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0" windowHeight="7785" tabRatio="743"/>
  </bookViews>
  <sheets>
    <sheet name="حسابات جارية" sheetId="1" r:id="rId1"/>
    <sheet name="بورودروه التسويات" sheetId="13" r:id="rId2"/>
    <sheet name="الخزينة يوم بيوم" sheetId="11" r:id="rId3"/>
    <sheet name="حركة الأرصدة المدينة" sheetId="14" r:id="rId4"/>
    <sheet name="مرتبات" sheetId="5" r:id="rId5"/>
    <sheet name="صندوق مقبوضات" sheetId="6" r:id="rId6"/>
    <sheet name="معاشات" sheetId="15" r:id="rId7"/>
    <sheet name="سلفة" sheetId="18" r:id="rId8"/>
    <sheet name="جرد" sheetId="17" r:id="rId9"/>
    <sheet name="مزادات وما في حكمها" sheetId="12" r:id="rId10"/>
  </sheets>
  <definedNames>
    <definedName name="_xlnm._FilterDatabase" localSheetId="0" hidden="1">'حسابات جارية'!$D$6:$AJ$68</definedName>
    <definedName name="_xlnm._FilterDatabase" localSheetId="5" hidden="1">'صندوق مقبوضات'!$D$6:$D$21</definedName>
    <definedName name="_xlnm.Print_Area" localSheetId="1">'بورودروه التسويات'!$C$58:$M$66</definedName>
    <definedName name="_xlnm.Print_Area" localSheetId="8">جرد!#REF!</definedName>
    <definedName name="_xlnm.Print_Area" localSheetId="7">سلفة!$Q$7:$W$14</definedName>
    <definedName name="_xlnm.Print_Area" localSheetId="5">'صندوق مقبوضات'!$M$6:$Q$21</definedName>
    <definedName name="_xlnm.Print_Titles" localSheetId="8">جرد!#REF!</definedName>
    <definedName name="_xlnm.Print_Titles" localSheetId="0">'حسابات جارية'!$5:$6</definedName>
    <definedName name="_xlnm.Print_Titles" localSheetId="5">'صندوق مقبوضات'!$6:$6</definedName>
    <definedName name="_xlnm.Print_Titles" localSheetId="6">معاشات!$5:$5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88" i="1" l="1"/>
  <c r="O246" i="1" l="1"/>
  <c r="P98" i="1" l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U88" i="1"/>
  <c r="I33" i="13" l="1"/>
  <c r="K33" i="13"/>
  <c r="I34" i="13"/>
  <c r="K34" i="13"/>
  <c r="I35" i="13"/>
  <c r="K35" i="13"/>
  <c r="I36" i="13"/>
  <c r="K36" i="13"/>
  <c r="I37" i="13"/>
  <c r="K37" i="13"/>
  <c r="I38" i="13"/>
  <c r="K38" i="13"/>
  <c r="I39" i="13"/>
  <c r="K39" i="13"/>
  <c r="I40" i="13"/>
  <c r="K40" i="13"/>
  <c r="I41" i="13"/>
  <c r="K41" i="13"/>
  <c r="I42" i="13"/>
  <c r="K42" i="13"/>
  <c r="C43" i="13"/>
  <c r="I43" i="13"/>
  <c r="K43" i="13" s="1"/>
  <c r="I44" i="13"/>
  <c r="K44" i="13" s="1"/>
  <c r="I45" i="13"/>
  <c r="K45" i="13" s="1"/>
  <c r="I46" i="13"/>
  <c r="K46" i="13" s="1"/>
  <c r="I47" i="13"/>
  <c r="K47" i="13" s="1"/>
  <c r="I48" i="13"/>
  <c r="K48" i="13" s="1"/>
  <c r="I49" i="13"/>
  <c r="K49" i="13" s="1"/>
  <c r="I50" i="13"/>
  <c r="K50" i="13" s="1"/>
  <c r="I51" i="13"/>
  <c r="K51" i="13" s="1"/>
  <c r="I52" i="13"/>
  <c r="K52" i="13" s="1"/>
  <c r="H53" i="13"/>
  <c r="V93" i="1" l="1"/>
  <c r="U93" i="1"/>
  <c r="T93" i="1"/>
  <c r="S93" i="1"/>
  <c r="R93" i="1"/>
  <c r="Q93" i="1"/>
  <c r="P93" i="1"/>
  <c r="O93" i="1"/>
  <c r="N93" i="1"/>
  <c r="M93" i="1"/>
  <c r="M94" i="1" l="1"/>
  <c r="AE78" i="14"/>
  <c r="N28" i="1" l="1"/>
  <c r="J9" i="18" l="1"/>
  <c r="J10" i="18"/>
  <c r="J11" i="18"/>
  <c r="J12" i="18"/>
  <c r="J13" i="18"/>
  <c r="J14" i="18"/>
  <c r="J15" i="18"/>
  <c r="J16" i="18"/>
  <c r="J17" i="18"/>
  <c r="J18" i="18"/>
  <c r="J19" i="18"/>
  <c r="J1759" i="13" l="1"/>
  <c r="I1758" i="13"/>
  <c r="K1758" i="13" s="1"/>
  <c r="D1759" i="13"/>
  <c r="F1759" i="13"/>
  <c r="G1759" i="13"/>
  <c r="H1759" i="13"/>
  <c r="E1759" i="13"/>
  <c r="C1759" i="13"/>
  <c r="I1729" i="13" l="1"/>
  <c r="K1729" i="13" s="1"/>
  <c r="I1728" i="13"/>
  <c r="K1728" i="13" s="1"/>
  <c r="I1727" i="13"/>
  <c r="K1727" i="13" s="1"/>
  <c r="I1726" i="13"/>
  <c r="K1726" i="13" s="1"/>
  <c r="I1725" i="13"/>
  <c r="K1725" i="13" s="1"/>
  <c r="I1724" i="13"/>
  <c r="K1724" i="13" s="1"/>
  <c r="I1723" i="13"/>
  <c r="K1723" i="13" s="1"/>
  <c r="I1722" i="13"/>
  <c r="K1722" i="13" s="1"/>
  <c r="I1721" i="13"/>
  <c r="K1721" i="13" s="1"/>
  <c r="I1720" i="13"/>
  <c r="K1720" i="13" s="1"/>
  <c r="I1719" i="13"/>
  <c r="K1719" i="13" s="1"/>
  <c r="I1718" i="13"/>
  <c r="K1718" i="13" s="1"/>
  <c r="I1717" i="13"/>
  <c r="K1717" i="13" s="1"/>
  <c r="I1716" i="13"/>
  <c r="K1716" i="13" s="1"/>
  <c r="I1715" i="13"/>
  <c r="K1715" i="13" s="1"/>
  <c r="I1714" i="13"/>
  <c r="K1714" i="13" s="1"/>
  <c r="I1713" i="13"/>
  <c r="K1713" i="13" s="1"/>
  <c r="AJ87" i="1" l="1"/>
  <c r="H88" i="1"/>
  <c r="Y88" i="1"/>
  <c r="Z88" i="1"/>
  <c r="AA88" i="1"/>
  <c r="AB88" i="1"/>
  <c r="AC88" i="1"/>
  <c r="AD88" i="1"/>
  <c r="AE88" i="1"/>
  <c r="AF88" i="1"/>
  <c r="AG88" i="1"/>
  <c r="AH88" i="1"/>
  <c r="AI88" i="1"/>
  <c r="J69" i="11"/>
  <c r="J52" i="11"/>
  <c r="J35" i="11"/>
  <c r="J18" i="11"/>
  <c r="AJ88" i="1" l="1"/>
  <c r="I1668" i="13"/>
  <c r="C1670" i="13"/>
  <c r="I1635" i="13" l="1"/>
  <c r="K1635" i="13" s="1"/>
  <c r="I1634" i="13"/>
  <c r="K1634" i="13" s="1"/>
  <c r="I1633" i="13"/>
  <c r="K1633" i="13" s="1"/>
  <c r="I1632" i="13"/>
  <c r="K1632" i="13" s="1"/>
  <c r="I1631" i="13"/>
  <c r="K1631" i="13" s="1"/>
  <c r="I1630" i="13"/>
  <c r="K1630" i="13" s="1"/>
  <c r="I1629" i="13"/>
  <c r="K1629" i="13" s="1"/>
  <c r="I1628" i="13"/>
  <c r="K1628" i="13" s="1"/>
  <c r="J1955" i="13" l="1"/>
  <c r="H1955" i="13"/>
  <c r="G1955" i="13"/>
  <c r="F1955" i="13"/>
  <c r="E1955" i="13"/>
  <c r="D1955" i="13"/>
  <c r="C1955" i="13"/>
  <c r="I1954" i="13"/>
  <c r="K1954" i="13" s="1"/>
  <c r="I1953" i="13"/>
  <c r="K1953" i="13" s="1"/>
  <c r="I1952" i="13"/>
  <c r="K1952" i="13" s="1"/>
  <c r="I1951" i="13"/>
  <c r="K1951" i="13" s="1"/>
  <c r="I1950" i="13"/>
  <c r="K1950" i="13" s="1"/>
  <c r="I1949" i="13"/>
  <c r="K1949" i="13" s="1"/>
  <c r="I1948" i="13"/>
  <c r="K1948" i="13" s="1"/>
  <c r="I1947" i="13"/>
  <c r="K1947" i="13" s="1"/>
  <c r="I1946" i="13"/>
  <c r="K1946" i="13" s="1"/>
  <c r="I1945" i="13"/>
  <c r="K1945" i="13" s="1"/>
  <c r="I1944" i="13"/>
  <c r="K1944" i="13" s="1"/>
  <c r="I1943" i="13"/>
  <c r="K1943" i="13" s="1"/>
  <c r="I1942" i="13"/>
  <c r="K1942" i="13" s="1"/>
  <c r="I1941" i="13"/>
  <c r="K1941" i="13" s="1"/>
  <c r="I1940" i="13"/>
  <c r="K1940" i="13" s="1"/>
  <c r="I1939" i="13"/>
  <c r="K1939" i="13" s="1"/>
  <c r="I1938" i="13"/>
  <c r="K1938" i="13" s="1"/>
  <c r="I1937" i="13"/>
  <c r="K1937" i="13" s="1"/>
  <c r="I1936" i="13"/>
  <c r="K1936" i="13" s="1"/>
  <c r="I1935" i="13"/>
  <c r="K1935" i="13" s="1"/>
  <c r="J1927" i="13"/>
  <c r="H1927" i="13"/>
  <c r="G1927" i="13"/>
  <c r="F1927" i="13"/>
  <c r="E1927" i="13"/>
  <c r="D1927" i="13"/>
  <c r="C1927" i="13"/>
  <c r="I1926" i="13"/>
  <c r="K1926" i="13" s="1"/>
  <c r="I1925" i="13"/>
  <c r="K1925" i="13" s="1"/>
  <c r="I1924" i="13"/>
  <c r="K1924" i="13" s="1"/>
  <c r="I1923" i="13"/>
  <c r="K1923" i="13" s="1"/>
  <c r="I1922" i="13"/>
  <c r="K1922" i="13" s="1"/>
  <c r="I1921" i="13"/>
  <c r="K1921" i="13" s="1"/>
  <c r="I1920" i="13"/>
  <c r="K1920" i="13" s="1"/>
  <c r="I1919" i="13"/>
  <c r="K1919" i="13" s="1"/>
  <c r="I1918" i="13"/>
  <c r="K1918" i="13" s="1"/>
  <c r="I1917" i="13"/>
  <c r="K1917" i="13" s="1"/>
  <c r="I1916" i="13"/>
  <c r="K1916" i="13" s="1"/>
  <c r="I1915" i="13"/>
  <c r="K1915" i="13" s="1"/>
  <c r="I1914" i="13"/>
  <c r="K1914" i="13" s="1"/>
  <c r="I1913" i="13"/>
  <c r="K1913" i="13" s="1"/>
  <c r="I1912" i="13"/>
  <c r="K1912" i="13" s="1"/>
  <c r="I1911" i="13"/>
  <c r="K1911" i="13" s="1"/>
  <c r="I1910" i="13"/>
  <c r="K1910" i="13" s="1"/>
  <c r="I1909" i="13"/>
  <c r="K1909" i="13" s="1"/>
  <c r="I1908" i="13"/>
  <c r="K1908" i="13" s="1"/>
  <c r="I1907" i="13"/>
  <c r="K1907" i="13" s="1"/>
  <c r="J1899" i="13"/>
  <c r="H1899" i="13"/>
  <c r="G1899" i="13"/>
  <c r="F1899" i="13"/>
  <c r="E1899" i="13"/>
  <c r="D1899" i="13"/>
  <c r="C1899" i="13"/>
  <c r="I1898" i="13"/>
  <c r="K1898" i="13" s="1"/>
  <c r="I1897" i="13"/>
  <c r="K1897" i="13" s="1"/>
  <c r="I1896" i="13"/>
  <c r="K1896" i="13" s="1"/>
  <c r="I1895" i="13"/>
  <c r="K1895" i="13" s="1"/>
  <c r="I1894" i="13"/>
  <c r="K1894" i="13" s="1"/>
  <c r="I1893" i="13"/>
  <c r="K1893" i="13" s="1"/>
  <c r="I1892" i="13"/>
  <c r="K1892" i="13" s="1"/>
  <c r="I1891" i="13"/>
  <c r="K1891" i="13" s="1"/>
  <c r="I1890" i="13"/>
  <c r="K1890" i="13" s="1"/>
  <c r="I1889" i="13"/>
  <c r="K1889" i="13" s="1"/>
  <c r="I1888" i="13"/>
  <c r="K1888" i="13" s="1"/>
  <c r="I1887" i="13"/>
  <c r="K1887" i="13" s="1"/>
  <c r="I1886" i="13"/>
  <c r="K1886" i="13" s="1"/>
  <c r="I1885" i="13"/>
  <c r="K1885" i="13" s="1"/>
  <c r="I1884" i="13"/>
  <c r="K1884" i="13" s="1"/>
  <c r="I1883" i="13"/>
  <c r="K1883" i="13" s="1"/>
  <c r="I1882" i="13"/>
  <c r="K1882" i="13" s="1"/>
  <c r="I1881" i="13"/>
  <c r="K1881" i="13" s="1"/>
  <c r="I1880" i="13"/>
  <c r="K1880" i="13" s="1"/>
  <c r="I1879" i="13"/>
  <c r="K1879" i="13" s="1"/>
  <c r="J1871" i="13"/>
  <c r="H1871" i="13"/>
  <c r="G1871" i="13"/>
  <c r="F1871" i="13"/>
  <c r="E1871" i="13"/>
  <c r="D1871" i="13"/>
  <c r="C1871" i="13"/>
  <c r="I1870" i="13"/>
  <c r="K1870" i="13" s="1"/>
  <c r="I1869" i="13"/>
  <c r="K1869" i="13" s="1"/>
  <c r="I1868" i="13"/>
  <c r="K1868" i="13" s="1"/>
  <c r="I1867" i="13"/>
  <c r="K1867" i="13" s="1"/>
  <c r="I1866" i="13"/>
  <c r="K1866" i="13" s="1"/>
  <c r="I1865" i="13"/>
  <c r="K1865" i="13" s="1"/>
  <c r="I1864" i="13"/>
  <c r="K1864" i="13" s="1"/>
  <c r="I1863" i="13"/>
  <c r="K1863" i="13" s="1"/>
  <c r="I1862" i="13"/>
  <c r="K1862" i="13" s="1"/>
  <c r="I1861" i="13"/>
  <c r="K1861" i="13" s="1"/>
  <c r="I1860" i="13"/>
  <c r="K1860" i="13" s="1"/>
  <c r="I1859" i="13"/>
  <c r="K1859" i="13" s="1"/>
  <c r="I1858" i="13"/>
  <c r="K1858" i="13" s="1"/>
  <c r="I1857" i="13"/>
  <c r="K1857" i="13" s="1"/>
  <c r="I1856" i="13"/>
  <c r="K1856" i="13" s="1"/>
  <c r="I1855" i="13"/>
  <c r="K1855" i="13" s="1"/>
  <c r="I1854" i="13"/>
  <c r="K1854" i="13" s="1"/>
  <c r="I1853" i="13"/>
  <c r="K1853" i="13" s="1"/>
  <c r="I1852" i="13"/>
  <c r="K1852" i="13" s="1"/>
  <c r="I1851" i="13"/>
  <c r="K1851" i="13" s="1"/>
  <c r="J1843" i="13"/>
  <c r="H1843" i="13"/>
  <c r="G1843" i="13"/>
  <c r="F1843" i="13"/>
  <c r="E1843" i="13"/>
  <c r="D1843" i="13"/>
  <c r="C1843" i="13"/>
  <c r="I1842" i="13"/>
  <c r="K1842" i="13" s="1"/>
  <c r="I1841" i="13"/>
  <c r="K1841" i="13" s="1"/>
  <c r="I1840" i="13"/>
  <c r="K1840" i="13" s="1"/>
  <c r="I1839" i="13"/>
  <c r="K1839" i="13" s="1"/>
  <c r="I1838" i="13"/>
  <c r="K1838" i="13" s="1"/>
  <c r="I1837" i="13"/>
  <c r="K1837" i="13" s="1"/>
  <c r="I1836" i="13"/>
  <c r="K1836" i="13" s="1"/>
  <c r="I1835" i="13"/>
  <c r="K1835" i="13" s="1"/>
  <c r="I1834" i="13"/>
  <c r="K1834" i="13" s="1"/>
  <c r="I1833" i="13"/>
  <c r="K1833" i="13" s="1"/>
  <c r="I1832" i="13"/>
  <c r="K1832" i="13" s="1"/>
  <c r="I1831" i="13"/>
  <c r="K1831" i="13" s="1"/>
  <c r="I1830" i="13"/>
  <c r="K1830" i="13" s="1"/>
  <c r="I1829" i="13"/>
  <c r="K1829" i="13" s="1"/>
  <c r="I1828" i="13"/>
  <c r="K1828" i="13" s="1"/>
  <c r="I1827" i="13"/>
  <c r="K1827" i="13" s="1"/>
  <c r="I1826" i="13"/>
  <c r="K1826" i="13" s="1"/>
  <c r="I1825" i="13"/>
  <c r="K1825" i="13" s="1"/>
  <c r="I1824" i="13"/>
  <c r="K1824" i="13" s="1"/>
  <c r="I1823" i="13"/>
  <c r="K1823" i="13" s="1"/>
  <c r="J1815" i="13"/>
  <c r="H1815" i="13"/>
  <c r="G1815" i="13"/>
  <c r="F1815" i="13"/>
  <c r="E1815" i="13"/>
  <c r="D1815" i="13"/>
  <c r="C1815" i="13"/>
  <c r="I1814" i="13"/>
  <c r="K1814" i="13" s="1"/>
  <c r="I1813" i="13"/>
  <c r="K1813" i="13" s="1"/>
  <c r="I1812" i="13"/>
  <c r="K1812" i="13" s="1"/>
  <c r="I1811" i="13"/>
  <c r="K1811" i="13" s="1"/>
  <c r="I1810" i="13"/>
  <c r="K1810" i="13" s="1"/>
  <c r="I1809" i="13"/>
  <c r="K1809" i="13" s="1"/>
  <c r="I1808" i="13"/>
  <c r="K1808" i="13" s="1"/>
  <c r="I1807" i="13"/>
  <c r="K1807" i="13" s="1"/>
  <c r="I1806" i="13"/>
  <c r="K1806" i="13" s="1"/>
  <c r="I1805" i="13"/>
  <c r="K1805" i="13" s="1"/>
  <c r="I1804" i="13"/>
  <c r="K1804" i="13" s="1"/>
  <c r="I1803" i="13"/>
  <c r="K1803" i="13" s="1"/>
  <c r="I1802" i="13"/>
  <c r="K1802" i="13" s="1"/>
  <c r="I1801" i="13"/>
  <c r="K1801" i="13" s="1"/>
  <c r="I1800" i="13"/>
  <c r="K1800" i="13" s="1"/>
  <c r="I1799" i="13"/>
  <c r="K1799" i="13" s="1"/>
  <c r="I1798" i="13"/>
  <c r="K1798" i="13" s="1"/>
  <c r="I1797" i="13"/>
  <c r="K1797" i="13" s="1"/>
  <c r="I1796" i="13"/>
  <c r="K1796" i="13" s="1"/>
  <c r="I1795" i="13"/>
  <c r="K1795" i="13" s="1"/>
  <c r="J1787" i="13"/>
  <c r="H1787" i="13"/>
  <c r="G1787" i="13"/>
  <c r="F1787" i="13"/>
  <c r="E1787" i="13"/>
  <c r="D1787" i="13"/>
  <c r="C1787" i="13"/>
  <c r="I1786" i="13"/>
  <c r="K1786" i="13" s="1"/>
  <c r="I1785" i="13"/>
  <c r="K1785" i="13" s="1"/>
  <c r="I1784" i="13"/>
  <c r="K1784" i="13" s="1"/>
  <c r="I1783" i="13"/>
  <c r="K1783" i="13" s="1"/>
  <c r="I1782" i="13"/>
  <c r="K1782" i="13" s="1"/>
  <c r="I1781" i="13"/>
  <c r="K1781" i="13" s="1"/>
  <c r="I1780" i="13"/>
  <c r="K1780" i="13" s="1"/>
  <c r="I1779" i="13"/>
  <c r="K1779" i="13" s="1"/>
  <c r="I1778" i="13"/>
  <c r="K1778" i="13" s="1"/>
  <c r="I1777" i="13"/>
  <c r="K1777" i="13" s="1"/>
  <c r="I1776" i="13"/>
  <c r="K1776" i="13" s="1"/>
  <c r="I1775" i="13"/>
  <c r="K1775" i="13" s="1"/>
  <c r="I1774" i="13"/>
  <c r="K1774" i="13" s="1"/>
  <c r="I1773" i="13"/>
  <c r="K1773" i="13" s="1"/>
  <c r="I1772" i="13"/>
  <c r="K1772" i="13" s="1"/>
  <c r="I1771" i="13"/>
  <c r="K1771" i="13" s="1"/>
  <c r="I1770" i="13"/>
  <c r="K1770" i="13" s="1"/>
  <c r="I1769" i="13"/>
  <c r="K1769" i="13" s="1"/>
  <c r="I1768" i="13"/>
  <c r="K1768" i="13" s="1"/>
  <c r="I1767" i="13"/>
  <c r="K1767" i="13" s="1"/>
  <c r="I1757" i="13"/>
  <c r="K1757" i="13" s="1"/>
  <c r="I1756" i="13"/>
  <c r="K1756" i="13" s="1"/>
  <c r="I1755" i="13"/>
  <c r="K1755" i="13" s="1"/>
  <c r="I1754" i="13"/>
  <c r="K1754" i="13" s="1"/>
  <c r="I1753" i="13"/>
  <c r="K1753" i="13" s="1"/>
  <c r="I1752" i="13"/>
  <c r="K1752" i="13" s="1"/>
  <c r="I1751" i="13"/>
  <c r="K1751" i="13" s="1"/>
  <c r="I1750" i="13"/>
  <c r="K1750" i="13" s="1"/>
  <c r="I1749" i="13"/>
  <c r="K1749" i="13" s="1"/>
  <c r="I1748" i="13"/>
  <c r="K1748" i="13" s="1"/>
  <c r="I1747" i="13"/>
  <c r="K1747" i="13" s="1"/>
  <c r="I1746" i="13"/>
  <c r="K1746" i="13" s="1"/>
  <c r="I1745" i="13"/>
  <c r="K1745" i="13" s="1"/>
  <c r="I1744" i="13"/>
  <c r="K1744" i="13" s="1"/>
  <c r="I1743" i="13"/>
  <c r="K1743" i="13" s="1"/>
  <c r="I1742" i="13"/>
  <c r="K1742" i="13" s="1"/>
  <c r="I1741" i="13"/>
  <c r="K1741" i="13" s="1"/>
  <c r="I1740" i="13"/>
  <c r="I1739" i="13"/>
  <c r="K1739" i="13" s="1"/>
  <c r="J1731" i="13"/>
  <c r="H1731" i="13"/>
  <c r="G1731" i="13"/>
  <c r="F1731" i="13"/>
  <c r="E1731" i="13"/>
  <c r="D1731" i="13"/>
  <c r="C1731" i="13"/>
  <c r="I1730" i="13"/>
  <c r="K1730" i="13" s="1"/>
  <c r="I1712" i="13"/>
  <c r="K1712" i="13" s="1"/>
  <c r="I1711" i="13"/>
  <c r="K1711" i="13" s="1"/>
  <c r="J1703" i="13"/>
  <c r="H1703" i="13"/>
  <c r="G1703" i="13"/>
  <c r="F1703" i="13"/>
  <c r="E1703" i="13"/>
  <c r="D1703" i="13"/>
  <c r="C1703" i="13"/>
  <c r="I1702" i="13"/>
  <c r="K1702" i="13" s="1"/>
  <c r="I1701" i="13"/>
  <c r="K1701" i="13" s="1"/>
  <c r="I1700" i="13"/>
  <c r="K1700" i="13" s="1"/>
  <c r="I1699" i="13"/>
  <c r="K1699" i="13" s="1"/>
  <c r="I1698" i="13"/>
  <c r="K1698" i="13" s="1"/>
  <c r="I1697" i="13"/>
  <c r="K1697" i="13" s="1"/>
  <c r="I1696" i="13"/>
  <c r="K1696" i="13" s="1"/>
  <c r="I1695" i="13"/>
  <c r="K1695" i="13" s="1"/>
  <c r="I1694" i="13"/>
  <c r="K1694" i="13" s="1"/>
  <c r="I1693" i="13"/>
  <c r="K1693" i="13" s="1"/>
  <c r="I1692" i="13"/>
  <c r="K1692" i="13" s="1"/>
  <c r="I1691" i="13"/>
  <c r="K1691" i="13" s="1"/>
  <c r="I1690" i="13"/>
  <c r="K1690" i="13" s="1"/>
  <c r="I1689" i="13"/>
  <c r="K1689" i="13" s="1"/>
  <c r="I1688" i="13"/>
  <c r="K1688" i="13" s="1"/>
  <c r="I1687" i="13"/>
  <c r="K1687" i="13" s="1"/>
  <c r="I1686" i="13"/>
  <c r="K1686" i="13" s="1"/>
  <c r="I1685" i="13"/>
  <c r="K1685" i="13" s="1"/>
  <c r="I1684" i="13"/>
  <c r="K1684" i="13" s="1"/>
  <c r="I1683" i="13"/>
  <c r="K1683" i="13" s="1"/>
  <c r="J1675" i="13"/>
  <c r="H1675" i="13"/>
  <c r="G1675" i="13"/>
  <c r="F1675" i="13"/>
  <c r="E1675" i="13"/>
  <c r="D1675" i="13"/>
  <c r="C1675" i="13"/>
  <c r="I1674" i="13"/>
  <c r="K1674" i="13" s="1"/>
  <c r="I1673" i="13"/>
  <c r="K1673" i="13" s="1"/>
  <c r="I1672" i="13"/>
  <c r="K1672" i="13" s="1"/>
  <c r="I1671" i="13"/>
  <c r="K1671" i="13" s="1"/>
  <c r="I1670" i="13"/>
  <c r="K1670" i="13" s="1"/>
  <c r="I1669" i="13"/>
  <c r="K1669" i="13" s="1"/>
  <c r="K1668" i="13"/>
  <c r="I1667" i="13"/>
  <c r="K1667" i="13" s="1"/>
  <c r="I1666" i="13"/>
  <c r="K1666" i="13" s="1"/>
  <c r="I1665" i="13"/>
  <c r="K1665" i="13" s="1"/>
  <c r="I1664" i="13"/>
  <c r="K1664" i="13" s="1"/>
  <c r="I1663" i="13"/>
  <c r="K1663" i="13" s="1"/>
  <c r="I1662" i="13"/>
  <c r="K1662" i="13" s="1"/>
  <c r="I1661" i="13"/>
  <c r="K1661" i="13" s="1"/>
  <c r="I1660" i="13"/>
  <c r="K1660" i="13" s="1"/>
  <c r="I1659" i="13"/>
  <c r="K1659" i="13" s="1"/>
  <c r="I1658" i="13"/>
  <c r="K1658" i="13" s="1"/>
  <c r="I1657" i="13"/>
  <c r="K1657" i="13" s="1"/>
  <c r="I1656" i="13"/>
  <c r="K1656" i="13" s="1"/>
  <c r="K1740" i="13" l="1"/>
  <c r="K1759" i="13" s="1"/>
  <c r="I1759" i="13"/>
  <c r="K1675" i="13"/>
  <c r="K1899" i="13"/>
  <c r="N1955" i="13"/>
  <c r="K1955" i="13"/>
  <c r="N1675" i="13"/>
  <c r="N1731" i="13"/>
  <c r="N1787" i="13"/>
  <c r="N1843" i="13"/>
  <c r="N1899" i="13"/>
  <c r="I1955" i="13"/>
  <c r="N1703" i="13"/>
  <c r="N1759" i="13"/>
  <c r="K1815" i="13"/>
  <c r="N1815" i="13"/>
  <c r="K1871" i="13"/>
  <c r="N1871" i="13"/>
  <c r="K1927" i="13"/>
  <c r="N1927" i="13"/>
  <c r="I1927" i="13"/>
  <c r="I1899" i="13"/>
  <c r="I1871" i="13"/>
  <c r="K1843" i="13"/>
  <c r="I1843" i="13"/>
  <c r="I1815" i="13"/>
  <c r="K1787" i="13"/>
  <c r="I1787" i="13"/>
  <c r="K1731" i="13"/>
  <c r="I1731" i="13"/>
  <c r="K1703" i="13"/>
  <c r="I1703" i="13"/>
  <c r="I1675" i="13"/>
  <c r="I1579" i="13"/>
  <c r="K1579" i="13" s="1"/>
  <c r="I1578" i="13"/>
  <c r="K1578" i="13" s="1"/>
  <c r="I1577" i="13"/>
  <c r="K1577" i="13" s="1"/>
  <c r="I1576" i="13"/>
  <c r="K1576" i="13" s="1"/>
  <c r="I1575" i="13"/>
  <c r="K1575" i="13" s="1"/>
  <c r="I1580" i="13"/>
  <c r="K1580" i="13" s="1"/>
  <c r="I1574" i="13"/>
  <c r="K1574" i="13" s="1"/>
  <c r="I1573" i="13"/>
  <c r="K1573" i="13" s="1"/>
  <c r="I1572" i="13"/>
  <c r="K1572" i="13" s="1"/>
  <c r="I1571" i="13"/>
  <c r="K1571" i="13" s="1"/>
  <c r="I1570" i="13"/>
  <c r="K1570" i="13" s="1"/>
  <c r="I1569" i="13"/>
  <c r="K1569" i="13" s="1"/>
  <c r="I1568" i="13"/>
  <c r="K1568" i="13" s="1"/>
  <c r="I1567" i="13"/>
  <c r="K1567" i="13" s="1"/>
  <c r="I1566" i="13"/>
  <c r="K1566" i="13" s="1"/>
  <c r="I1565" i="13"/>
  <c r="K1565" i="13" s="1"/>
  <c r="I1564" i="13"/>
  <c r="K1564" i="13" s="1"/>
  <c r="C1543" i="13" l="1"/>
  <c r="J8" i="18" l="1"/>
  <c r="J7" i="18"/>
  <c r="J20" i="18" l="1"/>
  <c r="G80" i="15"/>
  <c r="C1498" i="13" l="1"/>
  <c r="C1417" i="13" l="1"/>
  <c r="C1419" i="13"/>
  <c r="J1648" i="13" l="1"/>
  <c r="H1648" i="13"/>
  <c r="G1648" i="13"/>
  <c r="F1648" i="13"/>
  <c r="E1648" i="13"/>
  <c r="D1648" i="13"/>
  <c r="C1648" i="13"/>
  <c r="I1647" i="13"/>
  <c r="K1647" i="13" s="1"/>
  <c r="I1646" i="13"/>
  <c r="K1646" i="13" s="1"/>
  <c r="I1645" i="13"/>
  <c r="K1645" i="13" s="1"/>
  <c r="I1644" i="13"/>
  <c r="K1644" i="13" s="1"/>
  <c r="I1643" i="13"/>
  <c r="K1643" i="13" s="1"/>
  <c r="I1642" i="13"/>
  <c r="K1642" i="13" s="1"/>
  <c r="I1641" i="13"/>
  <c r="K1641" i="13" s="1"/>
  <c r="I1640" i="13"/>
  <c r="K1640" i="13" s="1"/>
  <c r="I1639" i="13"/>
  <c r="K1639" i="13" s="1"/>
  <c r="I1638" i="13"/>
  <c r="K1638" i="13" s="1"/>
  <c r="I1637" i="13"/>
  <c r="K1637" i="13" s="1"/>
  <c r="I1636" i="13"/>
  <c r="K1636" i="13" s="1"/>
  <c r="J1620" i="13"/>
  <c r="H1620" i="13"/>
  <c r="G1620" i="13"/>
  <c r="F1620" i="13"/>
  <c r="E1620" i="13"/>
  <c r="D1620" i="13"/>
  <c r="C1620" i="13"/>
  <c r="I1619" i="13"/>
  <c r="K1619" i="13" s="1"/>
  <c r="I1618" i="13"/>
  <c r="K1618" i="13" s="1"/>
  <c r="J1610" i="13"/>
  <c r="H1610" i="13"/>
  <c r="G1610" i="13"/>
  <c r="F1610" i="13"/>
  <c r="E1610" i="13"/>
  <c r="D1610" i="13"/>
  <c r="C1610" i="13"/>
  <c r="I1609" i="13"/>
  <c r="K1609" i="13" s="1"/>
  <c r="I1608" i="13"/>
  <c r="K1608" i="13" s="1"/>
  <c r="I1607" i="13"/>
  <c r="K1607" i="13" s="1"/>
  <c r="I1606" i="13"/>
  <c r="K1606" i="13" s="1"/>
  <c r="I1605" i="13"/>
  <c r="K1605" i="13" s="1"/>
  <c r="I1604" i="13"/>
  <c r="K1604" i="13" s="1"/>
  <c r="I1603" i="13"/>
  <c r="K1603" i="13" s="1"/>
  <c r="I1602" i="13"/>
  <c r="K1602" i="13" s="1"/>
  <c r="I1601" i="13"/>
  <c r="K1601" i="13" s="1"/>
  <c r="I1600" i="13"/>
  <c r="K1600" i="13" s="1"/>
  <c r="I1599" i="13"/>
  <c r="K1599" i="13" s="1"/>
  <c r="I1598" i="13"/>
  <c r="K1598" i="13" s="1"/>
  <c r="I1597" i="13"/>
  <c r="K1597" i="13" s="1"/>
  <c r="I1596" i="13"/>
  <c r="K1596" i="13" s="1"/>
  <c r="I1595" i="13"/>
  <c r="K1595" i="13" s="1"/>
  <c r="I1594" i="13"/>
  <c r="K1594" i="13" s="1"/>
  <c r="I1593" i="13"/>
  <c r="K1593" i="13" s="1"/>
  <c r="I1592" i="13"/>
  <c r="K1592" i="13" s="1"/>
  <c r="I1591" i="13"/>
  <c r="K1591" i="13" s="1"/>
  <c r="I1590" i="13"/>
  <c r="K1590" i="13" s="1"/>
  <c r="J1582" i="13"/>
  <c r="H1582" i="13"/>
  <c r="G1582" i="13"/>
  <c r="F1582" i="13"/>
  <c r="E1582" i="13"/>
  <c r="D1582" i="13"/>
  <c r="C1582" i="13"/>
  <c r="I1581" i="13"/>
  <c r="K1581" i="13" s="1"/>
  <c r="I1563" i="13"/>
  <c r="K1563" i="13" s="1"/>
  <c r="I1562" i="13"/>
  <c r="K1562" i="13" s="1"/>
  <c r="J1554" i="13"/>
  <c r="H1554" i="13"/>
  <c r="G1554" i="13"/>
  <c r="F1554" i="13"/>
  <c r="E1554" i="13"/>
  <c r="D1554" i="13"/>
  <c r="C1554" i="13"/>
  <c r="I1553" i="13"/>
  <c r="K1553" i="13" s="1"/>
  <c r="J1545" i="13"/>
  <c r="H1545" i="13"/>
  <c r="G1545" i="13"/>
  <c r="F1545" i="13"/>
  <c r="E1545" i="13"/>
  <c r="D1545" i="13"/>
  <c r="C1545" i="13"/>
  <c r="I1544" i="13"/>
  <c r="K1544" i="13" s="1"/>
  <c r="I1543" i="13"/>
  <c r="K1543" i="13" s="1"/>
  <c r="I1542" i="13"/>
  <c r="K1542" i="13" s="1"/>
  <c r="J1534" i="13"/>
  <c r="H1534" i="13"/>
  <c r="G1534" i="13"/>
  <c r="F1534" i="13"/>
  <c r="E1534" i="13"/>
  <c r="D1534" i="13"/>
  <c r="C1534" i="13"/>
  <c r="I1533" i="13"/>
  <c r="K1533" i="13" s="1"/>
  <c r="I1532" i="13"/>
  <c r="K1532" i="13" s="1"/>
  <c r="I1531" i="13"/>
  <c r="K1531" i="13" s="1"/>
  <c r="I1530" i="13"/>
  <c r="K1530" i="13" s="1"/>
  <c r="I1529" i="13"/>
  <c r="K1529" i="13" s="1"/>
  <c r="I1528" i="13"/>
  <c r="K1528" i="13" s="1"/>
  <c r="I1527" i="13"/>
  <c r="K1527" i="13" s="1"/>
  <c r="I1526" i="13"/>
  <c r="K1526" i="13" s="1"/>
  <c r="I1525" i="13"/>
  <c r="K1525" i="13" s="1"/>
  <c r="I1524" i="13"/>
  <c r="K1524" i="13" s="1"/>
  <c r="I1523" i="13"/>
  <c r="K1523" i="13" s="1"/>
  <c r="I1522" i="13"/>
  <c r="K1522" i="13" s="1"/>
  <c r="I1521" i="13"/>
  <c r="K1521" i="13" s="1"/>
  <c r="I1520" i="13"/>
  <c r="K1520" i="13" s="1"/>
  <c r="I1519" i="13"/>
  <c r="K1519" i="13" s="1"/>
  <c r="I1518" i="13"/>
  <c r="K1518" i="13" s="1"/>
  <c r="I1517" i="13"/>
  <c r="K1517" i="13" s="1"/>
  <c r="I1516" i="13"/>
  <c r="K1516" i="13" s="1"/>
  <c r="I1515" i="13"/>
  <c r="K1515" i="13" s="1"/>
  <c r="I1514" i="13"/>
  <c r="K1514" i="13" s="1"/>
  <c r="K1582" i="13" l="1"/>
  <c r="K1545" i="13"/>
  <c r="N1545" i="13"/>
  <c r="N1582" i="13"/>
  <c r="N1620" i="13"/>
  <c r="N1534" i="13"/>
  <c r="K1554" i="13"/>
  <c r="N1554" i="13"/>
  <c r="K1610" i="13"/>
  <c r="N1610" i="13"/>
  <c r="N1648" i="13"/>
  <c r="K1648" i="13"/>
  <c r="I1648" i="13"/>
  <c r="K1620" i="13"/>
  <c r="I1620" i="13"/>
  <c r="I1610" i="13"/>
  <c r="I1582" i="13"/>
  <c r="I1554" i="13"/>
  <c r="I1545" i="13"/>
  <c r="K1534" i="13"/>
  <c r="I1534" i="13"/>
  <c r="I1285" i="13" l="1"/>
  <c r="K1285" i="13" s="1"/>
  <c r="I1284" i="13"/>
  <c r="K1284" i="13" s="1"/>
  <c r="I1283" i="13"/>
  <c r="K1283" i="13" s="1"/>
  <c r="I1123" i="13" l="1"/>
  <c r="K1123" i="13" s="1"/>
  <c r="I1122" i="13"/>
  <c r="K1122" i="13" s="1"/>
  <c r="I1121" i="13"/>
  <c r="K1121" i="13" s="1"/>
  <c r="I1120" i="13"/>
  <c r="K1120" i="13" s="1"/>
  <c r="I1119" i="13"/>
  <c r="K1119" i="13" s="1"/>
  <c r="I1118" i="13"/>
  <c r="K1118" i="13" s="1"/>
  <c r="I1117" i="13"/>
  <c r="K1117" i="13" s="1"/>
  <c r="I1116" i="13"/>
  <c r="K1116" i="13" s="1"/>
  <c r="I1115" i="13"/>
  <c r="K1115" i="13" s="1"/>
  <c r="J1092" i="13" l="1"/>
  <c r="D1092" i="13"/>
  <c r="E1092" i="13"/>
  <c r="F1092" i="13"/>
  <c r="G1092" i="13"/>
  <c r="H1092" i="13"/>
  <c r="C1092" i="13"/>
  <c r="I1091" i="13"/>
  <c r="K1091" i="13" s="1"/>
  <c r="I1073" i="13"/>
  <c r="K1073" i="13" s="1"/>
  <c r="I1074" i="13"/>
  <c r="K1074" i="13" s="1"/>
  <c r="I1075" i="13"/>
  <c r="K1075" i="13" s="1"/>
  <c r="I1076" i="13"/>
  <c r="K1076" i="13" s="1"/>
  <c r="I1077" i="13"/>
  <c r="K1077" i="13" s="1"/>
  <c r="I1078" i="13"/>
  <c r="K1078" i="13" s="1"/>
  <c r="I1079" i="13"/>
  <c r="K1079" i="13" s="1"/>
  <c r="I1080" i="13"/>
  <c r="K1080" i="13" s="1"/>
  <c r="I1081" i="13"/>
  <c r="K1081" i="13" s="1"/>
  <c r="I1082" i="13"/>
  <c r="K1082" i="13" s="1"/>
  <c r="I1083" i="13"/>
  <c r="K1083" i="13" s="1"/>
  <c r="I1084" i="13"/>
  <c r="K1084" i="13" s="1"/>
  <c r="I1085" i="13"/>
  <c r="K1085" i="13" s="1"/>
  <c r="I1086" i="13"/>
  <c r="K1086" i="13" s="1"/>
  <c r="I1087" i="13"/>
  <c r="K1087" i="13" s="1"/>
  <c r="I1088" i="13"/>
  <c r="K1088" i="13" s="1"/>
  <c r="I1089" i="13"/>
  <c r="K1089" i="13" s="1"/>
  <c r="I1090" i="13"/>
  <c r="K1090" i="13" s="1"/>
  <c r="I1048" i="13"/>
  <c r="K1048" i="13" s="1"/>
  <c r="I1063" i="13"/>
  <c r="K1063" i="13" s="1"/>
  <c r="K1092" i="13" l="1"/>
  <c r="I1092" i="13"/>
  <c r="I1035" i="13"/>
  <c r="K1035" i="13" s="1"/>
  <c r="I1034" i="13"/>
  <c r="K1034" i="13" s="1"/>
  <c r="I1033" i="13"/>
  <c r="K1033" i="13" s="1"/>
  <c r="I1032" i="13"/>
  <c r="K1032" i="13" s="1"/>
  <c r="I1031" i="13"/>
  <c r="K1031" i="13" s="1"/>
  <c r="I1030" i="13"/>
  <c r="K1030" i="13" s="1"/>
  <c r="I1029" i="13"/>
  <c r="K1029" i="13" s="1"/>
  <c r="I1028" i="13"/>
  <c r="K1028" i="13" s="1"/>
  <c r="I1027" i="13"/>
  <c r="K1027" i="13" s="1"/>
  <c r="I1026" i="13"/>
  <c r="K1026" i="13" s="1"/>
  <c r="I1025" i="13"/>
  <c r="K1025" i="13" s="1"/>
  <c r="I1024" i="13"/>
  <c r="K1024" i="13" s="1"/>
  <c r="I979" i="13" l="1"/>
  <c r="K979" i="13" s="1"/>
  <c r="I978" i="13"/>
  <c r="K978" i="13" s="1"/>
  <c r="I977" i="13"/>
  <c r="K977" i="13" s="1"/>
  <c r="I976" i="13"/>
  <c r="K976" i="13" s="1"/>
  <c r="I975" i="13"/>
  <c r="K975" i="13" s="1"/>
  <c r="I974" i="13"/>
  <c r="K974" i="13" s="1"/>
  <c r="I973" i="13"/>
  <c r="K973" i="13" s="1"/>
  <c r="I972" i="13"/>
  <c r="K972" i="13" s="1"/>
  <c r="I971" i="13"/>
  <c r="K971" i="13" s="1"/>
  <c r="I970" i="13"/>
  <c r="K970" i="13" s="1"/>
  <c r="I969" i="13"/>
  <c r="K969" i="13" s="1"/>
  <c r="I968" i="13"/>
  <c r="K968" i="13" s="1"/>
  <c r="I967" i="13"/>
  <c r="K967" i="13" s="1"/>
  <c r="I951" i="13"/>
  <c r="K951" i="13" s="1"/>
  <c r="I950" i="13"/>
  <c r="K950" i="13" s="1"/>
  <c r="I949" i="13"/>
  <c r="K949" i="13" s="1"/>
  <c r="I948" i="13"/>
  <c r="K948" i="13" s="1"/>
  <c r="I947" i="13"/>
  <c r="K947" i="13" s="1"/>
  <c r="I946" i="13"/>
  <c r="K946" i="13" s="1"/>
  <c r="I945" i="13"/>
  <c r="K945" i="13" s="1"/>
  <c r="I944" i="13"/>
  <c r="K944" i="13" s="1"/>
  <c r="I943" i="13"/>
  <c r="K943" i="13" s="1"/>
  <c r="I942" i="13"/>
  <c r="K942" i="13" s="1"/>
  <c r="I941" i="13"/>
  <c r="K941" i="13" s="1"/>
  <c r="J1506" i="13" l="1"/>
  <c r="H1506" i="13"/>
  <c r="G1506" i="13"/>
  <c r="F1506" i="13"/>
  <c r="E1506" i="13"/>
  <c r="D1506" i="13"/>
  <c r="C1506" i="13"/>
  <c r="I1505" i="13"/>
  <c r="K1505" i="13" s="1"/>
  <c r="I1504" i="13"/>
  <c r="K1504" i="13" s="1"/>
  <c r="I1503" i="13"/>
  <c r="K1503" i="13" s="1"/>
  <c r="I1502" i="13"/>
  <c r="K1502" i="13" s="1"/>
  <c r="I1501" i="13"/>
  <c r="K1501" i="13" s="1"/>
  <c r="I1500" i="13"/>
  <c r="K1500" i="13" s="1"/>
  <c r="I1499" i="13"/>
  <c r="K1499" i="13" s="1"/>
  <c r="I1498" i="13"/>
  <c r="K1498" i="13" s="1"/>
  <c r="I1497" i="13"/>
  <c r="K1497" i="13" s="1"/>
  <c r="I1496" i="13"/>
  <c r="K1496" i="13" s="1"/>
  <c r="I1495" i="13"/>
  <c r="K1495" i="13" s="1"/>
  <c r="I1494" i="13"/>
  <c r="K1494" i="13" s="1"/>
  <c r="I1493" i="13"/>
  <c r="K1493" i="13" s="1"/>
  <c r="I1492" i="13"/>
  <c r="K1492" i="13" s="1"/>
  <c r="I1491" i="13"/>
  <c r="K1491" i="13" s="1"/>
  <c r="I1490" i="13"/>
  <c r="K1490" i="13" s="1"/>
  <c r="I1489" i="13"/>
  <c r="K1489" i="13" s="1"/>
  <c r="I1488" i="13"/>
  <c r="K1488" i="13" s="1"/>
  <c r="I1487" i="13"/>
  <c r="K1487" i="13" s="1"/>
  <c r="J1479" i="13"/>
  <c r="H1479" i="13"/>
  <c r="G1479" i="13"/>
  <c r="F1479" i="13"/>
  <c r="E1479" i="13"/>
  <c r="D1479" i="13"/>
  <c r="C1479" i="13"/>
  <c r="I1478" i="13"/>
  <c r="K1478" i="13" s="1"/>
  <c r="I1477" i="13"/>
  <c r="K1477" i="13" s="1"/>
  <c r="I1476" i="13"/>
  <c r="K1476" i="13" s="1"/>
  <c r="I1475" i="13"/>
  <c r="K1475" i="13" s="1"/>
  <c r="I1474" i="13"/>
  <c r="K1474" i="13" s="1"/>
  <c r="I1473" i="13"/>
  <c r="K1473" i="13" s="1"/>
  <c r="I1472" i="13"/>
  <c r="K1472" i="13" s="1"/>
  <c r="I1471" i="13"/>
  <c r="K1471" i="13" s="1"/>
  <c r="I1470" i="13"/>
  <c r="K1470" i="13" s="1"/>
  <c r="I1469" i="13"/>
  <c r="K1469" i="13" s="1"/>
  <c r="I1468" i="13"/>
  <c r="K1468" i="13" s="1"/>
  <c r="I1467" i="13"/>
  <c r="K1467" i="13" s="1"/>
  <c r="I1466" i="13"/>
  <c r="K1466" i="13" s="1"/>
  <c r="I1465" i="13"/>
  <c r="K1465" i="13" s="1"/>
  <c r="I1464" i="13"/>
  <c r="K1464" i="13" s="1"/>
  <c r="I1463" i="13"/>
  <c r="K1463" i="13" s="1"/>
  <c r="I1462" i="13"/>
  <c r="K1462" i="13" s="1"/>
  <c r="I1461" i="13"/>
  <c r="K1461" i="13" s="1"/>
  <c r="I1460" i="13"/>
  <c r="K1460" i="13" s="1"/>
  <c r="I1459" i="13"/>
  <c r="K1459" i="13" s="1"/>
  <c r="J1451" i="13"/>
  <c r="H1451" i="13"/>
  <c r="G1451" i="13"/>
  <c r="F1451" i="13"/>
  <c r="E1451" i="13"/>
  <c r="D1451" i="13"/>
  <c r="C1451" i="13"/>
  <c r="I1450" i="13"/>
  <c r="K1450" i="13" s="1"/>
  <c r="I1449" i="13"/>
  <c r="K1449" i="13" s="1"/>
  <c r="I1448" i="13"/>
  <c r="K1448" i="13" s="1"/>
  <c r="I1447" i="13"/>
  <c r="K1447" i="13" s="1"/>
  <c r="I1446" i="13"/>
  <c r="K1446" i="13" s="1"/>
  <c r="I1445" i="13"/>
  <c r="K1445" i="13" s="1"/>
  <c r="I1444" i="13"/>
  <c r="K1444" i="13" s="1"/>
  <c r="I1443" i="13"/>
  <c r="K1443" i="13" s="1"/>
  <c r="I1442" i="13"/>
  <c r="K1442" i="13" s="1"/>
  <c r="I1441" i="13"/>
  <c r="K1441" i="13" s="1"/>
  <c r="I1440" i="13"/>
  <c r="K1440" i="13" s="1"/>
  <c r="I1439" i="13"/>
  <c r="K1439" i="13" s="1"/>
  <c r="I1438" i="13"/>
  <c r="K1438" i="13" s="1"/>
  <c r="I1437" i="13"/>
  <c r="K1437" i="13" s="1"/>
  <c r="I1436" i="13"/>
  <c r="K1436" i="13" s="1"/>
  <c r="I1435" i="13"/>
  <c r="K1435" i="13" s="1"/>
  <c r="I1434" i="13"/>
  <c r="K1434" i="13" s="1"/>
  <c r="I1433" i="13"/>
  <c r="K1433" i="13" s="1"/>
  <c r="I1432" i="13"/>
  <c r="K1432" i="13" s="1"/>
  <c r="I1431" i="13"/>
  <c r="K1431" i="13" s="1"/>
  <c r="J1423" i="13"/>
  <c r="H1423" i="13"/>
  <c r="G1423" i="13"/>
  <c r="F1423" i="13"/>
  <c r="E1423" i="13"/>
  <c r="D1423" i="13"/>
  <c r="C1423" i="13"/>
  <c r="I1422" i="13"/>
  <c r="K1422" i="13" s="1"/>
  <c r="I1421" i="13"/>
  <c r="K1421" i="13" s="1"/>
  <c r="I1420" i="13"/>
  <c r="K1420" i="13" s="1"/>
  <c r="I1419" i="13"/>
  <c r="K1419" i="13" s="1"/>
  <c r="I1418" i="13"/>
  <c r="K1418" i="13" s="1"/>
  <c r="I1417" i="13"/>
  <c r="K1417" i="13" s="1"/>
  <c r="I1416" i="13"/>
  <c r="K1416" i="13" s="1"/>
  <c r="I1415" i="13"/>
  <c r="K1415" i="13" s="1"/>
  <c r="I1414" i="13"/>
  <c r="K1414" i="13" s="1"/>
  <c r="I1413" i="13"/>
  <c r="K1413" i="13" s="1"/>
  <c r="I1412" i="13"/>
  <c r="K1412" i="13" s="1"/>
  <c r="I1411" i="13"/>
  <c r="K1411" i="13" s="1"/>
  <c r="I1410" i="13"/>
  <c r="K1410" i="13" s="1"/>
  <c r="I1409" i="13"/>
  <c r="K1409" i="13" s="1"/>
  <c r="I1408" i="13"/>
  <c r="K1408" i="13" s="1"/>
  <c r="I1407" i="13"/>
  <c r="K1407" i="13" s="1"/>
  <c r="I1406" i="13"/>
  <c r="K1406" i="13" s="1"/>
  <c r="I1405" i="13"/>
  <c r="K1405" i="13" s="1"/>
  <c r="I1404" i="13"/>
  <c r="K1404" i="13" s="1"/>
  <c r="I1403" i="13"/>
  <c r="K1403" i="13" s="1"/>
  <c r="J1395" i="13"/>
  <c r="H1395" i="13"/>
  <c r="G1395" i="13"/>
  <c r="F1395" i="13"/>
  <c r="E1395" i="13"/>
  <c r="D1395" i="13"/>
  <c r="C1395" i="13"/>
  <c r="I1394" i="13"/>
  <c r="K1394" i="13" s="1"/>
  <c r="I1393" i="13"/>
  <c r="K1393" i="13" s="1"/>
  <c r="I1392" i="13"/>
  <c r="K1392" i="13" s="1"/>
  <c r="I1391" i="13"/>
  <c r="K1391" i="13" s="1"/>
  <c r="I1390" i="13"/>
  <c r="K1390" i="13" s="1"/>
  <c r="I1389" i="13"/>
  <c r="K1389" i="13" s="1"/>
  <c r="I1388" i="13"/>
  <c r="K1388" i="13" s="1"/>
  <c r="I1387" i="13"/>
  <c r="K1387" i="13" s="1"/>
  <c r="I1386" i="13"/>
  <c r="K1386" i="13" s="1"/>
  <c r="I1385" i="13"/>
  <c r="K1385" i="13" s="1"/>
  <c r="I1384" i="13"/>
  <c r="K1384" i="13" s="1"/>
  <c r="I1383" i="13"/>
  <c r="K1383" i="13" s="1"/>
  <c r="I1382" i="13"/>
  <c r="K1382" i="13" s="1"/>
  <c r="I1381" i="13"/>
  <c r="K1381" i="13" s="1"/>
  <c r="I1380" i="13"/>
  <c r="K1380" i="13" s="1"/>
  <c r="I1379" i="13"/>
  <c r="K1379" i="13" s="1"/>
  <c r="I1378" i="13"/>
  <c r="K1378" i="13" s="1"/>
  <c r="I1377" i="13"/>
  <c r="K1377" i="13" s="1"/>
  <c r="I1376" i="13"/>
  <c r="K1376" i="13" s="1"/>
  <c r="J1368" i="13"/>
  <c r="H1368" i="13"/>
  <c r="G1368" i="13"/>
  <c r="F1368" i="13"/>
  <c r="E1368" i="13"/>
  <c r="D1368" i="13"/>
  <c r="C1368" i="13"/>
  <c r="I1367" i="13"/>
  <c r="K1367" i="13" s="1"/>
  <c r="I1366" i="13"/>
  <c r="K1366" i="13" s="1"/>
  <c r="I1365" i="13"/>
  <c r="K1365" i="13" s="1"/>
  <c r="I1364" i="13"/>
  <c r="K1364" i="13" s="1"/>
  <c r="I1363" i="13"/>
  <c r="K1363" i="13" s="1"/>
  <c r="I1362" i="13"/>
  <c r="K1362" i="13" s="1"/>
  <c r="I1361" i="13"/>
  <c r="K1361" i="13" s="1"/>
  <c r="I1360" i="13"/>
  <c r="K1360" i="13" s="1"/>
  <c r="I1359" i="13"/>
  <c r="K1359" i="13" s="1"/>
  <c r="I1358" i="13"/>
  <c r="K1358" i="13" s="1"/>
  <c r="I1357" i="13"/>
  <c r="K1357" i="13" s="1"/>
  <c r="I1356" i="13"/>
  <c r="K1356" i="13" s="1"/>
  <c r="I1355" i="13"/>
  <c r="K1355" i="13" s="1"/>
  <c r="I1354" i="13"/>
  <c r="K1354" i="13" s="1"/>
  <c r="I1353" i="13"/>
  <c r="K1353" i="13" s="1"/>
  <c r="I1352" i="13"/>
  <c r="K1352" i="13" s="1"/>
  <c r="I1351" i="13"/>
  <c r="K1351" i="13" s="1"/>
  <c r="I1350" i="13"/>
  <c r="K1350" i="13" s="1"/>
  <c r="I1349" i="13"/>
  <c r="K1349" i="13" s="1"/>
  <c r="J1341" i="13"/>
  <c r="H1341" i="13"/>
  <c r="G1341" i="13"/>
  <c r="F1341" i="13"/>
  <c r="E1341" i="13"/>
  <c r="D1341" i="13"/>
  <c r="C1341" i="13"/>
  <c r="I1340" i="13"/>
  <c r="K1340" i="13" s="1"/>
  <c r="I1339" i="13"/>
  <c r="K1339" i="13" s="1"/>
  <c r="I1338" i="13"/>
  <c r="K1338" i="13" s="1"/>
  <c r="I1337" i="13"/>
  <c r="K1337" i="13" s="1"/>
  <c r="I1336" i="13"/>
  <c r="K1336" i="13" s="1"/>
  <c r="I1335" i="13"/>
  <c r="K1335" i="13" s="1"/>
  <c r="I1334" i="13"/>
  <c r="K1334" i="13" s="1"/>
  <c r="I1333" i="13"/>
  <c r="K1333" i="13" s="1"/>
  <c r="I1332" i="13"/>
  <c r="K1332" i="13" s="1"/>
  <c r="I1331" i="13"/>
  <c r="K1331" i="13" s="1"/>
  <c r="I1330" i="13"/>
  <c r="K1330" i="13" s="1"/>
  <c r="I1329" i="13"/>
  <c r="K1329" i="13" s="1"/>
  <c r="I1328" i="13"/>
  <c r="K1328" i="13" s="1"/>
  <c r="I1327" i="13"/>
  <c r="K1327" i="13" s="1"/>
  <c r="I1326" i="13"/>
  <c r="K1326" i="13" s="1"/>
  <c r="I1325" i="13"/>
  <c r="K1325" i="13" s="1"/>
  <c r="I1324" i="13"/>
  <c r="K1324" i="13" s="1"/>
  <c r="I1323" i="13"/>
  <c r="K1323" i="13" s="1"/>
  <c r="I1322" i="13"/>
  <c r="K1322" i="13" s="1"/>
  <c r="J1314" i="13"/>
  <c r="H1314" i="13"/>
  <c r="G1314" i="13"/>
  <c r="F1314" i="13"/>
  <c r="E1314" i="13"/>
  <c r="D1314" i="13"/>
  <c r="C1314" i="13"/>
  <c r="I1313" i="13"/>
  <c r="K1313" i="13" s="1"/>
  <c r="I1312" i="13"/>
  <c r="K1312" i="13" s="1"/>
  <c r="I1311" i="13"/>
  <c r="K1311" i="13" s="1"/>
  <c r="I1310" i="13"/>
  <c r="K1310" i="13" s="1"/>
  <c r="I1309" i="13"/>
  <c r="K1309" i="13" s="1"/>
  <c r="I1308" i="13"/>
  <c r="K1308" i="13" s="1"/>
  <c r="I1307" i="13"/>
  <c r="K1307" i="13" s="1"/>
  <c r="I1306" i="13"/>
  <c r="K1306" i="13" s="1"/>
  <c r="I1305" i="13"/>
  <c r="K1305" i="13" s="1"/>
  <c r="I1304" i="13"/>
  <c r="K1304" i="13" s="1"/>
  <c r="I1303" i="13"/>
  <c r="K1303" i="13" s="1"/>
  <c r="I1302" i="13"/>
  <c r="K1302" i="13" s="1"/>
  <c r="I1301" i="13"/>
  <c r="K1301" i="13" s="1"/>
  <c r="I1300" i="13"/>
  <c r="K1300" i="13" s="1"/>
  <c r="I1299" i="13"/>
  <c r="K1299" i="13" s="1"/>
  <c r="I1298" i="13"/>
  <c r="K1298" i="13" s="1"/>
  <c r="I1297" i="13"/>
  <c r="K1297" i="13" s="1"/>
  <c r="I1296" i="13"/>
  <c r="K1296" i="13" s="1"/>
  <c r="I1295" i="13"/>
  <c r="K1295" i="13" s="1"/>
  <c r="I1294" i="13"/>
  <c r="K1294" i="13" s="1"/>
  <c r="J1286" i="13"/>
  <c r="H1286" i="13"/>
  <c r="G1286" i="13"/>
  <c r="F1286" i="13"/>
  <c r="E1286" i="13"/>
  <c r="D1286" i="13"/>
  <c r="C1286" i="13"/>
  <c r="I1282" i="13"/>
  <c r="K1282" i="13" s="1"/>
  <c r="I1281" i="13"/>
  <c r="K1281" i="13" s="1"/>
  <c r="I1280" i="13"/>
  <c r="K1280" i="13" s="1"/>
  <c r="I1279" i="13"/>
  <c r="K1279" i="13" s="1"/>
  <c r="I1278" i="13"/>
  <c r="K1278" i="13" s="1"/>
  <c r="I1277" i="13"/>
  <c r="K1277" i="13" s="1"/>
  <c r="I1276" i="13"/>
  <c r="K1276" i="13" s="1"/>
  <c r="I1275" i="13"/>
  <c r="K1275" i="13" s="1"/>
  <c r="I1274" i="13"/>
  <c r="K1274" i="13" s="1"/>
  <c r="I1273" i="13"/>
  <c r="K1273" i="13" s="1"/>
  <c r="I1272" i="13"/>
  <c r="K1272" i="13" s="1"/>
  <c r="I1271" i="13"/>
  <c r="K1271" i="13" s="1"/>
  <c r="I1270" i="13"/>
  <c r="K1270" i="13" s="1"/>
  <c r="J1262" i="13"/>
  <c r="H1262" i="13"/>
  <c r="G1262" i="13"/>
  <c r="F1262" i="13"/>
  <c r="E1262" i="13"/>
  <c r="D1262" i="13"/>
  <c r="C1262" i="13"/>
  <c r="I1261" i="13"/>
  <c r="K1261" i="13" s="1"/>
  <c r="I1260" i="13"/>
  <c r="K1260" i="13" s="1"/>
  <c r="I1259" i="13"/>
  <c r="K1259" i="13" s="1"/>
  <c r="I1258" i="13"/>
  <c r="K1258" i="13" s="1"/>
  <c r="I1257" i="13"/>
  <c r="K1257" i="13" s="1"/>
  <c r="I1256" i="13"/>
  <c r="K1256" i="13" s="1"/>
  <c r="I1255" i="13"/>
  <c r="K1255" i="13" s="1"/>
  <c r="I1254" i="13"/>
  <c r="K1254" i="13" s="1"/>
  <c r="I1253" i="13"/>
  <c r="K1253" i="13" s="1"/>
  <c r="I1252" i="13"/>
  <c r="K1252" i="13" s="1"/>
  <c r="I1251" i="13"/>
  <c r="K1251" i="13" s="1"/>
  <c r="I1250" i="13"/>
  <c r="K1250" i="13" s="1"/>
  <c r="I1249" i="13"/>
  <c r="K1249" i="13" s="1"/>
  <c r="I1248" i="13"/>
  <c r="K1248" i="13" s="1"/>
  <c r="I1247" i="13"/>
  <c r="K1247" i="13" s="1"/>
  <c r="I1246" i="13"/>
  <c r="K1246" i="13" s="1"/>
  <c r="I1245" i="13"/>
  <c r="K1245" i="13" s="1"/>
  <c r="I1244" i="13"/>
  <c r="K1244" i="13" s="1"/>
  <c r="I1243" i="13"/>
  <c r="K1243" i="13" s="1"/>
  <c r="I1242" i="13"/>
  <c r="K1242" i="13" s="1"/>
  <c r="J1234" i="13"/>
  <c r="H1234" i="13"/>
  <c r="G1234" i="13"/>
  <c r="F1234" i="13"/>
  <c r="E1234" i="13"/>
  <c r="D1234" i="13"/>
  <c r="C1234" i="13"/>
  <c r="I1233" i="13"/>
  <c r="K1233" i="13" s="1"/>
  <c r="I1232" i="13"/>
  <c r="K1232" i="13" s="1"/>
  <c r="I1231" i="13"/>
  <c r="K1231" i="13" s="1"/>
  <c r="I1230" i="13"/>
  <c r="K1230" i="13" s="1"/>
  <c r="I1229" i="13"/>
  <c r="K1229" i="13" s="1"/>
  <c r="I1228" i="13"/>
  <c r="K1228" i="13" s="1"/>
  <c r="I1227" i="13"/>
  <c r="K1227" i="13" s="1"/>
  <c r="I1226" i="13"/>
  <c r="K1226" i="13" s="1"/>
  <c r="I1225" i="13"/>
  <c r="K1225" i="13" s="1"/>
  <c r="I1224" i="13"/>
  <c r="K1224" i="13" s="1"/>
  <c r="I1223" i="13"/>
  <c r="K1223" i="13" s="1"/>
  <c r="I1222" i="13"/>
  <c r="K1222" i="13" s="1"/>
  <c r="I1221" i="13"/>
  <c r="K1221" i="13" s="1"/>
  <c r="I1220" i="13"/>
  <c r="K1220" i="13" s="1"/>
  <c r="I1219" i="13"/>
  <c r="K1219" i="13" s="1"/>
  <c r="I1218" i="13"/>
  <c r="K1218" i="13" s="1"/>
  <c r="I1217" i="13"/>
  <c r="K1217" i="13" s="1"/>
  <c r="I1216" i="13"/>
  <c r="K1216" i="13" s="1"/>
  <c r="I1215" i="13"/>
  <c r="K1215" i="13" s="1"/>
  <c r="J1207" i="13"/>
  <c r="H1207" i="13"/>
  <c r="G1207" i="13"/>
  <c r="F1207" i="13"/>
  <c r="E1207" i="13"/>
  <c r="D1207" i="13"/>
  <c r="C1207" i="13"/>
  <c r="I1206" i="13"/>
  <c r="K1206" i="13" s="1"/>
  <c r="I1205" i="13"/>
  <c r="K1205" i="13" s="1"/>
  <c r="I1204" i="13"/>
  <c r="K1204" i="13" s="1"/>
  <c r="I1203" i="13"/>
  <c r="K1203" i="13" s="1"/>
  <c r="I1202" i="13"/>
  <c r="K1202" i="13" s="1"/>
  <c r="I1201" i="13"/>
  <c r="K1201" i="13" s="1"/>
  <c r="I1200" i="13"/>
  <c r="K1200" i="13" s="1"/>
  <c r="I1199" i="13"/>
  <c r="K1199" i="13" s="1"/>
  <c r="I1198" i="13"/>
  <c r="K1198" i="13" s="1"/>
  <c r="I1197" i="13"/>
  <c r="K1197" i="13" s="1"/>
  <c r="I1196" i="13"/>
  <c r="K1196" i="13" s="1"/>
  <c r="I1195" i="13"/>
  <c r="K1195" i="13" s="1"/>
  <c r="I1194" i="13"/>
  <c r="K1194" i="13" s="1"/>
  <c r="I1193" i="13"/>
  <c r="K1193" i="13" s="1"/>
  <c r="I1192" i="13"/>
  <c r="K1192" i="13" s="1"/>
  <c r="I1191" i="13"/>
  <c r="K1191" i="13" s="1"/>
  <c r="I1190" i="13"/>
  <c r="K1190" i="13" s="1"/>
  <c r="I1189" i="13"/>
  <c r="K1189" i="13" s="1"/>
  <c r="I1188" i="13"/>
  <c r="K1188" i="13" s="1"/>
  <c r="J1180" i="13"/>
  <c r="H1180" i="13"/>
  <c r="G1180" i="13"/>
  <c r="F1180" i="13"/>
  <c r="E1180" i="13"/>
  <c r="D1180" i="13"/>
  <c r="C1180" i="13"/>
  <c r="I1179" i="13"/>
  <c r="K1179" i="13" s="1"/>
  <c r="I1178" i="13"/>
  <c r="K1178" i="13" s="1"/>
  <c r="I1177" i="13"/>
  <c r="K1177" i="13" s="1"/>
  <c r="I1176" i="13"/>
  <c r="K1176" i="13" s="1"/>
  <c r="I1175" i="13"/>
  <c r="K1175" i="13" s="1"/>
  <c r="I1174" i="13"/>
  <c r="K1174" i="13" s="1"/>
  <c r="I1173" i="13"/>
  <c r="K1173" i="13" s="1"/>
  <c r="I1172" i="13"/>
  <c r="K1172" i="13" s="1"/>
  <c r="I1171" i="13"/>
  <c r="K1171" i="13" s="1"/>
  <c r="I1170" i="13"/>
  <c r="K1170" i="13" s="1"/>
  <c r="I1169" i="13"/>
  <c r="K1169" i="13" s="1"/>
  <c r="I1168" i="13"/>
  <c r="K1168" i="13" s="1"/>
  <c r="I1167" i="13"/>
  <c r="K1167" i="13" s="1"/>
  <c r="I1166" i="13"/>
  <c r="K1166" i="13" s="1"/>
  <c r="I1165" i="13"/>
  <c r="K1165" i="13" s="1"/>
  <c r="I1164" i="13"/>
  <c r="K1164" i="13" s="1"/>
  <c r="I1163" i="13"/>
  <c r="K1163" i="13" s="1"/>
  <c r="I1162" i="13"/>
  <c r="K1162" i="13" s="1"/>
  <c r="I1161" i="13"/>
  <c r="K1161" i="13" s="1"/>
  <c r="I1160" i="13"/>
  <c r="K1160" i="13" s="1"/>
  <c r="J1152" i="13"/>
  <c r="H1152" i="13"/>
  <c r="G1152" i="13"/>
  <c r="F1152" i="13"/>
  <c r="E1152" i="13"/>
  <c r="D1152" i="13"/>
  <c r="C1152" i="13"/>
  <c r="I1151" i="13"/>
  <c r="K1151" i="13" s="1"/>
  <c r="I1150" i="13"/>
  <c r="K1150" i="13" s="1"/>
  <c r="I1149" i="13"/>
  <c r="K1149" i="13" s="1"/>
  <c r="I1148" i="13"/>
  <c r="K1148" i="13" s="1"/>
  <c r="I1147" i="13"/>
  <c r="K1147" i="13" s="1"/>
  <c r="I1146" i="13"/>
  <c r="K1146" i="13" s="1"/>
  <c r="I1145" i="13"/>
  <c r="K1145" i="13" s="1"/>
  <c r="I1144" i="13"/>
  <c r="K1144" i="13" s="1"/>
  <c r="I1143" i="13"/>
  <c r="K1143" i="13" s="1"/>
  <c r="I1142" i="13"/>
  <c r="K1142" i="13" s="1"/>
  <c r="I1141" i="13"/>
  <c r="K1141" i="13" s="1"/>
  <c r="I1140" i="13"/>
  <c r="K1140" i="13" s="1"/>
  <c r="I1139" i="13"/>
  <c r="K1139" i="13" s="1"/>
  <c r="I1138" i="13"/>
  <c r="K1138" i="13" s="1"/>
  <c r="I1137" i="13"/>
  <c r="K1137" i="13" s="1"/>
  <c r="I1136" i="13"/>
  <c r="K1136" i="13" s="1"/>
  <c r="I1135" i="13"/>
  <c r="K1135" i="13" s="1"/>
  <c r="I1134" i="13"/>
  <c r="K1134" i="13" s="1"/>
  <c r="I1133" i="13"/>
  <c r="K1133" i="13" s="1"/>
  <c r="I1132" i="13"/>
  <c r="K1132" i="13" s="1"/>
  <c r="J1124" i="13"/>
  <c r="H1124" i="13"/>
  <c r="G1124" i="13"/>
  <c r="F1124" i="13"/>
  <c r="E1124" i="13"/>
  <c r="D1124" i="13"/>
  <c r="C1124" i="13"/>
  <c r="I1114" i="13"/>
  <c r="K1114" i="13" s="1"/>
  <c r="I1113" i="13"/>
  <c r="K1113" i="13" s="1"/>
  <c r="I1112" i="13"/>
  <c r="K1112" i="13" s="1"/>
  <c r="I1111" i="13"/>
  <c r="K1111" i="13" s="1"/>
  <c r="I1110" i="13"/>
  <c r="K1110" i="13" s="1"/>
  <c r="I1109" i="13"/>
  <c r="K1109" i="13" s="1"/>
  <c r="J1101" i="13"/>
  <c r="H1101" i="13"/>
  <c r="G1101" i="13"/>
  <c r="F1101" i="13"/>
  <c r="E1101" i="13"/>
  <c r="D1101" i="13"/>
  <c r="C1101" i="13"/>
  <c r="I1100" i="13"/>
  <c r="K1100" i="13" s="1"/>
  <c r="J1065" i="13"/>
  <c r="H1065" i="13"/>
  <c r="G1065" i="13"/>
  <c r="F1065" i="13"/>
  <c r="E1065" i="13"/>
  <c r="D1065" i="13"/>
  <c r="C1065" i="13"/>
  <c r="I1064" i="13"/>
  <c r="K1064" i="13" s="1"/>
  <c r="I1062" i="13"/>
  <c r="K1062" i="13" s="1"/>
  <c r="I1061" i="13"/>
  <c r="K1061" i="13" s="1"/>
  <c r="I1060" i="13"/>
  <c r="K1060" i="13" s="1"/>
  <c r="I1059" i="13"/>
  <c r="K1059" i="13" s="1"/>
  <c r="I1058" i="13"/>
  <c r="K1058" i="13" s="1"/>
  <c r="I1057" i="13"/>
  <c r="K1057" i="13" s="1"/>
  <c r="I1056" i="13"/>
  <c r="K1056" i="13" s="1"/>
  <c r="I1055" i="13"/>
  <c r="K1055" i="13" s="1"/>
  <c r="I1054" i="13"/>
  <c r="K1054" i="13" s="1"/>
  <c r="I1053" i="13"/>
  <c r="K1053" i="13" s="1"/>
  <c r="I1052" i="13"/>
  <c r="K1052" i="13" s="1"/>
  <c r="I1051" i="13"/>
  <c r="K1051" i="13" s="1"/>
  <c r="I1050" i="13"/>
  <c r="K1050" i="13" s="1"/>
  <c r="I1049" i="13"/>
  <c r="K1049" i="13" s="1"/>
  <c r="I1047" i="13"/>
  <c r="K1047" i="13" s="1"/>
  <c r="I1046" i="13"/>
  <c r="K1046" i="13" s="1"/>
  <c r="I1045" i="13"/>
  <c r="K1045" i="13" s="1"/>
  <c r="J1037" i="13"/>
  <c r="H1037" i="13"/>
  <c r="G1037" i="13"/>
  <c r="F1037" i="13"/>
  <c r="E1037" i="13"/>
  <c r="D1037" i="13"/>
  <c r="C1037" i="13"/>
  <c r="I1036" i="13"/>
  <c r="K1036" i="13" s="1"/>
  <c r="I1023" i="13"/>
  <c r="K1023" i="13" s="1"/>
  <c r="I1022" i="13"/>
  <c r="K1022" i="13" s="1"/>
  <c r="I1021" i="13"/>
  <c r="K1021" i="13" s="1"/>
  <c r="I1020" i="13"/>
  <c r="K1020" i="13" s="1"/>
  <c r="I1019" i="13"/>
  <c r="K1019" i="13" s="1"/>
  <c r="I1018" i="13"/>
  <c r="K1018" i="13" s="1"/>
  <c r="I1017" i="13"/>
  <c r="K1017" i="13" s="1"/>
  <c r="J1009" i="13"/>
  <c r="H1009" i="13"/>
  <c r="G1009" i="13"/>
  <c r="F1009" i="13"/>
  <c r="E1009" i="13"/>
  <c r="D1009" i="13"/>
  <c r="C1009" i="13"/>
  <c r="I1008" i="13"/>
  <c r="K1008" i="13" s="1"/>
  <c r="I1007" i="13"/>
  <c r="K1007" i="13" s="1"/>
  <c r="I1006" i="13"/>
  <c r="K1006" i="13" s="1"/>
  <c r="I1005" i="13"/>
  <c r="K1005" i="13" s="1"/>
  <c r="I1004" i="13"/>
  <c r="K1004" i="13" s="1"/>
  <c r="I1003" i="13"/>
  <c r="K1003" i="13" s="1"/>
  <c r="I1002" i="13"/>
  <c r="K1002" i="13" s="1"/>
  <c r="I1001" i="13"/>
  <c r="K1001" i="13" s="1"/>
  <c r="I1000" i="13"/>
  <c r="K1000" i="13" s="1"/>
  <c r="I999" i="13"/>
  <c r="K999" i="13" s="1"/>
  <c r="I998" i="13"/>
  <c r="K998" i="13" s="1"/>
  <c r="I997" i="13"/>
  <c r="K997" i="13" s="1"/>
  <c r="I996" i="13"/>
  <c r="K996" i="13" s="1"/>
  <c r="I995" i="13"/>
  <c r="K995" i="13" s="1"/>
  <c r="I994" i="13"/>
  <c r="K994" i="13" s="1"/>
  <c r="I993" i="13"/>
  <c r="K993" i="13" s="1"/>
  <c r="I992" i="13"/>
  <c r="K992" i="13" s="1"/>
  <c r="I991" i="13"/>
  <c r="K991" i="13" s="1"/>
  <c r="I990" i="13"/>
  <c r="K990" i="13" s="1"/>
  <c r="I989" i="13"/>
  <c r="K989" i="13" s="1"/>
  <c r="J981" i="13"/>
  <c r="H981" i="13"/>
  <c r="G981" i="13"/>
  <c r="F981" i="13"/>
  <c r="E981" i="13"/>
  <c r="D981" i="13"/>
  <c r="C981" i="13"/>
  <c r="I980" i="13"/>
  <c r="K980" i="13" s="1"/>
  <c r="I966" i="13"/>
  <c r="K966" i="13" s="1"/>
  <c r="I965" i="13"/>
  <c r="K965" i="13" s="1"/>
  <c r="I964" i="13"/>
  <c r="K964" i="13" s="1"/>
  <c r="I963" i="13"/>
  <c r="K963" i="13" s="1"/>
  <c r="I962" i="13"/>
  <c r="K962" i="13" s="1"/>
  <c r="I961" i="13"/>
  <c r="K961" i="13" s="1"/>
  <c r="J953" i="13"/>
  <c r="H953" i="13"/>
  <c r="G953" i="13"/>
  <c r="F953" i="13"/>
  <c r="E953" i="13"/>
  <c r="D953" i="13"/>
  <c r="C953" i="13"/>
  <c r="I952" i="13"/>
  <c r="K952" i="13" s="1"/>
  <c r="I940" i="13"/>
  <c r="K940" i="13" s="1"/>
  <c r="I939" i="13"/>
  <c r="K939" i="13" s="1"/>
  <c r="I938" i="13"/>
  <c r="K938" i="13" s="1"/>
  <c r="I937" i="13"/>
  <c r="K937" i="13" s="1"/>
  <c r="I936" i="13"/>
  <c r="K936" i="13" s="1"/>
  <c r="I935" i="13"/>
  <c r="K935" i="13" s="1"/>
  <c r="I934" i="13"/>
  <c r="K934" i="13" s="1"/>
  <c r="I933" i="13"/>
  <c r="K933" i="13" s="1"/>
  <c r="J925" i="13"/>
  <c r="H925" i="13"/>
  <c r="G925" i="13"/>
  <c r="F925" i="13"/>
  <c r="E925" i="13"/>
  <c r="D925" i="13"/>
  <c r="C925" i="13"/>
  <c r="I924" i="13"/>
  <c r="K924" i="13" s="1"/>
  <c r="I923" i="13"/>
  <c r="K923" i="13" s="1"/>
  <c r="I922" i="13"/>
  <c r="K922" i="13" s="1"/>
  <c r="I921" i="13"/>
  <c r="K921" i="13" s="1"/>
  <c r="I920" i="13"/>
  <c r="K920" i="13" s="1"/>
  <c r="I919" i="13"/>
  <c r="K919" i="13" s="1"/>
  <c r="I918" i="13"/>
  <c r="K918" i="13" s="1"/>
  <c r="I917" i="13"/>
  <c r="K917" i="13" s="1"/>
  <c r="I916" i="13"/>
  <c r="K916" i="13" s="1"/>
  <c r="I915" i="13"/>
  <c r="K915" i="13" s="1"/>
  <c r="I914" i="13"/>
  <c r="K914" i="13" s="1"/>
  <c r="I913" i="13"/>
  <c r="K913" i="13" s="1"/>
  <c r="I912" i="13"/>
  <c r="K912" i="13" s="1"/>
  <c r="I911" i="13"/>
  <c r="K911" i="13" s="1"/>
  <c r="I910" i="13"/>
  <c r="K910" i="13" s="1"/>
  <c r="I909" i="13"/>
  <c r="K909" i="13" s="1"/>
  <c r="I908" i="13"/>
  <c r="K908" i="13" s="1"/>
  <c r="I907" i="13"/>
  <c r="K907" i="13" s="1"/>
  <c r="I906" i="13"/>
  <c r="I925" i="13" l="1"/>
  <c r="K1037" i="13"/>
  <c r="K1286" i="13"/>
  <c r="K1506" i="13"/>
  <c r="K906" i="13"/>
  <c r="K925" i="13" s="1"/>
  <c r="N953" i="13"/>
  <c r="N1009" i="13"/>
  <c r="N1065" i="13"/>
  <c r="N1101" i="13"/>
  <c r="N1152" i="13"/>
  <c r="N1207" i="13"/>
  <c r="N1262" i="13"/>
  <c r="N1314" i="13"/>
  <c r="N1368" i="13"/>
  <c r="K1423" i="13"/>
  <c r="N1423" i="13"/>
  <c r="K1479" i="13"/>
  <c r="N1479" i="13"/>
  <c r="N925" i="13"/>
  <c r="N981" i="13"/>
  <c r="N1037" i="13"/>
  <c r="N1092" i="13"/>
  <c r="N1124" i="13"/>
  <c r="N1180" i="13"/>
  <c r="N1234" i="13"/>
  <c r="N1286" i="13"/>
  <c r="N1341" i="13"/>
  <c r="N1395" i="13"/>
  <c r="N1451" i="13"/>
  <c r="N1506" i="13"/>
  <c r="I1506" i="13"/>
  <c r="I1479" i="13"/>
  <c r="K1451" i="13"/>
  <c r="I1451" i="13"/>
  <c r="I1423" i="13"/>
  <c r="K1395" i="13"/>
  <c r="I1395" i="13"/>
  <c r="K1368" i="13"/>
  <c r="I1368" i="13"/>
  <c r="K1341" i="13"/>
  <c r="I1341" i="13"/>
  <c r="K1314" i="13"/>
  <c r="I1314" i="13"/>
  <c r="I1286" i="13"/>
  <c r="K1262" i="13"/>
  <c r="I1262" i="13"/>
  <c r="K1234" i="13"/>
  <c r="I1234" i="13"/>
  <c r="K1207" i="13"/>
  <c r="I1207" i="13"/>
  <c r="K1180" i="13"/>
  <c r="I1180" i="13"/>
  <c r="K1152" i="13"/>
  <c r="I1152" i="13"/>
  <c r="K1124" i="13"/>
  <c r="I1124" i="13"/>
  <c r="K1101" i="13"/>
  <c r="I1101" i="13"/>
  <c r="K1065" i="13"/>
  <c r="I1065" i="13"/>
  <c r="I1037" i="13"/>
  <c r="K1009" i="13"/>
  <c r="I1009" i="13"/>
  <c r="K981" i="13"/>
  <c r="I981" i="13"/>
  <c r="K953" i="13"/>
  <c r="I953" i="13"/>
  <c r="I814" i="13" l="1"/>
  <c r="K814" i="13" s="1"/>
  <c r="I813" i="13"/>
  <c r="K813" i="13" s="1"/>
  <c r="I812" i="13"/>
  <c r="K812" i="13" s="1"/>
  <c r="I811" i="13"/>
  <c r="K811" i="13" s="1"/>
  <c r="I810" i="13"/>
  <c r="K810" i="13" s="1"/>
  <c r="I809" i="13"/>
  <c r="K809" i="13" s="1"/>
  <c r="I808" i="13"/>
  <c r="K808" i="13" s="1"/>
  <c r="C80" i="15" l="1"/>
  <c r="I701" i="13" l="1"/>
  <c r="K701" i="13" s="1"/>
  <c r="I702" i="13"/>
  <c r="K702" i="13" s="1"/>
  <c r="I703" i="13"/>
  <c r="K703" i="13" s="1"/>
  <c r="N88" i="1" l="1"/>
  <c r="T89" i="1" s="1"/>
  <c r="T88" i="1" l="1"/>
  <c r="Q89" i="1" s="1"/>
  <c r="I451" i="13"/>
  <c r="K451" i="13" s="1"/>
  <c r="I452" i="13"/>
  <c r="K452" i="13" s="1"/>
  <c r="H90" i="1" l="1"/>
  <c r="S89" i="1"/>
  <c r="D432" i="13"/>
  <c r="E432" i="13"/>
  <c r="F432" i="13"/>
  <c r="G432" i="13"/>
  <c r="H432" i="13"/>
  <c r="J432" i="13"/>
  <c r="I428" i="13"/>
  <c r="K428" i="13" s="1"/>
  <c r="I429" i="13"/>
  <c r="K429" i="13" s="1"/>
  <c r="I430" i="13"/>
  <c r="K430" i="13" s="1"/>
  <c r="I431" i="13"/>
  <c r="K431" i="13" s="1"/>
  <c r="C432" i="13"/>
  <c r="I375" i="13" l="1"/>
  <c r="K375" i="13" s="1"/>
  <c r="J898" i="13" l="1"/>
  <c r="H898" i="13"/>
  <c r="G898" i="13"/>
  <c r="F898" i="13"/>
  <c r="E898" i="13"/>
  <c r="D898" i="13"/>
  <c r="C898" i="13"/>
  <c r="I897" i="13"/>
  <c r="K897" i="13" s="1"/>
  <c r="I896" i="13"/>
  <c r="K896" i="13" s="1"/>
  <c r="I895" i="13"/>
  <c r="K895" i="13" s="1"/>
  <c r="I894" i="13"/>
  <c r="K894" i="13" s="1"/>
  <c r="I893" i="13"/>
  <c r="K893" i="13" s="1"/>
  <c r="I892" i="13"/>
  <c r="K892" i="13" s="1"/>
  <c r="I891" i="13"/>
  <c r="K891" i="13" s="1"/>
  <c r="I890" i="13"/>
  <c r="K890" i="13" s="1"/>
  <c r="I889" i="13"/>
  <c r="K889" i="13" s="1"/>
  <c r="I888" i="13"/>
  <c r="K888" i="13" s="1"/>
  <c r="I887" i="13"/>
  <c r="K887" i="13" s="1"/>
  <c r="I886" i="13"/>
  <c r="K886" i="13" s="1"/>
  <c r="I885" i="13"/>
  <c r="K885" i="13" s="1"/>
  <c r="I884" i="13"/>
  <c r="K884" i="13" s="1"/>
  <c r="I883" i="13"/>
  <c r="K883" i="13" s="1"/>
  <c r="I882" i="13"/>
  <c r="K882" i="13" s="1"/>
  <c r="I881" i="13"/>
  <c r="K881" i="13" s="1"/>
  <c r="I880" i="13"/>
  <c r="K880" i="13" s="1"/>
  <c r="J872" i="13"/>
  <c r="H872" i="13"/>
  <c r="G872" i="13"/>
  <c r="F872" i="13"/>
  <c r="E872" i="13"/>
  <c r="D872" i="13"/>
  <c r="C872" i="13"/>
  <c r="I871" i="13"/>
  <c r="K871" i="13" s="1"/>
  <c r="I870" i="13"/>
  <c r="K870" i="13" s="1"/>
  <c r="I869" i="13"/>
  <c r="K869" i="13" s="1"/>
  <c r="I868" i="13"/>
  <c r="K868" i="13" s="1"/>
  <c r="I867" i="13"/>
  <c r="K867" i="13" s="1"/>
  <c r="I866" i="13"/>
  <c r="K866" i="13" s="1"/>
  <c r="I865" i="13"/>
  <c r="K865" i="13" s="1"/>
  <c r="I864" i="13"/>
  <c r="K864" i="13" s="1"/>
  <c r="I863" i="13"/>
  <c r="K863" i="13" s="1"/>
  <c r="I862" i="13"/>
  <c r="K862" i="13" s="1"/>
  <c r="I861" i="13"/>
  <c r="K861" i="13" s="1"/>
  <c r="I860" i="13"/>
  <c r="K860" i="13" s="1"/>
  <c r="I859" i="13"/>
  <c r="K859" i="13" s="1"/>
  <c r="I858" i="13"/>
  <c r="K858" i="13" s="1"/>
  <c r="I857" i="13"/>
  <c r="K857" i="13" s="1"/>
  <c r="I856" i="13"/>
  <c r="K856" i="13" s="1"/>
  <c r="I855" i="13"/>
  <c r="K855" i="13" s="1"/>
  <c r="I854" i="13"/>
  <c r="K854" i="13" s="1"/>
  <c r="I853" i="13"/>
  <c r="K853" i="13" s="1"/>
  <c r="I852" i="13"/>
  <c r="K852" i="13" s="1"/>
  <c r="J844" i="13"/>
  <c r="H844" i="13"/>
  <c r="G844" i="13"/>
  <c r="F844" i="13"/>
  <c r="E844" i="13"/>
  <c r="D844" i="13"/>
  <c r="C844" i="13"/>
  <c r="I843" i="13"/>
  <c r="K843" i="13" s="1"/>
  <c r="I842" i="13"/>
  <c r="K842" i="13" s="1"/>
  <c r="I841" i="13"/>
  <c r="K841" i="13" s="1"/>
  <c r="I840" i="13"/>
  <c r="K840" i="13" s="1"/>
  <c r="I839" i="13"/>
  <c r="K839" i="13" s="1"/>
  <c r="I838" i="13"/>
  <c r="K838" i="13" s="1"/>
  <c r="I837" i="13"/>
  <c r="K837" i="13" s="1"/>
  <c r="I836" i="13"/>
  <c r="K836" i="13" s="1"/>
  <c r="I835" i="13"/>
  <c r="K835" i="13" s="1"/>
  <c r="I834" i="13"/>
  <c r="K834" i="13" s="1"/>
  <c r="I833" i="13"/>
  <c r="K833" i="13" s="1"/>
  <c r="I832" i="13"/>
  <c r="K832" i="13" s="1"/>
  <c r="I831" i="13"/>
  <c r="K831" i="13" s="1"/>
  <c r="I830" i="13"/>
  <c r="K830" i="13" s="1"/>
  <c r="I829" i="13"/>
  <c r="K829" i="13" s="1"/>
  <c r="I828" i="13"/>
  <c r="K828" i="13" s="1"/>
  <c r="I827" i="13"/>
  <c r="K827" i="13" s="1"/>
  <c r="I826" i="13"/>
  <c r="K826" i="13" s="1"/>
  <c r="I825" i="13"/>
  <c r="K825" i="13" s="1"/>
  <c r="I824" i="13"/>
  <c r="K824" i="13" s="1"/>
  <c r="J816" i="13"/>
  <c r="H816" i="13"/>
  <c r="G816" i="13"/>
  <c r="F816" i="13"/>
  <c r="E816" i="13"/>
  <c r="D816" i="13"/>
  <c r="C816" i="13"/>
  <c r="I815" i="13"/>
  <c r="K815" i="13" s="1"/>
  <c r="I807" i="13"/>
  <c r="K807" i="13" s="1"/>
  <c r="I806" i="13"/>
  <c r="K806" i="13" s="1"/>
  <c r="I805" i="13"/>
  <c r="K805" i="13" s="1"/>
  <c r="I804" i="13"/>
  <c r="K804" i="13" s="1"/>
  <c r="I803" i="13"/>
  <c r="K803" i="13" s="1"/>
  <c r="I802" i="13"/>
  <c r="K802" i="13" s="1"/>
  <c r="I801" i="13"/>
  <c r="K801" i="13" s="1"/>
  <c r="I800" i="13"/>
  <c r="K800" i="13" s="1"/>
  <c r="I799" i="13"/>
  <c r="K799" i="13" s="1"/>
  <c r="I798" i="13"/>
  <c r="K798" i="13" s="1"/>
  <c r="I797" i="13"/>
  <c r="K797" i="13" s="1"/>
  <c r="I796" i="13"/>
  <c r="K796" i="13" s="1"/>
  <c r="J788" i="13"/>
  <c r="H788" i="13"/>
  <c r="G788" i="13"/>
  <c r="F788" i="13"/>
  <c r="E788" i="13"/>
  <c r="D788" i="13"/>
  <c r="C788" i="13"/>
  <c r="I787" i="13"/>
  <c r="K787" i="13" s="1"/>
  <c r="I786" i="13"/>
  <c r="K786" i="13" s="1"/>
  <c r="I785" i="13"/>
  <c r="K785" i="13" s="1"/>
  <c r="I784" i="13"/>
  <c r="K784" i="13" s="1"/>
  <c r="I783" i="13"/>
  <c r="K783" i="13" s="1"/>
  <c r="I782" i="13"/>
  <c r="K782" i="13" s="1"/>
  <c r="I781" i="13"/>
  <c r="K781" i="13" s="1"/>
  <c r="I780" i="13"/>
  <c r="K780" i="13" s="1"/>
  <c r="I779" i="13"/>
  <c r="K779" i="13" s="1"/>
  <c r="I778" i="13"/>
  <c r="K778" i="13" s="1"/>
  <c r="I777" i="13"/>
  <c r="K777" i="13" s="1"/>
  <c r="I776" i="13"/>
  <c r="K776" i="13" s="1"/>
  <c r="I775" i="13"/>
  <c r="K775" i="13" s="1"/>
  <c r="I774" i="13"/>
  <c r="K774" i="13" s="1"/>
  <c r="I773" i="13"/>
  <c r="K773" i="13" s="1"/>
  <c r="I772" i="13"/>
  <c r="K772" i="13" s="1"/>
  <c r="I771" i="13"/>
  <c r="K771" i="13" s="1"/>
  <c r="I770" i="13"/>
  <c r="K770" i="13" s="1"/>
  <c r="I769" i="13"/>
  <c r="K769" i="13" s="1"/>
  <c r="I768" i="13"/>
  <c r="K768" i="13" s="1"/>
  <c r="J760" i="13"/>
  <c r="H760" i="13"/>
  <c r="G760" i="13"/>
  <c r="F760" i="13"/>
  <c r="E760" i="13"/>
  <c r="D760" i="13"/>
  <c r="C760" i="13"/>
  <c r="I759" i="13"/>
  <c r="K759" i="13" s="1"/>
  <c r="I758" i="13"/>
  <c r="K758" i="13" s="1"/>
  <c r="I757" i="13"/>
  <c r="K757" i="13" s="1"/>
  <c r="I756" i="13"/>
  <c r="K756" i="13" s="1"/>
  <c r="J748" i="13"/>
  <c r="H748" i="13"/>
  <c r="G748" i="13"/>
  <c r="F748" i="13"/>
  <c r="E748" i="13"/>
  <c r="D748" i="13"/>
  <c r="C748" i="13"/>
  <c r="I747" i="13"/>
  <c r="K747" i="13" s="1"/>
  <c r="I746" i="13"/>
  <c r="K746" i="13" s="1"/>
  <c r="I745" i="13"/>
  <c r="K745" i="13" s="1"/>
  <c r="I744" i="13"/>
  <c r="K744" i="13" s="1"/>
  <c r="I743" i="13"/>
  <c r="K743" i="13" s="1"/>
  <c r="I742" i="13"/>
  <c r="K742" i="13" s="1"/>
  <c r="I741" i="13"/>
  <c r="K741" i="13" s="1"/>
  <c r="I740" i="13"/>
  <c r="K740" i="13" s="1"/>
  <c r="I739" i="13"/>
  <c r="K739" i="13" s="1"/>
  <c r="I738" i="13"/>
  <c r="K738" i="13" s="1"/>
  <c r="I737" i="13"/>
  <c r="K737" i="13" s="1"/>
  <c r="I736" i="13"/>
  <c r="K736" i="13" s="1"/>
  <c r="I735" i="13"/>
  <c r="K735" i="13" s="1"/>
  <c r="I734" i="13"/>
  <c r="K734" i="13" s="1"/>
  <c r="I733" i="13"/>
  <c r="K733" i="13" s="1"/>
  <c r="I732" i="13"/>
  <c r="K732" i="13" s="1"/>
  <c r="I731" i="13"/>
  <c r="K731" i="13" s="1"/>
  <c r="I730" i="13"/>
  <c r="K730" i="13" s="1"/>
  <c r="I729" i="13"/>
  <c r="K729" i="13" s="1"/>
  <c r="I728" i="13"/>
  <c r="K728" i="13" s="1"/>
  <c r="J720" i="13"/>
  <c r="H720" i="13"/>
  <c r="G720" i="13"/>
  <c r="F720" i="13"/>
  <c r="E720" i="13"/>
  <c r="D720" i="13"/>
  <c r="C720" i="13"/>
  <c r="I719" i="13"/>
  <c r="K719" i="13" s="1"/>
  <c r="I718" i="13"/>
  <c r="K718" i="13" s="1"/>
  <c r="I717" i="13"/>
  <c r="K717" i="13" s="1"/>
  <c r="I716" i="13"/>
  <c r="K716" i="13" s="1"/>
  <c r="I715" i="13"/>
  <c r="K715" i="13" s="1"/>
  <c r="I714" i="13"/>
  <c r="K714" i="13" s="1"/>
  <c r="I713" i="13"/>
  <c r="K713" i="13" s="1"/>
  <c r="I712" i="13"/>
  <c r="K712" i="13" s="1"/>
  <c r="I711" i="13"/>
  <c r="K711" i="13" s="1"/>
  <c r="I710" i="13"/>
  <c r="K710" i="13" s="1"/>
  <c r="I709" i="13"/>
  <c r="K709" i="13" s="1"/>
  <c r="I708" i="13"/>
  <c r="K708" i="13" s="1"/>
  <c r="I707" i="13"/>
  <c r="K707" i="13" s="1"/>
  <c r="I706" i="13"/>
  <c r="K706" i="13" s="1"/>
  <c r="I705" i="13"/>
  <c r="K705" i="13" s="1"/>
  <c r="I704" i="13"/>
  <c r="K704" i="13" s="1"/>
  <c r="I700" i="13"/>
  <c r="K700" i="13" s="1"/>
  <c r="I699" i="13"/>
  <c r="K699" i="13" s="1"/>
  <c r="I698" i="13"/>
  <c r="K698" i="13" s="1"/>
  <c r="J690" i="13"/>
  <c r="H690" i="13"/>
  <c r="G690" i="13"/>
  <c r="F690" i="13"/>
  <c r="E690" i="13"/>
  <c r="D690" i="13"/>
  <c r="C690" i="13"/>
  <c r="I689" i="13"/>
  <c r="K689" i="13" s="1"/>
  <c r="I688" i="13"/>
  <c r="K688" i="13" s="1"/>
  <c r="I687" i="13"/>
  <c r="K687" i="13" s="1"/>
  <c r="I686" i="13"/>
  <c r="K686" i="13" s="1"/>
  <c r="I685" i="13"/>
  <c r="K685" i="13" s="1"/>
  <c r="I684" i="13"/>
  <c r="K684" i="13" s="1"/>
  <c r="I683" i="13"/>
  <c r="K683" i="13" s="1"/>
  <c r="I682" i="13"/>
  <c r="K682" i="13" s="1"/>
  <c r="I681" i="13"/>
  <c r="K681" i="13" s="1"/>
  <c r="I680" i="13"/>
  <c r="K680" i="13" s="1"/>
  <c r="I679" i="13"/>
  <c r="K679" i="13" s="1"/>
  <c r="I678" i="13"/>
  <c r="K678" i="13" s="1"/>
  <c r="I677" i="13"/>
  <c r="K677" i="13" s="1"/>
  <c r="I676" i="13"/>
  <c r="K676" i="13" s="1"/>
  <c r="I675" i="13"/>
  <c r="K675" i="13" s="1"/>
  <c r="I674" i="13"/>
  <c r="K674" i="13" s="1"/>
  <c r="I673" i="13"/>
  <c r="K673" i="13" s="1"/>
  <c r="I672" i="13"/>
  <c r="K672" i="13" s="1"/>
  <c r="J664" i="13"/>
  <c r="H664" i="13"/>
  <c r="G664" i="13"/>
  <c r="F664" i="13"/>
  <c r="E664" i="13"/>
  <c r="D664" i="13"/>
  <c r="C664" i="13"/>
  <c r="I663" i="13"/>
  <c r="K663" i="13" s="1"/>
  <c r="I662" i="13"/>
  <c r="K662" i="13" s="1"/>
  <c r="I661" i="13"/>
  <c r="K661" i="13" s="1"/>
  <c r="I660" i="13"/>
  <c r="K660" i="13" s="1"/>
  <c r="I659" i="13"/>
  <c r="K659" i="13" s="1"/>
  <c r="I658" i="13"/>
  <c r="K658" i="13" s="1"/>
  <c r="I657" i="13"/>
  <c r="K657" i="13" s="1"/>
  <c r="I656" i="13"/>
  <c r="K656" i="13" s="1"/>
  <c r="I655" i="13"/>
  <c r="K655" i="13" s="1"/>
  <c r="I654" i="13"/>
  <c r="K654" i="13" s="1"/>
  <c r="I653" i="13"/>
  <c r="K653" i="13" s="1"/>
  <c r="I652" i="13"/>
  <c r="K652" i="13" s="1"/>
  <c r="I651" i="13"/>
  <c r="K651" i="13" s="1"/>
  <c r="I650" i="13"/>
  <c r="K650" i="13" s="1"/>
  <c r="I649" i="13"/>
  <c r="K649" i="13" s="1"/>
  <c r="I648" i="13"/>
  <c r="K648" i="13" s="1"/>
  <c r="I647" i="13"/>
  <c r="K647" i="13" s="1"/>
  <c r="I646" i="13"/>
  <c r="K646" i="13" s="1"/>
  <c r="I645" i="13"/>
  <c r="K645" i="13" s="1"/>
  <c r="I644" i="13"/>
  <c r="K644" i="13" s="1"/>
  <c r="J636" i="13"/>
  <c r="H636" i="13"/>
  <c r="G636" i="13"/>
  <c r="F636" i="13"/>
  <c r="E636" i="13"/>
  <c r="D636" i="13"/>
  <c r="C636" i="13"/>
  <c r="I635" i="13"/>
  <c r="K635" i="13" s="1"/>
  <c r="I634" i="13"/>
  <c r="K634" i="13" s="1"/>
  <c r="I633" i="13"/>
  <c r="K633" i="13" s="1"/>
  <c r="I632" i="13"/>
  <c r="K632" i="13" s="1"/>
  <c r="I631" i="13"/>
  <c r="K631" i="13" s="1"/>
  <c r="I630" i="13"/>
  <c r="K630" i="13" s="1"/>
  <c r="I629" i="13"/>
  <c r="K629" i="13" s="1"/>
  <c r="I628" i="13"/>
  <c r="K628" i="13" s="1"/>
  <c r="I627" i="13"/>
  <c r="K627" i="13" s="1"/>
  <c r="I626" i="13"/>
  <c r="K626" i="13" s="1"/>
  <c r="I625" i="13"/>
  <c r="K625" i="13" s="1"/>
  <c r="I624" i="13"/>
  <c r="K624" i="13" s="1"/>
  <c r="I623" i="13"/>
  <c r="K623" i="13" s="1"/>
  <c r="I622" i="13"/>
  <c r="K622" i="13" s="1"/>
  <c r="I621" i="13"/>
  <c r="K621" i="13" s="1"/>
  <c r="I620" i="13"/>
  <c r="K620" i="13" s="1"/>
  <c r="I619" i="13"/>
  <c r="K619" i="13" s="1"/>
  <c r="I618" i="13"/>
  <c r="K618" i="13" s="1"/>
  <c r="I617" i="13"/>
  <c r="K617" i="13" s="1"/>
  <c r="I616" i="13"/>
  <c r="K616" i="13" s="1"/>
  <c r="J608" i="13"/>
  <c r="H608" i="13"/>
  <c r="G608" i="13"/>
  <c r="F608" i="13"/>
  <c r="E608" i="13"/>
  <c r="D608" i="13"/>
  <c r="C608" i="13"/>
  <c r="I607" i="13"/>
  <c r="K607" i="13" s="1"/>
  <c r="I606" i="13"/>
  <c r="K606" i="13" s="1"/>
  <c r="I605" i="13"/>
  <c r="K605" i="13" s="1"/>
  <c r="I604" i="13"/>
  <c r="K604" i="13" s="1"/>
  <c r="I603" i="13"/>
  <c r="K603" i="13" s="1"/>
  <c r="I602" i="13"/>
  <c r="K602" i="13" s="1"/>
  <c r="I601" i="13"/>
  <c r="K601" i="13" s="1"/>
  <c r="I600" i="13"/>
  <c r="K600" i="13" s="1"/>
  <c r="I599" i="13"/>
  <c r="K599" i="13" s="1"/>
  <c r="I598" i="13"/>
  <c r="K598" i="13" s="1"/>
  <c r="I597" i="13"/>
  <c r="K597" i="13" s="1"/>
  <c r="I596" i="13"/>
  <c r="K596" i="13" s="1"/>
  <c r="I595" i="13"/>
  <c r="K595" i="13" s="1"/>
  <c r="I594" i="13"/>
  <c r="K594" i="13" s="1"/>
  <c r="I593" i="13"/>
  <c r="K593" i="13" s="1"/>
  <c r="I592" i="13"/>
  <c r="K592" i="13" s="1"/>
  <c r="I591" i="13"/>
  <c r="K591" i="13" s="1"/>
  <c r="I590" i="13"/>
  <c r="K590" i="13" s="1"/>
  <c r="I589" i="13"/>
  <c r="K589" i="13" s="1"/>
  <c r="I588" i="13"/>
  <c r="K588" i="13" s="1"/>
  <c r="J580" i="13"/>
  <c r="H580" i="13"/>
  <c r="G580" i="13"/>
  <c r="F580" i="13"/>
  <c r="E580" i="13"/>
  <c r="D580" i="13"/>
  <c r="C580" i="13"/>
  <c r="I579" i="13"/>
  <c r="K579" i="13" s="1"/>
  <c r="I578" i="13"/>
  <c r="K578" i="13" s="1"/>
  <c r="I577" i="13"/>
  <c r="K577" i="13" s="1"/>
  <c r="I576" i="13"/>
  <c r="K576" i="13" s="1"/>
  <c r="I575" i="13"/>
  <c r="K575" i="13" s="1"/>
  <c r="I574" i="13"/>
  <c r="K574" i="13" s="1"/>
  <c r="I573" i="13"/>
  <c r="K573" i="13" s="1"/>
  <c r="I572" i="13"/>
  <c r="K572" i="13" s="1"/>
  <c r="I571" i="13"/>
  <c r="K571" i="13" s="1"/>
  <c r="I570" i="13"/>
  <c r="K570" i="13" s="1"/>
  <c r="I569" i="13"/>
  <c r="K569" i="13" s="1"/>
  <c r="I568" i="13"/>
  <c r="K568" i="13" s="1"/>
  <c r="I567" i="13"/>
  <c r="K567" i="13" s="1"/>
  <c r="I566" i="13"/>
  <c r="K566" i="13" s="1"/>
  <c r="I565" i="13"/>
  <c r="K565" i="13" s="1"/>
  <c r="I564" i="13"/>
  <c r="K564" i="13" s="1"/>
  <c r="I563" i="13"/>
  <c r="K563" i="13" s="1"/>
  <c r="I562" i="13"/>
  <c r="K562" i="13" s="1"/>
  <c r="I561" i="13"/>
  <c r="K561" i="13" s="1"/>
  <c r="I560" i="13"/>
  <c r="K560" i="13" s="1"/>
  <c r="J552" i="13"/>
  <c r="H552" i="13"/>
  <c r="G552" i="13"/>
  <c r="F552" i="13"/>
  <c r="E552" i="13"/>
  <c r="D552" i="13"/>
  <c r="C552" i="13"/>
  <c r="I551" i="13"/>
  <c r="K551" i="13" s="1"/>
  <c r="I550" i="13"/>
  <c r="K550" i="13" s="1"/>
  <c r="I549" i="13"/>
  <c r="K549" i="13" s="1"/>
  <c r="I548" i="13"/>
  <c r="K548" i="13" s="1"/>
  <c r="I547" i="13"/>
  <c r="K547" i="13" s="1"/>
  <c r="I546" i="13"/>
  <c r="K546" i="13" s="1"/>
  <c r="I545" i="13"/>
  <c r="K545" i="13" s="1"/>
  <c r="I544" i="13"/>
  <c r="K544" i="13" s="1"/>
  <c r="I543" i="13"/>
  <c r="K543" i="13" s="1"/>
  <c r="I542" i="13"/>
  <c r="K542" i="13" s="1"/>
  <c r="I541" i="13"/>
  <c r="K541" i="13" s="1"/>
  <c r="I540" i="13"/>
  <c r="K540" i="13" s="1"/>
  <c r="I539" i="13"/>
  <c r="K539" i="13" s="1"/>
  <c r="I538" i="13"/>
  <c r="K538" i="13" s="1"/>
  <c r="I537" i="13"/>
  <c r="K537" i="13" s="1"/>
  <c r="I536" i="13"/>
  <c r="K536" i="13" s="1"/>
  <c r="I535" i="13"/>
  <c r="K535" i="13" s="1"/>
  <c r="I534" i="13"/>
  <c r="K534" i="13" s="1"/>
  <c r="I533" i="13"/>
  <c r="K533" i="13" s="1"/>
  <c r="I532" i="13"/>
  <c r="K532" i="13" s="1"/>
  <c r="J524" i="13"/>
  <c r="H524" i="13"/>
  <c r="G524" i="13"/>
  <c r="F524" i="13"/>
  <c r="E524" i="13"/>
  <c r="D524" i="13"/>
  <c r="C524" i="13"/>
  <c r="I523" i="13"/>
  <c r="K523" i="13" s="1"/>
  <c r="I522" i="13"/>
  <c r="K522" i="13" s="1"/>
  <c r="I521" i="13"/>
  <c r="K521" i="13" s="1"/>
  <c r="I520" i="13"/>
  <c r="K520" i="13" s="1"/>
  <c r="I519" i="13"/>
  <c r="K519" i="13" s="1"/>
  <c r="I518" i="13"/>
  <c r="K518" i="13" s="1"/>
  <c r="I517" i="13"/>
  <c r="K517" i="13" s="1"/>
  <c r="I516" i="13"/>
  <c r="K516" i="13" s="1"/>
  <c r="I515" i="13"/>
  <c r="K515" i="13" s="1"/>
  <c r="I514" i="13"/>
  <c r="K514" i="13" s="1"/>
  <c r="I513" i="13"/>
  <c r="K513" i="13" s="1"/>
  <c r="I512" i="13"/>
  <c r="K512" i="13" s="1"/>
  <c r="I511" i="13"/>
  <c r="K511" i="13" s="1"/>
  <c r="I510" i="13"/>
  <c r="K510" i="13" s="1"/>
  <c r="I509" i="13"/>
  <c r="K509" i="13" s="1"/>
  <c r="I508" i="13"/>
  <c r="K508" i="13" s="1"/>
  <c r="I507" i="13"/>
  <c r="K507" i="13" s="1"/>
  <c r="I506" i="13"/>
  <c r="K506" i="13" s="1"/>
  <c r="J498" i="13"/>
  <c r="H498" i="13"/>
  <c r="G498" i="13"/>
  <c r="F498" i="13"/>
  <c r="E498" i="13"/>
  <c r="D498" i="13"/>
  <c r="C498" i="13"/>
  <c r="I497" i="13"/>
  <c r="K497" i="13" s="1"/>
  <c r="I496" i="13"/>
  <c r="K496" i="13" s="1"/>
  <c r="I495" i="13"/>
  <c r="K495" i="13" s="1"/>
  <c r="I494" i="13"/>
  <c r="K494" i="13" s="1"/>
  <c r="I493" i="13"/>
  <c r="K493" i="13" s="1"/>
  <c r="I492" i="13"/>
  <c r="K492" i="13" s="1"/>
  <c r="I491" i="13"/>
  <c r="K491" i="13" s="1"/>
  <c r="I490" i="13"/>
  <c r="K490" i="13" s="1"/>
  <c r="I489" i="13"/>
  <c r="K489" i="13" s="1"/>
  <c r="I488" i="13"/>
  <c r="K488" i="13" s="1"/>
  <c r="I487" i="13"/>
  <c r="K487" i="13" s="1"/>
  <c r="I486" i="13"/>
  <c r="K486" i="13" s="1"/>
  <c r="I485" i="13"/>
  <c r="K485" i="13" s="1"/>
  <c r="I484" i="13"/>
  <c r="K484" i="13" s="1"/>
  <c r="I483" i="13"/>
  <c r="K483" i="13" s="1"/>
  <c r="I482" i="13"/>
  <c r="K482" i="13" s="1"/>
  <c r="I481" i="13"/>
  <c r="K481" i="13" s="1"/>
  <c r="I480" i="13"/>
  <c r="K480" i="13" s="1"/>
  <c r="I479" i="13"/>
  <c r="K479" i="13" s="1"/>
  <c r="I478" i="13"/>
  <c r="K478" i="13" s="1"/>
  <c r="J470" i="13"/>
  <c r="H470" i="13"/>
  <c r="G470" i="13"/>
  <c r="F470" i="13"/>
  <c r="E470" i="13"/>
  <c r="D470" i="13"/>
  <c r="C470" i="13"/>
  <c r="I469" i="13"/>
  <c r="K469" i="13" s="1"/>
  <c r="I468" i="13"/>
  <c r="K468" i="13" s="1"/>
  <c r="I467" i="13"/>
  <c r="K467" i="13" s="1"/>
  <c r="I466" i="13"/>
  <c r="K466" i="13" s="1"/>
  <c r="I465" i="13"/>
  <c r="K465" i="13" s="1"/>
  <c r="I464" i="13"/>
  <c r="K464" i="13" s="1"/>
  <c r="I463" i="13"/>
  <c r="K463" i="13" s="1"/>
  <c r="I462" i="13"/>
  <c r="K462" i="13" s="1"/>
  <c r="I461" i="13"/>
  <c r="K461" i="13" s="1"/>
  <c r="I460" i="13"/>
  <c r="K460" i="13" s="1"/>
  <c r="I459" i="13"/>
  <c r="K459" i="13" s="1"/>
  <c r="I458" i="13"/>
  <c r="K458" i="13" s="1"/>
  <c r="I457" i="13"/>
  <c r="K457" i="13" s="1"/>
  <c r="I456" i="13"/>
  <c r="K456" i="13" s="1"/>
  <c r="I455" i="13"/>
  <c r="K455" i="13" s="1"/>
  <c r="I454" i="13"/>
  <c r="K454" i="13" s="1"/>
  <c r="I453" i="13"/>
  <c r="K453" i="13" s="1"/>
  <c r="I450" i="13"/>
  <c r="K450" i="13" s="1"/>
  <c r="J442" i="13"/>
  <c r="H442" i="13"/>
  <c r="G442" i="13"/>
  <c r="F442" i="13"/>
  <c r="E442" i="13"/>
  <c r="D442" i="13"/>
  <c r="C442" i="13"/>
  <c r="I441" i="13"/>
  <c r="K441" i="13" s="1"/>
  <c r="I440" i="13"/>
  <c r="K440" i="13" s="1"/>
  <c r="I427" i="13"/>
  <c r="K427" i="13" s="1"/>
  <c r="I426" i="13"/>
  <c r="K426" i="13" s="1"/>
  <c r="I425" i="13"/>
  <c r="K425" i="13" s="1"/>
  <c r="I424" i="13"/>
  <c r="K424" i="13" s="1"/>
  <c r="I423" i="13"/>
  <c r="K423" i="13" s="1"/>
  <c r="I422" i="13"/>
  <c r="K422" i="13" s="1"/>
  <c r="I421" i="13"/>
  <c r="K421" i="13" s="1"/>
  <c r="I420" i="13"/>
  <c r="K420" i="13" s="1"/>
  <c r="I419" i="13"/>
  <c r="K419" i="13" s="1"/>
  <c r="I418" i="13"/>
  <c r="K418" i="13" s="1"/>
  <c r="I417" i="13"/>
  <c r="K417" i="13" s="1"/>
  <c r="I416" i="13"/>
  <c r="K416" i="13" s="1"/>
  <c r="I415" i="13"/>
  <c r="K415" i="13" s="1"/>
  <c r="I414" i="13"/>
  <c r="K414" i="13" s="1"/>
  <c r="I413" i="13"/>
  <c r="I412" i="13"/>
  <c r="K412" i="13" s="1"/>
  <c r="J404" i="13"/>
  <c r="H404" i="13"/>
  <c r="G404" i="13"/>
  <c r="F404" i="13"/>
  <c r="E404" i="13"/>
  <c r="D404" i="13"/>
  <c r="C404" i="13"/>
  <c r="I403" i="13"/>
  <c r="K403" i="13" s="1"/>
  <c r="I402" i="13"/>
  <c r="K402" i="13" s="1"/>
  <c r="I401" i="13"/>
  <c r="K401" i="13" s="1"/>
  <c r="I400" i="13"/>
  <c r="K400" i="13" s="1"/>
  <c r="I399" i="13"/>
  <c r="K399" i="13" s="1"/>
  <c r="I398" i="13"/>
  <c r="K398" i="13" s="1"/>
  <c r="I397" i="13"/>
  <c r="K397" i="13" s="1"/>
  <c r="I396" i="13"/>
  <c r="K396" i="13" s="1"/>
  <c r="I395" i="13"/>
  <c r="K395" i="13" s="1"/>
  <c r="I394" i="13"/>
  <c r="K394" i="13" s="1"/>
  <c r="I393" i="13"/>
  <c r="K393" i="13" s="1"/>
  <c r="I392" i="13"/>
  <c r="K392" i="13" s="1"/>
  <c r="I391" i="13"/>
  <c r="K391" i="13" s="1"/>
  <c r="I390" i="13"/>
  <c r="K390" i="13" s="1"/>
  <c r="I389" i="13"/>
  <c r="K389" i="13" s="1"/>
  <c r="I388" i="13"/>
  <c r="K388" i="13" s="1"/>
  <c r="I387" i="13"/>
  <c r="K387" i="13" s="1"/>
  <c r="I386" i="13"/>
  <c r="K386" i="13" s="1"/>
  <c r="J378" i="13"/>
  <c r="H378" i="13"/>
  <c r="G378" i="13"/>
  <c r="F378" i="13"/>
  <c r="E378" i="13"/>
  <c r="D378" i="13"/>
  <c r="C378" i="13"/>
  <c r="I377" i="13"/>
  <c r="K377" i="13" s="1"/>
  <c r="I376" i="13"/>
  <c r="K376" i="13" s="1"/>
  <c r="I374" i="13"/>
  <c r="K374" i="13" s="1"/>
  <c r="I373" i="13"/>
  <c r="K373" i="13" s="1"/>
  <c r="I372" i="13"/>
  <c r="K372" i="13" s="1"/>
  <c r="I371" i="13"/>
  <c r="K371" i="13" s="1"/>
  <c r="I370" i="13"/>
  <c r="K370" i="13" s="1"/>
  <c r="I369" i="13"/>
  <c r="K369" i="13" s="1"/>
  <c r="I368" i="13"/>
  <c r="K368" i="13" s="1"/>
  <c r="I367" i="13"/>
  <c r="K367" i="13" s="1"/>
  <c r="I366" i="13"/>
  <c r="K366" i="13" s="1"/>
  <c r="I365" i="13"/>
  <c r="K365" i="13" s="1"/>
  <c r="I364" i="13"/>
  <c r="K364" i="13" s="1"/>
  <c r="I363" i="13"/>
  <c r="K363" i="13" s="1"/>
  <c r="I362" i="13"/>
  <c r="K362" i="13" s="1"/>
  <c r="I361" i="13"/>
  <c r="K361" i="13" s="1"/>
  <c r="I360" i="13"/>
  <c r="K360" i="13" s="1"/>
  <c r="I359" i="13"/>
  <c r="K359" i="13" s="1"/>
  <c r="I358" i="13"/>
  <c r="K358" i="13" s="1"/>
  <c r="K498" i="13" l="1"/>
  <c r="K413" i="13"/>
  <c r="K432" i="13" s="1"/>
  <c r="I432" i="13"/>
  <c r="N404" i="13"/>
  <c r="N442" i="13"/>
  <c r="N498" i="13"/>
  <c r="N552" i="13"/>
  <c r="N608" i="13"/>
  <c r="N664" i="13"/>
  <c r="N720" i="13"/>
  <c r="N760" i="13"/>
  <c r="N816" i="13"/>
  <c r="N872" i="13"/>
  <c r="N432" i="13"/>
  <c r="K470" i="13"/>
  <c r="N470" i="13"/>
  <c r="N524" i="13"/>
  <c r="N580" i="13"/>
  <c r="N636" i="13"/>
  <c r="K690" i="13"/>
  <c r="N690" i="13"/>
  <c r="N748" i="13"/>
  <c r="N788" i="13"/>
  <c r="N844" i="13"/>
  <c r="N898" i="13"/>
  <c r="N378" i="13"/>
  <c r="K898" i="13"/>
  <c r="I898" i="13"/>
  <c r="K872" i="13"/>
  <c r="I872" i="13"/>
  <c r="K844" i="13"/>
  <c r="I844" i="13"/>
  <c r="K816" i="13"/>
  <c r="I816" i="13"/>
  <c r="K788" i="13"/>
  <c r="I788" i="13"/>
  <c r="K760" i="13"/>
  <c r="I760" i="13"/>
  <c r="K748" i="13"/>
  <c r="I748" i="13"/>
  <c r="K720" i="13"/>
  <c r="I720" i="13"/>
  <c r="I690" i="13"/>
  <c r="K664" i="13"/>
  <c r="I664" i="13"/>
  <c r="K636" i="13"/>
  <c r="I636" i="13"/>
  <c r="K608" i="13"/>
  <c r="I608" i="13"/>
  <c r="K580" i="13"/>
  <c r="I580" i="13"/>
  <c r="K552" i="13"/>
  <c r="I552" i="13"/>
  <c r="K524" i="13"/>
  <c r="I524" i="13"/>
  <c r="I498" i="13"/>
  <c r="I470" i="13"/>
  <c r="K442" i="13"/>
  <c r="I442" i="13"/>
  <c r="K404" i="13"/>
  <c r="I404" i="13"/>
  <c r="K378" i="13"/>
  <c r="I378" i="13"/>
  <c r="I118" i="13" l="1"/>
  <c r="K118" i="13" s="1"/>
  <c r="AJ7" i="1"/>
  <c r="J350" i="13" l="1"/>
  <c r="H350" i="13"/>
  <c r="G350" i="13"/>
  <c r="F350" i="13"/>
  <c r="E350" i="13"/>
  <c r="D350" i="13"/>
  <c r="C350" i="13"/>
  <c r="I349" i="13"/>
  <c r="K349" i="13" s="1"/>
  <c r="I348" i="13"/>
  <c r="K348" i="13" s="1"/>
  <c r="I347" i="13"/>
  <c r="K347" i="13" s="1"/>
  <c r="I346" i="13"/>
  <c r="K346" i="13" s="1"/>
  <c r="I345" i="13"/>
  <c r="K345" i="13" s="1"/>
  <c r="I344" i="13"/>
  <c r="K344" i="13" s="1"/>
  <c r="I343" i="13"/>
  <c r="K343" i="13" s="1"/>
  <c r="I342" i="13"/>
  <c r="K342" i="13" s="1"/>
  <c r="I341" i="13"/>
  <c r="K341" i="13" s="1"/>
  <c r="I340" i="13"/>
  <c r="K340" i="13" s="1"/>
  <c r="I339" i="13"/>
  <c r="K339" i="13" s="1"/>
  <c r="I338" i="13"/>
  <c r="K338" i="13" s="1"/>
  <c r="I337" i="13"/>
  <c r="K337" i="13" s="1"/>
  <c r="I336" i="13"/>
  <c r="K336" i="13" s="1"/>
  <c r="I335" i="13"/>
  <c r="K335" i="13" s="1"/>
  <c r="I334" i="13"/>
  <c r="K334" i="13" s="1"/>
  <c r="I333" i="13"/>
  <c r="K333" i="13" s="1"/>
  <c r="I332" i="13"/>
  <c r="K332" i="13" s="1"/>
  <c r="I331" i="13"/>
  <c r="K331" i="13" s="1"/>
  <c r="I330" i="13"/>
  <c r="J322" i="13"/>
  <c r="H322" i="13"/>
  <c r="G322" i="13"/>
  <c r="F322" i="13"/>
  <c r="E322" i="13"/>
  <c r="D322" i="13"/>
  <c r="C322" i="13"/>
  <c r="I321" i="13"/>
  <c r="K321" i="13" s="1"/>
  <c r="I320" i="13"/>
  <c r="K320" i="13" s="1"/>
  <c r="I319" i="13"/>
  <c r="K319" i="13" s="1"/>
  <c r="I318" i="13"/>
  <c r="K318" i="13" s="1"/>
  <c r="I317" i="13"/>
  <c r="K317" i="13" s="1"/>
  <c r="I316" i="13"/>
  <c r="K316" i="13" s="1"/>
  <c r="I315" i="13"/>
  <c r="K315" i="13" s="1"/>
  <c r="I314" i="13"/>
  <c r="K314" i="13" s="1"/>
  <c r="I313" i="13"/>
  <c r="K313" i="13" s="1"/>
  <c r="I312" i="13"/>
  <c r="K312" i="13" s="1"/>
  <c r="I311" i="13"/>
  <c r="K311" i="13" s="1"/>
  <c r="I310" i="13"/>
  <c r="K310" i="13" s="1"/>
  <c r="I309" i="13"/>
  <c r="K309" i="13" s="1"/>
  <c r="I308" i="13"/>
  <c r="K308" i="13" s="1"/>
  <c r="I307" i="13"/>
  <c r="K307" i="13" s="1"/>
  <c r="I306" i="13"/>
  <c r="K306" i="13" s="1"/>
  <c r="I305" i="13"/>
  <c r="K305" i="13" s="1"/>
  <c r="I304" i="13"/>
  <c r="K304" i="13" s="1"/>
  <c r="I303" i="13"/>
  <c r="K303" i="13" s="1"/>
  <c r="I302" i="13"/>
  <c r="J294" i="13"/>
  <c r="H294" i="13"/>
  <c r="G294" i="13"/>
  <c r="F294" i="13"/>
  <c r="E294" i="13"/>
  <c r="D294" i="13"/>
  <c r="C294" i="13"/>
  <c r="I293" i="13"/>
  <c r="K293" i="13" s="1"/>
  <c r="I292" i="13"/>
  <c r="K292" i="13" s="1"/>
  <c r="I291" i="13"/>
  <c r="K291" i="13" s="1"/>
  <c r="I290" i="13"/>
  <c r="K290" i="13" s="1"/>
  <c r="I289" i="13"/>
  <c r="K289" i="13" s="1"/>
  <c r="I288" i="13"/>
  <c r="K288" i="13" s="1"/>
  <c r="I287" i="13"/>
  <c r="K287" i="13" s="1"/>
  <c r="I286" i="13"/>
  <c r="K286" i="13" s="1"/>
  <c r="I285" i="13"/>
  <c r="K285" i="13" s="1"/>
  <c r="I284" i="13"/>
  <c r="K284" i="13" s="1"/>
  <c r="I283" i="13"/>
  <c r="K283" i="13" s="1"/>
  <c r="I282" i="13"/>
  <c r="K282" i="13" s="1"/>
  <c r="I281" i="13"/>
  <c r="K281" i="13" s="1"/>
  <c r="I280" i="13"/>
  <c r="K280" i="13" s="1"/>
  <c r="I279" i="13"/>
  <c r="K279" i="13" s="1"/>
  <c r="I278" i="13"/>
  <c r="K278" i="13" s="1"/>
  <c r="I277" i="13"/>
  <c r="K277" i="13" s="1"/>
  <c r="I276" i="13"/>
  <c r="J268" i="13"/>
  <c r="H268" i="13"/>
  <c r="G268" i="13"/>
  <c r="F268" i="13"/>
  <c r="E268" i="13"/>
  <c r="D268" i="13"/>
  <c r="C268" i="13"/>
  <c r="I267" i="13"/>
  <c r="K267" i="13" s="1"/>
  <c r="I266" i="13"/>
  <c r="K266" i="13" s="1"/>
  <c r="I265" i="13"/>
  <c r="K265" i="13" s="1"/>
  <c r="I264" i="13"/>
  <c r="K264" i="13" s="1"/>
  <c r="I263" i="13"/>
  <c r="K263" i="13" s="1"/>
  <c r="I262" i="13"/>
  <c r="K262" i="13" s="1"/>
  <c r="I261" i="13"/>
  <c r="K261" i="13" s="1"/>
  <c r="I260" i="13"/>
  <c r="K260" i="13" s="1"/>
  <c r="I259" i="13"/>
  <c r="K259" i="13" s="1"/>
  <c r="I258" i="13"/>
  <c r="K258" i="13" s="1"/>
  <c r="I257" i="13"/>
  <c r="K257" i="13" s="1"/>
  <c r="I256" i="13"/>
  <c r="K256" i="13" s="1"/>
  <c r="I255" i="13"/>
  <c r="K255" i="13" s="1"/>
  <c r="I254" i="13"/>
  <c r="K254" i="13" s="1"/>
  <c r="I253" i="13"/>
  <c r="K253" i="13" s="1"/>
  <c r="I252" i="13"/>
  <c r="K252" i="13" s="1"/>
  <c r="I251" i="13"/>
  <c r="K251" i="13" s="1"/>
  <c r="I250" i="13"/>
  <c r="K250" i="13" s="1"/>
  <c r="I249" i="13"/>
  <c r="J241" i="13"/>
  <c r="H241" i="13"/>
  <c r="G241" i="13"/>
  <c r="F241" i="13"/>
  <c r="E241" i="13"/>
  <c r="D241" i="13"/>
  <c r="C241" i="13"/>
  <c r="I240" i="13"/>
  <c r="K240" i="13" s="1"/>
  <c r="I239" i="13"/>
  <c r="K239" i="13" s="1"/>
  <c r="I238" i="13"/>
  <c r="K238" i="13" s="1"/>
  <c r="I237" i="13"/>
  <c r="K237" i="13" s="1"/>
  <c r="I236" i="13"/>
  <c r="K236" i="13" s="1"/>
  <c r="I235" i="13"/>
  <c r="K235" i="13" s="1"/>
  <c r="I234" i="13"/>
  <c r="K234" i="13" s="1"/>
  <c r="I233" i="13"/>
  <c r="K233" i="13" s="1"/>
  <c r="I232" i="13"/>
  <c r="K232" i="13" s="1"/>
  <c r="I231" i="13"/>
  <c r="K231" i="13" s="1"/>
  <c r="I230" i="13"/>
  <c r="K230" i="13" s="1"/>
  <c r="I229" i="13"/>
  <c r="K229" i="13" s="1"/>
  <c r="I228" i="13"/>
  <c r="K228" i="13" s="1"/>
  <c r="I227" i="13"/>
  <c r="K227" i="13" s="1"/>
  <c r="I226" i="13"/>
  <c r="K226" i="13" s="1"/>
  <c r="I225" i="13"/>
  <c r="K225" i="13" s="1"/>
  <c r="I224" i="13"/>
  <c r="K224" i="13" s="1"/>
  <c r="I223" i="13"/>
  <c r="K223" i="13" s="1"/>
  <c r="I222" i="13"/>
  <c r="K222" i="13" s="1"/>
  <c r="I221" i="13"/>
  <c r="J213" i="13"/>
  <c r="H213" i="13"/>
  <c r="G213" i="13"/>
  <c r="F213" i="13"/>
  <c r="E213" i="13"/>
  <c r="D213" i="13"/>
  <c r="C213" i="13"/>
  <c r="I212" i="13"/>
  <c r="K212" i="13" s="1"/>
  <c r="I211" i="13"/>
  <c r="K211" i="13" s="1"/>
  <c r="I210" i="13"/>
  <c r="K210" i="13" s="1"/>
  <c r="I209" i="13"/>
  <c r="K209" i="13" s="1"/>
  <c r="I208" i="13"/>
  <c r="K208" i="13" s="1"/>
  <c r="I207" i="13"/>
  <c r="K207" i="13" s="1"/>
  <c r="I206" i="13"/>
  <c r="K206" i="13" s="1"/>
  <c r="I205" i="13"/>
  <c r="K205" i="13" s="1"/>
  <c r="I204" i="13"/>
  <c r="K204" i="13" s="1"/>
  <c r="I203" i="13"/>
  <c r="K203" i="13" s="1"/>
  <c r="I202" i="13"/>
  <c r="K202" i="13" s="1"/>
  <c r="I201" i="13"/>
  <c r="K201" i="13" s="1"/>
  <c r="I200" i="13"/>
  <c r="K200" i="13" s="1"/>
  <c r="I199" i="13"/>
  <c r="K199" i="13" s="1"/>
  <c r="I198" i="13"/>
  <c r="K198" i="13" s="1"/>
  <c r="I197" i="13"/>
  <c r="K197" i="13" s="1"/>
  <c r="I196" i="13"/>
  <c r="K196" i="13" s="1"/>
  <c r="I195" i="13"/>
  <c r="K195" i="13" s="1"/>
  <c r="I194" i="13"/>
  <c r="J186" i="13"/>
  <c r="H186" i="13"/>
  <c r="G186" i="13"/>
  <c r="F186" i="13"/>
  <c r="E186" i="13"/>
  <c r="D186" i="13"/>
  <c r="C186" i="13"/>
  <c r="I185" i="13"/>
  <c r="K185" i="13" s="1"/>
  <c r="I184" i="13"/>
  <c r="J176" i="13"/>
  <c r="H176" i="13"/>
  <c r="G176" i="13"/>
  <c r="F176" i="13"/>
  <c r="E176" i="13"/>
  <c r="D176" i="13"/>
  <c r="C176" i="13"/>
  <c r="I175" i="13"/>
  <c r="K175" i="13" s="1"/>
  <c r="I174" i="13"/>
  <c r="K174" i="13" s="1"/>
  <c r="I173" i="13"/>
  <c r="K173" i="13" s="1"/>
  <c r="I172" i="13"/>
  <c r="K172" i="13" s="1"/>
  <c r="I171" i="13"/>
  <c r="K171" i="13" s="1"/>
  <c r="I170" i="13"/>
  <c r="K170" i="13" s="1"/>
  <c r="I169" i="13"/>
  <c r="K169" i="13" s="1"/>
  <c r="I168" i="13"/>
  <c r="K168" i="13" s="1"/>
  <c r="I167" i="13"/>
  <c r="K167" i="13" s="1"/>
  <c r="I166" i="13"/>
  <c r="K166" i="13" s="1"/>
  <c r="I165" i="13"/>
  <c r="K165" i="13" s="1"/>
  <c r="I164" i="13"/>
  <c r="K164" i="13" s="1"/>
  <c r="I163" i="13"/>
  <c r="K163" i="13" s="1"/>
  <c r="I162" i="13"/>
  <c r="K162" i="13" s="1"/>
  <c r="I161" i="13"/>
  <c r="K161" i="13" s="1"/>
  <c r="I160" i="13"/>
  <c r="K160" i="13" s="1"/>
  <c r="I159" i="13"/>
  <c r="K159" i="13" s="1"/>
  <c r="I158" i="13"/>
  <c r="K158" i="13" s="1"/>
  <c r="I157" i="13"/>
  <c r="K157" i="13" s="1"/>
  <c r="I156" i="13"/>
  <c r="O21" i="6"/>
  <c r="J80" i="15"/>
  <c r="H83" i="15" s="1"/>
  <c r="DJ78" i="14"/>
  <c r="DE78" i="14"/>
  <c r="CZ78" i="14"/>
  <c r="CU78" i="14"/>
  <c r="CP78" i="14"/>
  <c r="CJ78" i="14"/>
  <c r="CD78" i="14"/>
  <c r="BX78" i="14"/>
  <c r="BR78" i="14"/>
  <c r="BM78" i="14"/>
  <c r="BG78" i="14"/>
  <c r="BA78" i="14"/>
  <c r="AV78" i="14"/>
  <c r="AQ78" i="14"/>
  <c r="AL78" i="14"/>
  <c r="AB78" i="14"/>
  <c r="AD79" i="14" s="1"/>
  <c r="V78" i="14"/>
  <c r="P78" i="14"/>
  <c r="J78" i="14"/>
  <c r="D78" i="14"/>
  <c r="D82" i="14" l="1"/>
  <c r="I268" i="13"/>
  <c r="N294" i="13"/>
  <c r="N350" i="13"/>
  <c r="I350" i="13"/>
  <c r="N322" i="13"/>
  <c r="N268" i="13"/>
  <c r="I213" i="13"/>
  <c r="I322" i="13"/>
  <c r="N186" i="13"/>
  <c r="N213" i="13"/>
  <c r="N241" i="13"/>
  <c r="K302" i="13"/>
  <c r="K322" i="13" s="1"/>
  <c r="I176" i="13"/>
  <c r="N176" i="13"/>
  <c r="K156" i="13"/>
  <c r="K176" i="13" s="1"/>
  <c r="I186" i="13"/>
  <c r="K194" i="13"/>
  <c r="K213" i="13" s="1"/>
  <c r="I241" i="13"/>
  <c r="K249" i="13"/>
  <c r="K268" i="13" s="1"/>
  <c r="I294" i="13"/>
  <c r="K184" i="13"/>
  <c r="K186" i="13" s="1"/>
  <c r="K221" i="13"/>
  <c r="K241" i="13" s="1"/>
  <c r="K276" i="13"/>
  <c r="K294" i="13" s="1"/>
  <c r="K330" i="13"/>
  <c r="K350" i="13" s="1"/>
  <c r="G81" i="15"/>
  <c r="J81" i="15"/>
  <c r="J148" i="13"/>
  <c r="H148" i="13"/>
  <c r="G148" i="13"/>
  <c r="F148" i="13"/>
  <c r="E148" i="13"/>
  <c r="D148" i="13"/>
  <c r="C148" i="13"/>
  <c r="I147" i="13"/>
  <c r="K147" i="13" s="1"/>
  <c r="I146" i="13"/>
  <c r="K146" i="13" s="1"/>
  <c r="I145" i="13"/>
  <c r="K145" i="13" s="1"/>
  <c r="I144" i="13"/>
  <c r="K144" i="13" s="1"/>
  <c r="I143" i="13"/>
  <c r="K143" i="13" s="1"/>
  <c r="I142" i="13"/>
  <c r="K142" i="13" s="1"/>
  <c r="I141" i="13"/>
  <c r="K141" i="13" s="1"/>
  <c r="I140" i="13"/>
  <c r="K140" i="13" s="1"/>
  <c r="I139" i="13"/>
  <c r="K139" i="13" s="1"/>
  <c r="I138" i="13"/>
  <c r="K138" i="13" s="1"/>
  <c r="I137" i="13"/>
  <c r="K137" i="13" s="1"/>
  <c r="I136" i="13"/>
  <c r="K136" i="13" s="1"/>
  <c r="I135" i="13"/>
  <c r="K135" i="13" s="1"/>
  <c r="I134" i="13"/>
  <c r="K134" i="13" s="1"/>
  <c r="I133" i="13"/>
  <c r="K133" i="13" s="1"/>
  <c r="I132" i="13"/>
  <c r="K132" i="13" s="1"/>
  <c r="I131" i="13"/>
  <c r="K131" i="13" s="1"/>
  <c r="I130" i="13"/>
  <c r="K130" i="13" s="1"/>
  <c r="I129" i="13"/>
  <c r="K129" i="13" s="1"/>
  <c r="I128" i="13"/>
  <c r="J120" i="13"/>
  <c r="H120" i="13"/>
  <c r="G120" i="13"/>
  <c r="F120" i="13"/>
  <c r="E120" i="13"/>
  <c r="D120" i="13"/>
  <c r="C120" i="13"/>
  <c r="I119" i="13"/>
  <c r="K119" i="13" s="1"/>
  <c r="I117" i="13"/>
  <c r="K117" i="13" s="1"/>
  <c r="I116" i="13"/>
  <c r="K116" i="13" s="1"/>
  <c r="I115" i="13"/>
  <c r="K115" i="13" s="1"/>
  <c r="I114" i="13"/>
  <c r="K114" i="13" s="1"/>
  <c r="I113" i="13"/>
  <c r="K113" i="13" s="1"/>
  <c r="I112" i="13"/>
  <c r="K112" i="13" s="1"/>
  <c r="I111" i="13"/>
  <c r="K111" i="13" s="1"/>
  <c r="I110" i="13"/>
  <c r="K110" i="13" s="1"/>
  <c r="I109" i="13"/>
  <c r="K109" i="13" s="1"/>
  <c r="I108" i="13"/>
  <c r="K108" i="13" s="1"/>
  <c r="I107" i="13"/>
  <c r="K107" i="13" s="1"/>
  <c r="I106" i="13"/>
  <c r="K106" i="13" s="1"/>
  <c r="I105" i="13"/>
  <c r="K105" i="13" s="1"/>
  <c r="I104" i="13"/>
  <c r="K104" i="13" s="1"/>
  <c r="I103" i="13"/>
  <c r="K103" i="13" s="1"/>
  <c r="I102" i="13"/>
  <c r="K102" i="13" s="1"/>
  <c r="I101" i="13"/>
  <c r="K101" i="13" s="1"/>
  <c r="I100" i="13"/>
  <c r="K100" i="13" s="1"/>
  <c r="I99" i="13"/>
  <c r="J91" i="13"/>
  <c r="H91" i="13"/>
  <c r="G91" i="13"/>
  <c r="F91" i="13"/>
  <c r="E91" i="13"/>
  <c r="D91" i="13"/>
  <c r="C91" i="13"/>
  <c r="I90" i="13"/>
  <c r="K90" i="13" s="1"/>
  <c r="I89" i="13"/>
  <c r="K89" i="13" s="1"/>
  <c r="I88" i="13"/>
  <c r="K88" i="13" s="1"/>
  <c r="I87" i="13"/>
  <c r="K87" i="13" s="1"/>
  <c r="I86" i="13"/>
  <c r="K86" i="13" s="1"/>
  <c r="I85" i="13"/>
  <c r="K85" i="13" s="1"/>
  <c r="I84" i="13"/>
  <c r="K84" i="13" s="1"/>
  <c r="I83" i="13"/>
  <c r="K83" i="13" s="1"/>
  <c r="I82" i="13"/>
  <c r="K82" i="13" s="1"/>
  <c r="I81" i="13"/>
  <c r="K81" i="13" s="1"/>
  <c r="I80" i="13"/>
  <c r="K80" i="13" s="1"/>
  <c r="I79" i="13"/>
  <c r="K79" i="13" s="1"/>
  <c r="I78" i="13"/>
  <c r="K78" i="13" s="1"/>
  <c r="I77" i="13"/>
  <c r="K77" i="13" s="1"/>
  <c r="I76" i="13"/>
  <c r="K76" i="13" s="1"/>
  <c r="I75" i="13"/>
  <c r="K75" i="13" s="1"/>
  <c r="I74" i="13"/>
  <c r="K74" i="13" s="1"/>
  <c r="I73" i="13"/>
  <c r="K73" i="13" s="1"/>
  <c r="I72" i="13"/>
  <c r="K72" i="13" s="1"/>
  <c r="I71" i="13"/>
  <c r="K71" i="13" s="1"/>
  <c r="J63" i="13"/>
  <c r="H63" i="13"/>
  <c r="G63" i="13"/>
  <c r="F63" i="13"/>
  <c r="E63" i="13"/>
  <c r="D63" i="13"/>
  <c r="C63" i="13"/>
  <c r="I62" i="13"/>
  <c r="K62" i="13" s="1"/>
  <c r="I61" i="13"/>
  <c r="J53" i="13"/>
  <c r="G53" i="13"/>
  <c r="F53" i="13"/>
  <c r="E53" i="13"/>
  <c r="D53" i="13"/>
  <c r="C53" i="13"/>
  <c r="J25" i="13"/>
  <c r="H25" i="13"/>
  <c r="G25" i="13"/>
  <c r="F25" i="13"/>
  <c r="E25" i="13"/>
  <c r="D25" i="13"/>
  <c r="C25" i="13"/>
  <c r="I24" i="13"/>
  <c r="K24" i="13" s="1"/>
  <c r="I23" i="13"/>
  <c r="K23" i="13" s="1"/>
  <c r="I22" i="13"/>
  <c r="K22" i="13" s="1"/>
  <c r="I21" i="13"/>
  <c r="K21" i="13" s="1"/>
  <c r="I20" i="13"/>
  <c r="K20" i="13" s="1"/>
  <c r="I19" i="13"/>
  <c r="K19" i="13" s="1"/>
  <c r="I18" i="13"/>
  <c r="K18" i="13" s="1"/>
  <c r="I17" i="13"/>
  <c r="K17" i="13" s="1"/>
  <c r="I16" i="13"/>
  <c r="K16" i="13" s="1"/>
  <c r="I15" i="13"/>
  <c r="K15" i="13" s="1"/>
  <c r="I14" i="13"/>
  <c r="K14" i="13" s="1"/>
  <c r="I13" i="13"/>
  <c r="K13" i="13" s="1"/>
  <c r="I12" i="13"/>
  <c r="K12" i="13" s="1"/>
  <c r="I11" i="13"/>
  <c r="K11" i="13" s="1"/>
  <c r="I10" i="13"/>
  <c r="K10" i="13" s="1"/>
  <c r="I9" i="13"/>
  <c r="K9" i="13" s="1"/>
  <c r="I8" i="13"/>
  <c r="K8" i="13" s="1"/>
  <c r="N120" i="13" l="1"/>
  <c r="N148" i="13"/>
  <c r="I148" i="13"/>
  <c r="N63" i="13"/>
  <c r="I120" i="13"/>
  <c r="K128" i="13"/>
  <c r="K148" i="13" s="1"/>
  <c r="N91" i="13"/>
  <c r="I91" i="13"/>
  <c r="K91" i="13"/>
  <c r="N53" i="13"/>
  <c r="K25" i="13"/>
  <c r="I63" i="13"/>
  <c r="K99" i="13"/>
  <c r="K120" i="13" s="1"/>
  <c r="K61" i="13"/>
  <c r="K63" i="13" s="1"/>
  <c r="I53" i="13"/>
  <c r="K53" i="13"/>
  <c r="N25" i="13"/>
  <c r="I25" i="13"/>
  <c r="K21" i="6" l="1"/>
  <c r="G21" i="6" l="1"/>
  <c r="G17" i="5" l="1"/>
  <c r="M21" i="6" l="1"/>
  <c r="N97" i="1" l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96" i="1"/>
  <c r="R21" i="6" l="1"/>
  <c r="F17" i="5" l="1"/>
  <c r="U90" i="1" l="1"/>
  <c r="K17" i="5"/>
  <c r="L17" i="5" l="1"/>
  <c r="S21" i="6" l="1"/>
  <c r="G18" i="11" l="1"/>
  <c r="G24" i="11" l="1"/>
  <c r="G35" i="11" s="1"/>
  <c r="I19" i="11"/>
  <c r="G41" i="11" l="1"/>
  <c r="G52" i="11" s="1"/>
  <c r="I36" i="11"/>
  <c r="G58" i="11" l="1"/>
  <c r="G69" i="11" s="1"/>
  <c r="I70" i="11" s="1"/>
  <c r="I53" i="11"/>
</calcChain>
</file>

<file path=xl/sharedStrings.xml><?xml version="1.0" encoding="utf-8"?>
<sst xmlns="http://schemas.openxmlformats.org/spreadsheetml/2006/main" count="963" uniqueCount="276">
  <si>
    <t xml:space="preserve">الداخل للخزينة </t>
  </si>
  <si>
    <t>الشيك أوما في حكمه</t>
  </si>
  <si>
    <t>التاريخ</t>
  </si>
  <si>
    <t>الجهة</t>
  </si>
  <si>
    <t>البيان</t>
  </si>
  <si>
    <t>المبلغ</t>
  </si>
  <si>
    <t>تاريخ الدخول</t>
  </si>
  <si>
    <t>ملاحظات</t>
  </si>
  <si>
    <t>الخارج من الخزينة</t>
  </si>
  <si>
    <t>المستلم</t>
  </si>
  <si>
    <t>إذن الصرف وما في حكمه</t>
  </si>
  <si>
    <t xml:space="preserve">التاريخ </t>
  </si>
  <si>
    <t>الإسم</t>
  </si>
  <si>
    <t>التسويات المرسلة للقطاع المالي</t>
  </si>
  <si>
    <t>الحساب</t>
  </si>
  <si>
    <t>رقم التسوية</t>
  </si>
  <si>
    <t>الحسابات</t>
  </si>
  <si>
    <t>أرصدة مدينة</t>
  </si>
  <si>
    <t>متنوعة</t>
  </si>
  <si>
    <t>سلعية</t>
  </si>
  <si>
    <t>أرصدة دائنة</t>
  </si>
  <si>
    <t>مصروفات</t>
  </si>
  <si>
    <t>المتبقي</t>
  </si>
  <si>
    <t>(ل) إيصال</t>
  </si>
  <si>
    <t>(ص) إذن صرف</t>
  </si>
  <si>
    <t>الداخل</t>
  </si>
  <si>
    <t>الخارج</t>
  </si>
  <si>
    <t>الإجمالي</t>
  </si>
  <si>
    <t>الصافي</t>
  </si>
  <si>
    <t>السابق</t>
  </si>
  <si>
    <t>م</t>
  </si>
  <si>
    <t>إذن الإيداع</t>
  </si>
  <si>
    <t>تاريخه</t>
  </si>
  <si>
    <t>إذن تحصيل</t>
  </si>
  <si>
    <t>المورد للبنك</t>
  </si>
  <si>
    <t>عدد القسائم</t>
  </si>
  <si>
    <t>المورد للإدارة</t>
  </si>
  <si>
    <t>الصادر</t>
  </si>
  <si>
    <t>الفرق</t>
  </si>
  <si>
    <t>الشيك</t>
  </si>
  <si>
    <t>قيمة التسوية</t>
  </si>
  <si>
    <t>قيمة التعلية</t>
  </si>
  <si>
    <t>تسوية التعلية</t>
  </si>
  <si>
    <t>رقم بعد الصرف</t>
  </si>
  <si>
    <t>موردين</t>
  </si>
  <si>
    <t>صندوق</t>
  </si>
  <si>
    <t>البنك</t>
  </si>
  <si>
    <t>تخويلية</t>
  </si>
  <si>
    <t>م.ج.ت.مستحقة</t>
  </si>
  <si>
    <t>أجو ر</t>
  </si>
  <si>
    <t>ا</t>
  </si>
  <si>
    <t>رصيدأول المدة</t>
  </si>
  <si>
    <t xml:space="preserve">تسوية رقم </t>
  </si>
  <si>
    <t>الأرصدة المدينة الأخرى</t>
  </si>
  <si>
    <t>إجمالي المبلغ</t>
  </si>
  <si>
    <t>دمغات</t>
  </si>
  <si>
    <t>عهدة / عمرو فهمي زكي</t>
  </si>
  <si>
    <t>عهدة /أمال علي عبد المجيد</t>
  </si>
  <si>
    <t>عهدة / خالد شوقي</t>
  </si>
  <si>
    <t>عهدة / محمد أحمد السيد خليل</t>
  </si>
  <si>
    <t>عهدة /  ماهر عبد السميع محمد</t>
  </si>
  <si>
    <t>عهدة / محمد محمود صقر</t>
  </si>
  <si>
    <t>عهدة / إبراهيم موسى حسين</t>
  </si>
  <si>
    <t xml:space="preserve">عهدة / أسامة رفاعي ابراهيم </t>
  </si>
  <si>
    <t>عهدة / عبد الباسط محمد عبد اللطيف</t>
  </si>
  <si>
    <t>عهدة /  هبة محمد أحمد</t>
  </si>
  <si>
    <t>عهدة / حنيدق محمد محمد</t>
  </si>
  <si>
    <t>عهدة / ياسر محمد إبراهيم</t>
  </si>
  <si>
    <t>عهدة / عبد الباسط أحمد محمد</t>
  </si>
  <si>
    <t>عهدة / محمد رمضان السيد</t>
  </si>
  <si>
    <t>عهدة / إبراهيم عبد الحافظ</t>
  </si>
  <si>
    <t xml:space="preserve">عهدة / </t>
  </si>
  <si>
    <t>لبيان</t>
  </si>
  <si>
    <t>الرقم</t>
  </si>
  <si>
    <t>رقم</t>
  </si>
  <si>
    <t>الإجمالي العام للأرصدة المدينة</t>
  </si>
  <si>
    <t>محسن محمد عبد المحسن</t>
  </si>
  <si>
    <t>نفسه</t>
  </si>
  <si>
    <t>سعيد رواش</t>
  </si>
  <si>
    <t>كريم الدين صلاح</t>
  </si>
  <si>
    <t>المبالغ الداخلة</t>
  </si>
  <si>
    <t>بيان</t>
  </si>
  <si>
    <t>تاريخ</t>
  </si>
  <si>
    <t xml:space="preserve">التسويات </t>
  </si>
  <si>
    <t>صادر</t>
  </si>
  <si>
    <t>المنصرف</t>
  </si>
  <si>
    <t xml:space="preserve">الفرق </t>
  </si>
  <si>
    <t>الفرق بين الداخل والتسويات</t>
  </si>
  <si>
    <t>سهام السيد بيومي</t>
  </si>
  <si>
    <t>طارق إبراهيم فتحي</t>
  </si>
  <si>
    <t>أجور مستحقة</t>
  </si>
  <si>
    <t>إبراهيم محمد إبراهيم</t>
  </si>
  <si>
    <t>خالد شوقي عبد المحسن</t>
  </si>
  <si>
    <t>مدينة أخرى</t>
  </si>
  <si>
    <t>أحمد محمد فؤاد</t>
  </si>
  <si>
    <t>أحمد السيد محمود حشيش</t>
  </si>
  <si>
    <t xml:space="preserve">أحمد أبو الفتوح </t>
  </si>
  <si>
    <t>هبة محمد أحمد</t>
  </si>
  <si>
    <t>وليد محمد حسن</t>
  </si>
  <si>
    <t>مشهور السيد أحمد</t>
  </si>
  <si>
    <t>محمد فهيم هاشم</t>
  </si>
  <si>
    <t>جمال السيد محمود</t>
  </si>
  <si>
    <t>ياسر محمد إبراهيم</t>
  </si>
  <si>
    <t>أسامة يحيى حامد</t>
  </si>
  <si>
    <t>عبد الباسط أحمد محمد</t>
  </si>
  <si>
    <t>عبد الباسط محمد عبد اللطيف</t>
  </si>
  <si>
    <t>المتحدة للتجارة والتوريدات</t>
  </si>
  <si>
    <t>محمد رمضان السيد</t>
  </si>
  <si>
    <t>حوالات بالمصاريف</t>
  </si>
  <si>
    <t>أسامة رفاعي إبراهيم</t>
  </si>
  <si>
    <t>فقط وقدره ( لا غير)     محسن محمد عبد المحسن</t>
  </si>
  <si>
    <t>حنيدق محمد محمد يوسف</t>
  </si>
  <si>
    <t>إبراهيم موسى حسين</t>
  </si>
  <si>
    <t>قسيمة إيداع على بنك مصر</t>
  </si>
  <si>
    <t>محمد محمود صقر</t>
  </si>
  <si>
    <t>وليد محمد إبراهيم</t>
  </si>
  <si>
    <t>عبد المولى رزق حجازي</t>
  </si>
  <si>
    <t>الاسم</t>
  </si>
  <si>
    <t>قيمة السلفة</t>
  </si>
  <si>
    <t>تاريخ السلفة</t>
  </si>
  <si>
    <t>قيمة السداد</t>
  </si>
  <si>
    <t>تاريخ السداد</t>
  </si>
  <si>
    <t>محمد خليل</t>
  </si>
  <si>
    <t>محمد محمود حسن وأخرون</t>
  </si>
  <si>
    <t>مرتبات الإدارة العليا عن شهر يونيو 2022</t>
  </si>
  <si>
    <t xml:space="preserve"> </t>
  </si>
  <si>
    <t>مرتب المذكور عن شهر 6/2022</t>
  </si>
  <si>
    <t>فاطمة زكي</t>
  </si>
  <si>
    <t>سمير جاد الكريم سعيد</t>
  </si>
  <si>
    <t>21383+214</t>
  </si>
  <si>
    <t>40000+250</t>
  </si>
  <si>
    <t>16002+160.25</t>
  </si>
  <si>
    <t>5686+57</t>
  </si>
  <si>
    <t>500+10</t>
  </si>
  <si>
    <t>بيع لوط خشب كسر بالأمر المباشر</t>
  </si>
  <si>
    <t>صندوق مقبوضات الإدارة العامة 2022 / 2023</t>
  </si>
  <si>
    <t>إيصال9128ف3/7 باسم/محسن محمد</t>
  </si>
  <si>
    <t>ل 9128</t>
  </si>
  <si>
    <t>بعد الجرد</t>
  </si>
  <si>
    <t>صندوق مقبوضات</t>
  </si>
  <si>
    <t>إيصال تحصيل من صندوق مقبوضات</t>
  </si>
  <si>
    <t>ل 9129</t>
  </si>
  <si>
    <t>الشركة القابضة</t>
  </si>
  <si>
    <t>تحصيل شيك52141418ف3/7 دعم منحة شهر عيد الأضحى</t>
  </si>
  <si>
    <t>20000+200</t>
  </si>
  <si>
    <t>منحة شهر عيد الأضحى</t>
  </si>
  <si>
    <t>34110+250</t>
  </si>
  <si>
    <t>2554+25.75</t>
  </si>
  <si>
    <t>37961+250</t>
  </si>
  <si>
    <t>1290+13</t>
  </si>
  <si>
    <t>ناهد طايع</t>
  </si>
  <si>
    <t>ل 9132</t>
  </si>
  <si>
    <t>دفعة شهر يوليو 2022 معاشات</t>
  </si>
  <si>
    <t>محمد أحمد السيد خليل</t>
  </si>
  <si>
    <t>مخازن ومشتريات</t>
  </si>
  <si>
    <t>عمرو فهمي</t>
  </si>
  <si>
    <t>بدون</t>
  </si>
  <si>
    <t>لصالح/محمود عبد العزيز</t>
  </si>
  <si>
    <t>عادل عبد الحميد إبراهيم</t>
  </si>
  <si>
    <t>سليم علوان صقر</t>
  </si>
  <si>
    <t>تشهيلات</t>
  </si>
  <si>
    <t>9750+97.5</t>
  </si>
  <si>
    <t>18600+186</t>
  </si>
  <si>
    <t>ل 9133</t>
  </si>
  <si>
    <t>أحمد سعيد عبد السميع</t>
  </si>
  <si>
    <t>سلفة تسدد على 3 أقساط</t>
  </si>
  <si>
    <t>أيمن السباعي</t>
  </si>
  <si>
    <t>أيمن صلاح الدين السباعي</t>
  </si>
  <si>
    <t>ل 9134</t>
  </si>
  <si>
    <t>معاشات 7/2022</t>
  </si>
  <si>
    <t>محمود محمود محمد الكيناني</t>
  </si>
  <si>
    <t>دفعة تحت حساب بيع عدد 4 كونتر بفرع الزهراء بالأمر المباشر</t>
  </si>
  <si>
    <t>إيصال9135ف5/7 باسم/محسن محمد</t>
  </si>
  <si>
    <t>ل 9135</t>
  </si>
  <si>
    <t>تموين السيارة1435كمية30لتر بنزين80</t>
  </si>
  <si>
    <t xml:space="preserve">رقم </t>
  </si>
  <si>
    <t>العهد المنصرفة من 1/7/2022 حتى 30/6/2023</t>
  </si>
  <si>
    <t>التسويات مرسلة للقطاع المالي عام 2022/2023</t>
  </si>
  <si>
    <t>مها خليل عبد الرسول</t>
  </si>
  <si>
    <t>طارق عبد التواب</t>
  </si>
  <si>
    <t>شحن خط</t>
  </si>
  <si>
    <t>مشهور السيد</t>
  </si>
  <si>
    <t>ل 9136</t>
  </si>
  <si>
    <t>اشتراك النت عن شهر يوليو 2022</t>
  </si>
  <si>
    <t>شيك على بنك مصر</t>
  </si>
  <si>
    <t>للصرف على المشتريات</t>
  </si>
  <si>
    <t>لصالح/ محمد أحمد عبد الله خفاجى</t>
  </si>
  <si>
    <t>لصالح/ سعاد سعيد خليفة</t>
  </si>
  <si>
    <t>محمد فؤاد محمود</t>
  </si>
  <si>
    <t>عبد الباسط أحمد</t>
  </si>
  <si>
    <t>باقي ثمن بيع عدد 4 كونتر بفرع الزهراء بالأمر المباشر</t>
  </si>
  <si>
    <t>إيصال9138ف7/7 باسم/محسن محمد</t>
  </si>
  <si>
    <t>ل 9138</t>
  </si>
  <si>
    <t>علاء الدين عبد الغني</t>
  </si>
  <si>
    <t>تموين الونش كمية 30لتر سولار</t>
  </si>
  <si>
    <t>تموين السيارة2193كمية30لتر بنزين92</t>
  </si>
  <si>
    <t>ل 9139</t>
  </si>
  <si>
    <t>عزة عبد الرحيم</t>
  </si>
  <si>
    <t>للصرف على البوابة</t>
  </si>
  <si>
    <t>جمال السيد محمود حشيش</t>
  </si>
  <si>
    <t>أحمد حشيش</t>
  </si>
  <si>
    <t>تحت حساب تقطيع عدد 4 كونتر</t>
  </si>
  <si>
    <t>تحت حساب بيع قطع غيار تالفة بفرعي م.نصر والزهراء</t>
  </si>
  <si>
    <t>إيصال9140ف7/7 باسم محسن محمد</t>
  </si>
  <si>
    <t>ل 9140</t>
  </si>
  <si>
    <t>شراء أسطوانات</t>
  </si>
  <si>
    <t>هند سيد أحمد</t>
  </si>
  <si>
    <t>نفقة شرعية عن شهر يونيو 2022</t>
  </si>
  <si>
    <t>عبد الله محمد محمد مسلم</t>
  </si>
  <si>
    <t>2000+20</t>
  </si>
  <si>
    <t>إيجار الونش لرفع عدد 4 كونتر</t>
  </si>
  <si>
    <t>إيصال9141ف7/7 باسم/محسن محمد</t>
  </si>
  <si>
    <t>ل 9141</t>
  </si>
  <si>
    <t>ل 9143</t>
  </si>
  <si>
    <t>بيع مخلفات بالأمر المباشر</t>
  </si>
  <si>
    <t>إيصال9144ف7/7 باسم/محسن محمد</t>
  </si>
  <si>
    <t>ل 9144</t>
  </si>
  <si>
    <t>سامح حمزة أحمد</t>
  </si>
  <si>
    <t>طارق عبد الغني عبد الجيد</t>
  </si>
  <si>
    <t>بدل سفر</t>
  </si>
  <si>
    <t>ممدوح علي</t>
  </si>
  <si>
    <t>تسوية رقم 1</t>
  </si>
  <si>
    <t>سامح حمزة وأخرون</t>
  </si>
  <si>
    <t>أنفسهم</t>
  </si>
  <si>
    <t>عيدية عيد الأضحى المبارك</t>
  </si>
  <si>
    <t>إيجار كلارك لرفع حديد خردة</t>
  </si>
  <si>
    <t>إيصال9146ف17/7 باسم/محسن محمد</t>
  </si>
  <si>
    <t>ل 9146</t>
  </si>
  <si>
    <t>عادل عد الحميد وأخرون</t>
  </si>
  <si>
    <t>قيمة50%من حافز شهر إبريل 2022دفعة 2</t>
  </si>
  <si>
    <t>ل 9149</t>
  </si>
  <si>
    <t>الفئة بالجنيه</t>
  </si>
  <si>
    <t>عملات مساعدة</t>
  </si>
  <si>
    <t>العدد</t>
  </si>
  <si>
    <t>مرتب شهر يونيو 2022 مكافأة شاملة</t>
  </si>
  <si>
    <t>محمد عبد المقصود وأخرين</t>
  </si>
  <si>
    <t>محمد فؤاد فؤاد</t>
  </si>
  <si>
    <t>قيمة50%منرد10%من حافز4/2022 دفعة 2</t>
  </si>
  <si>
    <t>حوالة / 20828+208</t>
  </si>
  <si>
    <t>1000+10</t>
  </si>
  <si>
    <t>شحن خطين</t>
  </si>
  <si>
    <t>هاني عبد العظيم توفيق</t>
  </si>
  <si>
    <t>تسوية مبالغ مستحقة</t>
  </si>
  <si>
    <t>محمد حسين محمد متشو</t>
  </si>
  <si>
    <t>فرق عهدة للمذكور</t>
  </si>
  <si>
    <t>بنك مصر</t>
  </si>
  <si>
    <t>بنك اسكندرية</t>
  </si>
  <si>
    <t>حوالات</t>
  </si>
  <si>
    <t>ل 9150</t>
  </si>
  <si>
    <t>فقط وقدره (سبعة وتسعون ألف ثلاثمائة وأربعة جنيها ، 31/100 لا غير)     محسن محمد عبد المحسن</t>
  </si>
  <si>
    <t>تسوية رقم 2</t>
  </si>
  <si>
    <t>الفاتورة في4/7/2022</t>
  </si>
  <si>
    <t>فقط وقدره (ربعمائة وثمانية ألف وواحد وستون جنيها ،97/100 لا غير)     محسن محمد عبد المحسن</t>
  </si>
  <si>
    <t>مشتريات</t>
  </si>
  <si>
    <t>أحمد محمد مبروك</t>
  </si>
  <si>
    <t>بيع عدد 5 إطار تالف ولوط خشب كسر من فرع حلوان</t>
  </si>
  <si>
    <t>إيصال9153ف20/7 باسم/محسن محمد</t>
  </si>
  <si>
    <t>ل 9153</t>
  </si>
  <si>
    <t>ل 9154</t>
  </si>
  <si>
    <t>فقط وقدره (سبعة عشر ألف ستمائة وثمانية عشر جنيها ، 80/100  لا غير)     محسن محمد عبد المحسن</t>
  </si>
  <si>
    <t>تسوية رقم 3</t>
  </si>
  <si>
    <t>مخازن</t>
  </si>
  <si>
    <t>ياسر عبد الله عبد الرحمن</t>
  </si>
  <si>
    <t>تحت حساب بيع إطارات تالفة بسعر 82ج للإطار</t>
  </si>
  <si>
    <t>إيصال9156ف20/7 باسم/محسن محمد</t>
  </si>
  <si>
    <t>ل 9156</t>
  </si>
  <si>
    <t>سامح سعيد إبراهيم</t>
  </si>
  <si>
    <t>عبد الناصر سيد هليل</t>
  </si>
  <si>
    <t>سامح سعيد</t>
  </si>
  <si>
    <t>تسشهيلات</t>
  </si>
  <si>
    <t>خالد حسن سليمان</t>
  </si>
  <si>
    <t>بدل انتقال</t>
  </si>
  <si>
    <t>طارق سيد قرني</t>
  </si>
  <si>
    <t>8000+80</t>
  </si>
  <si>
    <t>سلفة للخزينة</t>
  </si>
  <si>
    <t>إجمالي مبلغ الخلايا الفارغة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</si>
</sst>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17" x14ac:knownFonts="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sz val="14"/>
      <name val="Arial"/>
      <family val="2"/>
      <charset val="178"/>
      <scheme val="minor"/>
    </font>
    <font>
      <sz val="12"/>
      <color theme="1"/>
      <name val="Arial"/>
      <family val="2"/>
      <scheme val="minor"/>
    </font>
    <font>
      <sz val="12"/>
      <name val="Arial"/>
      <family val="2"/>
      <scheme val="minor"/>
    </font>
    <font>
      <sz val="20"/>
      <color theme="1"/>
      <name val="Arial"/>
      <family val="2"/>
      <charset val="178"/>
      <scheme val="minor"/>
    </font>
    <font>
      <b/>
      <sz val="14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sz val="16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  <font>
      <b/>
      <sz val="20"/>
      <color theme="0"/>
      <name val="Arial"/>
      <family val="2"/>
      <scheme val="minor"/>
    </font>
    <font>
      <sz val="20"/>
      <color theme="0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8"/>
      <color theme="1"/>
      <name val="Arial"/>
      <family val="2"/>
      <charset val="17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3" borderId="1" xfId="0" applyFont="1" applyFill="1" applyBorder="1"/>
    <xf numFmtId="0" fontId="1" fillId="2" borderId="1" xfId="0" applyFont="1" applyFill="1" applyBorder="1"/>
    <xf numFmtId="0" fontId="3" fillId="0" borderId="1" xfId="0" applyFont="1" applyBorder="1"/>
    <xf numFmtId="0" fontId="3" fillId="0" borderId="2" xfId="0" applyFont="1" applyBorder="1"/>
    <xf numFmtId="0" fontId="3" fillId="0" borderId="4" xfId="0" applyFont="1" applyBorder="1"/>
    <xf numFmtId="0" fontId="4" fillId="5" borderId="1" xfId="0" applyFont="1" applyFill="1" applyBorder="1"/>
    <xf numFmtId="0" fontId="1" fillId="4" borderId="1" xfId="0" applyFont="1" applyFill="1" applyBorder="1"/>
    <xf numFmtId="2" fontId="1" fillId="3" borderId="1" xfId="0" applyNumberFormat="1" applyFont="1" applyFill="1" applyBorder="1"/>
    <xf numFmtId="2" fontId="1" fillId="2" borderId="1" xfId="0" applyNumberFormat="1" applyFont="1" applyFill="1" applyBorder="1"/>
    <xf numFmtId="0" fontId="5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6" borderId="1" xfId="0" applyFont="1" applyFill="1" applyBorder="1"/>
    <xf numFmtId="0" fontId="1" fillId="7" borderId="1" xfId="0" applyFont="1" applyFill="1" applyBorder="1"/>
    <xf numFmtId="14" fontId="1" fillId="7" borderId="1" xfId="0" applyNumberFormat="1" applyFont="1" applyFill="1" applyBorder="1"/>
    <xf numFmtId="16" fontId="1" fillId="7" borderId="1" xfId="0" applyNumberFormat="1" applyFont="1" applyFill="1" applyBorder="1"/>
    <xf numFmtId="0" fontId="1" fillId="7" borderId="1" xfId="0" applyFont="1" applyFill="1" applyBorder="1" applyAlignment="1"/>
    <xf numFmtId="0" fontId="1" fillId="5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vertical="center"/>
    </xf>
    <xf numFmtId="16" fontId="1" fillId="8" borderId="1" xfId="0" applyNumberFormat="1" applyFont="1" applyFill="1" applyBorder="1" applyAlignment="1">
      <alignment vertical="center"/>
    </xf>
    <xf numFmtId="0" fontId="1" fillId="8" borderId="1" xfId="0" applyFont="1" applyFill="1" applyBorder="1"/>
    <xf numFmtId="16" fontId="1" fillId="0" borderId="1" xfId="0" applyNumberFormat="1" applyFont="1" applyBorder="1" applyAlignment="1">
      <alignment vertical="center"/>
    </xf>
    <xf numFmtId="0" fontId="1" fillId="0" borderId="0" xfId="0" applyFont="1"/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/>
    <xf numFmtId="0" fontId="8" fillId="6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2" fontId="1" fillId="0" borderId="0" xfId="0" applyNumberFormat="1" applyFont="1"/>
    <xf numFmtId="0" fontId="2" fillId="8" borderId="1" xfId="0" applyFont="1" applyFill="1" applyBorder="1"/>
    <xf numFmtId="0" fontId="0" fillId="8" borderId="1" xfId="0" applyFill="1" applyBorder="1"/>
    <xf numFmtId="0" fontId="2" fillId="8" borderId="1" xfId="0" applyFont="1" applyFill="1" applyBorder="1" applyAlignment="1">
      <alignment horizontal="right" vertical="center"/>
    </xf>
    <xf numFmtId="16" fontId="2" fillId="8" borderId="1" xfId="0" applyNumberFormat="1" applyFont="1" applyFill="1" applyBorder="1" applyAlignment="1">
      <alignment horizontal="right" vertical="center"/>
    </xf>
    <xf numFmtId="0" fontId="3" fillId="8" borderId="1" xfId="0" applyFont="1" applyFill="1" applyBorder="1" applyAlignment="1">
      <alignment vertical="center"/>
    </xf>
    <xf numFmtId="0" fontId="0" fillId="8" borderId="1" xfId="0" applyFill="1" applyBorder="1" applyAlignment="1">
      <alignment horizontal="right" vertical="center"/>
    </xf>
    <xf numFmtId="164" fontId="1" fillId="3" borderId="1" xfId="0" applyNumberFormat="1" applyFont="1" applyFill="1" applyBorder="1"/>
    <xf numFmtId="164" fontId="1" fillId="2" borderId="1" xfId="0" applyNumberFormat="1" applyFont="1" applyFill="1" applyBorder="1"/>
    <xf numFmtId="164" fontId="4" fillId="5" borderId="1" xfId="0" applyNumberFormat="1" applyFont="1" applyFill="1" applyBorder="1"/>
    <xf numFmtId="0" fontId="9" fillId="8" borderId="1" xfId="0" applyFont="1" applyFill="1" applyBorder="1" applyAlignment="1">
      <alignment horizontal="center" vertical="center" wrapText="1"/>
    </xf>
    <xf numFmtId="16" fontId="1" fillId="8" borderId="1" xfId="0" applyNumberFormat="1" applyFont="1" applyFill="1" applyBorder="1"/>
    <xf numFmtId="0" fontId="9" fillId="8" borderId="1" xfId="0" applyFont="1" applyFill="1" applyBorder="1"/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8" borderId="0" xfId="0" applyFont="1" applyFill="1"/>
    <xf numFmtId="0" fontId="1" fillId="8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wrapText="1"/>
    </xf>
    <xf numFmtId="0" fontId="1" fillId="8" borderId="1" xfId="0" applyFont="1" applyFill="1" applyBorder="1" applyAlignment="1">
      <alignment horizontal="center" vertical="center"/>
    </xf>
    <xf numFmtId="0" fontId="1" fillId="8" borderId="7" xfId="0" applyFont="1" applyFill="1" applyBorder="1"/>
    <xf numFmtId="0" fontId="0" fillId="8" borderId="1" xfId="0" applyFill="1" applyBorder="1" applyAlignment="1">
      <alignment vertical="center"/>
    </xf>
    <xf numFmtId="0" fontId="2" fillId="5" borderId="1" xfId="0" applyFont="1" applyFill="1" applyBorder="1"/>
    <xf numFmtId="0" fontId="9" fillId="6" borderId="1" xfId="0" applyFont="1" applyFill="1" applyBorder="1"/>
    <xf numFmtId="0" fontId="1" fillId="10" borderId="1" xfId="0" applyNumberFormat="1" applyFont="1" applyFill="1" applyBorder="1"/>
    <xf numFmtId="0" fontId="1" fillId="10" borderId="1" xfId="0" applyFont="1" applyFill="1" applyBorder="1"/>
    <xf numFmtId="164" fontId="1" fillId="10" borderId="1" xfId="0" applyNumberFormat="1" applyFont="1" applyFill="1" applyBorder="1"/>
    <xf numFmtId="0" fontId="1" fillId="11" borderId="1" xfId="0" applyFont="1" applyFill="1" applyBorder="1"/>
    <xf numFmtId="0" fontId="11" fillId="5" borderId="1" xfId="0" applyFont="1" applyFill="1" applyBorder="1"/>
    <xf numFmtId="164" fontId="1" fillId="6" borderId="1" xfId="0" applyNumberFormat="1" applyFont="1" applyFill="1" applyBorder="1"/>
    <xf numFmtId="164" fontId="1" fillId="7" borderId="1" xfId="0" applyNumberFormat="1" applyFont="1" applyFill="1" applyBorder="1" applyAlignment="1"/>
    <xf numFmtId="164" fontId="1" fillId="11" borderId="1" xfId="0" applyNumberFormat="1" applyFont="1" applyFill="1" applyBorder="1"/>
    <xf numFmtId="0" fontId="2" fillId="0" borderId="0" xfId="0" applyFont="1"/>
    <xf numFmtId="164" fontId="1" fillId="8" borderId="1" xfId="0" applyNumberFormat="1" applyFont="1" applyFill="1" applyBorder="1"/>
    <xf numFmtId="0" fontId="0" fillId="8" borderId="0" xfId="0" applyFill="1"/>
    <xf numFmtId="0" fontId="1" fillId="8" borderId="1" xfId="0" applyNumberFormat="1" applyFont="1" applyFill="1" applyBorder="1" applyAlignment="1">
      <alignment vertical="center"/>
    </xf>
    <xf numFmtId="164" fontId="1" fillId="8" borderId="1" xfId="0" applyNumberFormat="1" applyFont="1" applyFill="1" applyBorder="1" applyAlignment="1">
      <alignment vertical="center"/>
    </xf>
    <xf numFmtId="0" fontId="1" fillId="8" borderId="1" xfId="0" applyFont="1" applyFill="1" applyBorder="1" applyAlignment="1">
      <alignment horizontal="center"/>
    </xf>
    <xf numFmtId="0" fontId="1" fillId="11" borderId="2" xfId="0" applyFont="1" applyFill="1" applyBorder="1"/>
    <xf numFmtId="0" fontId="11" fillId="5" borderId="2" xfId="0" applyFont="1" applyFill="1" applyBorder="1"/>
    <xf numFmtId="0" fontId="1" fillId="11" borderId="4" xfId="0" applyFont="1" applyFill="1" applyBorder="1"/>
    <xf numFmtId="0" fontId="1" fillId="11" borderId="2" xfId="0" applyFont="1" applyFill="1" applyBorder="1" applyAlignment="1">
      <alignment vertical="center"/>
    </xf>
    <xf numFmtId="0" fontId="9" fillId="6" borderId="1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9" fillId="11" borderId="2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 wrapText="1"/>
    </xf>
    <xf numFmtId="0" fontId="9" fillId="11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2" fillId="0" borderId="0" xfId="0" applyNumberFormat="1" applyFont="1"/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/>
    </xf>
    <xf numFmtId="0" fontId="2" fillId="5" borderId="0" xfId="0" applyNumberFormat="1" applyFont="1" applyFill="1"/>
    <xf numFmtId="0" fontId="13" fillId="9" borderId="1" xfId="0" applyFont="1" applyFill="1" applyBorder="1" applyAlignment="1">
      <alignment horizontal="center" vertical="center" wrapText="1"/>
    </xf>
    <xf numFmtId="0" fontId="14" fillId="9" borderId="1" xfId="0" applyFont="1" applyFill="1" applyBorder="1" applyAlignment="1">
      <alignment vertical="center"/>
    </xf>
    <xf numFmtId="0" fontId="12" fillId="0" borderId="1" xfId="0" applyFont="1" applyBorder="1"/>
    <xf numFmtId="0" fontId="12" fillId="0" borderId="1" xfId="0" applyFont="1" applyBorder="1" applyAlignment="1">
      <alignment horizontal="center" vertical="center" wrapText="1"/>
    </xf>
    <xf numFmtId="164" fontId="12" fillId="0" borderId="1" xfId="0" applyNumberFormat="1" applyFont="1" applyBorder="1"/>
    <xf numFmtId="0" fontId="12" fillId="0" borderId="1" xfId="0" applyFont="1" applyBorder="1" applyAlignment="1">
      <alignment horizontal="center"/>
    </xf>
    <xf numFmtId="0" fontId="5" fillId="12" borderId="1" xfId="0" applyFont="1" applyFill="1" applyBorder="1" applyAlignment="1">
      <alignment horizontal="center" vertical="center" wrapText="1"/>
    </xf>
    <xf numFmtId="2" fontId="1" fillId="12" borderId="1" xfId="0" applyNumberFormat="1" applyFont="1" applyFill="1" applyBorder="1"/>
    <xf numFmtId="164" fontId="1" fillId="6" borderId="1" xfId="0" applyNumberFormat="1" applyFont="1" applyFill="1" applyBorder="1" applyAlignment="1"/>
    <xf numFmtId="0" fontId="1" fillId="3" borderId="1" xfId="0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0" fontId="12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8" borderId="0" xfId="0" applyFont="1" applyFill="1" applyBorder="1" applyAlignment="1">
      <alignment horizontal="center" vertical="center"/>
    </xf>
    <xf numFmtId="0" fontId="1" fillId="0" borderId="0" xfId="0" applyFont="1" applyBorder="1"/>
    <xf numFmtId="0" fontId="1" fillId="13" borderId="1" xfId="0" applyFont="1" applyFill="1" applyBorder="1" applyAlignment="1">
      <alignment horizontal="center" vertical="center"/>
    </xf>
    <xf numFmtId="0" fontId="1" fillId="13" borderId="2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right" vertical="center"/>
    </xf>
    <xf numFmtId="0" fontId="1" fillId="13" borderId="1" xfId="0" applyFont="1" applyFill="1" applyBorder="1"/>
    <xf numFmtId="0" fontId="1" fillId="13" borderId="2" xfId="0" applyFont="1" applyFill="1" applyBorder="1"/>
    <xf numFmtId="164" fontId="1" fillId="13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2" fillId="5" borderId="1" xfId="0" applyFont="1" applyFill="1" applyBorder="1"/>
    <xf numFmtId="0" fontId="16" fillId="5" borderId="9" xfId="0" applyFont="1" applyFill="1" applyBorder="1" applyAlignment="1">
      <alignment horizontal="center"/>
    </xf>
    <xf numFmtId="0" fontId="12" fillId="14" borderId="9" xfId="0" applyFont="1" applyFill="1" applyBorder="1" applyAlignment="1">
      <alignment horizontal="center"/>
    </xf>
    <xf numFmtId="0" fontId="12" fillId="14" borderId="10" xfId="0" applyFont="1" applyFill="1" applyBorder="1" applyAlignment="1">
      <alignment horizontal="center"/>
    </xf>
    <xf numFmtId="0" fontId="12" fillId="15" borderId="9" xfId="0" applyFont="1" applyFill="1" applyBorder="1" applyAlignment="1">
      <alignment horizontal="center"/>
    </xf>
    <xf numFmtId="0" fontId="12" fillId="15" borderId="10" xfId="0" applyFont="1" applyFill="1" applyBorder="1" applyAlignment="1">
      <alignment horizontal="center"/>
    </xf>
    <xf numFmtId="0" fontId="12" fillId="15" borderId="9" xfId="0" applyFont="1" applyFill="1" applyBorder="1"/>
    <xf numFmtId="0" fontId="0" fillId="0" borderId="0" xfId="0" applyAlignment="1"/>
    <xf numFmtId="0" fontId="16" fillId="14" borderId="9" xfId="0" applyFont="1" applyFill="1" applyBorder="1" applyAlignment="1"/>
    <xf numFmtId="0" fontId="12" fillId="6" borderId="9" xfId="0" applyFont="1" applyFill="1" applyBorder="1" applyAlignment="1">
      <alignment horizontal="center"/>
    </xf>
    <xf numFmtId="0" fontId="12" fillId="6" borderId="10" xfId="0" applyFont="1" applyFill="1" applyBorder="1" applyAlignment="1">
      <alignment horizontal="center"/>
    </xf>
    <xf numFmtId="14" fontId="1" fillId="2" borderId="1" xfId="0" applyNumberFormat="1" applyFont="1" applyFill="1" applyBorder="1"/>
    <xf numFmtId="0" fontId="9" fillId="0" borderId="13" xfId="0" applyFont="1" applyBorder="1" applyAlignment="1">
      <alignment horizontal="center" vertical="center"/>
    </xf>
    <xf numFmtId="0" fontId="12" fillId="16" borderId="10" xfId="0" applyFont="1" applyFill="1" applyBorder="1" applyAlignment="1">
      <alignment horizontal="center"/>
    </xf>
    <xf numFmtId="0" fontId="12" fillId="16" borderId="11" xfId="0" applyFont="1" applyFill="1" applyBorder="1" applyAlignment="1">
      <alignment horizontal="center"/>
    </xf>
    <xf numFmtId="0" fontId="12" fillId="16" borderId="1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8" borderId="6" xfId="0" applyFont="1" applyFill="1" applyBorder="1" applyAlignment="1">
      <alignment horizontal="right" vertical="center" wrapText="1"/>
    </xf>
    <xf numFmtId="0" fontId="2" fillId="8" borderId="0" xfId="0" applyFont="1" applyFill="1" applyAlignment="1">
      <alignment horizontal="right" vertical="center" wrapText="1"/>
    </xf>
    <xf numFmtId="0" fontId="7" fillId="8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164" fontId="2" fillId="0" borderId="2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2" fillId="1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" fillId="5" borderId="6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C00000"/>
    <pageSetUpPr fitToPage="1"/>
  </sheetPr>
  <dimension ref="D1:AJ246"/>
  <sheetViews>
    <sheetView rightToLeft="1" tabSelected="1" topLeftCell="K5" zoomScaleNormal="100" workbookViewId="0">
      <pane ySplit="2" topLeftCell="A81" activePane="bottomLeft" state="frozen"/>
      <selection activeCell="K5" sqref="K5"/>
      <selection pane="bottomLeft" activeCell="O88" sqref="O88"/>
    </sheetView>
  </sheetViews>
  <sheetFormatPr defaultRowHeight="14.25" x14ac:dyDescent="0.2"/>
  <cols>
    <col min="4" max="4" width="13.625" customWidth="1"/>
    <col min="5" max="5" width="12.375" bestFit="1" customWidth="1"/>
    <col min="6" max="6" width="16" customWidth="1"/>
    <col min="7" max="7" width="48.5" bestFit="1" customWidth="1"/>
    <col min="8" max="8" width="15.75" customWidth="1"/>
    <col min="9" max="9" width="13.5" bestFit="1" customWidth="1"/>
    <col min="10" max="10" width="39" bestFit="1" customWidth="1"/>
    <col min="11" max="11" width="9.5" customWidth="1"/>
    <col min="12" max="12" width="13.5" bestFit="1" customWidth="1"/>
    <col min="13" max="13" width="23.75" customWidth="1"/>
    <col min="14" max="14" width="15.75" customWidth="1"/>
    <col min="15" max="15" width="12" customWidth="1"/>
    <col min="16" max="16" width="15.75" bestFit="1" customWidth="1"/>
    <col min="17" max="17" width="35.125" customWidth="1"/>
    <col min="18" max="18" width="11.125" style="52" bestFit="1" customWidth="1"/>
    <col min="19" max="19" width="18.625" customWidth="1"/>
    <col min="20" max="20" width="13.5" customWidth="1"/>
    <col min="21" max="22" width="16" customWidth="1"/>
    <col min="23" max="23" width="6" customWidth="1"/>
    <col min="24" max="24" width="12.375" customWidth="1"/>
    <col min="25" max="25" width="12.375" bestFit="1" customWidth="1"/>
    <col min="26" max="26" width="16.375" bestFit="1" customWidth="1"/>
    <col min="27" max="27" width="9.875" bestFit="1" customWidth="1"/>
    <col min="28" max="28" width="13.75" bestFit="1" customWidth="1"/>
    <col min="29" max="29" width="13.75" customWidth="1"/>
    <col min="30" max="30" width="11.125" bestFit="1" customWidth="1"/>
    <col min="31" max="33" width="12.375" bestFit="1" customWidth="1"/>
    <col min="34" max="35" width="9.875" customWidth="1"/>
    <col min="36" max="36" width="14.25" customWidth="1"/>
  </cols>
  <sheetData>
    <row r="1" spans="4:36" x14ac:dyDescent="0.2">
      <c r="K1" t="s">
        <v>23</v>
      </c>
    </row>
    <row r="2" spans="4:36" x14ac:dyDescent="0.2">
      <c r="K2" t="s">
        <v>24</v>
      </c>
    </row>
    <row r="5" spans="4:36" ht="15" x14ac:dyDescent="0.2">
      <c r="D5" s="129" t="s">
        <v>0</v>
      </c>
      <c r="E5" s="129"/>
      <c r="F5" s="129"/>
      <c r="G5" s="129"/>
      <c r="H5" s="129"/>
      <c r="I5" s="129"/>
      <c r="J5" s="129"/>
      <c r="K5" s="130" t="s">
        <v>8</v>
      </c>
      <c r="L5" s="130"/>
      <c r="M5" s="130"/>
      <c r="N5" s="130"/>
      <c r="O5" s="130"/>
      <c r="P5" s="130"/>
      <c r="Q5" s="130"/>
      <c r="R5" s="130"/>
      <c r="S5" s="130"/>
      <c r="T5" s="10"/>
      <c r="U5" s="131" t="s">
        <v>13</v>
      </c>
      <c r="V5" s="131"/>
      <c r="W5" s="131"/>
      <c r="X5" s="131"/>
      <c r="Y5" s="132" t="s">
        <v>16</v>
      </c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</row>
    <row r="6" spans="4:36" ht="30" x14ac:dyDescent="0.2">
      <c r="D6" s="11" t="s">
        <v>1</v>
      </c>
      <c r="E6" s="11" t="s">
        <v>2</v>
      </c>
      <c r="F6" s="11" t="s">
        <v>3</v>
      </c>
      <c r="G6" s="11" t="s">
        <v>4</v>
      </c>
      <c r="H6" s="96" t="s">
        <v>5</v>
      </c>
      <c r="I6" s="11" t="s">
        <v>6</v>
      </c>
      <c r="J6" s="11" t="s">
        <v>7</v>
      </c>
      <c r="K6" s="12" t="s">
        <v>10</v>
      </c>
      <c r="L6" s="12" t="s">
        <v>11</v>
      </c>
      <c r="M6" s="12" t="s">
        <v>12</v>
      </c>
      <c r="N6" s="12" t="s">
        <v>5</v>
      </c>
      <c r="O6" s="12" t="s">
        <v>15</v>
      </c>
      <c r="P6" s="12" t="s">
        <v>9</v>
      </c>
      <c r="Q6" s="12" t="s">
        <v>4</v>
      </c>
      <c r="R6" s="12" t="s">
        <v>14</v>
      </c>
      <c r="S6" s="12" t="s">
        <v>7</v>
      </c>
      <c r="T6" s="12" t="s">
        <v>22</v>
      </c>
      <c r="U6" s="13" t="s">
        <v>5</v>
      </c>
      <c r="V6" s="13" t="s">
        <v>15</v>
      </c>
      <c r="W6" s="13" t="s">
        <v>37</v>
      </c>
      <c r="X6" s="13" t="s">
        <v>2</v>
      </c>
      <c r="Y6" s="14" t="s">
        <v>17</v>
      </c>
      <c r="Z6" s="14" t="s">
        <v>20</v>
      </c>
      <c r="AA6" s="14" t="s">
        <v>44</v>
      </c>
      <c r="AB6" s="14" t="s">
        <v>48</v>
      </c>
      <c r="AC6" s="14" t="s">
        <v>49</v>
      </c>
      <c r="AD6" s="14" t="s">
        <v>45</v>
      </c>
      <c r="AE6" s="14" t="s">
        <v>19</v>
      </c>
      <c r="AF6" s="14" t="s">
        <v>18</v>
      </c>
      <c r="AG6" s="14" t="s">
        <v>46</v>
      </c>
      <c r="AH6" s="14" t="s">
        <v>47</v>
      </c>
      <c r="AI6" s="14" t="s">
        <v>55</v>
      </c>
      <c r="AJ6" s="14" t="s">
        <v>27</v>
      </c>
    </row>
    <row r="7" spans="4:36" ht="18" hidden="1" x14ac:dyDescent="0.25">
      <c r="D7" s="133" t="s">
        <v>51</v>
      </c>
      <c r="E7" s="134"/>
      <c r="F7" s="134"/>
      <c r="G7" s="135"/>
      <c r="H7" s="97">
        <v>126676.16</v>
      </c>
      <c r="I7" s="40">
        <v>44741</v>
      </c>
      <c r="J7" s="1" t="s">
        <v>138</v>
      </c>
      <c r="K7" s="2"/>
      <c r="L7" s="41">
        <v>44741</v>
      </c>
      <c r="M7" s="2" t="s">
        <v>112</v>
      </c>
      <c r="N7" s="2">
        <v>21597</v>
      </c>
      <c r="O7" s="23">
        <v>1</v>
      </c>
      <c r="P7" s="2" t="s">
        <v>122</v>
      </c>
      <c r="Q7" s="2" t="s">
        <v>108</v>
      </c>
      <c r="R7" s="83" t="s">
        <v>93</v>
      </c>
      <c r="S7" s="2" t="s">
        <v>129</v>
      </c>
      <c r="T7" s="2"/>
      <c r="U7" s="6">
        <v>97304.31</v>
      </c>
      <c r="V7" s="6">
        <v>1</v>
      </c>
      <c r="W7" s="6">
        <v>3</v>
      </c>
      <c r="X7" s="42">
        <v>44761</v>
      </c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>
        <f>SUM(Y7:AH7)-AI7</f>
        <v>0</v>
      </c>
    </row>
    <row r="8" spans="4:36" ht="18" hidden="1" x14ac:dyDescent="0.25">
      <c r="D8" s="99" t="s">
        <v>137</v>
      </c>
      <c r="E8" s="100">
        <v>44745</v>
      </c>
      <c r="F8" s="99" t="s">
        <v>139</v>
      </c>
      <c r="G8" s="99" t="s">
        <v>140</v>
      </c>
      <c r="H8" s="97">
        <v>500</v>
      </c>
      <c r="I8" s="40">
        <v>44745</v>
      </c>
      <c r="J8" s="1"/>
      <c r="K8" s="2"/>
      <c r="L8" s="41">
        <v>44741</v>
      </c>
      <c r="M8" s="2" t="s">
        <v>112</v>
      </c>
      <c r="N8" s="2">
        <v>40250</v>
      </c>
      <c r="O8" s="23">
        <v>1</v>
      </c>
      <c r="P8" s="2" t="s">
        <v>122</v>
      </c>
      <c r="Q8" s="2" t="s">
        <v>108</v>
      </c>
      <c r="R8" s="83" t="s">
        <v>93</v>
      </c>
      <c r="S8" s="2" t="s">
        <v>130</v>
      </c>
      <c r="T8" s="2"/>
      <c r="U8" s="6">
        <v>408061.97</v>
      </c>
      <c r="V8" s="6">
        <v>2</v>
      </c>
      <c r="W8" s="6">
        <v>5</v>
      </c>
      <c r="X8" s="42">
        <v>44762</v>
      </c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4:36" ht="18" hidden="1" x14ac:dyDescent="0.25">
      <c r="D9" s="99" t="s">
        <v>141</v>
      </c>
      <c r="E9" s="100">
        <v>44746</v>
      </c>
      <c r="F9" s="99" t="s">
        <v>142</v>
      </c>
      <c r="G9" s="99" t="s">
        <v>143</v>
      </c>
      <c r="H9" s="97">
        <v>610000</v>
      </c>
      <c r="I9" s="40">
        <v>44746</v>
      </c>
      <c r="J9" s="1"/>
      <c r="K9" s="2"/>
      <c r="L9" s="41">
        <v>44741</v>
      </c>
      <c r="M9" s="2" t="s">
        <v>109</v>
      </c>
      <c r="N9" s="2">
        <v>16162.25</v>
      </c>
      <c r="O9" s="23">
        <v>1</v>
      </c>
      <c r="P9" s="2" t="s">
        <v>122</v>
      </c>
      <c r="Q9" s="2" t="s">
        <v>108</v>
      </c>
      <c r="R9" s="83" t="s">
        <v>93</v>
      </c>
      <c r="S9" s="2" t="s">
        <v>131</v>
      </c>
      <c r="T9" s="2"/>
      <c r="U9" s="6">
        <v>17618.8</v>
      </c>
      <c r="V9" s="6">
        <v>3</v>
      </c>
      <c r="W9" s="6">
        <v>4</v>
      </c>
      <c r="X9" s="42">
        <v>44762</v>
      </c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spans="4:36" ht="18" hidden="1" x14ac:dyDescent="0.25">
      <c r="D10" s="99" t="s">
        <v>173</v>
      </c>
      <c r="E10" s="100">
        <v>44747</v>
      </c>
      <c r="F10" s="99" t="s">
        <v>139</v>
      </c>
      <c r="G10" s="99" t="s">
        <v>140</v>
      </c>
      <c r="H10" s="97">
        <v>50000</v>
      </c>
      <c r="I10" s="40">
        <v>44747</v>
      </c>
      <c r="J10" s="1"/>
      <c r="K10" s="2"/>
      <c r="L10" s="41">
        <v>44741</v>
      </c>
      <c r="M10" s="2" t="s">
        <v>114</v>
      </c>
      <c r="N10" s="2">
        <v>5743</v>
      </c>
      <c r="O10" s="23">
        <v>1</v>
      </c>
      <c r="P10" s="2" t="s">
        <v>122</v>
      </c>
      <c r="Q10" s="2" t="s">
        <v>108</v>
      </c>
      <c r="R10" s="83" t="s">
        <v>93</v>
      </c>
      <c r="S10" s="2" t="s">
        <v>132</v>
      </c>
      <c r="T10" s="2"/>
      <c r="U10" s="6"/>
      <c r="V10" s="6"/>
      <c r="W10" s="6"/>
      <c r="X10" s="42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4:36" ht="18" hidden="1" x14ac:dyDescent="0.25">
      <c r="D11" s="99" t="s">
        <v>192</v>
      </c>
      <c r="E11" s="100">
        <v>44749</v>
      </c>
      <c r="F11" s="99" t="s">
        <v>139</v>
      </c>
      <c r="G11" s="99" t="s">
        <v>140</v>
      </c>
      <c r="H11" s="97">
        <v>50000</v>
      </c>
      <c r="I11" s="40">
        <v>44749</v>
      </c>
      <c r="J11" s="1"/>
      <c r="K11" s="2"/>
      <c r="L11" s="41">
        <v>44741</v>
      </c>
      <c r="M11" s="2" t="s">
        <v>111</v>
      </c>
      <c r="N11" s="2">
        <v>510</v>
      </c>
      <c r="O11" s="23">
        <v>1</v>
      </c>
      <c r="P11" s="2" t="s">
        <v>122</v>
      </c>
      <c r="Q11" s="2" t="s">
        <v>108</v>
      </c>
      <c r="R11" s="83" t="s">
        <v>93</v>
      </c>
      <c r="S11" s="2" t="s">
        <v>133</v>
      </c>
      <c r="T11" s="2"/>
      <c r="U11" s="6"/>
      <c r="V11" s="6"/>
      <c r="W11" s="6"/>
      <c r="X11" s="42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</row>
    <row r="12" spans="4:36" ht="18" hidden="1" x14ac:dyDescent="0.25">
      <c r="D12" s="1" t="s">
        <v>204</v>
      </c>
      <c r="E12" s="100">
        <v>44749</v>
      </c>
      <c r="F12" s="99" t="s">
        <v>139</v>
      </c>
      <c r="G12" s="99" t="s">
        <v>140</v>
      </c>
      <c r="H12" s="1">
        <v>20500</v>
      </c>
      <c r="I12" s="40">
        <v>44749</v>
      </c>
      <c r="J12" s="1"/>
      <c r="K12" s="2"/>
      <c r="L12" s="41">
        <v>44745</v>
      </c>
      <c r="M12" s="2" t="s">
        <v>123</v>
      </c>
      <c r="N12" s="2">
        <v>17618.8</v>
      </c>
      <c r="O12" s="23">
        <v>3</v>
      </c>
      <c r="P12" s="2" t="s">
        <v>223</v>
      </c>
      <c r="Q12" s="2" t="s">
        <v>124</v>
      </c>
      <c r="R12" s="83" t="s">
        <v>90</v>
      </c>
      <c r="S12" s="2"/>
      <c r="T12" s="2"/>
      <c r="U12" s="6"/>
      <c r="V12" s="6"/>
      <c r="W12" s="6"/>
      <c r="X12" s="42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4:36" ht="18" hidden="1" x14ac:dyDescent="0.25">
      <c r="D13" s="1" t="s">
        <v>212</v>
      </c>
      <c r="E13" s="100">
        <v>44749</v>
      </c>
      <c r="F13" s="99" t="s">
        <v>139</v>
      </c>
      <c r="G13" s="99" t="s">
        <v>140</v>
      </c>
      <c r="H13" s="1">
        <v>2000</v>
      </c>
      <c r="I13" s="40">
        <v>44749</v>
      </c>
      <c r="J13" s="1"/>
      <c r="K13" s="2" t="s">
        <v>125</v>
      </c>
      <c r="L13" s="41">
        <v>44745</v>
      </c>
      <c r="M13" s="2" t="s">
        <v>79</v>
      </c>
      <c r="N13" s="2">
        <v>974.16</v>
      </c>
      <c r="O13" s="23">
        <v>1</v>
      </c>
      <c r="P13" s="2" t="s">
        <v>77</v>
      </c>
      <c r="Q13" s="2" t="s">
        <v>126</v>
      </c>
      <c r="R13" s="83" t="s">
        <v>90</v>
      </c>
      <c r="S13" s="2"/>
      <c r="T13" s="2"/>
      <c r="U13" s="6"/>
      <c r="V13" s="6"/>
      <c r="W13" s="6"/>
      <c r="X13" s="42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</row>
    <row r="14" spans="4:36" ht="18" hidden="1" x14ac:dyDescent="0.25">
      <c r="D14" s="1" t="s">
        <v>216</v>
      </c>
      <c r="E14" s="100">
        <v>44749</v>
      </c>
      <c r="F14" s="99" t="s">
        <v>139</v>
      </c>
      <c r="G14" s="99" t="s">
        <v>140</v>
      </c>
      <c r="H14" s="1">
        <v>40960</v>
      </c>
      <c r="I14" s="40">
        <v>44749</v>
      </c>
      <c r="J14" s="1"/>
      <c r="K14" s="2"/>
      <c r="L14" s="41">
        <v>44745</v>
      </c>
      <c r="M14" s="2" t="s">
        <v>127</v>
      </c>
      <c r="N14" s="2">
        <v>1963.94</v>
      </c>
      <c r="O14" s="23">
        <v>1</v>
      </c>
      <c r="P14" s="2" t="s">
        <v>77</v>
      </c>
      <c r="Q14" s="2" t="s">
        <v>126</v>
      </c>
      <c r="R14" s="83" t="s">
        <v>90</v>
      </c>
      <c r="S14" s="2"/>
      <c r="T14" s="2"/>
      <c r="U14" s="6"/>
      <c r="V14" s="6"/>
      <c r="W14" s="6"/>
      <c r="X14" s="42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4:36" ht="18" hidden="1" x14ac:dyDescent="0.25">
      <c r="D15" s="1" t="s">
        <v>227</v>
      </c>
      <c r="E15" s="100">
        <v>44759</v>
      </c>
      <c r="F15" s="99" t="s">
        <v>139</v>
      </c>
      <c r="G15" s="99" t="s">
        <v>140</v>
      </c>
      <c r="H15" s="1">
        <v>150</v>
      </c>
      <c r="I15" s="40">
        <v>44759</v>
      </c>
      <c r="J15" s="1"/>
      <c r="K15" s="2"/>
      <c r="L15" s="41">
        <v>44745</v>
      </c>
      <c r="M15" s="2" t="s">
        <v>128</v>
      </c>
      <c r="N15" s="2">
        <v>138.4</v>
      </c>
      <c r="O15" s="23">
        <v>1</v>
      </c>
      <c r="P15" s="2" t="s">
        <v>155</v>
      </c>
      <c r="Q15" s="2" t="s">
        <v>126</v>
      </c>
      <c r="R15" s="83" t="s">
        <v>90</v>
      </c>
      <c r="S15" s="2"/>
      <c r="T15" s="2"/>
      <c r="U15" s="6"/>
      <c r="V15" s="6"/>
      <c r="W15" s="6"/>
      <c r="X15" s="42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</row>
    <row r="16" spans="4:36" ht="18" hidden="1" x14ac:dyDescent="0.25">
      <c r="D16" s="1" t="s">
        <v>257</v>
      </c>
      <c r="E16" s="100">
        <v>44762</v>
      </c>
      <c r="F16" s="99" t="s">
        <v>139</v>
      </c>
      <c r="G16" s="99" t="s">
        <v>140</v>
      </c>
      <c r="H16" s="1">
        <v>1900</v>
      </c>
      <c r="I16" s="40">
        <v>44762</v>
      </c>
      <c r="J16" s="1"/>
      <c r="K16" s="2"/>
      <c r="L16" s="41">
        <v>44745</v>
      </c>
      <c r="M16" s="2" t="s">
        <v>112</v>
      </c>
      <c r="N16" s="2">
        <v>20200</v>
      </c>
      <c r="O16" s="23">
        <v>2</v>
      </c>
      <c r="P16" s="2" t="s">
        <v>122</v>
      </c>
      <c r="Q16" s="2" t="s">
        <v>108</v>
      </c>
      <c r="R16" s="83" t="s">
        <v>93</v>
      </c>
      <c r="S16" s="2" t="s">
        <v>144</v>
      </c>
      <c r="T16" s="2"/>
      <c r="U16" s="6"/>
      <c r="V16" s="6"/>
      <c r="W16" s="6"/>
      <c r="X16" s="42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4:36" ht="18" x14ac:dyDescent="0.25">
      <c r="D17" s="1" t="s">
        <v>265</v>
      </c>
      <c r="E17" s="100">
        <v>44762</v>
      </c>
      <c r="F17" s="99" t="s">
        <v>139</v>
      </c>
      <c r="G17" s="99" t="s">
        <v>140</v>
      </c>
      <c r="H17" s="1">
        <v>8000</v>
      </c>
      <c r="I17" s="40">
        <v>44762</v>
      </c>
      <c r="J17" s="1"/>
      <c r="K17" s="2"/>
      <c r="L17" s="41">
        <v>44746</v>
      </c>
      <c r="M17" s="2" t="s">
        <v>76</v>
      </c>
      <c r="N17" s="2">
        <v>200591.47</v>
      </c>
      <c r="O17" s="23"/>
      <c r="P17" s="2" t="s">
        <v>77</v>
      </c>
      <c r="Q17" s="2" t="s">
        <v>145</v>
      </c>
      <c r="R17" s="83" t="s">
        <v>90</v>
      </c>
      <c r="S17" s="2"/>
      <c r="T17" s="2"/>
      <c r="U17" s="6"/>
      <c r="V17" s="6"/>
      <c r="W17" s="6"/>
      <c r="X17" s="42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</row>
    <row r="18" spans="4:36" ht="18" hidden="1" x14ac:dyDescent="0.25">
      <c r="D18" s="1"/>
      <c r="E18" s="100">
        <v>44763</v>
      </c>
      <c r="F18" s="1" t="s">
        <v>166</v>
      </c>
      <c r="G18" s="1" t="s">
        <v>274</v>
      </c>
      <c r="H18" s="1">
        <v>100</v>
      </c>
      <c r="I18" s="40">
        <v>44763</v>
      </c>
      <c r="J18" s="1"/>
      <c r="K18" s="2"/>
      <c r="L18" s="41">
        <v>44746</v>
      </c>
      <c r="M18" s="2" t="s">
        <v>79</v>
      </c>
      <c r="N18" s="2">
        <v>400.12</v>
      </c>
      <c r="O18" s="23">
        <v>2</v>
      </c>
      <c r="P18" s="2" t="s">
        <v>77</v>
      </c>
      <c r="Q18" s="2" t="s">
        <v>145</v>
      </c>
      <c r="R18" s="83" t="s">
        <v>90</v>
      </c>
      <c r="S18" s="2"/>
      <c r="T18" s="2"/>
      <c r="U18" s="6"/>
      <c r="V18" s="6"/>
      <c r="W18" s="6"/>
      <c r="X18" s="42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4:36" ht="18" hidden="1" x14ac:dyDescent="0.25">
      <c r="D19" s="1"/>
      <c r="E19" s="100"/>
      <c r="F19" s="1"/>
      <c r="G19" s="1"/>
      <c r="H19" s="1"/>
      <c r="I19" s="40"/>
      <c r="J19" s="1"/>
      <c r="K19" s="2"/>
      <c r="L19" s="41">
        <v>44746</v>
      </c>
      <c r="M19" s="2" t="s">
        <v>102</v>
      </c>
      <c r="N19" s="2">
        <v>109278.78</v>
      </c>
      <c r="O19" s="23">
        <v>2</v>
      </c>
      <c r="P19" s="2" t="s">
        <v>77</v>
      </c>
      <c r="Q19" s="2" t="s">
        <v>145</v>
      </c>
      <c r="R19" s="83" t="s">
        <v>90</v>
      </c>
      <c r="S19" s="2"/>
      <c r="T19" s="2"/>
      <c r="U19" s="6"/>
      <c r="V19" s="6"/>
      <c r="W19" s="6"/>
      <c r="X19" s="42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4:36" ht="18" hidden="1" x14ac:dyDescent="0.25">
      <c r="D20" s="1"/>
      <c r="E20" s="100"/>
      <c r="F20" s="1"/>
      <c r="G20" s="1"/>
      <c r="H20" s="1"/>
      <c r="I20" s="40"/>
      <c r="J20" s="1"/>
      <c r="K20" s="2"/>
      <c r="L20" s="41">
        <v>44746</v>
      </c>
      <c r="M20" s="2" t="s">
        <v>114</v>
      </c>
      <c r="N20" s="2">
        <v>38211</v>
      </c>
      <c r="O20" s="23">
        <v>2</v>
      </c>
      <c r="P20" s="2" t="s">
        <v>122</v>
      </c>
      <c r="Q20" s="2" t="s">
        <v>108</v>
      </c>
      <c r="R20" s="83" t="s">
        <v>93</v>
      </c>
      <c r="S20" s="2" t="s">
        <v>148</v>
      </c>
      <c r="T20" s="2"/>
      <c r="U20" s="6"/>
      <c r="V20" s="6"/>
      <c r="W20" s="6"/>
      <c r="X20" s="42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4:36" ht="18" hidden="1" x14ac:dyDescent="0.25">
      <c r="D21" s="1"/>
      <c r="E21" s="100"/>
      <c r="F21" s="1"/>
      <c r="G21" s="1"/>
      <c r="H21" s="1"/>
      <c r="I21" s="40"/>
      <c r="J21" s="1"/>
      <c r="K21" s="2"/>
      <c r="L21" s="41">
        <v>44746</v>
      </c>
      <c r="M21" s="2" t="s">
        <v>112</v>
      </c>
      <c r="N21" s="2">
        <v>40250</v>
      </c>
      <c r="O21" s="23">
        <v>2</v>
      </c>
      <c r="P21" s="2" t="s">
        <v>122</v>
      </c>
      <c r="Q21" s="2" t="s">
        <v>108</v>
      </c>
      <c r="R21" s="83" t="s">
        <v>93</v>
      </c>
      <c r="S21" s="2" t="s">
        <v>130</v>
      </c>
      <c r="T21" s="2"/>
      <c r="U21" s="6"/>
      <c r="V21" s="6"/>
      <c r="W21" s="6"/>
      <c r="X21" s="42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4:36" ht="18" hidden="1" x14ac:dyDescent="0.25">
      <c r="D22" s="1"/>
      <c r="E22" s="100"/>
      <c r="F22" s="1"/>
      <c r="G22" s="1"/>
      <c r="H22" s="1"/>
      <c r="I22" s="40"/>
      <c r="J22" s="1"/>
      <c r="K22" s="2"/>
      <c r="L22" s="41">
        <v>44746</v>
      </c>
      <c r="M22" s="2" t="s">
        <v>112</v>
      </c>
      <c r="N22" s="2">
        <v>40250</v>
      </c>
      <c r="O22" s="23">
        <v>2</v>
      </c>
      <c r="P22" s="2" t="s">
        <v>122</v>
      </c>
      <c r="Q22" s="2" t="s">
        <v>108</v>
      </c>
      <c r="R22" s="83" t="s">
        <v>93</v>
      </c>
      <c r="S22" s="2" t="s">
        <v>130</v>
      </c>
      <c r="T22" s="2"/>
      <c r="U22" s="6"/>
      <c r="V22" s="6"/>
      <c r="W22" s="6"/>
      <c r="X22" s="42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4:36" ht="18" hidden="1" x14ac:dyDescent="0.25">
      <c r="D23" s="1"/>
      <c r="E23" s="100"/>
      <c r="F23" s="1"/>
      <c r="G23" s="1"/>
      <c r="H23" s="1"/>
      <c r="I23" s="40"/>
      <c r="J23" s="1"/>
      <c r="K23" s="2"/>
      <c r="L23" s="41">
        <v>44746</v>
      </c>
      <c r="M23" s="2" t="s">
        <v>112</v>
      </c>
      <c r="N23" s="2">
        <v>2579.75</v>
      </c>
      <c r="O23" s="23">
        <v>2</v>
      </c>
      <c r="P23" s="2" t="s">
        <v>122</v>
      </c>
      <c r="Q23" s="2" t="s">
        <v>108</v>
      </c>
      <c r="R23" s="83" t="s">
        <v>93</v>
      </c>
      <c r="S23" s="2" t="s">
        <v>147</v>
      </c>
      <c r="T23" s="2"/>
      <c r="U23" s="6"/>
      <c r="V23" s="6"/>
      <c r="W23" s="6"/>
      <c r="X23" s="42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4:36" ht="18" hidden="1" x14ac:dyDescent="0.25">
      <c r="D24" s="1"/>
      <c r="E24" s="100"/>
      <c r="F24" s="1"/>
      <c r="G24" s="1"/>
      <c r="H24" s="1"/>
      <c r="I24" s="40"/>
      <c r="J24" s="1"/>
      <c r="K24" s="2"/>
      <c r="L24" s="41">
        <v>44746</v>
      </c>
      <c r="M24" s="2" t="s">
        <v>111</v>
      </c>
      <c r="N24" s="2">
        <v>34360</v>
      </c>
      <c r="O24" s="23">
        <v>2</v>
      </c>
      <c r="P24" s="2" t="s">
        <v>122</v>
      </c>
      <c r="Q24" s="2" t="s">
        <v>108</v>
      </c>
      <c r="R24" s="83" t="s">
        <v>93</v>
      </c>
      <c r="S24" s="2" t="s">
        <v>146</v>
      </c>
      <c r="T24" s="2"/>
      <c r="U24" s="6"/>
      <c r="V24" s="6"/>
      <c r="W24" s="6"/>
      <c r="X24" s="42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</row>
    <row r="25" spans="4:36" ht="18" hidden="1" x14ac:dyDescent="0.25">
      <c r="D25" s="1"/>
      <c r="E25" s="100"/>
      <c r="F25" s="1"/>
      <c r="G25" s="1"/>
      <c r="H25" s="1"/>
      <c r="I25" s="40"/>
      <c r="J25" s="1"/>
      <c r="K25" s="2"/>
      <c r="L25" s="41">
        <v>44746</v>
      </c>
      <c r="M25" s="2" t="s">
        <v>109</v>
      </c>
      <c r="N25" s="2">
        <v>40250</v>
      </c>
      <c r="O25" s="23">
        <v>2</v>
      </c>
      <c r="P25" s="2" t="s">
        <v>122</v>
      </c>
      <c r="Q25" s="2" t="s">
        <v>108</v>
      </c>
      <c r="R25" s="83" t="s">
        <v>93</v>
      </c>
      <c r="S25" s="2" t="s">
        <v>130</v>
      </c>
      <c r="T25" s="2"/>
      <c r="U25" s="6"/>
      <c r="V25" s="6"/>
      <c r="W25" s="6"/>
      <c r="X25" s="42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</row>
    <row r="26" spans="4:36" ht="18" hidden="1" x14ac:dyDescent="0.25">
      <c r="D26" s="1"/>
      <c r="E26" s="100"/>
      <c r="F26" s="1"/>
      <c r="G26" s="1"/>
      <c r="H26" s="1"/>
      <c r="I26" s="40"/>
      <c r="J26" s="1"/>
      <c r="K26" s="2"/>
      <c r="L26" s="41">
        <v>44746</v>
      </c>
      <c r="M26" s="2" t="s">
        <v>109</v>
      </c>
      <c r="N26" s="2">
        <v>1303</v>
      </c>
      <c r="O26" s="23">
        <v>2</v>
      </c>
      <c r="P26" s="2" t="s">
        <v>122</v>
      </c>
      <c r="Q26" s="2" t="s">
        <v>108</v>
      </c>
      <c r="R26" s="83" t="s">
        <v>93</v>
      </c>
      <c r="S26" s="2" t="s">
        <v>149</v>
      </c>
      <c r="T26" s="2"/>
      <c r="U26" s="6"/>
      <c r="V26" s="6"/>
      <c r="W26" s="6"/>
      <c r="X26" s="42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</row>
    <row r="27" spans="4:36" ht="18" hidden="1" x14ac:dyDescent="0.25">
      <c r="D27" s="1"/>
      <c r="E27" s="100"/>
      <c r="F27" s="1"/>
      <c r="G27" s="1"/>
      <c r="H27" s="1"/>
      <c r="I27" s="40"/>
      <c r="J27" s="1"/>
      <c r="K27" s="2"/>
      <c r="L27" s="41">
        <v>44747</v>
      </c>
      <c r="M27" s="2" t="s">
        <v>100</v>
      </c>
      <c r="N27" s="2">
        <v>999.6</v>
      </c>
      <c r="O27" s="23">
        <v>1</v>
      </c>
      <c r="P27" s="2" t="s">
        <v>150</v>
      </c>
      <c r="Q27" s="2" t="s">
        <v>21</v>
      </c>
      <c r="R27" s="83" t="s">
        <v>18</v>
      </c>
      <c r="S27" s="2"/>
      <c r="T27" s="2"/>
      <c r="U27" s="6"/>
      <c r="V27" s="6"/>
      <c r="W27" s="6"/>
      <c r="X27" s="42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</row>
    <row r="28" spans="4:36" ht="18" hidden="1" x14ac:dyDescent="0.25">
      <c r="D28" s="1"/>
      <c r="E28" s="100"/>
      <c r="F28" s="1"/>
      <c r="G28" s="1"/>
      <c r="H28" s="1"/>
      <c r="I28" s="40"/>
      <c r="J28" s="1"/>
      <c r="K28" s="2" t="s">
        <v>151</v>
      </c>
      <c r="L28" s="41">
        <v>44747</v>
      </c>
      <c r="M28" s="2" t="s">
        <v>76</v>
      </c>
      <c r="N28" s="2">
        <f>33649.12+500+1000</f>
        <v>35149.120000000003</v>
      </c>
      <c r="O28" s="23">
        <v>2</v>
      </c>
      <c r="P28" s="2" t="s">
        <v>77</v>
      </c>
      <c r="Q28" s="2" t="s">
        <v>152</v>
      </c>
      <c r="R28" s="83" t="s">
        <v>93</v>
      </c>
      <c r="S28" s="2"/>
      <c r="T28" s="2"/>
      <c r="U28" s="6"/>
      <c r="V28" s="6"/>
      <c r="W28" s="6"/>
      <c r="X28" s="42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</row>
    <row r="29" spans="4:36" ht="18" hidden="1" x14ac:dyDescent="0.25">
      <c r="D29" s="1"/>
      <c r="E29" s="100"/>
      <c r="F29" s="1"/>
      <c r="G29" s="1"/>
      <c r="H29" s="1"/>
      <c r="I29" s="40"/>
      <c r="J29" s="1"/>
      <c r="K29" s="2"/>
      <c r="L29" s="41">
        <v>44747</v>
      </c>
      <c r="M29" s="2" t="s">
        <v>109</v>
      </c>
      <c r="N29" s="2">
        <v>9847.5</v>
      </c>
      <c r="O29" s="23">
        <v>2</v>
      </c>
      <c r="P29" s="2" t="s">
        <v>122</v>
      </c>
      <c r="Q29" s="2" t="s">
        <v>108</v>
      </c>
      <c r="R29" s="83" t="s">
        <v>93</v>
      </c>
      <c r="S29" s="2" t="s">
        <v>161</v>
      </c>
      <c r="T29" s="2"/>
      <c r="U29" s="6"/>
      <c r="V29" s="6"/>
      <c r="W29" s="6"/>
      <c r="X29" s="42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</row>
    <row r="30" spans="4:36" ht="18" hidden="1" x14ac:dyDescent="0.25">
      <c r="D30" s="1"/>
      <c r="E30" s="100"/>
      <c r="F30" s="1"/>
      <c r="G30" s="1"/>
      <c r="H30" s="1"/>
      <c r="I30" s="40"/>
      <c r="J30" s="1"/>
      <c r="K30" s="2"/>
      <c r="L30" s="41">
        <v>44747</v>
      </c>
      <c r="M30" s="2" t="s">
        <v>112</v>
      </c>
      <c r="N30" s="2">
        <v>18786</v>
      </c>
      <c r="O30" s="23">
        <v>2</v>
      </c>
      <c r="P30" s="2" t="s">
        <v>122</v>
      </c>
      <c r="Q30" s="2" t="s">
        <v>108</v>
      </c>
      <c r="R30" s="83" t="s">
        <v>93</v>
      </c>
      <c r="S30" s="2" t="s">
        <v>162</v>
      </c>
      <c r="T30" s="2"/>
      <c r="U30" s="6"/>
      <c r="V30" s="6"/>
      <c r="W30" s="6"/>
      <c r="X30" s="42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</row>
    <row r="31" spans="4:36" ht="18" hidden="1" x14ac:dyDescent="0.25">
      <c r="D31" s="1"/>
      <c r="E31" s="100"/>
      <c r="F31" s="1"/>
      <c r="G31" s="1"/>
      <c r="H31" s="1"/>
      <c r="I31" s="40"/>
      <c r="J31" s="1"/>
      <c r="K31" s="2"/>
      <c r="L31" s="41">
        <v>44747</v>
      </c>
      <c r="M31" s="2" t="s">
        <v>153</v>
      </c>
      <c r="N31" s="2">
        <v>8400</v>
      </c>
      <c r="O31" s="23">
        <v>2</v>
      </c>
      <c r="P31" s="2" t="s">
        <v>77</v>
      </c>
      <c r="Q31" s="2" t="s">
        <v>154</v>
      </c>
      <c r="R31" s="83" t="s">
        <v>93</v>
      </c>
      <c r="S31" s="2"/>
      <c r="T31" s="2"/>
      <c r="U31" s="6"/>
      <c r="V31" s="6"/>
      <c r="W31" s="6"/>
      <c r="X31" s="42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</row>
    <row r="32" spans="4:36" ht="18" hidden="1" x14ac:dyDescent="0.25">
      <c r="D32" s="1"/>
      <c r="E32" s="100"/>
      <c r="F32" s="1"/>
      <c r="G32" s="1"/>
      <c r="H32" s="1"/>
      <c r="I32" s="40"/>
      <c r="J32" s="1"/>
      <c r="K32" s="2" t="s">
        <v>156</v>
      </c>
      <c r="L32" s="41">
        <v>44747</v>
      </c>
      <c r="M32" s="2" t="s">
        <v>104</v>
      </c>
      <c r="N32" s="2">
        <v>3000</v>
      </c>
      <c r="O32" s="23">
        <v>2</v>
      </c>
      <c r="P32" s="2" t="s">
        <v>77</v>
      </c>
      <c r="Q32" s="2" t="s">
        <v>157</v>
      </c>
      <c r="R32" s="83" t="s">
        <v>93</v>
      </c>
      <c r="S32" s="2"/>
      <c r="T32" s="2"/>
      <c r="U32" s="6"/>
      <c r="V32" s="6"/>
      <c r="W32" s="6"/>
      <c r="X32" s="42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</row>
    <row r="33" spans="4:36" ht="18" hidden="1" x14ac:dyDescent="0.25">
      <c r="D33" s="1"/>
      <c r="E33" s="100"/>
      <c r="F33" s="1"/>
      <c r="G33" s="1"/>
      <c r="H33" s="1"/>
      <c r="I33" s="40"/>
      <c r="J33" s="1"/>
      <c r="K33" s="2"/>
      <c r="L33" s="41">
        <v>44747</v>
      </c>
      <c r="M33" s="2" t="s">
        <v>158</v>
      </c>
      <c r="N33" s="2">
        <v>259.60000000000002</v>
      </c>
      <c r="O33" s="23">
        <v>2</v>
      </c>
      <c r="P33" s="2" t="s">
        <v>77</v>
      </c>
      <c r="Q33" s="2" t="s">
        <v>21</v>
      </c>
      <c r="R33" s="83" t="s">
        <v>18</v>
      </c>
      <c r="S33" s="2"/>
      <c r="T33" s="2"/>
      <c r="U33" s="6"/>
      <c r="V33" s="6"/>
      <c r="W33" s="6"/>
      <c r="X33" s="42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</row>
    <row r="34" spans="4:36" ht="18" hidden="1" x14ac:dyDescent="0.25">
      <c r="D34" s="1"/>
      <c r="E34" s="100"/>
      <c r="F34" s="1"/>
      <c r="G34" s="1"/>
      <c r="H34" s="1"/>
      <c r="I34" s="40"/>
      <c r="J34" s="1"/>
      <c r="K34" s="2"/>
      <c r="L34" s="41">
        <v>44747</v>
      </c>
      <c r="M34" s="2" t="s">
        <v>159</v>
      </c>
      <c r="N34" s="2">
        <v>649.6</v>
      </c>
      <c r="O34" s="23">
        <v>1</v>
      </c>
      <c r="P34" s="2" t="s">
        <v>77</v>
      </c>
      <c r="Q34" s="2" t="s">
        <v>160</v>
      </c>
      <c r="R34" s="83" t="s">
        <v>18</v>
      </c>
      <c r="S34" s="2"/>
      <c r="T34" s="2"/>
      <c r="U34" s="6"/>
      <c r="V34" s="6"/>
      <c r="W34" s="6"/>
      <c r="X34" s="42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</row>
    <row r="35" spans="4:36" ht="18" x14ac:dyDescent="0.25">
      <c r="D35" s="1"/>
      <c r="E35" s="100"/>
      <c r="F35" s="1"/>
      <c r="G35" s="1"/>
      <c r="H35" s="1"/>
      <c r="I35" s="40"/>
      <c r="J35" s="1"/>
      <c r="K35" s="2" t="s">
        <v>163</v>
      </c>
      <c r="L35" s="41">
        <v>44747</v>
      </c>
      <c r="M35" s="2" t="s">
        <v>164</v>
      </c>
      <c r="N35" s="2">
        <v>1500</v>
      </c>
      <c r="O35" s="23"/>
      <c r="P35" s="2" t="s">
        <v>77</v>
      </c>
      <c r="Q35" s="2" t="s">
        <v>165</v>
      </c>
      <c r="R35" s="83" t="s">
        <v>93</v>
      </c>
      <c r="S35" s="2"/>
      <c r="T35" s="2"/>
      <c r="U35" s="6"/>
      <c r="V35" s="6"/>
      <c r="W35" s="6"/>
      <c r="X35" s="42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</row>
    <row r="36" spans="4:36" ht="18" hidden="1" x14ac:dyDescent="0.25">
      <c r="D36" s="1"/>
      <c r="E36" s="100"/>
      <c r="F36" s="1"/>
      <c r="G36" s="1"/>
      <c r="H36" s="1"/>
      <c r="I36" s="40"/>
      <c r="J36" s="1"/>
      <c r="K36" s="2"/>
      <c r="L36" s="41">
        <v>44747</v>
      </c>
      <c r="M36" s="2" t="s">
        <v>79</v>
      </c>
      <c r="N36" s="2">
        <v>262.5</v>
      </c>
      <c r="O36" s="23">
        <v>2</v>
      </c>
      <c r="P36" s="2" t="s">
        <v>166</v>
      </c>
      <c r="Q36" s="2" t="s">
        <v>195</v>
      </c>
      <c r="R36" s="83" t="s">
        <v>19</v>
      </c>
      <c r="S36" s="2"/>
      <c r="T36" s="2"/>
      <c r="U36" s="6"/>
      <c r="V36" s="6"/>
      <c r="W36" s="6"/>
      <c r="X36" s="42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</row>
    <row r="37" spans="4:36" ht="18" hidden="1" x14ac:dyDescent="0.25">
      <c r="D37" s="1"/>
      <c r="E37" s="100"/>
      <c r="F37" s="1"/>
      <c r="G37" s="1"/>
      <c r="H37" s="1"/>
      <c r="I37" s="40"/>
      <c r="J37" s="1"/>
      <c r="K37" s="2"/>
      <c r="L37" s="41">
        <v>44747</v>
      </c>
      <c r="M37" s="2" t="s">
        <v>167</v>
      </c>
      <c r="N37" s="2">
        <v>299.60000000000002</v>
      </c>
      <c r="O37" s="23">
        <v>1</v>
      </c>
      <c r="P37" s="2" t="s">
        <v>77</v>
      </c>
      <c r="Q37" s="2" t="s">
        <v>21</v>
      </c>
      <c r="R37" s="83" t="s">
        <v>18</v>
      </c>
      <c r="S37" s="2"/>
      <c r="T37" s="2"/>
      <c r="U37" s="6"/>
      <c r="V37" s="6"/>
      <c r="W37" s="6"/>
      <c r="X37" s="42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</row>
    <row r="38" spans="4:36" ht="18" hidden="1" x14ac:dyDescent="0.25">
      <c r="D38" s="1"/>
      <c r="E38" s="100"/>
      <c r="F38" s="1"/>
      <c r="G38" s="1"/>
      <c r="H38" s="1"/>
      <c r="I38" s="40"/>
      <c r="J38" s="1"/>
      <c r="K38" s="2" t="s">
        <v>168</v>
      </c>
      <c r="L38" s="41">
        <v>44748</v>
      </c>
      <c r="M38" s="2" t="s">
        <v>76</v>
      </c>
      <c r="N38" s="2">
        <v>5000</v>
      </c>
      <c r="O38" s="23">
        <v>2</v>
      </c>
      <c r="P38" s="2" t="s">
        <v>77</v>
      </c>
      <c r="Q38" s="2" t="s">
        <v>169</v>
      </c>
      <c r="R38" s="83" t="s">
        <v>93</v>
      </c>
      <c r="S38" s="2"/>
      <c r="T38" s="2"/>
      <c r="U38" s="6"/>
      <c r="V38" s="6"/>
      <c r="W38" s="6"/>
      <c r="X38" s="42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</row>
    <row r="39" spans="4:36" ht="18" hidden="1" x14ac:dyDescent="0.25">
      <c r="D39" s="1"/>
      <c r="E39" s="100"/>
      <c r="F39" s="1"/>
      <c r="G39" s="1"/>
      <c r="H39" s="1"/>
      <c r="I39" s="40"/>
      <c r="J39" s="1"/>
      <c r="K39" s="2"/>
      <c r="L39" s="41">
        <v>44748</v>
      </c>
      <c r="M39" s="2" t="s">
        <v>116</v>
      </c>
      <c r="N39" s="2">
        <v>225</v>
      </c>
      <c r="O39" s="23">
        <v>2</v>
      </c>
      <c r="P39" s="2" t="s">
        <v>122</v>
      </c>
      <c r="Q39" s="2" t="s">
        <v>174</v>
      </c>
      <c r="R39" s="83" t="s">
        <v>19</v>
      </c>
      <c r="S39" s="2" t="s">
        <v>251</v>
      </c>
      <c r="T39" s="2"/>
      <c r="U39" s="6"/>
      <c r="V39" s="6"/>
      <c r="W39" s="6"/>
      <c r="X39" s="42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</row>
    <row r="40" spans="4:36" ht="18" hidden="1" x14ac:dyDescent="0.25">
      <c r="D40" s="1"/>
      <c r="E40" s="100"/>
      <c r="F40" s="1"/>
      <c r="G40" s="1"/>
      <c r="H40" s="1"/>
      <c r="I40" s="40"/>
      <c r="J40" s="1"/>
      <c r="K40" s="2"/>
      <c r="L40" s="41">
        <v>44748</v>
      </c>
      <c r="M40" s="2" t="s">
        <v>178</v>
      </c>
      <c r="N40" s="2">
        <v>49.6</v>
      </c>
      <c r="O40" s="23">
        <v>2</v>
      </c>
      <c r="P40" s="2" t="s">
        <v>77</v>
      </c>
      <c r="Q40" s="2" t="s">
        <v>21</v>
      </c>
      <c r="R40" s="83" t="s">
        <v>18</v>
      </c>
      <c r="S40" s="2"/>
      <c r="T40" s="2"/>
      <c r="U40" s="6"/>
      <c r="V40" s="6"/>
      <c r="W40" s="6"/>
      <c r="X40" s="42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</row>
    <row r="41" spans="4:36" ht="18" x14ac:dyDescent="0.25">
      <c r="D41" s="1"/>
      <c r="E41" s="100"/>
      <c r="F41" s="1"/>
      <c r="G41" s="1"/>
      <c r="H41" s="1"/>
      <c r="I41" s="40"/>
      <c r="J41" s="1"/>
      <c r="K41" s="2"/>
      <c r="L41" s="41">
        <v>44748</v>
      </c>
      <c r="M41" s="2" t="s">
        <v>179</v>
      </c>
      <c r="N41" s="2">
        <v>119.6</v>
      </c>
      <c r="O41" s="23"/>
      <c r="P41" s="2" t="s">
        <v>77</v>
      </c>
      <c r="Q41" s="2" t="s">
        <v>21</v>
      </c>
      <c r="R41" s="83" t="s">
        <v>18</v>
      </c>
      <c r="S41" s="2"/>
      <c r="T41" s="2"/>
      <c r="U41" s="6"/>
      <c r="V41" s="6"/>
      <c r="W41" s="6"/>
      <c r="X41" s="42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</row>
    <row r="42" spans="4:36" ht="18" x14ac:dyDescent="0.25">
      <c r="D42" s="1"/>
      <c r="E42" s="100"/>
      <c r="F42" s="1"/>
      <c r="G42" s="1"/>
      <c r="H42" s="1"/>
      <c r="I42" s="40"/>
      <c r="J42" s="1"/>
      <c r="K42" s="2"/>
      <c r="L42" s="41">
        <v>44748</v>
      </c>
      <c r="M42" s="2" t="s">
        <v>99</v>
      </c>
      <c r="N42" s="2">
        <v>44.6</v>
      </c>
      <c r="O42" s="23"/>
      <c r="P42" s="2" t="s">
        <v>77</v>
      </c>
      <c r="Q42" s="2" t="s">
        <v>180</v>
      </c>
      <c r="R42" s="83" t="s">
        <v>18</v>
      </c>
      <c r="S42" s="2"/>
      <c r="T42" s="2"/>
      <c r="U42" s="6"/>
      <c r="V42" s="6"/>
      <c r="W42" s="6"/>
      <c r="X42" s="42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</row>
    <row r="43" spans="4:36" ht="18" x14ac:dyDescent="0.25">
      <c r="D43" s="1"/>
      <c r="E43" s="100"/>
      <c r="F43" s="1"/>
      <c r="G43" s="1"/>
      <c r="H43" s="1"/>
      <c r="I43" s="40"/>
      <c r="J43" s="1"/>
      <c r="K43" s="2"/>
      <c r="L43" s="41">
        <v>44748</v>
      </c>
      <c r="M43" s="2" t="s">
        <v>100</v>
      </c>
      <c r="N43" s="2">
        <v>89.6</v>
      </c>
      <c r="O43" s="23"/>
      <c r="P43" s="2" t="s">
        <v>181</v>
      </c>
      <c r="Q43" s="2" t="s">
        <v>180</v>
      </c>
      <c r="R43" s="83" t="s">
        <v>18</v>
      </c>
      <c r="S43" s="2"/>
      <c r="T43" s="2"/>
      <c r="U43" s="6"/>
      <c r="V43" s="6"/>
      <c r="W43" s="6"/>
      <c r="X43" s="42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</row>
    <row r="44" spans="4:36" ht="18" x14ac:dyDescent="0.25">
      <c r="D44" s="1"/>
      <c r="E44" s="100"/>
      <c r="F44" s="1"/>
      <c r="G44" s="1"/>
      <c r="H44" s="1"/>
      <c r="I44" s="40"/>
      <c r="J44" s="1"/>
      <c r="K44" s="2" t="s">
        <v>182</v>
      </c>
      <c r="L44" s="41">
        <v>44748</v>
      </c>
      <c r="M44" s="2" t="s">
        <v>97</v>
      </c>
      <c r="N44" s="2">
        <v>350</v>
      </c>
      <c r="O44" s="23"/>
      <c r="P44" s="2" t="s">
        <v>77</v>
      </c>
      <c r="Q44" s="2" t="s">
        <v>183</v>
      </c>
      <c r="R44" s="83" t="s">
        <v>93</v>
      </c>
      <c r="S44" s="2"/>
      <c r="T44" s="2"/>
      <c r="U44" s="6"/>
      <c r="V44" s="6"/>
      <c r="W44" s="6"/>
      <c r="X44" s="42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</row>
    <row r="45" spans="4:36" ht="18" hidden="1" x14ac:dyDescent="0.25">
      <c r="D45" s="1"/>
      <c r="E45" s="100"/>
      <c r="F45" s="1"/>
      <c r="G45" s="1"/>
      <c r="H45" s="1"/>
      <c r="I45" s="40"/>
      <c r="J45" s="1"/>
      <c r="K45" s="2" t="s">
        <v>156</v>
      </c>
      <c r="L45" s="41">
        <v>44748</v>
      </c>
      <c r="M45" s="2" t="s">
        <v>104</v>
      </c>
      <c r="N45" s="2">
        <v>5000</v>
      </c>
      <c r="O45" s="23">
        <v>1</v>
      </c>
      <c r="P45" s="2" t="s">
        <v>77</v>
      </c>
      <c r="Q45" s="2" t="s">
        <v>186</v>
      </c>
      <c r="R45" s="83" t="s">
        <v>93</v>
      </c>
      <c r="S45" s="2"/>
      <c r="T45" s="2"/>
      <c r="U45" s="6"/>
      <c r="V45" s="6"/>
      <c r="W45" s="6"/>
      <c r="X45" s="42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</row>
    <row r="46" spans="4:36" ht="18" x14ac:dyDescent="0.25">
      <c r="D46" s="1"/>
      <c r="E46" s="100"/>
      <c r="F46" s="1"/>
      <c r="G46" s="1"/>
      <c r="H46" s="1"/>
      <c r="I46" s="40"/>
      <c r="J46" s="1"/>
      <c r="K46" s="2" t="s">
        <v>156</v>
      </c>
      <c r="L46" s="41">
        <v>44748</v>
      </c>
      <c r="M46" s="2" t="s">
        <v>104</v>
      </c>
      <c r="N46" s="2">
        <v>3000</v>
      </c>
      <c r="O46" s="23"/>
      <c r="P46" s="2" t="s">
        <v>77</v>
      </c>
      <c r="Q46" s="2" t="s">
        <v>187</v>
      </c>
      <c r="R46" s="83" t="s">
        <v>93</v>
      </c>
      <c r="S46" s="2"/>
      <c r="T46" s="2"/>
      <c r="U46" s="6"/>
      <c r="V46" s="6"/>
      <c r="W46" s="6"/>
      <c r="X46" s="42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</row>
    <row r="47" spans="4:36" ht="18" x14ac:dyDescent="0.25">
      <c r="D47" s="1"/>
      <c r="E47" s="100"/>
      <c r="F47" s="1"/>
      <c r="G47" s="1"/>
      <c r="H47" s="1"/>
      <c r="I47" s="40"/>
      <c r="J47" s="1"/>
      <c r="K47" s="2"/>
      <c r="L47" s="41">
        <v>44748</v>
      </c>
      <c r="M47" s="2" t="s">
        <v>188</v>
      </c>
      <c r="N47" s="2">
        <v>44.6</v>
      </c>
      <c r="O47" s="23"/>
      <c r="P47" s="2" t="s">
        <v>189</v>
      </c>
      <c r="Q47" s="2" t="s">
        <v>180</v>
      </c>
      <c r="R47" s="83" t="s">
        <v>18</v>
      </c>
      <c r="S47" s="2"/>
      <c r="T47" s="2"/>
      <c r="U47" s="6"/>
      <c r="V47" s="6"/>
      <c r="W47" s="6"/>
      <c r="X47" s="42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</row>
    <row r="48" spans="4:36" ht="18" x14ac:dyDescent="0.25">
      <c r="D48" s="1"/>
      <c r="E48" s="100"/>
      <c r="F48" s="1"/>
      <c r="G48" s="1"/>
      <c r="H48" s="1"/>
      <c r="I48" s="40"/>
      <c r="J48" s="1"/>
      <c r="K48" s="2"/>
      <c r="L48" s="41">
        <v>44749</v>
      </c>
      <c r="M48" s="2" t="s">
        <v>193</v>
      </c>
      <c r="N48" s="2">
        <v>202.5</v>
      </c>
      <c r="O48" s="23"/>
      <c r="P48" s="2" t="s">
        <v>77</v>
      </c>
      <c r="Q48" s="2" t="s">
        <v>194</v>
      </c>
      <c r="R48" s="83" t="s">
        <v>19</v>
      </c>
      <c r="S48" s="2"/>
      <c r="T48" s="2"/>
      <c r="U48" s="6"/>
      <c r="V48" s="6"/>
      <c r="W48" s="6"/>
      <c r="X48" s="42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</row>
    <row r="49" spans="4:36" ht="18" x14ac:dyDescent="0.25">
      <c r="D49" s="1"/>
      <c r="E49" s="100"/>
      <c r="F49" s="1"/>
      <c r="G49" s="1"/>
      <c r="H49" s="1"/>
      <c r="I49" s="40"/>
      <c r="J49" s="1"/>
      <c r="K49" s="2" t="s">
        <v>196</v>
      </c>
      <c r="L49" s="41">
        <v>44749</v>
      </c>
      <c r="M49" s="2" t="s">
        <v>76</v>
      </c>
      <c r="N49" s="2">
        <v>2979.72</v>
      </c>
      <c r="O49" s="23"/>
      <c r="P49" s="2" t="s">
        <v>77</v>
      </c>
      <c r="Q49" s="2" t="s">
        <v>169</v>
      </c>
      <c r="R49" s="83" t="s">
        <v>93</v>
      </c>
      <c r="S49" s="2"/>
      <c r="T49" s="2"/>
      <c r="U49" s="6"/>
      <c r="V49" s="6"/>
      <c r="W49" s="6"/>
      <c r="X49" s="42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</row>
    <row r="50" spans="4:36" ht="18" x14ac:dyDescent="0.25">
      <c r="D50" s="1"/>
      <c r="E50" s="100"/>
      <c r="F50" s="1"/>
      <c r="G50" s="1"/>
      <c r="H50" s="1"/>
      <c r="I50" s="40"/>
      <c r="J50" s="1"/>
      <c r="K50" s="2"/>
      <c r="L50" s="41">
        <v>44749</v>
      </c>
      <c r="M50" s="2" t="s">
        <v>208</v>
      </c>
      <c r="N50" s="2">
        <v>2020</v>
      </c>
      <c r="O50" s="23"/>
      <c r="P50" s="2" t="s">
        <v>122</v>
      </c>
      <c r="Q50" s="2" t="s">
        <v>108</v>
      </c>
      <c r="R50" s="83" t="s">
        <v>93</v>
      </c>
      <c r="S50" s="2" t="s">
        <v>209</v>
      </c>
      <c r="T50" s="2"/>
      <c r="U50" s="6"/>
      <c r="V50" s="6"/>
      <c r="W50" s="6"/>
      <c r="X50" s="42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</row>
    <row r="51" spans="4:36" ht="18" x14ac:dyDescent="0.25">
      <c r="D51" s="1"/>
      <c r="E51" s="100"/>
      <c r="F51" s="1"/>
      <c r="G51" s="1"/>
      <c r="H51" s="1"/>
      <c r="I51" s="40"/>
      <c r="J51" s="1"/>
      <c r="K51" s="2" t="s">
        <v>156</v>
      </c>
      <c r="L51" s="41">
        <v>44749</v>
      </c>
      <c r="M51" s="2" t="s">
        <v>153</v>
      </c>
      <c r="N51" s="2">
        <v>1000</v>
      </c>
      <c r="O51" s="23"/>
      <c r="P51" s="2" t="s">
        <v>197</v>
      </c>
      <c r="Q51" s="2" t="s">
        <v>154</v>
      </c>
      <c r="R51" s="83" t="s">
        <v>93</v>
      </c>
      <c r="S51" s="2"/>
      <c r="T51" s="2"/>
      <c r="U51" s="6"/>
      <c r="V51" s="6"/>
      <c r="W51" s="6"/>
      <c r="X51" s="42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</row>
    <row r="52" spans="4:36" ht="18" x14ac:dyDescent="0.25">
      <c r="D52" s="1"/>
      <c r="E52" s="100"/>
      <c r="F52" s="1"/>
      <c r="G52" s="1"/>
      <c r="H52" s="1"/>
      <c r="I52" s="40"/>
      <c r="J52" s="1"/>
      <c r="K52" s="2"/>
      <c r="L52" s="41">
        <v>44749</v>
      </c>
      <c r="M52" s="2" t="s">
        <v>199</v>
      </c>
      <c r="N52" s="2">
        <v>44.6</v>
      </c>
      <c r="O52" s="23"/>
      <c r="P52" s="2" t="s">
        <v>200</v>
      </c>
      <c r="Q52" s="2" t="s">
        <v>180</v>
      </c>
      <c r="R52" s="83" t="s">
        <v>18</v>
      </c>
      <c r="S52" s="2"/>
      <c r="T52" s="2"/>
      <c r="U52" s="6"/>
      <c r="V52" s="6"/>
      <c r="W52" s="6"/>
      <c r="X52" s="42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</row>
    <row r="53" spans="4:36" ht="18" x14ac:dyDescent="0.25">
      <c r="D53" s="1"/>
      <c r="E53" s="100"/>
      <c r="F53" s="1"/>
      <c r="G53" s="1"/>
      <c r="H53" s="1"/>
      <c r="I53" s="40"/>
      <c r="J53" s="1"/>
      <c r="K53" s="2"/>
      <c r="L53" s="41">
        <v>44749</v>
      </c>
      <c r="M53" s="2" t="s">
        <v>164</v>
      </c>
      <c r="N53" s="2">
        <v>50</v>
      </c>
      <c r="O53" s="23"/>
      <c r="P53" s="2" t="s">
        <v>166</v>
      </c>
      <c r="Q53" s="2" t="s">
        <v>205</v>
      </c>
      <c r="R53" s="83" t="s">
        <v>18</v>
      </c>
      <c r="S53" s="2"/>
      <c r="T53" s="2"/>
      <c r="U53" s="6"/>
      <c r="V53" s="6"/>
      <c r="W53" s="6"/>
      <c r="X53" s="42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</row>
    <row r="54" spans="4:36" ht="18" x14ac:dyDescent="0.25">
      <c r="D54" s="1"/>
      <c r="E54" s="100"/>
      <c r="F54" s="1"/>
      <c r="G54" s="1"/>
      <c r="H54" s="1"/>
      <c r="I54" s="40"/>
      <c r="J54" s="1"/>
      <c r="K54" s="2"/>
      <c r="L54" s="41">
        <v>44749</v>
      </c>
      <c r="M54" s="2" t="s">
        <v>206</v>
      </c>
      <c r="N54" s="2">
        <v>400</v>
      </c>
      <c r="O54" s="23"/>
      <c r="P54" s="2" t="s">
        <v>77</v>
      </c>
      <c r="Q54" s="2" t="s">
        <v>207</v>
      </c>
      <c r="R54" s="83" t="s">
        <v>20</v>
      </c>
      <c r="S54" s="2"/>
      <c r="T54" s="2"/>
      <c r="U54" s="6"/>
      <c r="V54" s="6"/>
      <c r="W54" s="6"/>
      <c r="X54" s="42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</row>
    <row r="55" spans="4:36" ht="18" x14ac:dyDescent="0.25">
      <c r="D55" s="1"/>
      <c r="E55" s="100"/>
      <c r="F55" s="1"/>
      <c r="G55" s="1"/>
      <c r="H55" s="1"/>
      <c r="I55" s="40"/>
      <c r="J55" s="1"/>
      <c r="K55" s="2" t="s">
        <v>213</v>
      </c>
      <c r="L55" s="41">
        <v>44749</v>
      </c>
      <c r="M55" s="2" t="s">
        <v>109</v>
      </c>
      <c r="N55" s="2">
        <v>1010</v>
      </c>
      <c r="O55" s="23"/>
      <c r="P55" s="2" t="s">
        <v>197</v>
      </c>
      <c r="Q55" s="2" t="s">
        <v>108</v>
      </c>
      <c r="R55" s="83" t="s">
        <v>93</v>
      </c>
      <c r="S55" s="2" t="s">
        <v>239</v>
      </c>
      <c r="T55" s="2"/>
      <c r="U55" s="6"/>
      <c r="V55" s="6"/>
      <c r="W55" s="6"/>
      <c r="X55" s="42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</row>
    <row r="56" spans="4:36" ht="18" x14ac:dyDescent="0.25">
      <c r="D56" s="1"/>
      <c r="E56" s="100"/>
      <c r="F56" s="1"/>
      <c r="G56" s="1"/>
      <c r="H56" s="1"/>
      <c r="I56" s="40"/>
      <c r="J56" s="1"/>
      <c r="K56" s="2"/>
      <c r="L56" s="41">
        <v>44759</v>
      </c>
      <c r="M56" s="2" t="s">
        <v>217</v>
      </c>
      <c r="N56" s="2">
        <v>44.6</v>
      </c>
      <c r="O56" s="23"/>
      <c r="P56" s="2" t="s">
        <v>77</v>
      </c>
      <c r="Q56" s="2" t="s">
        <v>180</v>
      </c>
      <c r="R56" s="83" t="s">
        <v>18</v>
      </c>
      <c r="S56" s="2"/>
      <c r="T56" s="2"/>
      <c r="U56" s="6"/>
      <c r="V56" s="6"/>
      <c r="W56" s="6"/>
      <c r="X56" s="42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</row>
    <row r="57" spans="4:36" ht="18" hidden="1" x14ac:dyDescent="0.25">
      <c r="D57" s="1"/>
      <c r="E57" s="100"/>
      <c r="F57" s="1"/>
      <c r="G57" s="1"/>
      <c r="H57" s="1"/>
      <c r="I57" s="40"/>
      <c r="J57" s="1"/>
      <c r="K57" s="2"/>
      <c r="L57" s="41">
        <v>44759</v>
      </c>
      <c r="M57" s="2" t="s">
        <v>218</v>
      </c>
      <c r="N57" s="2">
        <v>215.6</v>
      </c>
      <c r="O57" s="23">
        <v>1</v>
      </c>
      <c r="P57" s="2" t="s">
        <v>77</v>
      </c>
      <c r="Q57" s="2" t="s">
        <v>219</v>
      </c>
      <c r="R57" s="83" t="s">
        <v>18</v>
      </c>
      <c r="S57" s="2"/>
      <c r="T57" s="2"/>
      <c r="U57" s="6"/>
      <c r="V57" s="6"/>
      <c r="W57" s="6"/>
      <c r="X57" s="42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</row>
    <row r="58" spans="4:36" ht="18" x14ac:dyDescent="0.25">
      <c r="D58" s="1"/>
      <c r="E58" s="100"/>
      <c r="F58" s="1"/>
      <c r="G58" s="1"/>
      <c r="H58" s="1"/>
      <c r="I58" s="40"/>
      <c r="J58" s="1"/>
      <c r="K58" s="2"/>
      <c r="L58" s="41">
        <v>44759</v>
      </c>
      <c r="M58" s="2" t="s">
        <v>218</v>
      </c>
      <c r="N58" s="2">
        <v>215.6</v>
      </c>
      <c r="O58" s="23"/>
      <c r="P58" s="2" t="s">
        <v>77</v>
      </c>
      <c r="Q58" s="2" t="s">
        <v>219</v>
      </c>
      <c r="R58" s="83" t="s">
        <v>18</v>
      </c>
      <c r="S58" s="2"/>
      <c r="T58" s="2"/>
      <c r="U58" s="6"/>
      <c r="V58" s="6"/>
      <c r="W58" s="6"/>
      <c r="X58" s="42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</row>
    <row r="59" spans="4:36" ht="18" x14ac:dyDescent="0.25">
      <c r="D59" s="1"/>
      <c r="E59" s="100"/>
      <c r="F59" s="1"/>
      <c r="G59" s="1"/>
      <c r="H59" s="1"/>
      <c r="I59" s="40"/>
      <c r="J59" s="1"/>
      <c r="K59" s="2"/>
      <c r="L59" s="41">
        <v>44759</v>
      </c>
      <c r="M59" s="2" t="s">
        <v>79</v>
      </c>
      <c r="N59" s="2">
        <v>277.5</v>
      </c>
      <c r="O59" s="23"/>
      <c r="P59" s="2" t="s">
        <v>220</v>
      </c>
      <c r="Q59" s="2" t="s">
        <v>195</v>
      </c>
      <c r="R59" s="83" t="s">
        <v>19</v>
      </c>
      <c r="S59" s="2"/>
      <c r="T59" s="2"/>
      <c r="U59" s="6"/>
      <c r="V59" s="6"/>
      <c r="W59" s="6"/>
      <c r="X59" s="42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</row>
    <row r="60" spans="4:36" ht="18" x14ac:dyDescent="0.25">
      <c r="D60" s="1"/>
      <c r="E60" s="100"/>
      <c r="F60" s="1"/>
      <c r="G60" s="1"/>
      <c r="H60" s="1"/>
      <c r="I60" s="40"/>
      <c r="J60" s="1"/>
      <c r="K60" s="2"/>
      <c r="L60" s="41">
        <v>44759</v>
      </c>
      <c r="M60" s="2" t="s">
        <v>222</v>
      </c>
      <c r="N60" s="2">
        <v>1650</v>
      </c>
      <c r="O60" s="23"/>
      <c r="P60" s="2" t="s">
        <v>223</v>
      </c>
      <c r="Q60" s="2" t="s">
        <v>224</v>
      </c>
      <c r="R60" s="83" t="s">
        <v>90</v>
      </c>
      <c r="S60" s="2"/>
      <c r="T60" s="2"/>
      <c r="U60" s="6"/>
      <c r="V60" s="6"/>
      <c r="W60" s="6"/>
      <c r="X60" s="42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</row>
    <row r="61" spans="4:36" ht="18" x14ac:dyDescent="0.25">
      <c r="D61" s="1"/>
      <c r="E61" s="100"/>
      <c r="F61" s="1"/>
      <c r="G61" s="1"/>
      <c r="H61" s="1"/>
      <c r="I61" s="40"/>
      <c r="J61" s="1"/>
      <c r="K61" s="2"/>
      <c r="L61" s="41">
        <v>44760</v>
      </c>
      <c r="M61" s="2" t="s">
        <v>228</v>
      </c>
      <c r="N61" s="2">
        <v>135105.51999999999</v>
      </c>
      <c r="O61" s="23"/>
      <c r="P61" s="2" t="s">
        <v>223</v>
      </c>
      <c r="Q61" s="2" t="s">
        <v>229</v>
      </c>
      <c r="R61" s="83" t="s">
        <v>90</v>
      </c>
      <c r="S61" s="2"/>
      <c r="T61" s="2"/>
      <c r="U61" s="6"/>
      <c r="V61" s="6"/>
      <c r="W61" s="6"/>
      <c r="X61" s="42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</row>
    <row r="62" spans="4:36" ht="18" x14ac:dyDescent="0.25">
      <c r="D62" s="1"/>
      <c r="E62" s="100"/>
      <c r="F62" s="1"/>
      <c r="G62" s="1"/>
      <c r="H62" s="1"/>
      <c r="I62" s="40"/>
      <c r="J62" s="1"/>
      <c r="K62" s="2"/>
      <c r="L62" s="41">
        <v>44760</v>
      </c>
      <c r="M62" s="2" t="s">
        <v>114</v>
      </c>
      <c r="N62" s="2">
        <v>21036.5</v>
      </c>
      <c r="O62" s="23"/>
      <c r="P62" s="2" t="s">
        <v>122</v>
      </c>
      <c r="Q62" s="2" t="s">
        <v>229</v>
      </c>
      <c r="R62" s="83" t="s">
        <v>93</v>
      </c>
      <c r="S62" s="2" t="s">
        <v>238</v>
      </c>
      <c r="T62" s="2"/>
      <c r="U62" s="6"/>
      <c r="V62" s="6"/>
      <c r="W62" s="6"/>
      <c r="X62" s="42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</row>
    <row r="63" spans="4:36" ht="18" x14ac:dyDescent="0.25">
      <c r="D63" s="1"/>
      <c r="E63" s="100"/>
      <c r="F63" s="1"/>
      <c r="G63" s="1"/>
      <c r="H63" s="1"/>
      <c r="I63" s="40"/>
      <c r="J63" s="1"/>
      <c r="K63" s="2" t="s">
        <v>230</v>
      </c>
      <c r="L63" s="41">
        <v>44760</v>
      </c>
      <c r="M63" s="2" t="s">
        <v>76</v>
      </c>
      <c r="N63" s="2">
        <v>1500</v>
      </c>
      <c r="O63" s="23"/>
      <c r="P63" s="2" t="s">
        <v>77</v>
      </c>
      <c r="Q63" s="2" t="s">
        <v>169</v>
      </c>
      <c r="R63" s="83" t="s">
        <v>93</v>
      </c>
      <c r="S63" s="2"/>
      <c r="T63" s="2"/>
      <c r="U63" s="6"/>
      <c r="V63" s="6"/>
      <c r="W63" s="6"/>
      <c r="X63" s="42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</row>
    <row r="64" spans="4:36" ht="18" hidden="1" x14ac:dyDescent="0.25">
      <c r="D64" s="1"/>
      <c r="E64" s="100"/>
      <c r="F64" s="1"/>
      <c r="G64" s="1"/>
      <c r="H64" s="1"/>
      <c r="I64" s="40"/>
      <c r="J64" s="1"/>
      <c r="K64" s="2" t="s">
        <v>125</v>
      </c>
      <c r="L64" s="41">
        <v>44760</v>
      </c>
      <c r="M64" s="2" t="s">
        <v>208</v>
      </c>
      <c r="N64" s="2">
        <v>876.6</v>
      </c>
      <c r="O64" s="23">
        <v>1</v>
      </c>
      <c r="P64" s="2" t="s">
        <v>77</v>
      </c>
      <c r="Q64" s="2" t="s">
        <v>234</v>
      </c>
      <c r="R64" s="83" t="s">
        <v>90</v>
      </c>
      <c r="S64" s="2"/>
      <c r="T64" s="2"/>
      <c r="U64" s="6"/>
      <c r="V64" s="6"/>
      <c r="W64" s="6"/>
      <c r="X64" s="42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</row>
    <row r="65" spans="4:36" ht="18" hidden="1" x14ac:dyDescent="0.25">
      <c r="D65" s="1"/>
      <c r="E65" s="100"/>
      <c r="F65" s="1"/>
      <c r="G65" s="1"/>
      <c r="H65" s="1"/>
      <c r="I65" s="40"/>
      <c r="J65" s="1"/>
      <c r="K65" s="2"/>
      <c r="L65" s="41">
        <v>44760</v>
      </c>
      <c r="M65" s="2" t="s">
        <v>235</v>
      </c>
      <c r="N65" s="2">
        <v>194.86</v>
      </c>
      <c r="O65" s="23">
        <v>1</v>
      </c>
      <c r="P65" s="2" t="s">
        <v>236</v>
      </c>
      <c r="Q65" s="2" t="s">
        <v>237</v>
      </c>
      <c r="R65" s="83" t="s">
        <v>90</v>
      </c>
      <c r="S65" s="2"/>
      <c r="T65" s="2"/>
      <c r="U65" s="6"/>
      <c r="V65" s="6"/>
      <c r="W65" s="6"/>
      <c r="X65" s="42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</row>
    <row r="66" spans="4:36" ht="18" x14ac:dyDescent="0.25">
      <c r="D66" s="1"/>
      <c r="E66" s="100"/>
      <c r="F66" s="1"/>
      <c r="G66" s="1"/>
      <c r="H66" s="1"/>
      <c r="I66" s="40"/>
      <c r="J66" s="1"/>
      <c r="K66" s="2"/>
      <c r="L66" s="41">
        <v>44760</v>
      </c>
      <c r="M66" s="2" t="s">
        <v>167</v>
      </c>
      <c r="N66" s="2">
        <v>199.6</v>
      </c>
      <c r="O66" s="23"/>
      <c r="P66" s="2" t="s">
        <v>77</v>
      </c>
      <c r="Q66" s="2" t="s">
        <v>240</v>
      </c>
      <c r="R66" s="83" t="s">
        <v>18</v>
      </c>
      <c r="S66" s="2"/>
      <c r="T66" s="2"/>
      <c r="U66" s="6"/>
      <c r="V66" s="6"/>
      <c r="W66" s="6"/>
      <c r="X66" s="42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</row>
    <row r="67" spans="4:36" ht="18" hidden="1" x14ac:dyDescent="0.25">
      <c r="D67" s="1"/>
      <c r="E67" s="100"/>
      <c r="F67" s="1"/>
      <c r="G67" s="1"/>
      <c r="H67" s="1"/>
      <c r="I67" s="40"/>
      <c r="J67" s="1"/>
      <c r="K67" s="2"/>
      <c r="L67" s="41">
        <v>44760</v>
      </c>
      <c r="M67" s="2" t="s">
        <v>241</v>
      </c>
      <c r="N67" s="2">
        <v>1612.7</v>
      </c>
      <c r="O67" s="23">
        <v>1</v>
      </c>
      <c r="P67" s="2" t="s">
        <v>77</v>
      </c>
      <c r="Q67" s="2" t="s">
        <v>242</v>
      </c>
      <c r="R67" s="83" t="s">
        <v>90</v>
      </c>
      <c r="S67" s="2"/>
      <c r="T67" s="2"/>
      <c r="U67" s="6"/>
      <c r="V67" s="6"/>
      <c r="W67" s="6"/>
      <c r="X67" s="42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</row>
    <row r="68" spans="4:36" ht="18" hidden="1" x14ac:dyDescent="0.25">
      <c r="D68" s="1"/>
      <c r="E68" s="100"/>
      <c r="F68" s="1"/>
      <c r="G68" s="1"/>
      <c r="H68" s="1"/>
      <c r="I68" s="40"/>
      <c r="J68" s="1"/>
      <c r="K68" s="124"/>
      <c r="L68" s="41">
        <v>44761</v>
      </c>
      <c r="M68" s="2" t="s">
        <v>243</v>
      </c>
      <c r="N68" s="2">
        <v>117</v>
      </c>
      <c r="O68" s="23">
        <v>1</v>
      </c>
      <c r="P68" s="2" t="s">
        <v>77</v>
      </c>
      <c r="Q68" s="2" t="s">
        <v>244</v>
      </c>
      <c r="R68" s="83" t="s">
        <v>18</v>
      </c>
      <c r="S68" s="2"/>
      <c r="T68" s="2"/>
      <c r="U68" s="6"/>
      <c r="V68" s="6"/>
      <c r="W68" s="6"/>
      <c r="X68" s="42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</row>
    <row r="69" spans="4:36" ht="18" x14ac:dyDescent="0.25">
      <c r="D69" s="1"/>
      <c r="E69" s="100"/>
      <c r="F69" s="1"/>
      <c r="G69" s="1"/>
      <c r="H69" s="1"/>
      <c r="I69" s="40"/>
      <c r="J69" s="1"/>
      <c r="K69" s="2" t="s">
        <v>248</v>
      </c>
      <c r="L69" s="41">
        <v>44761</v>
      </c>
      <c r="M69" s="2" t="s">
        <v>76</v>
      </c>
      <c r="N69" s="2">
        <v>1000</v>
      </c>
      <c r="O69" s="23"/>
      <c r="P69" s="2" t="s">
        <v>77</v>
      </c>
      <c r="Q69" s="2" t="s">
        <v>169</v>
      </c>
      <c r="R69" s="83" t="s">
        <v>93</v>
      </c>
      <c r="S69" s="2"/>
      <c r="T69" s="2"/>
      <c r="U69" s="6"/>
      <c r="V69" s="6"/>
      <c r="W69" s="6"/>
      <c r="X69" s="42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</row>
    <row r="70" spans="4:36" ht="18" x14ac:dyDescent="0.25">
      <c r="D70" s="1"/>
      <c r="E70" s="100"/>
      <c r="F70" s="1"/>
      <c r="G70" s="1"/>
      <c r="H70" s="1"/>
      <c r="I70" s="40"/>
      <c r="J70" s="1"/>
      <c r="K70" s="2" t="s">
        <v>258</v>
      </c>
      <c r="L70" s="41">
        <v>44762</v>
      </c>
      <c r="M70" s="2" t="s">
        <v>76</v>
      </c>
      <c r="N70" s="2">
        <v>1250</v>
      </c>
      <c r="O70" s="23"/>
      <c r="P70" s="2" t="s">
        <v>77</v>
      </c>
      <c r="Q70" s="2" t="s">
        <v>169</v>
      </c>
      <c r="R70" s="83" t="s">
        <v>93</v>
      </c>
      <c r="S70" s="2"/>
      <c r="T70" s="2"/>
      <c r="U70" s="6"/>
      <c r="V70" s="6"/>
      <c r="W70" s="6"/>
      <c r="X70" s="42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</row>
    <row r="71" spans="4:36" ht="18" x14ac:dyDescent="0.25">
      <c r="D71" s="1"/>
      <c r="E71" s="100"/>
      <c r="F71" s="1"/>
      <c r="G71" s="1"/>
      <c r="H71" s="1"/>
      <c r="I71" s="40"/>
      <c r="J71" s="1"/>
      <c r="K71" s="2"/>
      <c r="L71" s="41">
        <v>44762</v>
      </c>
      <c r="M71" s="2" t="s">
        <v>79</v>
      </c>
      <c r="N71" s="2">
        <v>277.5</v>
      </c>
      <c r="O71" s="23"/>
      <c r="P71" s="2" t="s">
        <v>220</v>
      </c>
      <c r="Q71" s="2" t="s">
        <v>195</v>
      </c>
      <c r="R71" s="83" t="s">
        <v>19</v>
      </c>
      <c r="S71" s="2"/>
      <c r="T71" s="2"/>
      <c r="U71" s="6"/>
      <c r="V71" s="6"/>
      <c r="W71" s="6"/>
      <c r="X71" s="42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</row>
    <row r="72" spans="4:36" ht="18" x14ac:dyDescent="0.25">
      <c r="D72" s="1"/>
      <c r="E72" s="100"/>
      <c r="F72" s="1"/>
      <c r="G72" s="1"/>
      <c r="H72" s="1"/>
      <c r="I72" s="40"/>
      <c r="J72" s="1"/>
      <c r="K72" s="2"/>
      <c r="L72" s="41">
        <v>44762</v>
      </c>
      <c r="M72" s="2" t="s">
        <v>153</v>
      </c>
      <c r="N72" s="2">
        <v>400</v>
      </c>
      <c r="O72" s="23"/>
      <c r="P72" s="2" t="s">
        <v>77</v>
      </c>
      <c r="Q72" s="2" t="s">
        <v>154</v>
      </c>
      <c r="R72" s="83" t="s">
        <v>93</v>
      </c>
      <c r="S72" s="2"/>
      <c r="T72" s="2"/>
      <c r="U72" s="6"/>
      <c r="V72" s="6"/>
      <c r="W72" s="6"/>
      <c r="X72" s="42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</row>
    <row r="73" spans="4:36" ht="18" x14ac:dyDescent="0.25">
      <c r="D73" s="1"/>
      <c r="E73" s="100"/>
      <c r="F73" s="1"/>
      <c r="G73" s="1"/>
      <c r="H73" s="1"/>
      <c r="I73" s="40"/>
      <c r="J73" s="1"/>
      <c r="K73" s="2"/>
      <c r="L73" s="41">
        <v>44762</v>
      </c>
      <c r="M73" s="2" t="s">
        <v>266</v>
      </c>
      <c r="N73" s="2">
        <v>81.599999999999994</v>
      </c>
      <c r="O73" s="23"/>
      <c r="P73" s="2" t="s">
        <v>77</v>
      </c>
      <c r="Q73" s="2" t="s">
        <v>219</v>
      </c>
      <c r="R73" s="83" t="s">
        <v>18</v>
      </c>
      <c r="S73" s="2"/>
      <c r="T73" s="2"/>
      <c r="U73" s="6"/>
      <c r="V73" s="6"/>
      <c r="W73" s="6"/>
      <c r="X73" s="42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</row>
    <row r="74" spans="4:36" ht="18" x14ac:dyDescent="0.25">
      <c r="D74" s="1"/>
      <c r="E74" s="100"/>
      <c r="F74" s="1"/>
      <c r="G74" s="1"/>
      <c r="H74" s="1"/>
      <c r="I74" s="40"/>
      <c r="J74" s="1"/>
      <c r="K74" s="2"/>
      <c r="L74" s="41">
        <v>44762</v>
      </c>
      <c r="M74" s="2" t="s">
        <v>267</v>
      </c>
      <c r="N74" s="2">
        <v>81.599999999999994</v>
      </c>
      <c r="O74" s="23"/>
      <c r="P74" s="2" t="s">
        <v>268</v>
      </c>
      <c r="Q74" s="2" t="s">
        <v>269</v>
      </c>
      <c r="R74" s="83" t="s">
        <v>18</v>
      </c>
      <c r="S74" s="2"/>
      <c r="T74" s="2"/>
      <c r="U74" s="6"/>
      <c r="V74" s="6"/>
      <c r="W74" s="6"/>
      <c r="X74" s="42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</row>
    <row r="75" spans="4:36" ht="18" x14ac:dyDescent="0.25">
      <c r="D75" s="1"/>
      <c r="E75" s="100"/>
      <c r="F75" s="1"/>
      <c r="G75" s="1"/>
      <c r="H75" s="1"/>
      <c r="I75" s="40"/>
      <c r="J75" s="1"/>
      <c r="K75" s="2"/>
      <c r="L75" s="41">
        <v>44762</v>
      </c>
      <c r="M75" s="2" t="s">
        <v>270</v>
      </c>
      <c r="N75" s="2">
        <v>132.6</v>
      </c>
      <c r="O75" s="23"/>
      <c r="P75" s="2" t="s">
        <v>268</v>
      </c>
      <c r="Q75" s="2" t="s">
        <v>271</v>
      </c>
      <c r="R75" s="83" t="s">
        <v>18</v>
      </c>
      <c r="S75" s="2"/>
      <c r="T75" s="2"/>
      <c r="U75" s="6"/>
      <c r="V75" s="6"/>
      <c r="W75" s="6"/>
      <c r="X75" s="42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</row>
    <row r="76" spans="4:36" ht="18" x14ac:dyDescent="0.25">
      <c r="D76" s="1"/>
      <c r="E76" s="100"/>
      <c r="F76" s="1"/>
      <c r="G76" s="1"/>
      <c r="H76" s="1"/>
      <c r="I76" s="40"/>
      <c r="J76" s="1"/>
      <c r="K76" s="2"/>
      <c r="L76" s="41">
        <v>44762</v>
      </c>
      <c r="M76" s="2" t="s">
        <v>114</v>
      </c>
      <c r="N76" s="2">
        <v>74.599999999999994</v>
      </c>
      <c r="O76" s="23"/>
      <c r="P76" s="2" t="s">
        <v>268</v>
      </c>
      <c r="Q76" s="2" t="s">
        <v>21</v>
      </c>
      <c r="R76" s="83" t="s">
        <v>18</v>
      </c>
      <c r="S76" s="2"/>
      <c r="T76" s="2"/>
      <c r="U76" s="6"/>
      <c r="V76" s="6"/>
      <c r="W76" s="6"/>
      <c r="X76" s="42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</row>
    <row r="77" spans="4:36" ht="18" x14ac:dyDescent="0.25">
      <c r="D77" s="1"/>
      <c r="E77" s="100"/>
      <c r="F77" s="1"/>
      <c r="G77" s="1"/>
      <c r="H77" s="1"/>
      <c r="I77" s="40"/>
      <c r="J77" s="1"/>
      <c r="K77" s="2"/>
      <c r="L77" s="41">
        <v>44762</v>
      </c>
      <c r="M77" s="2" t="s">
        <v>114</v>
      </c>
      <c r="N77" s="2">
        <v>112.6</v>
      </c>
      <c r="O77" s="23"/>
      <c r="P77" s="2" t="s">
        <v>268</v>
      </c>
      <c r="Q77" s="2" t="s">
        <v>271</v>
      </c>
      <c r="R77" s="83" t="s">
        <v>18</v>
      </c>
      <c r="S77" s="2"/>
      <c r="T77" s="2"/>
      <c r="U77" s="6"/>
      <c r="V77" s="6"/>
      <c r="W77" s="6"/>
      <c r="X77" s="42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</row>
    <row r="78" spans="4:36" ht="18" x14ac:dyDescent="0.25">
      <c r="D78" s="1"/>
      <c r="E78" s="100"/>
      <c r="F78" s="1"/>
      <c r="G78" s="1"/>
      <c r="H78" s="1"/>
      <c r="I78" s="40"/>
      <c r="J78" s="1"/>
      <c r="K78" s="2"/>
      <c r="L78" s="41">
        <v>44762</v>
      </c>
      <c r="M78" s="2" t="s">
        <v>114</v>
      </c>
      <c r="N78" s="2">
        <v>189.6</v>
      </c>
      <c r="O78" s="23"/>
      <c r="P78" s="2" t="s">
        <v>268</v>
      </c>
      <c r="Q78" s="2" t="s">
        <v>271</v>
      </c>
      <c r="R78" s="83" t="s">
        <v>18</v>
      </c>
      <c r="S78" s="2"/>
      <c r="T78" s="2"/>
      <c r="U78" s="6"/>
      <c r="V78" s="6"/>
      <c r="W78" s="6"/>
      <c r="X78" s="42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</row>
    <row r="79" spans="4:36" ht="18" x14ac:dyDescent="0.25">
      <c r="D79" s="1"/>
      <c r="E79" s="100"/>
      <c r="F79" s="1"/>
      <c r="G79" s="1"/>
      <c r="H79" s="1"/>
      <c r="I79" s="40"/>
      <c r="J79" s="1"/>
      <c r="K79" s="2"/>
      <c r="L79" s="41">
        <v>44762</v>
      </c>
      <c r="M79" s="2" t="s">
        <v>114</v>
      </c>
      <c r="N79" s="2">
        <v>169.6</v>
      </c>
      <c r="O79" s="23"/>
      <c r="P79" s="2" t="s">
        <v>268</v>
      </c>
      <c r="Q79" s="2" t="s">
        <v>271</v>
      </c>
      <c r="R79" s="83" t="s">
        <v>18</v>
      </c>
      <c r="S79" s="2"/>
      <c r="T79" s="2"/>
      <c r="U79" s="6"/>
      <c r="V79" s="6"/>
      <c r="W79" s="6"/>
      <c r="X79" s="42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</row>
    <row r="80" spans="4:36" ht="18" x14ac:dyDescent="0.25">
      <c r="D80" s="1"/>
      <c r="E80" s="100"/>
      <c r="F80" s="1"/>
      <c r="G80" s="1"/>
      <c r="H80" s="1"/>
      <c r="I80" s="40"/>
      <c r="J80" s="1"/>
      <c r="K80" s="2"/>
      <c r="L80" s="41">
        <v>44762</v>
      </c>
      <c r="M80" s="2" t="s">
        <v>114</v>
      </c>
      <c r="N80" s="2">
        <v>244.6</v>
      </c>
      <c r="O80" s="23"/>
      <c r="P80" s="2" t="s">
        <v>268</v>
      </c>
      <c r="Q80" s="2" t="s">
        <v>271</v>
      </c>
      <c r="R80" s="83" t="s">
        <v>18</v>
      </c>
      <c r="S80" s="2"/>
      <c r="T80" s="2"/>
      <c r="U80" s="6"/>
      <c r="V80" s="6"/>
      <c r="W80" s="6"/>
      <c r="X80" s="42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</row>
    <row r="81" spans="4:36" ht="18" x14ac:dyDescent="0.25">
      <c r="D81" s="1"/>
      <c r="E81" s="100"/>
      <c r="F81" s="1"/>
      <c r="G81" s="1"/>
      <c r="H81" s="1"/>
      <c r="I81" s="40"/>
      <c r="J81" s="1"/>
      <c r="K81" s="2"/>
      <c r="L81" s="41">
        <v>44763</v>
      </c>
      <c r="M81" s="2" t="s">
        <v>111</v>
      </c>
      <c r="N81" s="2">
        <v>1010</v>
      </c>
      <c r="O81" s="23"/>
      <c r="P81" s="2" t="s">
        <v>272</v>
      </c>
      <c r="Q81" s="2" t="s">
        <v>108</v>
      </c>
      <c r="R81" s="83" t="s">
        <v>93</v>
      </c>
      <c r="S81" s="2" t="s">
        <v>239</v>
      </c>
      <c r="T81" s="2"/>
      <c r="U81" s="6"/>
      <c r="V81" s="6"/>
      <c r="W81" s="6"/>
      <c r="X81" s="42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</row>
    <row r="82" spans="4:36" ht="18" x14ac:dyDescent="0.25">
      <c r="D82" s="1"/>
      <c r="E82" s="100"/>
      <c r="F82" s="1"/>
      <c r="G82" s="1"/>
      <c r="H82" s="1"/>
      <c r="I82" s="40"/>
      <c r="J82" s="1"/>
      <c r="K82" s="2"/>
      <c r="L82" s="41">
        <v>44763</v>
      </c>
      <c r="M82" s="2" t="s">
        <v>109</v>
      </c>
      <c r="N82" s="2">
        <v>8080</v>
      </c>
      <c r="O82" s="23"/>
      <c r="P82" s="2" t="s">
        <v>272</v>
      </c>
      <c r="Q82" s="2" t="s">
        <v>108</v>
      </c>
      <c r="R82" s="83" t="s">
        <v>93</v>
      </c>
      <c r="S82" s="2" t="s">
        <v>273</v>
      </c>
      <c r="T82" s="2"/>
      <c r="U82" s="6"/>
      <c r="V82" s="6"/>
      <c r="W82" s="6"/>
      <c r="X82" s="42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</row>
    <row r="83" spans="4:36" ht="18" x14ac:dyDescent="0.25">
      <c r="D83" s="1"/>
      <c r="E83" s="100"/>
      <c r="F83" s="1"/>
      <c r="G83" s="1"/>
      <c r="H83" s="1"/>
      <c r="I83" s="40"/>
      <c r="J83" s="1"/>
      <c r="K83" s="2"/>
      <c r="L83" s="41">
        <v>44763</v>
      </c>
      <c r="M83" s="2" t="s">
        <v>76</v>
      </c>
      <c r="N83" s="2">
        <v>1000</v>
      </c>
      <c r="O83" s="23"/>
      <c r="P83" s="2" t="s">
        <v>77</v>
      </c>
      <c r="Q83" s="2" t="s">
        <v>169</v>
      </c>
      <c r="R83" s="83" t="s">
        <v>93</v>
      </c>
      <c r="S83" s="2"/>
      <c r="T83" s="2"/>
      <c r="U83" s="6"/>
      <c r="V83" s="6"/>
      <c r="W83" s="6"/>
      <c r="X83" s="42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</row>
    <row r="84" spans="4:36" ht="18" x14ac:dyDescent="0.25">
      <c r="D84" s="1"/>
      <c r="E84" s="100"/>
      <c r="F84" s="1"/>
      <c r="G84" s="1"/>
      <c r="H84" s="1"/>
      <c r="I84" s="40"/>
      <c r="J84" s="1"/>
      <c r="K84" s="2"/>
      <c r="L84" s="41">
        <v>44763</v>
      </c>
      <c r="M84" s="2" t="s">
        <v>179</v>
      </c>
      <c r="N84" s="2">
        <v>199.6</v>
      </c>
      <c r="O84" s="23"/>
      <c r="P84" s="2" t="s">
        <v>77</v>
      </c>
      <c r="Q84" s="2" t="s">
        <v>21</v>
      </c>
      <c r="R84" s="83" t="s">
        <v>18</v>
      </c>
      <c r="S84" s="2"/>
      <c r="T84" s="2"/>
      <c r="U84" s="6"/>
      <c r="V84" s="6"/>
      <c r="W84" s="6"/>
      <c r="X84" s="42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</row>
    <row r="85" spans="4:36" ht="18" x14ac:dyDescent="0.25">
      <c r="D85" s="1"/>
      <c r="E85" s="100"/>
      <c r="F85" s="1"/>
      <c r="G85" s="1"/>
      <c r="H85" s="1"/>
      <c r="I85" s="40"/>
      <c r="J85" s="1"/>
      <c r="K85" s="2"/>
      <c r="L85" s="41"/>
      <c r="M85" s="2"/>
      <c r="N85" s="2"/>
      <c r="O85" s="23"/>
      <c r="P85" s="2"/>
      <c r="Q85" s="2"/>
      <c r="R85" s="83"/>
      <c r="S85" s="2"/>
      <c r="T85" s="2"/>
      <c r="U85" s="6"/>
      <c r="V85" s="6"/>
      <c r="W85" s="6"/>
      <c r="X85" s="42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</row>
    <row r="86" spans="4:36" ht="18" x14ac:dyDescent="0.25">
      <c r="D86" s="1"/>
      <c r="E86" s="100"/>
      <c r="F86" s="1"/>
      <c r="G86" s="1"/>
      <c r="H86" s="1"/>
      <c r="I86" s="40"/>
      <c r="J86" s="1"/>
      <c r="K86" s="2"/>
      <c r="L86" s="41"/>
      <c r="M86" s="2"/>
      <c r="N86" s="2"/>
      <c r="O86" s="23"/>
      <c r="P86" s="2"/>
      <c r="Q86" s="2"/>
      <c r="R86" s="83"/>
      <c r="S86" s="2"/>
      <c r="T86" s="2"/>
      <c r="U86" s="6"/>
      <c r="V86" s="6"/>
      <c r="W86" s="6"/>
      <c r="X86" s="42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</row>
    <row r="87" spans="4:36" ht="18" x14ac:dyDescent="0.25">
      <c r="D87" s="1"/>
      <c r="E87" s="100"/>
      <c r="F87" s="1"/>
      <c r="G87" s="1"/>
      <c r="H87" s="1"/>
      <c r="I87" s="40"/>
      <c r="J87" s="1"/>
      <c r="K87" s="2"/>
      <c r="L87" s="41"/>
      <c r="M87" s="2"/>
      <c r="N87" s="2"/>
      <c r="O87" s="23"/>
      <c r="P87" s="2"/>
      <c r="Q87" s="2"/>
      <c r="R87" s="83"/>
      <c r="S87" s="2"/>
      <c r="T87" s="2"/>
      <c r="U87" s="6"/>
      <c r="V87" s="6"/>
      <c r="W87" s="6"/>
      <c r="X87" s="42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>
        <f t="shared" ref="AJ87" si="0">SUM(Y87:AH87)-AI87</f>
        <v>0</v>
      </c>
    </row>
    <row r="88" spans="4:36" ht="18" x14ac:dyDescent="0.25">
      <c r="D88" s="1"/>
      <c r="E88" s="1"/>
      <c r="F88" s="1"/>
      <c r="G88" s="1"/>
      <c r="H88" s="8">
        <f>SUM(H7:H87)</f>
        <v>910786.16</v>
      </c>
      <c r="I88" s="1"/>
      <c r="J88" s="1"/>
      <c r="K88" s="2"/>
      <c r="L88" s="2"/>
      <c r="M88" s="2"/>
      <c r="N88" s="2">
        <f>SUM(N7:N87)</f>
        <v>910764.98999999941</v>
      </c>
      <c r="O88" s="2">
        <f>SUBTOTAL(9,N7:N87)</f>
        <v>387779.9099999998</v>
      </c>
      <c r="P88" s="2"/>
      <c r="Q88" s="2"/>
      <c r="R88" s="83"/>
      <c r="S88" s="2"/>
      <c r="T88" s="9">
        <f>SUM(H88-N88)</f>
        <v>21.170000000623986</v>
      </c>
      <c r="U88" s="6">
        <f>SUM(U7:U87)</f>
        <v>522985.07999999996</v>
      </c>
      <c r="V88" s="6"/>
      <c r="W88" s="6"/>
      <c r="X88" s="6"/>
      <c r="Y88" s="7">
        <f t="shared" ref="Y88:AI88" si="1">SUM(Y7:Y87)</f>
        <v>0</v>
      </c>
      <c r="Z88" s="7">
        <f t="shared" si="1"/>
        <v>0</v>
      </c>
      <c r="AA88" s="7">
        <f t="shared" si="1"/>
        <v>0</v>
      </c>
      <c r="AB88" s="7">
        <f t="shared" si="1"/>
        <v>0</v>
      </c>
      <c r="AC88" s="7">
        <f t="shared" si="1"/>
        <v>0</v>
      </c>
      <c r="AD88" s="7">
        <f t="shared" si="1"/>
        <v>0</v>
      </c>
      <c r="AE88" s="7">
        <f t="shared" si="1"/>
        <v>0</v>
      </c>
      <c r="AF88" s="7">
        <f t="shared" si="1"/>
        <v>0</v>
      </c>
      <c r="AG88" s="7">
        <f t="shared" si="1"/>
        <v>0</v>
      </c>
      <c r="AH88" s="7">
        <f t="shared" si="1"/>
        <v>0</v>
      </c>
      <c r="AI88" s="7">
        <f t="shared" si="1"/>
        <v>0</v>
      </c>
      <c r="AJ88" s="7">
        <f t="shared" ref="AJ88" si="2">SUM(Y88:AH88)-AI88</f>
        <v>0</v>
      </c>
    </row>
    <row r="89" spans="4:36" ht="20.25" x14ac:dyDescent="0.3">
      <c r="Q89" s="85">
        <f>T88-113243-11800</f>
        <v>-125021.82999999938</v>
      </c>
      <c r="S89" s="85">
        <f>T88-600000-113160</f>
        <v>-713138.82999999938</v>
      </c>
      <c r="T89" s="89">
        <f>N88-U88</f>
        <v>387779.90999999945</v>
      </c>
    </row>
    <row r="90" spans="4:36" ht="20.25" x14ac:dyDescent="0.3">
      <c r="H90" s="85">
        <f>N88+T88</f>
        <v>910786.16</v>
      </c>
      <c r="U90" s="33">
        <f>H88-U88</f>
        <v>387801.08000000007</v>
      </c>
    </row>
    <row r="91" spans="4:36" s="120" customFormat="1" ht="23.25" x14ac:dyDescent="0.35">
      <c r="L91" s="114" t="s">
        <v>231</v>
      </c>
      <c r="M91" s="115">
        <v>200</v>
      </c>
      <c r="N91" s="115">
        <v>100</v>
      </c>
      <c r="O91" s="115">
        <v>50</v>
      </c>
      <c r="P91" s="115">
        <v>20</v>
      </c>
      <c r="Q91" s="115">
        <v>10</v>
      </c>
      <c r="R91" s="115">
        <v>5</v>
      </c>
      <c r="S91" s="116">
        <v>1</v>
      </c>
      <c r="T91" s="116">
        <v>0.5</v>
      </c>
      <c r="U91" s="116">
        <v>0.25</v>
      </c>
      <c r="V91" s="121" t="s">
        <v>232</v>
      </c>
    </row>
    <row r="92" spans="4:36" ht="23.25" x14ac:dyDescent="0.35">
      <c r="L92" s="114" t="s">
        <v>233</v>
      </c>
      <c r="M92" s="117"/>
      <c r="N92" s="117"/>
      <c r="O92" s="117"/>
      <c r="P92" s="117">
        <v>24</v>
      </c>
      <c r="Q92" s="117">
        <v>20</v>
      </c>
      <c r="R92" s="117">
        <v>77</v>
      </c>
      <c r="S92" s="118">
        <v>59</v>
      </c>
      <c r="T92" s="118">
        <v>0</v>
      </c>
      <c r="U92" s="118">
        <v>0</v>
      </c>
      <c r="V92" s="119"/>
    </row>
    <row r="93" spans="4:36" s="84" customFormat="1" ht="23.25" x14ac:dyDescent="0.35">
      <c r="L93" s="114" t="s">
        <v>5</v>
      </c>
      <c r="M93" s="122">
        <f t="shared" ref="M93:U93" si="3">M91*M92</f>
        <v>0</v>
      </c>
      <c r="N93" s="122">
        <f t="shared" si="3"/>
        <v>0</v>
      </c>
      <c r="O93" s="122">
        <f t="shared" si="3"/>
        <v>0</v>
      </c>
      <c r="P93" s="122">
        <f t="shared" si="3"/>
        <v>480</v>
      </c>
      <c r="Q93" s="122">
        <f t="shared" si="3"/>
        <v>200</v>
      </c>
      <c r="R93" s="122">
        <f t="shared" si="3"/>
        <v>385</v>
      </c>
      <c r="S93" s="123">
        <f t="shared" si="3"/>
        <v>59</v>
      </c>
      <c r="T93" s="123">
        <f t="shared" si="3"/>
        <v>0</v>
      </c>
      <c r="U93" s="123">
        <f t="shared" si="3"/>
        <v>0</v>
      </c>
      <c r="V93" s="122">
        <f>V92*1</f>
        <v>0</v>
      </c>
    </row>
    <row r="94" spans="4:36" ht="23.25" x14ac:dyDescent="0.35">
      <c r="L94" s="114" t="s">
        <v>54</v>
      </c>
      <c r="M94" s="126">
        <f>SUM(M93:V93)</f>
        <v>1124</v>
      </c>
      <c r="N94" s="127"/>
      <c r="O94" s="127"/>
      <c r="P94" s="127"/>
      <c r="Q94" s="127"/>
      <c r="R94" s="127"/>
      <c r="S94" s="127"/>
      <c r="T94" s="127"/>
      <c r="U94" s="127"/>
      <c r="V94" s="128"/>
    </row>
    <row r="96" spans="4:36" ht="18" x14ac:dyDescent="0.25">
      <c r="M96" s="2" t="s">
        <v>76</v>
      </c>
      <c r="N96" s="28">
        <f t="shared" ref="N96:N127" si="4">SUMIF($M$7:$M$87,M96:M245,$N$7:$N$87)</f>
        <v>248470.31</v>
      </c>
    </row>
    <row r="97" spans="11:16" ht="18" x14ac:dyDescent="0.25">
      <c r="K97" t="s">
        <v>50</v>
      </c>
      <c r="M97" s="2" t="s">
        <v>78</v>
      </c>
      <c r="N97" s="28">
        <f t="shared" si="4"/>
        <v>0</v>
      </c>
      <c r="P97" t="s">
        <v>275</v>
      </c>
    </row>
    <row r="98" spans="11:16" ht="18" x14ac:dyDescent="0.25">
      <c r="M98" s="2" t="s">
        <v>79</v>
      </c>
      <c r="N98" s="28">
        <f t="shared" si="4"/>
        <v>2191.7799999999997</v>
      </c>
      <c r="O98">
        <v>1</v>
      </c>
      <c r="P98">
        <f t="shared" ref="P98:P102" si="5">SUMIF($O$7:$O$87,O98:O103,$N$7:$N$87)</f>
        <v>97304.310000000027</v>
      </c>
    </row>
    <row r="99" spans="11:16" ht="18" x14ac:dyDescent="0.25">
      <c r="M99" s="2" t="s">
        <v>88</v>
      </c>
      <c r="N99" s="28">
        <f t="shared" si="4"/>
        <v>0</v>
      </c>
      <c r="O99">
        <v>2</v>
      </c>
      <c r="P99">
        <f t="shared" si="5"/>
        <v>408061.97</v>
      </c>
    </row>
    <row r="100" spans="11:16" ht="18" x14ac:dyDescent="0.25">
      <c r="M100" s="2" t="s">
        <v>89</v>
      </c>
      <c r="N100" s="28">
        <f t="shared" si="4"/>
        <v>0</v>
      </c>
      <c r="O100">
        <v>3</v>
      </c>
      <c r="P100">
        <f t="shared" si="5"/>
        <v>17618.8</v>
      </c>
    </row>
    <row r="101" spans="11:16" ht="18" x14ac:dyDescent="0.25">
      <c r="M101" s="2" t="s">
        <v>91</v>
      </c>
      <c r="N101" s="28">
        <f t="shared" si="4"/>
        <v>0</v>
      </c>
      <c r="O101">
        <v>4</v>
      </c>
      <c r="P101">
        <f t="shared" si="5"/>
        <v>0</v>
      </c>
    </row>
    <row r="102" spans="11:16" ht="18" x14ac:dyDescent="0.25">
      <c r="M102" s="2" t="s">
        <v>92</v>
      </c>
      <c r="N102" s="28">
        <f t="shared" si="4"/>
        <v>0</v>
      </c>
      <c r="O102">
        <v>5</v>
      </c>
      <c r="P102">
        <f t="shared" si="5"/>
        <v>0</v>
      </c>
    </row>
    <row r="103" spans="11:16" ht="18" x14ac:dyDescent="0.25">
      <c r="M103" s="2" t="s">
        <v>94</v>
      </c>
      <c r="N103" s="28">
        <f t="shared" si="4"/>
        <v>0</v>
      </c>
      <c r="P103">
        <f t="shared" ref="P103:P125" si="6">SUMIF($O$97:$O$148,O13:O94,$N$7:$N$87)</f>
        <v>0</v>
      </c>
    </row>
    <row r="104" spans="11:16" ht="18" x14ac:dyDescent="0.25">
      <c r="M104" s="2" t="s">
        <v>78</v>
      </c>
      <c r="N104" s="28">
        <f t="shared" si="4"/>
        <v>0</v>
      </c>
      <c r="P104">
        <f t="shared" si="6"/>
        <v>0</v>
      </c>
    </row>
    <row r="105" spans="11:16" ht="18" x14ac:dyDescent="0.25">
      <c r="M105" s="2" t="s">
        <v>95</v>
      </c>
      <c r="N105" s="28">
        <f t="shared" si="4"/>
        <v>0</v>
      </c>
      <c r="P105">
        <f t="shared" si="6"/>
        <v>0</v>
      </c>
    </row>
    <row r="106" spans="11:16" ht="18" x14ac:dyDescent="0.25">
      <c r="M106" s="2" t="s">
        <v>96</v>
      </c>
      <c r="N106" s="28">
        <f t="shared" si="4"/>
        <v>0</v>
      </c>
      <c r="P106">
        <f t="shared" si="6"/>
        <v>0</v>
      </c>
    </row>
    <row r="107" spans="11:16" ht="18" x14ac:dyDescent="0.25">
      <c r="M107" s="2" t="s">
        <v>97</v>
      </c>
      <c r="N107" s="28">
        <f t="shared" si="4"/>
        <v>350</v>
      </c>
      <c r="P107">
        <f t="shared" si="6"/>
        <v>0</v>
      </c>
    </row>
    <row r="108" spans="11:16" ht="18" x14ac:dyDescent="0.25">
      <c r="M108" s="2" t="s">
        <v>98</v>
      </c>
      <c r="N108" s="28">
        <f t="shared" si="4"/>
        <v>0</v>
      </c>
      <c r="P108">
        <f t="shared" si="6"/>
        <v>0</v>
      </c>
    </row>
    <row r="109" spans="11:16" ht="18" x14ac:dyDescent="0.25">
      <c r="M109" s="2" t="s">
        <v>99</v>
      </c>
      <c r="N109" s="28">
        <f t="shared" si="4"/>
        <v>44.6</v>
      </c>
      <c r="P109">
        <f t="shared" si="6"/>
        <v>0</v>
      </c>
    </row>
    <row r="110" spans="11:16" ht="18" x14ac:dyDescent="0.25">
      <c r="M110" s="2" t="s">
        <v>100</v>
      </c>
      <c r="N110" s="28">
        <f t="shared" si="4"/>
        <v>1089.2</v>
      </c>
      <c r="P110">
        <f t="shared" si="6"/>
        <v>0</v>
      </c>
    </row>
    <row r="111" spans="11:16" ht="18" x14ac:dyDescent="0.25">
      <c r="M111" s="2" t="s">
        <v>101</v>
      </c>
      <c r="N111" s="28">
        <f t="shared" si="4"/>
        <v>0</v>
      </c>
      <c r="P111">
        <f t="shared" si="6"/>
        <v>0</v>
      </c>
    </row>
    <row r="112" spans="11:16" ht="18" x14ac:dyDescent="0.25">
      <c r="M112" s="2" t="s">
        <v>102</v>
      </c>
      <c r="N112" s="28">
        <f t="shared" si="4"/>
        <v>109278.78</v>
      </c>
      <c r="P112">
        <f t="shared" si="6"/>
        <v>0</v>
      </c>
    </row>
    <row r="113" spans="13:16" ht="18" x14ac:dyDescent="0.25">
      <c r="M113" s="2" t="s">
        <v>103</v>
      </c>
      <c r="N113" s="28">
        <f t="shared" si="4"/>
        <v>0</v>
      </c>
      <c r="P113">
        <f t="shared" si="6"/>
        <v>0</v>
      </c>
    </row>
    <row r="114" spans="13:16" ht="18" x14ac:dyDescent="0.25">
      <c r="M114" s="2" t="s">
        <v>104</v>
      </c>
      <c r="N114" s="28">
        <f t="shared" si="4"/>
        <v>11000</v>
      </c>
      <c r="P114">
        <f t="shared" si="6"/>
        <v>0</v>
      </c>
    </row>
    <row r="115" spans="13:16" ht="18" x14ac:dyDescent="0.25">
      <c r="M115" s="2" t="s">
        <v>105</v>
      </c>
      <c r="N115" s="28">
        <f t="shared" si="4"/>
        <v>0</v>
      </c>
      <c r="P115">
        <f t="shared" si="6"/>
        <v>0</v>
      </c>
    </row>
    <row r="116" spans="13:16" ht="18" x14ac:dyDescent="0.25">
      <c r="M116" s="2" t="s">
        <v>106</v>
      </c>
      <c r="N116" s="28">
        <f t="shared" si="4"/>
        <v>0</v>
      </c>
      <c r="P116">
        <f t="shared" si="6"/>
        <v>0</v>
      </c>
    </row>
    <row r="117" spans="13:16" ht="18" x14ac:dyDescent="0.25">
      <c r="M117" s="2" t="s">
        <v>107</v>
      </c>
      <c r="N117" s="28">
        <f t="shared" si="4"/>
        <v>0</v>
      </c>
      <c r="P117">
        <f t="shared" si="6"/>
        <v>0</v>
      </c>
    </row>
    <row r="118" spans="13:16" ht="18" x14ac:dyDescent="0.25">
      <c r="M118" s="2" t="s">
        <v>116</v>
      </c>
      <c r="N118" s="28">
        <f t="shared" si="4"/>
        <v>225</v>
      </c>
      <c r="P118">
        <f t="shared" si="6"/>
        <v>0</v>
      </c>
    </row>
    <row r="119" spans="13:16" ht="18" x14ac:dyDescent="0.25">
      <c r="M119" s="2" t="s">
        <v>102</v>
      </c>
      <c r="N119" s="28">
        <f t="shared" si="4"/>
        <v>109278.78</v>
      </c>
      <c r="P119">
        <f t="shared" si="6"/>
        <v>0</v>
      </c>
    </row>
    <row r="120" spans="13:16" ht="18" x14ac:dyDescent="0.25">
      <c r="M120" s="2" t="s">
        <v>111</v>
      </c>
      <c r="N120" s="28">
        <f t="shared" si="4"/>
        <v>35880</v>
      </c>
      <c r="P120">
        <f t="shared" si="6"/>
        <v>0</v>
      </c>
    </row>
    <row r="121" spans="13:16" ht="18" x14ac:dyDescent="0.25">
      <c r="M121" s="2" t="s">
        <v>114</v>
      </c>
      <c r="N121" s="28">
        <f t="shared" si="4"/>
        <v>65781.5</v>
      </c>
      <c r="P121">
        <f t="shared" si="6"/>
        <v>0</v>
      </c>
    </row>
    <row r="122" spans="13:16" ht="18" x14ac:dyDescent="0.25">
      <c r="M122" s="2" t="s">
        <v>109</v>
      </c>
      <c r="N122" s="28">
        <f t="shared" si="4"/>
        <v>76652.75</v>
      </c>
      <c r="P122">
        <f t="shared" si="6"/>
        <v>0</v>
      </c>
    </row>
    <row r="123" spans="13:16" ht="18" x14ac:dyDescent="0.25">
      <c r="M123" s="2" t="s">
        <v>112</v>
      </c>
      <c r="N123" s="28">
        <f t="shared" si="4"/>
        <v>183912.75</v>
      </c>
      <c r="P123">
        <f t="shared" si="6"/>
        <v>0</v>
      </c>
    </row>
    <row r="124" spans="13:16" ht="18" x14ac:dyDescent="0.25">
      <c r="M124" s="2" t="s">
        <v>113</v>
      </c>
      <c r="N124" s="28">
        <f t="shared" si="4"/>
        <v>0</v>
      </c>
      <c r="P124">
        <f t="shared" si="6"/>
        <v>0</v>
      </c>
    </row>
    <row r="125" spans="13:16" ht="18" x14ac:dyDescent="0.25">
      <c r="M125" s="2"/>
      <c r="N125" s="28">
        <f t="shared" si="4"/>
        <v>0</v>
      </c>
      <c r="P125">
        <f t="shared" si="6"/>
        <v>0</v>
      </c>
    </row>
    <row r="126" spans="13:16" ht="18" x14ac:dyDescent="0.25">
      <c r="M126" s="2"/>
      <c r="N126" s="28">
        <f t="shared" si="4"/>
        <v>0</v>
      </c>
    </row>
    <row r="127" spans="13:16" ht="18" x14ac:dyDescent="0.25">
      <c r="M127" s="2"/>
      <c r="N127" s="28">
        <f t="shared" si="4"/>
        <v>0</v>
      </c>
    </row>
    <row r="128" spans="13:16" ht="18" x14ac:dyDescent="0.25">
      <c r="M128" s="2"/>
      <c r="N128" s="28">
        <f t="shared" ref="N128:N159" si="7">SUMIF($M$7:$M$87,M128:M277,$N$7:$N$87)</f>
        <v>0</v>
      </c>
    </row>
    <row r="129" spans="13:14" ht="18" x14ac:dyDescent="0.25">
      <c r="M129" s="2"/>
      <c r="N129" s="28">
        <f t="shared" si="7"/>
        <v>0</v>
      </c>
    </row>
    <row r="130" spans="13:14" ht="18" x14ac:dyDescent="0.25">
      <c r="M130" s="2"/>
      <c r="N130" s="28">
        <f t="shared" si="7"/>
        <v>0</v>
      </c>
    </row>
    <row r="131" spans="13:14" ht="18" x14ac:dyDescent="0.25">
      <c r="M131" s="2"/>
      <c r="N131" s="28">
        <f t="shared" si="7"/>
        <v>0</v>
      </c>
    </row>
    <row r="132" spans="13:14" ht="18" x14ac:dyDescent="0.25">
      <c r="M132" s="2"/>
      <c r="N132" s="28">
        <f t="shared" si="7"/>
        <v>0</v>
      </c>
    </row>
    <row r="133" spans="13:14" ht="18" x14ac:dyDescent="0.25">
      <c r="M133" s="2"/>
      <c r="N133" s="28">
        <f t="shared" si="7"/>
        <v>0</v>
      </c>
    </row>
    <row r="134" spans="13:14" ht="18" x14ac:dyDescent="0.25">
      <c r="M134" s="2"/>
      <c r="N134" s="28">
        <f t="shared" si="7"/>
        <v>0</v>
      </c>
    </row>
    <row r="135" spans="13:14" ht="18" x14ac:dyDescent="0.25">
      <c r="M135" s="2"/>
      <c r="N135" s="28">
        <f t="shared" si="7"/>
        <v>0</v>
      </c>
    </row>
    <row r="136" spans="13:14" ht="18" x14ac:dyDescent="0.25">
      <c r="M136" s="2"/>
      <c r="N136" s="28">
        <f t="shared" si="7"/>
        <v>0</v>
      </c>
    </row>
    <row r="137" spans="13:14" ht="18" x14ac:dyDescent="0.25">
      <c r="M137" s="2"/>
      <c r="N137" s="28">
        <f t="shared" si="7"/>
        <v>0</v>
      </c>
    </row>
    <row r="138" spans="13:14" ht="18" x14ac:dyDescent="0.25">
      <c r="M138" s="2"/>
      <c r="N138" s="28">
        <f t="shared" si="7"/>
        <v>0</v>
      </c>
    </row>
    <row r="139" spans="13:14" ht="18" x14ac:dyDescent="0.25">
      <c r="M139" s="2"/>
      <c r="N139" s="28">
        <f t="shared" si="7"/>
        <v>0</v>
      </c>
    </row>
    <row r="140" spans="13:14" ht="18" x14ac:dyDescent="0.25">
      <c r="M140" s="2"/>
      <c r="N140" s="28">
        <f t="shared" si="7"/>
        <v>0</v>
      </c>
    </row>
    <row r="141" spans="13:14" ht="18" x14ac:dyDescent="0.25">
      <c r="M141" s="2"/>
      <c r="N141" s="28">
        <f t="shared" si="7"/>
        <v>0</v>
      </c>
    </row>
    <row r="142" spans="13:14" ht="18" x14ac:dyDescent="0.25">
      <c r="M142" s="2"/>
      <c r="N142" s="28">
        <f t="shared" si="7"/>
        <v>0</v>
      </c>
    </row>
    <row r="143" spans="13:14" ht="18" x14ac:dyDescent="0.25">
      <c r="M143" s="2"/>
      <c r="N143" s="28">
        <f t="shared" si="7"/>
        <v>0</v>
      </c>
    </row>
    <row r="144" spans="13:14" ht="18" x14ac:dyDescent="0.25">
      <c r="M144" s="2"/>
      <c r="N144" s="28">
        <f t="shared" si="7"/>
        <v>0</v>
      </c>
    </row>
    <row r="145" spans="13:14" ht="18" x14ac:dyDescent="0.25">
      <c r="M145" s="2"/>
      <c r="N145" s="28">
        <f t="shared" si="7"/>
        <v>0</v>
      </c>
    </row>
    <row r="146" spans="13:14" ht="18" x14ac:dyDescent="0.25">
      <c r="M146" s="2"/>
      <c r="N146" s="28">
        <f t="shared" si="7"/>
        <v>0</v>
      </c>
    </row>
    <row r="147" spans="13:14" ht="18" x14ac:dyDescent="0.25">
      <c r="M147" s="2"/>
      <c r="N147" s="28">
        <f t="shared" si="7"/>
        <v>0</v>
      </c>
    </row>
    <row r="148" spans="13:14" ht="18" x14ac:dyDescent="0.25">
      <c r="M148" s="2"/>
      <c r="N148" s="28">
        <f t="shared" si="7"/>
        <v>0</v>
      </c>
    </row>
    <row r="149" spans="13:14" ht="18" x14ac:dyDescent="0.25">
      <c r="M149" s="2"/>
      <c r="N149" s="28">
        <f t="shared" si="7"/>
        <v>0</v>
      </c>
    </row>
    <row r="150" spans="13:14" ht="18" x14ac:dyDescent="0.25">
      <c r="M150" s="2"/>
      <c r="N150" s="28">
        <f t="shared" si="7"/>
        <v>0</v>
      </c>
    </row>
    <row r="151" spans="13:14" ht="18" x14ac:dyDescent="0.25">
      <c r="M151" s="2"/>
      <c r="N151" s="28">
        <f t="shared" si="7"/>
        <v>0</v>
      </c>
    </row>
    <row r="152" spans="13:14" ht="18" x14ac:dyDescent="0.25">
      <c r="M152" s="2"/>
      <c r="N152" s="28">
        <f t="shared" si="7"/>
        <v>0</v>
      </c>
    </row>
    <row r="153" spans="13:14" ht="18" x14ac:dyDescent="0.25">
      <c r="M153" s="2"/>
      <c r="N153" s="28">
        <f t="shared" si="7"/>
        <v>0</v>
      </c>
    </row>
    <row r="154" spans="13:14" ht="18" x14ac:dyDescent="0.25">
      <c r="M154" s="2"/>
      <c r="N154" s="28">
        <f t="shared" si="7"/>
        <v>0</v>
      </c>
    </row>
    <row r="155" spans="13:14" ht="18" x14ac:dyDescent="0.25">
      <c r="M155" s="2"/>
      <c r="N155" s="28">
        <f t="shared" si="7"/>
        <v>0</v>
      </c>
    </row>
    <row r="156" spans="13:14" ht="18" x14ac:dyDescent="0.25">
      <c r="M156" s="2"/>
      <c r="N156" s="28">
        <f t="shared" si="7"/>
        <v>0</v>
      </c>
    </row>
    <row r="157" spans="13:14" ht="18" x14ac:dyDescent="0.25">
      <c r="M157" s="2"/>
      <c r="N157" s="28">
        <f t="shared" si="7"/>
        <v>0</v>
      </c>
    </row>
    <row r="158" spans="13:14" ht="18" x14ac:dyDescent="0.25">
      <c r="M158" s="2"/>
      <c r="N158" s="28">
        <f t="shared" si="7"/>
        <v>0</v>
      </c>
    </row>
    <row r="159" spans="13:14" ht="18" x14ac:dyDescent="0.25">
      <c r="M159" s="2"/>
      <c r="N159" s="28">
        <f t="shared" si="7"/>
        <v>0</v>
      </c>
    </row>
    <row r="160" spans="13:14" ht="18" x14ac:dyDescent="0.25">
      <c r="M160" s="2"/>
      <c r="N160" s="28">
        <f t="shared" ref="N160:N191" si="8">SUMIF($M$7:$M$87,M160:M309,$N$7:$N$87)</f>
        <v>0</v>
      </c>
    </row>
    <row r="161" spans="13:14" ht="18" x14ac:dyDescent="0.25">
      <c r="M161" s="2"/>
      <c r="N161" s="28">
        <f t="shared" si="8"/>
        <v>0</v>
      </c>
    </row>
    <row r="162" spans="13:14" ht="18" x14ac:dyDescent="0.25">
      <c r="M162" s="2"/>
      <c r="N162" s="28">
        <f t="shared" si="8"/>
        <v>0</v>
      </c>
    </row>
    <row r="163" spans="13:14" ht="18" x14ac:dyDescent="0.25">
      <c r="M163" s="2"/>
      <c r="N163" s="28">
        <f t="shared" si="8"/>
        <v>0</v>
      </c>
    </row>
    <row r="164" spans="13:14" ht="18" x14ac:dyDescent="0.25">
      <c r="M164" s="2"/>
      <c r="N164" s="28">
        <f t="shared" si="8"/>
        <v>0</v>
      </c>
    </row>
    <row r="165" spans="13:14" ht="18" x14ac:dyDescent="0.25">
      <c r="M165" s="2"/>
      <c r="N165" s="28">
        <f t="shared" si="8"/>
        <v>0</v>
      </c>
    </row>
    <row r="166" spans="13:14" ht="18" x14ac:dyDescent="0.25">
      <c r="M166" s="2"/>
      <c r="N166" s="28">
        <f t="shared" si="8"/>
        <v>0</v>
      </c>
    </row>
    <row r="167" spans="13:14" ht="18" x14ac:dyDescent="0.25">
      <c r="M167" s="2"/>
      <c r="N167" s="28">
        <f t="shared" si="8"/>
        <v>0</v>
      </c>
    </row>
    <row r="168" spans="13:14" ht="18" x14ac:dyDescent="0.25">
      <c r="M168" s="2"/>
      <c r="N168" s="28">
        <f t="shared" si="8"/>
        <v>0</v>
      </c>
    </row>
    <row r="169" spans="13:14" ht="18" x14ac:dyDescent="0.25">
      <c r="M169" s="2"/>
      <c r="N169" s="28">
        <f t="shared" si="8"/>
        <v>0</v>
      </c>
    </row>
    <row r="170" spans="13:14" ht="18" x14ac:dyDescent="0.25">
      <c r="M170" s="2"/>
      <c r="N170" s="28">
        <f t="shared" si="8"/>
        <v>0</v>
      </c>
    </row>
    <row r="171" spans="13:14" ht="18" x14ac:dyDescent="0.25">
      <c r="M171" s="2"/>
      <c r="N171" s="28">
        <f t="shared" si="8"/>
        <v>0</v>
      </c>
    </row>
    <row r="172" spans="13:14" ht="18" x14ac:dyDescent="0.25">
      <c r="M172" s="2"/>
      <c r="N172" s="28">
        <f t="shared" si="8"/>
        <v>0</v>
      </c>
    </row>
    <row r="173" spans="13:14" ht="18" x14ac:dyDescent="0.25">
      <c r="M173" s="2"/>
      <c r="N173" s="28">
        <f t="shared" si="8"/>
        <v>0</v>
      </c>
    </row>
    <row r="174" spans="13:14" ht="18" x14ac:dyDescent="0.25">
      <c r="M174" s="2"/>
      <c r="N174" s="28">
        <f t="shared" si="8"/>
        <v>0</v>
      </c>
    </row>
    <row r="175" spans="13:14" ht="18" x14ac:dyDescent="0.25">
      <c r="M175" s="2"/>
      <c r="N175" s="28">
        <f t="shared" si="8"/>
        <v>0</v>
      </c>
    </row>
    <row r="176" spans="13:14" ht="18" x14ac:dyDescent="0.25">
      <c r="M176" s="2"/>
      <c r="N176" s="28">
        <f t="shared" si="8"/>
        <v>0</v>
      </c>
    </row>
    <row r="177" spans="13:14" ht="18" x14ac:dyDescent="0.25">
      <c r="M177" s="2"/>
      <c r="N177" s="28">
        <f t="shared" si="8"/>
        <v>0</v>
      </c>
    </row>
    <row r="178" spans="13:14" ht="18" x14ac:dyDescent="0.25">
      <c r="M178" s="2"/>
      <c r="N178" s="28">
        <f t="shared" si="8"/>
        <v>0</v>
      </c>
    </row>
    <row r="179" spans="13:14" ht="18" x14ac:dyDescent="0.25">
      <c r="M179" s="2"/>
      <c r="N179" s="28">
        <f t="shared" si="8"/>
        <v>0</v>
      </c>
    </row>
    <row r="180" spans="13:14" ht="18" x14ac:dyDescent="0.25">
      <c r="M180" s="2"/>
      <c r="N180" s="28">
        <f t="shared" si="8"/>
        <v>0</v>
      </c>
    </row>
    <row r="181" spans="13:14" ht="18" x14ac:dyDescent="0.25">
      <c r="M181" s="2"/>
      <c r="N181" s="28">
        <f t="shared" si="8"/>
        <v>0</v>
      </c>
    </row>
    <row r="182" spans="13:14" ht="18" x14ac:dyDescent="0.25">
      <c r="M182" s="2"/>
      <c r="N182" s="28">
        <f t="shared" si="8"/>
        <v>0</v>
      </c>
    </row>
    <row r="183" spans="13:14" ht="18" x14ac:dyDescent="0.25">
      <c r="M183" s="2"/>
      <c r="N183" s="28">
        <f t="shared" si="8"/>
        <v>0</v>
      </c>
    </row>
    <row r="184" spans="13:14" ht="18" x14ac:dyDescent="0.25">
      <c r="M184" s="2"/>
      <c r="N184" s="28">
        <f t="shared" si="8"/>
        <v>0</v>
      </c>
    </row>
    <row r="185" spans="13:14" ht="18" x14ac:dyDescent="0.25">
      <c r="M185" s="2"/>
      <c r="N185" s="28">
        <f t="shared" si="8"/>
        <v>0</v>
      </c>
    </row>
    <row r="186" spans="13:14" ht="18" x14ac:dyDescent="0.25">
      <c r="M186" s="2"/>
      <c r="N186" s="28">
        <f t="shared" si="8"/>
        <v>0</v>
      </c>
    </row>
    <row r="187" spans="13:14" ht="18" x14ac:dyDescent="0.25">
      <c r="M187" s="2"/>
      <c r="N187" s="28">
        <f t="shared" si="8"/>
        <v>0</v>
      </c>
    </row>
    <row r="188" spans="13:14" ht="18" x14ac:dyDescent="0.25">
      <c r="M188" s="2"/>
      <c r="N188" s="28">
        <f t="shared" si="8"/>
        <v>0</v>
      </c>
    </row>
    <row r="189" spans="13:14" ht="18" x14ac:dyDescent="0.25">
      <c r="M189" s="2"/>
      <c r="N189" s="28">
        <f t="shared" si="8"/>
        <v>0</v>
      </c>
    </row>
    <row r="190" spans="13:14" ht="18" x14ac:dyDescent="0.25">
      <c r="M190" s="2"/>
      <c r="N190" s="28">
        <f t="shared" si="8"/>
        <v>0</v>
      </c>
    </row>
    <row r="191" spans="13:14" ht="18" x14ac:dyDescent="0.25">
      <c r="M191" s="2"/>
      <c r="N191" s="28">
        <f t="shared" si="8"/>
        <v>0</v>
      </c>
    </row>
    <row r="192" spans="13:14" ht="18" x14ac:dyDescent="0.25">
      <c r="M192" s="2"/>
      <c r="N192" s="28">
        <f t="shared" ref="N192:N223" si="9">SUMIF($M$7:$M$87,M192:M341,$N$7:$N$87)</f>
        <v>0</v>
      </c>
    </row>
    <row r="193" spans="13:14" ht="18" x14ac:dyDescent="0.25">
      <c r="M193" s="2"/>
      <c r="N193" s="28">
        <f t="shared" si="9"/>
        <v>0</v>
      </c>
    </row>
    <row r="194" spans="13:14" ht="18" x14ac:dyDescent="0.25">
      <c r="M194" s="2"/>
      <c r="N194" s="28">
        <f t="shared" si="9"/>
        <v>0</v>
      </c>
    </row>
    <row r="195" spans="13:14" ht="18" x14ac:dyDescent="0.25">
      <c r="M195" s="2"/>
      <c r="N195" s="28">
        <f t="shared" si="9"/>
        <v>0</v>
      </c>
    </row>
    <row r="196" spans="13:14" ht="18" x14ac:dyDescent="0.25">
      <c r="M196" s="32"/>
      <c r="N196" s="28">
        <f t="shared" si="9"/>
        <v>0</v>
      </c>
    </row>
    <row r="197" spans="13:14" ht="18" x14ac:dyDescent="0.25">
      <c r="M197" s="32"/>
      <c r="N197" s="28">
        <f t="shared" si="9"/>
        <v>0</v>
      </c>
    </row>
    <row r="198" spans="13:14" ht="18" x14ac:dyDescent="0.25">
      <c r="M198" s="32"/>
      <c r="N198" s="28">
        <f t="shared" si="9"/>
        <v>0</v>
      </c>
    </row>
    <row r="199" spans="13:14" ht="18" x14ac:dyDescent="0.25">
      <c r="M199" s="32"/>
      <c r="N199" s="28">
        <f t="shared" si="9"/>
        <v>0</v>
      </c>
    </row>
    <row r="200" spans="13:14" ht="18" x14ac:dyDescent="0.25">
      <c r="M200" s="2"/>
      <c r="N200" s="28">
        <f t="shared" si="9"/>
        <v>0</v>
      </c>
    </row>
    <row r="201" spans="13:14" ht="18" x14ac:dyDescent="0.25">
      <c r="M201" s="2"/>
      <c r="N201" s="28">
        <f t="shared" si="9"/>
        <v>0</v>
      </c>
    </row>
    <row r="202" spans="13:14" ht="18" x14ac:dyDescent="0.25">
      <c r="M202" s="2"/>
      <c r="N202" s="28">
        <f t="shared" si="9"/>
        <v>0</v>
      </c>
    </row>
    <row r="203" spans="13:14" ht="18" x14ac:dyDescent="0.25">
      <c r="M203" s="2"/>
      <c r="N203" s="28">
        <f t="shared" si="9"/>
        <v>0</v>
      </c>
    </row>
    <row r="204" spans="13:14" ht="18" x14ac:dyDescent="0.25">
      <c r="M204" s="2"/>
      <c r="N204" s="28">
        <f t="shared" si="9"/>
        <v>0</v>
      </c>
    </row>
    <row r="205" spans="13:14" ht="18" x14ac:dyDescent="0.25">
      <c r="M205" s="2"/>
      <c r="N205" s="28">
        <f t="shared" si="9"/>
        <v>0</v>
      </c>
    </row>
    <row r="206" spans="13:14" ht="18" x14ac:dyDescent="0.25">
      <c r="M206" s="2"/>
      <c r="N206" s="28">
        <f t="shared" si="9"/>
        <v>0</v>
      </c>
    </row>
    <row r="207" spans="13:14" ht="18" x14ac:dyDescent="0.25">
      <c r="M207" s="2"/>
      <c r="N207" s="28">
        <f t="shared" si="9"/>
        <v>0</v>
      </c>
    </row>
    <row r="208" spans="13:14" ht="18" x14ac:dyDescent="0.25">
      <c r="M208" s="2"/>
      <c r="N208" s="28">
        <f t="shared" si="9"/>
        <v>0</v>
      </c>
    </row>
    <row r="209" spans="13:14" ht="18" x14ac:dyDescent="0.25">
      <c r="M209" s="2"/>
      <c r="N209" s="28">
        <f t="shared" si="9"/>
        <v>0</v>
      </c>
    </row>
    <row r="210" spans="13:14" ht="18" x14ac:dyDescent="0.25">
      <c r="M210" s="2"/>
      <c r="N210" s="28">
        <f t="shared" si="9"/>
        <v>0</v>
      </c>
    </row>
    <row r="211" spans="13:14" ht="18" x14ac:dyDescent="0.25">
      <c r="M211" s="2"/>
      <c r="N211" s="28">
        <f t="shared" si="9"/>
        <v>0</v>
      </c>
    </row>
    <row r="212" spans="13:14" ht="18" x14ac:dyDescent="0.25">
      <c r="M212" s="2"/>
      <c r="N212" s="28">
        <f t="shared" si="9"/>
        <v>0</v>
      </c>
    </row>
    <row r="213" spans="13:14" ht="18" x14ac:dyDescent="0.25">
      <c r="M213" s="2"/>
      <c r="N213" s="28">
        <f t="shared" si="9"/>
        <v>0</v>
      </c>
    </row>
    <row r="214" spans="13:14" ht="18" x14ac:dyDescent="0.25">
      <c r="M214" s="2"/>
      <c r="N214" s="28">
        <f t="shared" si="9"/>
        <v>0</v>
      </c>
    </row>
    <row r="215" spans="13:14" ht="18" x14ac:dyDescent="0.25">
      <c r="M215" s="2"/>
      <c r="N215" s="28">
        <f t="shared" si="9"/>
        <v>0</v>
      </c>
    </row>
    <row r="216" spans="13:14" ht="18" x14ac:dyDescent="0.25">
      <c r="M216" s="2"/>
      <c r="N216" s="28">
        <f t="shared" si="9"/>
        <v>0</v>
      </c>
    </row>
    <row r="217" spans="13:14" ht="18" x14ac:dyDescent="0.25">
      <c r="M217" s="2"/>
      <c r="N217" s="28">
        <f t="shared" si="9"/>
        <v>0</v>
      </c>
    </row>
    <row r="218" spans="13:14" ht="18" x14ac:dyDescent="0.25">
      <c r="M218" s="2"/>
      <c r="N218" s="28">
        <f t="shared" si="9"/>
        <v>0</v>
      </c>
    </row>
    <row r="219" spans="13:14" ht="18" x14ac:dyDescent="0.25">
      <c r="M219" s="2"/>
      <c r="N219" s="28">
        <f t="shared" si="9"/>
        <v>0</v>
      </c>
    </row>
    <row r="220" spans="13:14" ht="18" x14ac:dyDescent="0.25">
      <c r="M220" s="2"/>
      <c r="N220" s="28">
        <f t="shared" si="9"/>
        <v>0</v>
      </c>
    </row>
    <row r="221" spans="13:14" ht="18" x14ac:dyDescent="0.25">
      <c r="M221" s="2"/>
      <c r="N221" s="28">
        <f t="shared" si="9"/>
        <v>0</v>
      </c>
    </row>
    <row r="222" spans="13:14" ht="18" x14ac:dyDescent="0.25">
      <c r="M222" s="2"/>
      <c r="N222" s="28">
        <f t="shared" si="9"/>
        <v>0</v>
      </c>
    </row>
    <row r="223" spans="13:14" ht="18" x14ac:dyDescent="0.25">
      <c r="M223" s="2"/>
      <c r="N223" s="28">
        <f t="shared" si="9"/>
        <v>0</v>
      </c>
    </row>
    <row r="224" spans="13:14" ht="18" x14ac:dyDescent="0.25">
      <c r="M224" s="2"/>
      <c r="N224" s="28">
        <f t="shared" ref="N224:N245" si="10">SUMIF($M$7:$M$87,M224:M373,$N$7:$N$87)</f>
        <v>0</v>
      </c>
    </row>
    <row r="225" spans="13:14" ht="18" x14ac:dyDescent="0.25">
      <c r="M225" s="2"/>
      <c r="N225" s="28">
        <f t="shared" si="10"/>
        <v>0</v>
      </c>
    </row>
    <row r="226" spans="13:14" ht="18" x14ac:dyDescent="0.25">
      <c r="M226" s="2"/>
      <c r="N226" s="28">
        <f t="shared" si="10"/>
        <v>0</v>
      </c>
    </row>
    <row r="227" spans="13:14" ht="18" x14ac:dyDescent="0.25">
      <c r="M227" s="2"/>
      <c r="N227" s="28">
        <f t="shared" si="10"/>
        <v>0</v>
      </c>
    </row>
    <row r="228" spans="13:14" ht="18" x14ac:dyDescent="0.25">
      <c r="M228" s="2"/>
      <c r="N228" s="28">
        <f t="shared" si="10"/>
        <v>0</v>
      </c>
    </row>
    <row r="229" spans="13:14" ht="18" x14ac:dyDescent="0.25">
      <c r="M229" s="2"/>
      <c r="N229" s="28">
        <f t="shared" si="10"/>
        <v>0</v>
      </c>
    </row>
    <row r="230" spans="13:14" ht="18" x14ac:dyDescent="0.25">
      <c r="M230" s="2"/>
      <c r="N230" s="28">
        <f t="shared" si="10"/>
        <v>0</v>
      </c>
    </row>
    <row r="231" spans="13:14" ht="18" x14ac:dyDescent="0.25">
      <c r="M231" s="2"/>
      <c r="N231" s="28">
        <f t="shared" si="10"/>
        <v>0</v>
      </c>
    </row>
    <row r="232" spans="13:14" ht="18" x14ac:dyDescent="0.25">
      <c r="M232" s="2"/>
      <c r="N232" s="28">
        <f t="shared" si="10"/>
        <v>0</v>
      </c>
    </row>
    <row r="233" spans="13:14" ht="18" x14ac:dyDescent="0.25">
      <c r="M233" s="2"/>
      <c r="N233" s="28">
        <f t="shared" si="10"/>
        <v>0</v>
      </c>
    </row>
    <row r="234" spans="13:14" ht="18" x14ac:dyDescent="0.25">
      <c r="M234" s="2"/>
      <c r="N234" s="28">
        <f t="shared" si="10"/>
        <v>0</v>
      </c>
    </row>
    <row r="235" spans="13:14" ht="18" x14ac:dyDescent="0.25">
      <c r="M235" s="2"/>
      <c r="N235" s="28">
        <f t="shared" si="10"/>
        <v>0</v>
      </c>
    </row>
    <row r="236" spans="13:14" ht="18" x14ac:dyDescent="0.25">
      <c r="M236" s="2"/>
      <c r="N236" s="28">
        <f t="shared" si="10"/>
        <v>0</v>
      </c>
    </row>
    <row r="237" spans="13:14" ht="18" x14ac:dyDescent="0.25">
      <c r="M237" s="2"/>
      <c r="N237" s="28">
        <f t="shared" si="10"/>
        <v>0</v>
      </c>
    </row>
    <row r="238" spans="13:14" ht="18" x14ac:dyDescent="0.25">
      <c r="M238" s="2"/>
      <c r="N238" s="28">
        <f t="shared" si="10"/>
        <v>0</v>
      </c>
    </row>
    <row r="239" spans="13:14" ht="18" x14ac:dyDescent="0.25">
      <c r="M239" s="2"/>
      <c r="N239" s="28">
        <f t="shared" si="10"/>
        <v>0</v>
      </c>
    </row>
    <row r="240" spans="13:14" ht="18" x14ac:dyDescent="0.25">
      <c r="M240" s="2"/>
      <c r="N240" s="28">
        <f t="shared" si="10"/>
        <v>0</v>
      </c>
    </row>
    <row r="241" spans="13:15" ht="18" x14ac:dyDescent="0.25">
      <c r="M241" s="2"/>
      <c r="N241" s="28">
        <f t="shared" si="10"/>
        <v>0</v>
      </c>
    </row>
    <row r="242" spans="13:15" ht="18" x14ac:dyDescent="0.25">
      <c r="M242" s="2"/>
      <c r="N242" s="28">
        <f t="shared" si="10"/>
        <v>0</v>
      </c>
    </row>
    <row r="243" spans="13:15" ht="18" x14ac:dyDescent="0.25">
      <c r="M243" s="2"/>
      <c r="N243" s="28">
        <f t="shared" si="10"/>
        <v>0</v>
      </c>
    </row>
    <row r="244" spans="13:15" ht="18" x14ac:dyDescent="0.25">
      <c r="M244" s="2"/>
      <c r="N244" s="28">
        <f t="shared" si="10"/>
        <v>0</v>
      </c>
    </row>
    <row r="245" spans="13:15" ht="18.75" thickBot="1" x14ac:dyDescent="0.3">
      <c r="M245" s="2"/>
      <c r="N245" s="28">
        <f t="shared" si="10"/>
        <v>0</v>
      </c>
    </row>
    <row r="246" spans="13:15" ht="18.75" thickBot="1" x14ac:dyDescent="0.25">
      <c r="O246" s="125">
        <f>COUNTBLANK(O98:O245)</f>
        <v>143</v>
      </c>
    </row>
  </sheetData>
  <autoFilter ref="D6:AJ68">
    <filterColumn colId="11">
      <filters blank="1"/>
    </filterColumn>
  </autoFilter>
  <mergeCells count="6">
    <mergeCell ref="M94:V94"/>
    <mergeCell ref="D5:J5"/>
    <mergeCell ref="K5:S5"/>
    <mergeCell ref="U5:X5"/>
    <mergeCell ref="Y5:AJ5"/>
    <mergeCell ref="D7:G7"/>
  </mergeCells>
  <pageMargins left="0.7" right="0.7" top="0.75" bottom="0.75" header="0.3" footer="0.3"/>
  <pageSetup paperSize="9" scale="16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C5:N1958"/>
  <sheetViews>
    <sheetView rightToLeft="1" topLeftCell="A67" workbookViewId="0">
      <selection activeCell="K25" sqref="K25"/>
    </sheetView>
  </sheetViews>
  <sheetFormatPr defaultRowHeight="14.25" x14ac:dyDescent="0.2"/>
  <cols>
    <col min="3" max="3" width="12.875" customWidth="1"/>
    <col min="4" max="4" width="12" customWidth="1"/>
    <col min="5" max="5" width="10.375" customWidth="1"/>
    <col min="6" max="6" width="12.875" customWidth="1"/>
    <col min="8" max="8" width="10" customWidth="1"/>
    <col min="9" max="9" width="13.75" bestFit="1" customWidth="1"/>
    <col min="10" max="10" width="6.625" customWidth="1"/>
    <col min="11" max="11" width="14.125" customWidth="1"/>
    <col min="12" max="12" width="26.125" bestFit="1" customWidth="1"/>
    <col min="13" max="13" width="14.125" customWidth="1"/>
    <col min="14" max="14" width="15" bestFit="1" customWidth="1"/>
  </cols>
  <sheetData>
    <row r="5" spans="3:13" ht="14.25" customHeight="1" x14ac:dyDescent="0.2">
      <c r="C5" s="138" t="s">
        <v>221</v>
      </c>
      <c r="D5" s="138"/>
      <c r="E5" s="138"/>
      <c r="F5" s="138"/>
      <c r="G5" s="138"/>
      <c r="H5" s="138"/>
      <c r="I5" s="138"/>
      <c r="J5" s="138"/>
      <c r="K5" s="138"/>
      <c r="L5" s="138"/>
      <c r="M5" s="138"/>
    </row>
    <row r="6" spans="3:13" ht="14.25" customHeight="1" x14ac:dyDescent="0.2"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</row>
    <row r="7" spans="3:13" ht="36" x14ac:dyDescent="0.2">
      <c r="C7" s="43" t="s">
        <v>53</v>
      </c>
      <c r="D7" s="43" t="s">
        <v>20</v>
      </c>
      <c r="E7" s="43" t="s">
        <v>44</v>
      </c>
      <c r="F7" s="43" t="s">
        <v>90</v>
      </c>
      <c r="G7" s="43" t="s">
        <v>19</v>
      </c>
      <c r="H7" s="43" t="s">
        <v>18</v>
      </c>
      <c r="I7" s="43" t="s">
        <v>54</v>
      </c>
      <c r="J7" s="43" t="s">
        <v>55</v>
      </c>
      <c r="K7" s="43" t="s">
        <v>28</v>
      </c>
      <c r="L7" s="43" t="s">
        <v>4</v>
      </c>
      <c r="M7" s="43"/>
    </row>
    <row r="8" spans="3:13" ht="18" x14ac:dyDescent="0.25">
      <c r="C8" s="26">
        <v>21383</v>
      </c>
      <c r="D8" s="26"/>
      <c r="E8" s="26"/>
      <c r="F8" s="26"/>
      <c r="G8" s="26"/>
      <c r="H8" s="26">
        <v>214</v>
      </c>
      <c r="I8" s="26">
        <f>SUM(C8:H8)</f>
        <v>21597</v>
      </c>
      <c r="J8" s="26"/>
      <c r="K8" s="26">
        <f>I8-J8</f>
        <v>21597</v>
      </c>
      <c r="L8" s="26" t="s">
        <v>112</v>
      </c>
      <c r="M8" s="68">
        <v>44741</v>
      </c>
    </row>
    <row r="9" spans="3:13" ht="18" x14ac:dyDescent="0.25">
      <c r="C9" s="26">
        <v>40000</v>
      </c>
      <c r="D9" s="26"/>
      <c r="E9" s="26"/>
      <c r="F9" s="26"/>
      <c r="G9" s="26"/>
      <c r="H9" s="26">
        <v>250</v>
      </c>
      <c r="I9" s="26">
        <f t="shared" ref="I9:I24" si="0">SUM(C9:H9)</f>
        <v>40250</v>
      </c>
      <c r="J9" s="26"/>
      <c r="K9" s="26">
        <f t="shared" ref="K9:K24" si="1">I9-J9</f>
        <v>40250</v>
      </c>
      <c r="L9" s="26" t="s">
        <v>112</v>
      </c>
      <c r="M9" s="68">
        <v>44741</v>
      </c>
    </row>
    <row r="10" spans="3:13" ht="18" x14ac:dyDescent="0.25">
      <c r="C10" s="26">
        <v>16002</v>
      </c>
      <c r="D10" s="26"/>
      <c r="E10" s="26"/>
      <c r="F10" s="26"/>
      <c r="G10" s="26"/>
      <c r="H10" s="26">
        <v>160.25</v>
      </c>
      <c r="I10" s="26">
        <f t="shared" si="0"/>
        <v>16162.25</v>
      </c>
      <c r="J10" s="26"/>
      <c r="K10" s="26">
        <f t="shared" si="1"/>
        <v>16162.25</v>
      </c>
      <c r="L10" s="26" t="s">
        <v>109</v>
      </c>
      <c r="M10" s="68">
        <v>44741</v>
      </c>
    </row>
    <row r="11" spans="3:13" ht="18" x14ac:dyDescent="0.25">
      <c r="C11" s="26">
        <v>5686</v>
      </c>
      <c r="D11" s="26"/>
      <c r="E11" s="26"/>
      <c r="F11" s="26"/>
      <c r="G11" s="26"/>
      <c r="H11" s="26">
        <v>57</v>
      </c>
      <c r="I11" s="26">
        <f t="shared" si="0"/>
        <v>5743</v>
      </c>
      <c r="J11" s="26"/>
      <c r="K11" s="26">
        <f t="shared" si="1"/>
        <v>5743</v>
      </c>
      <c r="L11" s="26" t="s">
        <v>114</v>
      </c>
      <c r="M11" s="68">
        <v>44741</v>
      </c>
    </row>
    <row r="12" spans="3:13" ht="18" x14ac:dyDescent="0.25">
      <c r="C12" s="26">
        <v>500</v>
      </c>
      <c r="D12" s="26"/>
      <c r="E12" s="26"/>
      <c r="F12" s="26"/>
      <c r="G12" s="26"/>
      <c r="H12" s="26">
        <v>10</v>
      </c>
      <c r="I12" s="26">
        <f t="shared" si="0"/>
        <v>510</v>
      </c>
      <c r="J12" s="26"/>
      <c r="K12" s="26">
        <f t="shared" si="1"/>
        <v>510</v>
      </c>
      <c r="L12" s="26" t="s">
        <v>111</v>
      </c>
      <c r="M12" s="68">
        <v>44741</v>
      </c>
    </row>
    <row r="13" spans="3:13" ht="18" x14ac:dyDescent="0.25">
      <c r="C13" s="26"/>
      <c r="D13" s="26"/>
      <c r="E13" s="26"/>
      <c r="F13" s="26">
        <v>974.16</v>
      </c>
      <c r="G13" s="26"/>
      <c r="H13" s="26"/>
      <c r="I13" s="26">
        <f t="shared" si="0"/>
        <v>974.16</v>
      </c>
      <c r="J13" s="26"/>
      <c r="K13" s="26">
        <f t="shared" si="1"/>
        <v>974.16</v>
      </c>
      <c r="L13" s="26" t="s">
        <v>79</v>
      </c>
      <c r="M13" s="68">
        <v>44745</v>
      </c>
    </row>
    <row r="14" spans="3:13" ht="18" x14ac:dyDescent="0.25">
      <c r="C14" s="26"/>
      <c r="D14" s="26"/>
      <c r="E14" s="26"/>
      <c r="F14" s="26">
        <v>1963.94</v>
      </c>
      <c r="G14" s="26"/>
      <c r="H14" s="26"/>
      <c r="I14" s="26">
        <f t="shared" si="0"/>
        <v>1963.94</v>
      </c>
      <c r="J14" s="26"/>
      <c r="K14" s="26">
        <f t="shared" si="1"/>
        <v>1963.94</v>
      </c>
      <c r="L14" s="26" t="s">
        <v>127</v>
      </c>
      <c r="M14" s="68">
        <v>44745</v>
      </c>
    </row>
    <row r="15" spans="3:13" ht="18" x14ac:dyDescent="0.25">
      <c r="C15" s="26"/>
      <c r="D15" s="26"/>
      <c r="E15" s="26"/>
      <c r="F15" s="26">
        <v>138.4</v>
      </c>
      <c r="G15" s="26"/>
      <c r="H15" s="26"/>
      <c r="I15" s="26">
        <f t="shared" si="0"/>
        <v>138.4</v>
      </c>
      <c r="J15" s="26"/>
      <c r="K15" s="26">
        <f t="shared" si="1"/>
        <v>138.4</v>
      </c>
      <c r="L15" s="26" t="s">
        <v>128</v>
      </c>
      <c r="M15" s="68">
        <v>44745</v>
      </c>
    </row>
    <row r="16" spans="3:13" ht="18" x14ac:dyDescent="0.25">
      <c r="C16" s="26"/>
      <c r="D16" s="26"/>
      <c r="E16" s="26"/>
      <c r="F16" s="26"/>
      <c r="G16" s="26"/>
      <c r="H16" s="26">
        <v>1000</v>
      </c>
      <c r="I16" s="26">
        <f t="shared" si="0"/>
        <v>1000</v>
      </c>
      <c r="J16" s="26">
        <v>0.4</v>
      </c>
      <c r="K16" s="26">
        <f t="shared" si="1"/>
        <v>999.6</v>
      </c>
      <c r="L16" s="26" t="s">
        <v>100</v>
      </c>
      <c r="M16" s="68">
        <v>44747</v>
      </c>
    </row>
    <row r="17" spans="3:14" ht="18" x14ac:dyDescent="0.25">
      <c r="C17" s="26"/>
      <c r="D17" s="26"/>
      <c r="E17" s="26"/>
      <c r="F17" s="26"/>
      <c r="G17" s="26"/>
      <c r="H17" s="26">
        <v>650</v>
      </c>
      <c r="I17" s="26">
        <f t="shared" si="0"/>
        <v>650</v>
      </c>
      <c r="J17" s="26">
        <v>0.4</v>
      </c>
      <c r="K17" s="26">
        <f t="shared" si="1"/>
        <v>649.6</v>
      </c>
      <c r="L17" s="26" t="s">
        <v>159</v>
      </c>
      <c r="M17" s="68">
        <v>44747</v>
      </c>
    </row>
    <row r="18" spans="3:14" ht="18" x14ac:dyDescent="0.25">
      <c r="C18" s="26"/>
      <c r="D18" s="26"/>
      <c r="E18" s="26"/>
      <c r="F18" s="26"/>
      <c r="G18" s="26"/>
      <c r="H18" s="26">
        <v>300</v>
      </c>
      <c r="I18" s="26">
        <f t="shared" si="0"/>
        <v>300</v>
      </c>
      <c r="J18" s="26">
        <v>0.4</v>
      </c>
      <c r="K18" s="26">
        <f t="shared" si="1"/>
        <v>299.60000000000002</v>
      </c>
      <c r="L18" s="26" t="s">
        <v>167</v>
      </c>
      <c r="M18" s="68">
        <v>44747</v>
      </c>
    </row>
    <row r="19" spans="3:14" ht="18" x14ac:dyDescent="0.25">
      <c r="C19" s="26">
        <v>5000</v>
      </c>
      <c r="D19" s="26"/>
      <c r="E19" s="26"/>
      <c r="F19" s="26"/>
      <c r="G19" s="26"/>
      <c r="H19" s="26"/>
      <c r="I19" s="26">
        <f t="shared" si="0"/>
        <v>5000</v>
      </c>
      <c r="J19" s="26"/>
      <c r="K19" s="26">
        <f t="shared" si="1"/>
        <v>5000</v>
      </c>
      <c r="L19" s="26" t="s">
        <v>104</v>
      </c>
      <c r="M19" s="68">
        <v>44748</v>
      </c>
    </row>
    <row r="20" spans="3:14" ht="18" x14ac:dyDescent="0.25">
      <c r="C20" s="26"/>
      <c r="D20" s="26"/>
      <c r="E20" s="26"/>
      <c r="F20" s="26"/>
      <c r="G20" s="26"/>
      <c r="H20" s="26">
        <v>216</v>
      </c>
      <c r="I20" s="26">
        <f t="shared" si="0"/>
        <v>216</v>
      </c>
      <c r="J20" s="26">
        <v>0.4</v>
      </c>
      <c r="K20" s="26">
        <f t="shared" si="1"/>
        <v>215.6</v>
      </c>
      <c r="L20" s="26" t="s">
        <v>218</v>
      </c>
      <c r="M20" s="68">
        <v>44759</v>
      </c>
    </row>
    <row r="21" spans="3:14" ht="18" x14ac:dyDescent="0.25">
      <c r="C21" s="26"/>
      <c r="D21" s="26"/>
      <c r="E21" s="26"/>
      <c r="F21" s="26">
        <v>876.6</v>
      </c>
      <c r="G21" s="26"/>
      <c r="H21" s="26"/>
      <c r="I21" s="26">
        <f t="shared" si="0"/>
        <v>876.6</v>
      </c>
      <c r="J21" s="26"/>
      <c r="K21" s="26">
        <f t="shared" si="1"/>
        <v>876.6</v>
      </c>
      <c r="L21" s="26" t="s">
        <v>208</v>
      </c>
      <c r="M21" s="68">
        <v>44760</v>
      </c>
    </row>
    <row r="22" spans="3:14" ht="18" x14ac:dyDescent="0.25">
      <c r="C22" s="26"/>
      <c r="D22" s="26"/>
      <c r="E22" s="26"/>
      <c r="F22" s="26">
        <v>194.86</v>
      </c>
      <c r="G22" s="26"/>
      <c r="H22" s="26"/>
      <c r="I22" s="26">
        <f t="shared" si="0"/>
        <v>194.86</v>
      </c>
      <c r="J22" s="26"/>
      <c r="K22" s="26">
        <f t="shared" si="1"/>
        <v>194.86</v>
      </c>
      <c r="L22" s="26" t="s">
        <v>235</v>
      </c>
      <c r="M22" s="68">
        <v>44760</v>
      </c>
    </row>
    <row r="23" spans="3:14" ht="18" x14ac:dyDescent="0.25">
      <c r="C23" s="26"/>
      <c r="D23" s="26"/>
      <c r="E23" s="26"/>
      <c r="F23" s="26">
        <v>1612.7</v>
      </c>
      <c r="G23" s="26"/>
      <c r="H23" s="26"/>
      <c r="I23" s="26">
        <f t="shared" si="0"/>
        <v>1612.7</v>
      </c>
      <c r="J23" s="26"/>
      <c r="K23" s="26">
        <f t="shared" si="1"/>
        <v>1612.7</v>
      </c>
      <c r="L23" s="26" t="s">
        <v>241</v>
      </c>
      <c r="M23" s="68">
        <v>44760</v>
      </c>
    </row>
    <row r="24" spans="3:14" ht="18" x14ac:dyDescent="0.25">
      <c r="C24" s="26"/>
      <c r="D24" s="26"/>
      <c r="E24" s="26"/>
      <c r="F24" s="26"/>
      <c r="G24" s="26"/>
      <c r="H24" s="26">
        <v>117</v>
      </c>
      <c r="I24" s="26">
        <f t="shared" si="0"/>
        <v>117</v>
      </c>
      <c r="J24" s="26"/>
      <c r="K24" s="26">
        <f t="shared" si="1"/>
        <v>117</v>
      </c>
      <c r="L24" s="26" t="s">
        <v>243</v>
      </c>
      <c r="M24" s="68">
        <v>44761</v>
      </c>
    </row>
    <row r="25" spans="3:14" ht="20.25" x14ac:dyDescent="0.3">
      <c r="C25" s="26">
        <f t="shared" ref="C25:K25" si="2">SUM(C8:C24)</f>
        <v>88571</v>
      </c>
      <c r="D25" s="26">
        <f t="shared" si="2"/>
        <v>0</v>
      </c>
      <c r="E25" s="26">
        <f t="shared" si="2"/>
        <v>0</v>
      </c>
      <c r="F25" s="26">
        <f t="shared" si="2"/>
        <v>5760.66</v>
      </c>
      <c r="G25" s="26">
        <f t="shared" si="2"/>
        <v>0</v>
      </c>
      <c r="H25" s="26">
        <f t="shared" si="2"/>
        <v>2974.25</v>
      </c>
      <c r="I25" s="26">
        <f t="shared" si="2"/>
        <v>97305.91</v>
      </c>
      <c r="J25" s="26">
        <f t="shared" si="2"/>
        <v>1.6</v>
      </c>
      <c r="K25" s="26">
        <f t="shared" si="2"/>
        <v>97304.310000000027</v>
      </c>
      <c r="L25" s="45" t="s">
        <v>27</v>
      </c>
      <c r="M25" s="45"/>
      <c r="N25" s="67">
        <f>SUM(C25:H25)-J25</f>
        <v>97304.31</v>
      </c>
    </row>
    <row r="26" spans="3:14" ht="14.25" customHeight="1" x14ac:dyDescent="0.2">
      <c r="C26" s="69"/>
      <c r="D26" s="69"/>
      <c r="E26" s="69"/>
      <c r="F26" s="69"/>
      <c r="G26" s="69"/>
      <c r="H26" s="69"/>
      <c r="I26" s="69"/>
      <c r="J26" s="136" t="s">
        <v>249</v>
      </c>
      <c r="K26" s="136"/>
      <c r="L26" s="136"/>
      <c r="M26" s="136"/>
    </row>
    <row r="27" spans="3:14" ht="14.25" customHeight="1" x14ac:dyDescent="0.2">
      <c r="C27" s="69"/>
      <c r="D27" s="69"/>
      <c r="E27" s="69"/>
      <c r="F27" s="69"/>
      <c r="G27" s="69"/>
      <c r="H27" s="69"/>
      <c r="I27" s="69"/>
      <c r="J27" s="137"/>
      <c r="K27" s="137"/>
      <c r="L27" s="137"/>
      <c r="M27" s="137"/>
    </row>
    <row r="28" spans="3:14" ht="14.25" customHeight="1" x14ac:dyDescent="0.2">
      <c r="C28" s="69"/>
      <c r="D28" s="69"/>
      <c r="E28" s="69"/>
      <c r="F28" s="69"/>
      <c r="G28" s="69"/>
      <c r="H28" s="69"/>
      <c r="I28" s="69"/>
      <c r="J28" s="137"/>
      <c r="K28" s="137"/>
      <c r="L28" s="137"/>
      <c r="M28" s="137"/>
    </row>
    <row r="30" spans="3:14" x14ac:dyDescent="0.2">
      <c r="C30" s="138" t="s">
        <v>250</v>
      </c>
      <c r="D30" s="138"/>
      <c r="E30" s="138"/>
      <c r="F30" s="138"/>
      <c r="G30" s="138"/>
      <c r="H30" s="138"/>
      <c r="I30" s="138"/>
      <c r="J30" s="138"/>
      <c r="K30" s="138"/>
      <c r="L30" s="138"/>
      <c r="M30" s="138"/>
    </row>
    <row r="31" spans="3:14" x14ac:dyDescent="0.2"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</row>
    <row r="32" spans="3:14" ht="36" x14ac:dyDescent="0.2">
      <c r="C32" s="43" t="s">
        <v>53</v>
      </c>
      <c r="D32" s="43" t="s">
        <v>20</v>
      </c>
      <c r="E32" s="43" t="s">
        <v>44</v>
      </c>
      <c r="F32" s="43" t="s">
        <v>90</v>
      </c>
      <c r="G32" s="43" t="s">
        <v>19</v>
      </c>
      <c r="H32" s="43" t="s">
        <v>18</v>
      </c>
      <c r="I32" s="43" t="s">
        <v>54</v>
      </c>
      <c r="J32" s="43" t="s">
        <v>55</v>
      </c>
      <c r="K32" s="43" t="s">
        <v>28</v>
      </c>
      <c r="L32" s="43" t="s">
        <v>4</v>
      </c>
      <c r="M32" s="43"/>
    </row>
    <row r="33" spans="3:13" ht="18" x14ac:dyDescent="0.25">
      <c r="C33" s="26">
        <v>20000</v>
      </c>
      <c r="D33" s="26"/>
      <c r="E33" s="26"/>
      <c r="F33" s="26"/>
      <c r="G33" s="26"/>
      <c r="H33" s="26">
        <v>200</v>
      </c>
      <c r="I33" s="26">
        <f t="shared" ref="I33:I42" si="3">SUM(C33:H33)</f>
        <v>20200</v>
      </c>
      <c r="J33" s="26"/>
      <c r="K33" s="26">
        <f t="shared" ref="K33:K52" si="4">I33-J33</f>
        <v>20200</v>
      </c>
      <c r="L33" s="26" t="s">
        <v>112</v>
      </c>
      <c r="M33" s="68">
        <v>44745</v>
      </c>
    </row>
    <row r="34" spans="3:13" ht="18" x14ac:dyDescent="0.25">
      <c r="C34" s="26"/>
      <c r="D34" s="26"/>
      <c r="E34" s="26"/>
      <c r="F34" s="26">
        <v>400.12</v>
      </c>
      <c r="G34" s="26"/>
      <c r="H34" s="26"/>
      <c r="I34" s="26">
        <f t="shared" si="3"/>
        <v>400.12</v>
      </c>
      <c r="J34" s="26"/>
      <c r="K34" s="26">
        <f t="shared" si="4"/>
        <v>400.12</v>
      </c>
      <c r="L34" s="26" t="s">
        <v>79</v>
      </c>
      <c r="M34" s="68">
        <v>44746</v>
      </c>
    </row>
    <row r="35" spans="3:13" ht="18" x14ac:dyDescent="0.25">
      <c r="C35" s="26">
        <v>109278.78</v>
      </c>
      <c r="D35" s="26"/>
      <c r="E35" s="26"/>
      <c r="F35" s="26"/>
      <c r="G35" s="26"/>
      <c r="H35" s="26"/>
      <c r="I35" s="26">
        <f t="shared" si="3"/>
        <v>109278.78</v>
      </c>
      <c r="J35" s="26"/>
      <c r="K35" s="26">
        <f t="shared" si="4"/>
        <v>109278.78</v>
      </c>
      <c r="L35" s="26" t="s">
        <v>102</v>
      </c>
      <c r="M35" s="68">
        <v>44746</v>
      </c>
    </row>
    <row r="36" spans="3:13" ht="18" x14ac:dyDescent="0.25">
      <c r="C36" s="26">
        <v>37961</v>
      </c>
      <c r="D36" s="26"/>
      <c r="E36" s="26"/>
      <c r="F36" s="26"/>
      <c r="G36" s="26"/>
      <c r="H36" s="26">
        <v>250</v>
      </c>
      <c r="I36" s="26">
        <f t="shared" si="3"/>
        <v>38211</v>
      </c>
      <c r="J36" s="26"/>
      <c r="K36" s="26">
        <f t="shared" si="4"/>
        <v>38211</v>
      </c>
      <c r="L36" s="26" t="s">
        <v>114</v>
      </c>
      <c r="M36" s="68">
        <v>44746</v>
      </c>
    </row>
    <row r="37" spans="3:13" ht="18" x14ac:dyDescent="0.25">
      <c r="C37" s="26">
        <v>40000</v>
      </c>
      <c r="D37" s="26"/>
      <c r="E37" s="26"/>
      <c r="F37" s="26"/>
      <c r="G37" s="26"/>
      <c r="H37" s="26">
        <v>250</v>
      </c>
      <c r="I37" s="26">
        <f t="shared" si="3"/>
        <v>40250</v>
      </c>
      <c r="J37" s="26"/>
      <c r="K37" s="26">
        <f t="shared" si="4"/>
        <v>40250</v>
      </c>
      <c r="L37" s="26" t="s">
        <v>112</v>
      </c>
      <c r="M37" s="68">
        <v>44746</v>
      </c>
    </row>
    <row r="38" spans="3:13" ht="18" x14ac:dyDescent="0.25">
      <c r="C38" s="26">
        <v>40000</v>
      </c>
      <c r="D38" s="26"/>
      <c r="E38" s="26"/>
      <c r="F38" s="26"/>
      <c r="G38" s="26"/>
      <c r="H38" s="26">
        <v>250</v>
      </c>
      <c r="I38" s="26">
        <f t="shared" si="3"/>
        <v>40250</v>
      </c>
      <c r="J38" s="26"/>
      <c r="K38" s="26">
        <f t="shared" si="4"/>
        <v>40250</v>
      </c>
      <c r="L38" s="26" t="s">
        <v>112</v>
      </c>
      <c r="M38" s="68">
        <v>44746</v>
      </c>
    </row>
    <row r="39" spans="3:13" ht="18" x14ac:dyDescent="0.25">
      <c r="C39" s="26">
        <v>2554</v>
      </c>
      <c r="D39" s="26"/>
      <c r="E39" s="26"/>
      <c r="F39" s="26"/>
      <c r="G39" s="26"/>
      <c r="H39" s="26">
        <v>25.75</v>
      </c>
      <c r="I39" s="26">
        <f t="shared" si="3"/>
        <v>2579.75</v>
      </c>
      <c r="J39" s="26"/>
      <c r="K39" s="26">
        <f t="shared" si="4"/>
        <v>2579.75</v>
      </c>
      <c r="L39" s="26" t="s">
        <v>112</v>
      </c>
      <c r="M39" s="68">
        <v>44746</v>
      </c>
    </row>
    <row r="40" spans="3:13" ht="18" x14ac:dyDescent="0.25">
      <c r="C40" s="26">
        <v>34110</v>
      </c>
      <c r="D40" s="26"/>
      <c r="E40" s="26"/>
      <c r="F40" s="26"/>
      <c r="G40" s="26"/>
      <c r="H40" s="26">
        <v>250</v>
      </c>
      <c r="I40" s="26">
        <f t="shared" si="3"/>
        <v>34360</v>
      </c>
      <c r="J40" s="26"/>
      <c r="K40" s="26">
        <f t="shared" si="4"/>
        <v>34360</v>
      </c>
      <c r="L40" s="26" t="s">
        <v>111</v>
      </c>
      <c r="M40" s="68">
        <v>44746</v>
      </c>
    </row>
    <row r="41" spans="3:13" ht="18" x14ac:dyDescent="0.25">
      <c r="C41" s="26">
        <v>40000</v>
      </c>
      <c r="D41" s="26"/>
      <c r="E41" s="26"/>
      <c r="F41" s="26"/>
      <c r="G41" s="26"/>
      <c r="H41" s="26">
        <v>250</v>
      </c>
      <c r="I41" s="26">
        <f t="shared" si="3"/>
        <v>40250</v>
      </c>
      <c r="J41" s="26"/>
      <c r="K41" s="26">
        <f t="shared" si="4"/>
        <v>40250</v>
      </c>
      <c r="L41" s="26" t="s">
        <v>109</v>
      </c>
      <c r="M41" s="68">
        <v>44746</v>
      </c>
    </row>
    <row r="42" spans="3:13" ht="18" x14ac:dyDescent="0.25">
      <c r="C42" s="26">
        <v>1290</v>
      </c>
      <c r="D42" s="26"/>
      <c r="E42" s="26"/>
      <c r="F42" s="26"/>
      <c r="G42" s="26"/>
      <c r="H42" s="26">
        <v>13</v>
      </c>
      <c r="I42" s="26">
        <f t="shared" si="3"/>
        <v>1303</v>
      </c>
      <c r="J42" s="26"/>
      <c r="K42" s="26">
        <f t="shared" si="4"/>
        <v>1303</v>
      </c>
      <c r="L42" s="26" t="s">
        <v>109</v>
      </c>
      <c r="M42" s="68">
        <v>44746</v>
      </c>
    </row>
    <row r="43" spans="3:13" ht="18" x14ac:dyDescent="0.25">
      <c r="C43" s="26">
        <f>33649.12+500+1000</f>
        <v>35149.120000000003</v>
      </c>
      <c r="D43" s="26"/>
      <c r="E43" s="26"/>
      <c r="F43" s="26"/>
      <c r="G43" s="26"/>
      <c r="H43" s="26"/>
      <c r="I43" s="26">
        <f t="shared" ref="I43:I52" si="5">SUM(C43:H43)</f>
        <v>35149.120000000003</v>
      </c>
      <c r="J43" s="26"/>
      <c r="K43" s="26">
        <f t="shared" si="4"/>
        <v>35149.120000000003</v>
      </c>
      <c r="L43" s="26" t="s">
        <v>76</v>
      </c>
      <c r="M43" s="68">
        <v>44747</v>
      </c>
    </row>
    <row r="44" spans="3:13" ht="18" x14ac:dyDescent="0.25">
      <c r="C44" s="26">
        <v>9750</v>
      </c>
      <c r="D44" s="26"/>
      <c r="E44" s="26"/>
      <c r="F44" s="26"/>
      <c r="G44" s="26"/>
      <c r="H44" s="26">
        <v>97.5</v>
      </c>
      <c r="I44" s="26">
        <f t="shared" si="5"/>
        <v>9847.5</v>
      </c>
      <c r="J44" s="26"/>
      <c r="K44" s="26">
        <f t="shared" si="4"/>
        <v>9847.5</v>
      </c>
      <c r="L44" s="26" t="s">
        <v>109</v>
      </c>
      <c r="M44" s="68">
        <v>44747</v>
      </c>
    </row>
    <row r="45" spans="3:13" ht="18" x14ac:dyDescent="0.25">
      <c r="C45" s="26">
        <v>18600</v>
      </c>
      <c r="D45" s="26"/>
      <c r="E45" s="26"/>
      <c r="F45" s="26"/>
      <c r="G45" s="26"/>
      <c r="H45" s="26">
        <v>186</v>
      </c>
      <c r="I45" s="26">
        <f t="shared" si="5"/>
        <v>18786</v>
      </c>
      <c r="J45" s="26"/>
      <c r="K45" s="26">
        <f t="shared" si="4"/>
        <v>18786</v>
      </c>
      <c r="L45" s="26" t="s">
        <v>112</v>
      </c>
      <c r="M45" s="68">
        <v>44747</v>
      </c>
    </row>
    <row r="46" spans="3:13" ht="18" x14ac:dyDescent="0.25">
      <c r="C46" s="26">
        <v>8400</v>
      </c>
      <c r="D46" s="26"/>
      <c r="E46" s="26"/>
      <c r="F46" s="26"/>
      <c r="G46" s="26"/>
      <c r="H46" s="26"/>
      <c r="I46" s="26">
        <f t="shared" si="5"/>
        <v>8400</v>
      </c>
      <c r="J46" s="26"/>
      <c r="K46" s="26">
        <f t="shared" si="4"/>
        <v>8400</v>
      </c>
      <c r="L46" s="26" t="s">
        <v>153</v>
      </c>
      <c r="M46" s="68">
        <v>44747</v>
      </c>
    </row>
    <row r="47" spans="3:13" ht="18" x14ac:dyDescent="0.25">
      <c r="C47" s="26">
        <v>3000</v>
      </c>
      <c r="D47" s="26"/>
      <c r="E47" s="26"/>
      <c r="F47" s="26"/>
      <c r="G47" s="26"/>
      <c r="H47" s="26"/>
      <c r="I47" s="26">
        <f t="shared" si="5"/>
        <v>3000</v>
      </c>
      <c r="J47" s="26"/>
      <c r="K47" s="26">
        <f t="shared" si="4"/>
        <v>3000</v>
      </c>
      <c r="L47" s="26" t="s">
        <v>104</v>
      </c>
      <c r="M47" s="68">
        <v>44747</v>
      </c>
    </row>
    <row r="48" spans="3:13" ht="18" x14ac:dyDescent="0.25">
      <c r="C48" s="26"/>
      <c r="D48" s="26"/>
      <c r="E48" s="26"/>
      <c r="F48" s="26"/>
      <c r="G48" s="26"/>
      <c r="H48" s="26">
        <v>260</v>
      </c>
      <c r="I48" s="26">
        <f t="shared" si="5"/>
        <v>260</v>
      </c>
      <c r="J48" s="26">
        <v>0.4</v>
      </c>
      <c r="K48" s="26">
        <f t="shared" si="4"/>
        <v>259.60000000000002</v>
      </c>
      <c r="L48" s="26" t="s">
        <v>158</v>
      </c>
      <c r="M48" s="68">
        <v>44747</v>
      </c>
    </row>
    <row r="49" spans="3:14" ht="18" x14ac:dyDescent="0.25">
      <c r="C49" s="26"/>
      <c r="D49" s="26"/>
      <c r="E49" s="26"/>
      <c r="F49" s="26"/>
      <c r="G49" s="26">
        <v>262.5</v>
      </c>
      <c r="H49" s="26"/>
      <c r="I49" s="26">
        <f t="shared" si="5"/>
        <v>262.5</v>
      </c>
      <c r="J49" s="26"/>
      <c r="K49" s="26">
        <f t="shared" si="4"/>
        <v>262.5</v>
      </c>
      <c r="L49" s="26" t="s">
        <v>79</v>
      </c>
      <c r="M49" s="68">
        <v>44747</v>
      </c>
    </row>
    <row r="50" spans="3:14" ht="18" x14ac:dyDescent="0.25">
      <c r="C50" s="26">
        <v>5000</v>
      </c>
      <c r="D50" s="26"/>
      <c r="E50" s="26"/>
      <c r="F50" s="26"/>
      <c r="G50" s="26"/>
      <c r="H50" s="26"/>
      <c r="I50" s="26">
        <f t="shared" si="5"/>
        <v>5000</v>
      </c>
      <c r="J50" s="26"/>
      <c r="K50" s="26">
        <f t="shared" si="4"/>
        <v>5000</v>
      </c>
      <c r="L50" s="26" t="s">
        <v>76</v>
      </c>
      <c r="M50" s="68">
        <v>44748</v>
      </c>
    </row>
    <row r="51" spans="3:14" ht="18" x14ac:dyDescent="0.25">
      <c r="C51" s="26"/>
      <c r="D51" s="26"/>
      <c r="E51" s="26"/>
      <c r="F51" s="26"/>
      <c r="G51" s="26">
        <v>225</v>
      </c>
      <c r="H51" s="26"/>
      <c r="I51" s="26">
        <f t="shared" si="5"/>
        <v>225</v>
      </c>
      <c r="J51" s="26"/>
      <c r="K51" s="26">
        <f t="shared" si="4"/>
        <v>225</v>
      </c>
      <c r="L51" s="26" t="s">
        <v>116</v>
      </c>
      <c r="M51" s="68">
        <v>44748</v>
      </c>
    </row>
    <row r="52" spans="3:14" ht="18" x14ac:dyDescent="0.25">
      <c r="C52" s="26"/>
      <c r="D52" s="26"/>
      <c r="E52" s="26"/>
      <c r="F52" s="26"/>
      <c r="G52" s="26"/>
      <c r="H52" s="26">
        <v>50</v>
      </c>
      <c r="I52" s="26">
        <f t="shared" si="5"/>
        <v>50</v>
      </c>
      <c r="J52" s="26">
        <v>0.4</v>
      </c>
      <c r="K52" s="26">
        <f t="shared" si="4"/>
        <v>49.6</v>
      </c>
      <c r="L52" s="26" t="s">
        <v>178</v>
      </c>
      <c r="M52" s="68">
        <v>44748</v>
      </c>
    </row>
    <row r="53" spans="3:14" ht="20.25" x14ac:dyDescent="0.3">
      <c r="C53" s="26">
        <f>SUM(C33:C52)</f>
        <v>405092.9</v>
      </c>
      <c r="D53" s="26">
        <f>SUM(D33:D52)</f>
        <v>0</v>
      </c>
      <c r="E53" s="26">
        <f>SUM(E33:E52)</f>
        <v>0</v>
      </c>
      <c r="F53" s="26">
        <f>SUM(F33:F52)</f>
        <v>400.12</v>
      </c>
      <c r="G53" s="26">
        <f>SUM(G33:G52)</f>
        <v>487.5</v>
      </c>
      <c r="H53" s="26">
        <f t="shared" ref="H53" si="6">SUM(H33:H52)</f>
        <v>2082.25</v>
      </c>
      <c r="I53" s="26">
        <f>SUM(I33:I52)</f>
        <v>408062.77</v>
      </c>
      <c r="J53" s="26">
        <f>SUM(J33:J52)</f>
        <v>0.8</v>
      </c>
      <c r="K53" s="26">
        <f>SUM(K33:K52)</f>
        <v>408061.97</v>
      </c>
      <c r="L53" s="45"/>
      <c r="M53" s="45"/>
      <c r="N53" s="67">
        <f>SUM(C53:H53)-J53</f>
        <v>408061.97000000003</v>
      </c>
    </row>
    <row r="54" spans="3:14" ht="14.25" customHeight="1" x14ac:dyDescent="0.2">
      <c r="C54" s="69"/>
      <c r="D54" s="69"/>
      <c r="E54" s="69"/>
      <c r="F54" s="69"/>
      <c r="G54" s="69"/>
      <c r="H54" s="69"/>
      <c r="I54" s="69"/>
      <c r="J54" s="136" t="s">
        <v>252</v>
      </c>
      <c r="K54" s="136"/>
      <c r="L54" s="136"/>
      <c r="M54" s="136"/>
    </row>
    <row r="55" spans="3:14" ht="14.25" customHeight="1" x14ac:dyDescent="0.2">
      <c r="C55" s="69"/>
      <c r="D55" s="69"/>
      <c r="E55" s="69"/>
      <c r="F55" s="69"/>
      <c r="G55" s="69"/>
      <c r="H55" s="69"/>
      <c r="I55" s="69"/>
      <c r="J55" s="137"/>
      <c r="K55" s="137"/>
      <c r="L55" s="137"/>
      <c r="M55" s="137"/>
    </row>
    <row r="56" spans="3:14" ht="14.25" customHeight="1" x14ac:dyDescent="0.2">
      <c r="C56" s="69"/>
      <c r="D56" s="69"/>
      <c r="E56" s="69"/>
      <c r="F56" s="69"/>
      <c r="G56" s="69"/>
      <c r="H56" s="69"/>
      <c r="I56" s="69"/>
      <c r="J56" s="137"/>
      <c r="K56" s="137"/>
      <c r="L56" s="137"/>
      <c r="M56" s="137"/>
    </row>
    <row r="58" spans="3:14" ht="14.25" customHeight="1" x14ac:dyDescent="0.2">
      <c r="C58" s="138" t="s">
        <v>260</v>
      </c>
      <c r="D58" s="138"/>
      <c r="E58" s="138"/>
      <c r="F58" s="138"/>
      <c r="G58" s="138"/>
      <c r="H58" s="138"/>
      <c r="I58" s="138"/>
      <c r="J58" s="138"/>
      <c r="K58" s="138"/>
      <c r="L58" s="138"/>
      <c r="M58" s="138"/>
    </row>
    <row r="59" spans="3:14" ht="14.25" customHeight="1" x14ac:dyDescent="0.2">
      <c r="C59" s="138"/>
      <c r="D59" s="138"/>
      <c r="E59" s="138"/>
      <c r="F59" s="138"/>
      <c r="G59" s="138"/>
      <c r="H59" s="138"/>
      <c r="I59" s="138"/>
      <c r="J59" s="138"/>
      <c r="K59" s="138"/>
      <c r="L59" s="138"/>
      <c r="M59" s="138"/>
    </row>
    <row r="60" spans="3:14" ht="36" x14ac:dyDescent="0.2">
      <c r="C60" s="43" t="s">
        <v>53</v>
      </c>
      <c r="D60" s="43" t="s">
        <v>20</v>
      </c>
      <c r="E60" s="43" t="s">
        <v>44</v>
      </c>
      <c r="F60" s="43" t="s">
        <v>90</v>
      </c>
      <c r="G60" s="43" t="s">
        <v>19</v>
      </c>
      <c r="H60" s="43" t="s">
        <v>18</v>
      </c>
      <c r="I60" s="43" t="s">
        <v>54</v>
      </c>
      <c r="J60" s="43" t="s">
        <v>55</v>
      </c>
      <c r="K60" s="43" t="s">
        <v>28</v>
      </c>
      <c r="L60" s="43" t="s">
        <v>4</v>
      </c>
      <c r="M60" s="43"/>
    </row>
    <row r="61" spans="3:14" ht="18" x14ac:dyDescent="0.25">
      <c r="C61" s="26"/>
      <c r="D61" s="26"/>
      <c r="E61" s="26"/>
      <c r="F61" s="26">
        <v>17618.8</v>
      </c>
      <c r="G61" s="26"/>
      <c r="H61" s="26"/>
      <c r="I61" s="26">
        <f>SUM(C61:H61)</f>
        <v>17618.8</v>
      </c>
      <c r="J61" s="26"/>
      <c r="K61" s="26">
        <f>I61-J61</f>
        <v>17618.8</v>
      </c>
      <c r="L61" s="26" t="s">
        <v>123</v>
      </c>
      <c r="M61" s="68">
        <v>44745</v>
      </c>
    </row>
    <row r="62" spans="3:14" ht="18" x14ac:dyDescent="0.25">
      <c r="C62" s="26"/>
      <c r="D62" s="26"/>
      <c r="E62" s="26"/>
      <c r="F62" s="26"/>
      <c r="G62" s="26"/>
      <c r="H62" s="26"/>
      <c r="I62" s="26">
        <f t="shared" ref="I62" si="7">SUM(C62:H62)</f>
        <v>0</v>
      </c>
      <c r="J62" s="26"/>
      <c r="K62" s="26">
        <f t="shared" ref="K62" si="8">I62-J62</f>
        <v>0</v>
      </c>
      <c r="L62" s="26"/>
      <c r="M62" s="68"/>
    </row>
    <row r="63" spans="3:14" ht="20.25" x14ac:dyDescent="0.3">
      <c r="C63" s="26">
        <f t="shared" ref="C63:K63" si="9">SUM(C61:C62)</f>
        <v>0</v>
      </c>
      <c r="D63" s="26">
        <f t="shared" si="9"/>
        <v>0</v>
      </c>
      <c r="E63" s="26">
        <f t="shared" si="9"/>
        <v>0</v>
      </c>
      <c r="F63" s="26">
        <f t="shared" si="9"/>
        <v>17618.8</v>
      </c>
      <c r="G63" s="26">
        <f t="shared" si="9"/>
        <v>0</v>
      </c>
      <c r="H63" s="26">
        <f t="shared" si="9"/>
        <v>0</v>
      </c>
      <c r="I63" s="26">
        <f t="shared" si="9"/>
        <v>17618.8</v>
      </c>
      <c r="J63" s="26">
        <f t="shared" si="9"/>
        <v>0</v>
      </c>
      <c r="K63" s="26">
        <f t="shared" si="9"/>
        <v>17618.8</v>
      </c>
      <c r="L63" s="45"/>
      <c r="M63" s="45"/>
      <c r="N63" s="67">
        <f>SUM(C63:H63)-J63</f>
        <v>17618.8</v>
      </c>
    </row>
    <row r="64" spans="3:14" ht="14.25" customHeight="1" x14ac:dyDescent="0.2">
      <c r="C64" s="69"/>
      <c r="D64" s="69"/>
      <c r="E64" s="69"/>
      <c r="F64" s="69"/>
      <c r="G64" s="69"/>
      <c r="H64" s="69"/>
      <c r="I64" s="69"/>
      <c r="J64" s="136" t="s">
        <v>259</v>
      </c>
      <c r="K64" s="136"/>
      <c r="L64" s="136"/>
      <c r="M64" s="136"/>
    </row>
    <row r="65" spans="3:13" ht="14.25" customHeight="1" x14ac:dyDescent="0.2">
      <c r="C65" s="69"/>
      <c r="D65" s="69"/>
      <c r="E65" s="69"/>
      <c r="F65" s="69"/>
      <c r="G65" s="69"/>
      <c r="H65" s="69"/>
      <c r="I65" s="69"/>
      <c r="J65" s="137"/>
      <c r="K65" s="137"/>
      <c r="L65" s="137"/>
      <c r="M65" s="137"/>
    </row>
    <row r="66" spans="3:13" ht="14.25" customHeight="1" x14ac:dyDescent="0.2">
      <c r="C66" s="69"/>
      <c r="D66" s="69"/>
      <c r="E66" s="69"/>
      <c r="F66" s="69"/>
      <c r="G66" s="69"/>
      <c r="H66" s="69"/>
      <c r="I66" s="69"/>
      <c r="J66" s="137"/>
      <c r="K66" s="137"/>
      <c r="L66" s="137"/>
      <c r="M66" s="137"/>
    </row>
    <row r="68" spans="3:13" ht="14.25" customHeight="1" x14ac:dyDescent="0.2">
      <c r="C68" s="138" t="s">
        <v>52</v>
      </c>
      <c r="D68" s="138"/>
      <c r="E68" s="138"/>
      <c r="F68" s="138"/>
      <c r="G68" s="138"/>
      <c r="H68" s="138"/>
      <c r="I68" s="138"/>
      <c r="J68" s="138"/>
      <c r="K68" s="138"/>
      <c r="L68" s="138"/>
      <c r="M68" s="138"/>
    </row>
    <row r="69" spans="3:13" ht="14.25" customHeight="1" x14ac:dyDescent="0.2">
      <c r="C69" s="138"/>
      <c r="D69" s="138"/>
      <c r="E69" s="138"/>
      <c r="F69" s="138"/>
      <c r="G69" s="138"/>
      <c r="H69" s="138"/>
      <c r="I69" s="138"/>
      <c r="J69" s="138"/>
      <c r="K69" s="138"/>
      <c r="L69" s="138"/>
      <c r="M69" s="138"/>
    </row>
    <row r="70" spans="3:13" ht="36" x14ac:dyDescent="0.2">
      <c r="C70" s="43" t="s">
        <v>53</v>
      </c>
      <c r="D70" s="43" t="s">
        <v>20</v>
      </c>
      <c r="E70" s="43" t="s">
        <v>44</v>
      </c>
      <c r="F70" s="43" t="s">
        <v>90</v>
      </c>
      <c r="G70" s="43" t="s">
        <v>19</v>
      </c>
      <c r="H70" s="43" t="s">
        <v>18</v>
      </c>
      <c r="I70" s="43" t="s">
        <v>54</v>
      </c>
      <c r="J70" s="43" t="s">
        <v>55</v>
      </c>
      <c r="K70" s="43" t="s">
        <v>28</v>
      </c>
      <c r="L70" s="43" t="s">
        <v>4</v>
      </c>
      <c r="M70" s="43"/>
    </row>
    <row r="71" spans="3:13" ht="18" x14ac:dyDescent="0.25">
      <c r="C71" s="26"/>
      <c r="D71" s="26"/>
      <c r="E71" s="26"/>
      <c r="F71" s="26"/>
      <c r="G71" s="26"/>
      <c r="H71" s="26"/>
      <c r="I71" s="26">
        <f>SUM(C71:H71)</f>
        <v>0</v>
      </c>
      <c r="J71" s="26"/>
      <c r="K71" s="26">
        <f>I71-J71</f>
        <v>0</v>
      </c>
      <c r="L71" s="26"/>
      <c r="M71" s="68"/>
    </row>
    <row r="72" spans="3:13" ht="18" x14ac:dyDescent="0.25">
      <c r="C72" s="26"/>
      <c r="D72" s="26"/>
      <c r="E72" s="26"/>
      <c r="F72" s="26"/>
      <c r="G72" s="26"/>
      <c r="H72" s="26"/>
      <c r="I72" s="26">
        <f t="shared" ref="I72:I90" si="10">SUM(C72:H72)</f>
        <v>0</v>
      </c>
      <c r="J72" s="26"/>
      <c r="K72" s="26">
        <f t="shared" ref="K72:K90" si="11">I72-J72</f>
        <v>0</v>
      </c>
      <c r="L72" s="26"/>
      <c r="M72" s="68"/>
    </row>
    <row r="73" spans="3:13" ht="18" x14ac:dyDescent="0.25">
      <c r="C73" s="26"/>
      <c r="D73" s="26"/>
      <c r="E73" s="26"/>
      <c r="F73" s="26"/>
      <c r="G73" s="26"/>
      <c r="H73" s="26"/>
      <c r="I73" s="26">
        <f t="shared" si="10"/>
        <v>0</v>
      </c>
      <c r="J73" s="26"/>
      <c r="K73" s="26">
        <f t="shared" si="11"/>
        <v>0</v>
      </c>
      <c r="L73" s="26"/>
      <c r="M73" s="68"/>
    </row>
    <row r="74" spans="3:13" ht="18" x14ac:dyDescent="0.25">
      <c r="C74" s="26"/>
      <c r="D74" s="26"/>
      <c r="E74" s="26"/>
      <c r="F74" s="26"/>
      <c r="G74" s="26"/>
      <c r="H74" s="26"/>
      <c r="I74" s="26">
        <f t="shared" si="10"/>
        <v>0</v>
      </c>
      <c r="J74" s="26"/>
      <c r="K74" s="26">
        <f t="shared" si="11"/>
        <v>0</v>
      </c>
      <c r="L74" s="26"/>
      <c r="M74" s="68"/>
    </row>
    <row r="75" spans="3:13" ht="18" x14ac:dyDescent="0.25">
      <c r="C75" s="26"/>
      <c r="D75" s="26"/>
      <c r="E75" s="26"/>
      <c r="F75" s="26"/>
      <c r="G75" s="26"/>
      <c r="H75" s="26"/>
      <c r="I75" s="26">
        <f t="shared" si="10"/>
        <v>0</v>
      </c>
      <c r="J75" s="26"/>
      <c r="K75" s="26">
        <f t="shared" si="11"/>
        <v>0</v>
      </c>
      <c r="L75" s="26"/>
      <c r="M75" s="68"/>
    </row>
    <row r="76" spans="3:13" ht="18" x14ac:dyDescent="0.25">
      <c r="C76" s="26"/>
      <c r="D76" s="26"/>
      <c r="E76" s="26"/>
      <c r="F76" s="26"/>
      <c r="G76" s="26"/>
      <c r="H76" s="26"/>
      <c r="I76" s="26">
        <f t="shared" si="10"/>
        <v>0</v>
      </c>
      <c r="J76" s="26"/>
      <c r="K76" s="26">
        <f t="shared" si="11"/>
        <v>0</v>
      </c>
      <c r="L76" s="26"/>
      <c r="M76" s="68"/>
    </row>
    <row r="77" spans="3:13" ht="18" x14ac:dyDescent="0.25">
      <c r="C77" s="26"/>
      <c r="D77" s="26"/>
      <c r="E77" s="26"/>
      <c r="F77" s="26"/>
      <c r="G77" s="26"/>
      <c r="H77" s="26"/>
      <c r="I77" s="26">
        <f t="shared" si="10"/>
        <v>0</v>
      </c>
      <c r="J77" s="26"/>
      <c r="K77" s="26">
        <f t="shared" si="11"/>
        <v>0</v>
      </c>
      <c r="L77" s="26"/>
      <c r="M77" s="68"/>
    </row>
    <row r="78" spans="3:13" ht="18" x14ac:dyDescent="0.25">
      <c r="C78" s="26"/>
      <c r="D78" s="26"/>
      <c r="E78" s="26"/>
      <c r="F78" s="26"/>
      <c r="G78" s="26"/>
      <c r="H78" s="26"/>
      <c r="I78" s="26">
        <f t="shared" si="10"/>
        <v>0</v>
      </c>
      <c r="J78" s="26"/>
      <c r="K78" s="26">
        <f t="shared" si="11"/>
        <v>0</v>
      </c>
      <c r="L78" s="26"/>
      <c r="M78" s="68"/>
    </row>
    <row r="79" spans="3:13" ht="18" x14ac:dyDescent="0.25">
      <c r="C79" s="26"/>
      <c r="D79" s="26"/>
      <c r="E79" s="26"/>
      <c r="F79" s="26"/>
      <c r="G79" s="26"/>
      <c r="H79" s="26"/>
      <c r="I79" s="26">
        <f t="shared" si="10"/>
        <v>0</v>
      </c>
      <c r="J79" s="26"/>
      <c r="K79" s="26">
        <f t="shared" si="11"/>
        <v>0</v>
      </c>
      <c r="L79" s="26"/>
      <c r="M79" s="68"/>
    </row>
    <row r="80" spans="3:13" ht="18" x14ac:dyDescent="0.25">
      <c r="C80" s="26"/>
      <c r="D80" s="26"/>
      <c r="E80" s="26"/>
      <c r="F80" s="26"/>
      <c r="G80" s="26"/>
      <c r="H80" s="26"/>
      <c r="I80" s="26">
        <f t="shared" si="10"/>
        <v>0</v>
      </c>
      <c r="J80" s="26"/>
      <c r="K80" s="26">
        <f t="shared" si="11"/>
        <v>0</v>
      </c>
      <c r="L80" s="26"/>
      <c r="M80" s="68"/>
    </row>
    <row r="81" spans="3:14" ht="18" x14ac:dyDescent="0.25">
      <c r="C81" s="26"/>
      <c r="D81" s="26"/>
      <c r="E81" s="26"/>
      <c r="F81" s="26"/>
      <c r="G81" s="26"/>
      <c r="H81" s="26"/>
      <c r="I81" s="26">
        <f t="shared" si="10"/>
        <v>0</v>
      </c>
      <c r="J81" s="26"/>
      <c r="K81" s="26">
        <f t="shared" si="11"/>
        <v>0</v>
      </c>
      <c r="L81" s="26"/>
      <c r="M81" s="68"/>
    </row>
    <row r="82" spans="3:14" ht="18" x14ac:dyDescent="0.25">
      <c r="C82" s="26"/>
      <c r="D82" s="26"/>
      <c r="E82" s="26"/>
      <c r="F82" s="26"/>
      <c r="G82" s="26"/>
      <c r="H82" s="26"/>
      <c r="I82" s="26">
        <f t="shared" si="10"/>
        <v>0</v>
      </c>
      <c r="J82" s="26"/>
      <c r="K82" s="26">
        <f t="shared" si="11"/>
        <v>0</v>
      </c>
      <c r="L82" s="26"/>
      <c r="M82" s="68"/>
    </row>
    <row r="83" spans="3:14" ht="18" x14ac:dyDescent="0.25">
      <c r="C83" s="26"/>
      <c r="D83" s="26"/>
      <c r="E83" s="26"/>
      <c r="F83" s="26"/>
      <c r="G83" s="26"/>
      <c r="H83" s="26"/>
      <c r="I83" s="26">
        <f t="shared" si="10"/>
        <v>0</v>
      </c>
      <c r="J83" s="26"/>
      <c r="K83" s="26">
        <f t="shared" si="11"/>
        <v>0</v>
      </c>
      <c r="L83" s="26"/>
      <c r="M83" s="68"/>
    </row>
    <row r="84" spans="3:14" ht="18" x14ac:dyDescent="0.25">
      <c r="C84" s="26"/>
      <c r="D84" s="26"/>
      <c r="E84" s="26"/>
      <c r="F84" s="26"/>
      <c r="G84" s="26"/>
      <c r="H84" s="26"/>
      <c r="I84" s="26">
        <f t="shared" si="10"/>
        <v>0</v>
      </c>
      <c r="J84" s="26"/>
      <c r="K84" s="26">
        <f t="shared" si="11"/>
        <v>0</v>
      </c>
      <c r="L84" s="26"/>
      <c r="M84" s="68"/>
    </row>
    <row r="85" spans="3:14" ht="18" x14ac:dyDescent="0.25">
      <c r="C85" s="26"/>
      <c r="D85" s="26"/>
      <c r="E85" s="26"/>
      <c r="F85" s="26"/>
      <c r="G85" s="26"/>
      <c r="H85" s="26"/>
      <c r="I85" s="26">
        <f t="shared" si="10"/>
        <v>0</v>
      </c>
      <c r="J85" s="26"/>
      <c r="K85" s="26">
        <f t="shared" si="11"/>
        <v>0</v>
      </c>
      <c r="L85" s="26"/>
      <c r="M85" s="68"/>
    </row>
    <row r="86" spans="3:14" ht="18" x14ac:dyDescent="0.25">
      <c r="C86" s="26"/>
      <c r="D86" s="26"/>
      <c r="E86" s="26"/>
      <c r="F86" s="26"/>
      <c r="G86" s="26"/>
      <c r="H86" s="26"/>
      <c r="I86" s="26">
        <f t="shared" si="10"/>
        <v>0</v>
      </c>
      <c r="J86" s="26"/>
      <c r="K86" s="26">
        <f t="shared" si="11"/>
        <v>0</v>
      </c>
      <c r="L86" s="26"/>
      <c r="M86" s="68"/>
    </row>
    <row r="87" spans="3:14" ht="18" x14ac:dyDescent="0.25">
      <c r="C87" s="26"/>
      <c r="D87" s="26"/>
      <c r="E87" s="26"/>
      <c r="F87" s="26"/>
      <c r="G87" s="26"/>
      <c r="H87" s="26"/>
      <c r="I87" s="26">
        <f t="shared" si="10"/>
        <v>0</v>
      </c>
      <c r="J87" s="26"/>
      <c r="K87" s="26">
        <f t="shared" si="11"/>
        <v>0</v>
      </c>
      <c r="L87" s="26"/>
      <c r="M87" s="68"/>
    </row>
    <row r="88" spans="3:14" ht="18" x14ac:dyDescent="0.25">
      <c r="C88" s="26"/>
      <c r="D88" s="26"/>
      <c r="E88" s="26"/>
      <c r="F88" s="26"/>
      <c r="G88" s="26"/>
      <c r="H88" s="26"/>
      <c r="I88" s="26">
        <f t="shared" si="10"/>
        <v>0</v>
      </c>
      <c r="J88" s="26"/>
      <c r="K88" s="26">
        <f t="shared" si="11"/>
        <v>0</v>
      </c>
      <c r="L88" s="26"/>
      <c r="M88" s="68"/>
    </row>
    <row r="89" spans="3:14" ht="18" x14ac:dyDescent="0.25">
      <c r="C89" s="26"/>
      <c r="D89" s="26"/>
      <c r="E89" s="26"/>
      <c r="F89" s="26"/>
      <c r="G89" s="26"/>
      <c r="H89" s="26"/>
      <c r="I89" s="26">
        <f t="shared" si="10"/>
        <v>0</v>
      </c>
      <c r="J89" s="26"/>
      <c r="K89" s="26">
        <f t="shared" si="11"/>
        <v>0</v>
      </c>
      <c r="L89" s="26"/>
      <c r="M89" s="68"/>
    </row>
    <row r="90" spans="3:14" ht="18" x14ac:dyDescent="0.25">
      <c r="C90" s="26"/>
      <c r="D90" s="26"/>
      <c r="E90" s="26"/>
      <c r="F90" s="26"/>
      <c r="G90" s="26"/>
      <c r="H90" s="26"/>
      <c r="I90" s="26">
        <f t="shared" si="10"/>
        <v>0</v>
      </c>
      <c r="J90" s="26"/>
      <c r="K90" s="26">
        <f t="shared" si="11"/>
        <v>0</v>
      </c>
      <c r="L90" s="26"/>
      <c r="M90" s="68"/>
    </row>
    <row r="91" spans="3:14" ht="20.25" x14ac:dyDescent="0.3">
      <c r="C91" s="26">
        <f t="shared" ref="C91:K91" si="12">SUM(C71:C90)</f>
        <v>0</v>
      </c>
      <c r="D91" s="26">
        <f t="shared" si="12"/>
        <v>0</v>
      </c>
      <c r="E91" s="26">
        <f t="shared" si="12"/>
        <v>0</v>
      </c>
      <c r="F91" s="26">
        <f t="shared" si="12"/>
        <v>0</v>
      </c>
      <c r="G91" s="26">
        <f t="shared" si="12"/>
        <v>0</v>
      </c>
      <c r="H91" s="26">
        <f t="shared" si="12"/>
        <v>0</v>
      </c>
      <c r="I91" s="26">
        <f t="shared" si="12"/>
        <v>0</v>
      </c>
      <c r="J91" s="26">
        <f t="shared" si="12"/>
        <v>0</v>
      </c>
      <c r="K91" s="26">
        <f t="shared" si="12"/>
        <v>0</v>
      </c>
      <c r="L91" s="45"/>
      <c r="M91" s="45"/>
      <c r="N91" s="67">
        <f>SUM(C91:H91)-J91</f>
        <v>0</v>
      </c>
    </row>
    <row r="92" spans="3:14" ht="14.25" customHeight="1" x14ac:dyDescent="0.2">
      <c r="C92" s="69"/>
      <c r="D92" s="69"/>
      <c r="E92" s="69"/>
      <c r="F92" s="69"/>
      <c r="G92" s="69"/>
      <c r="H92" s="69"/>
      <c r="I92" s="69"/>
      <c r="J92" s="136" t="s">
        <v>110</v>
      </c>
      <c r="K92" s="136"/>
      <c r="L92" s="136"/>
      <c r="M92" s="136"/>
    </row>
    <row r="93" spans="3:14" ht="14.25" customHeight="1" x14ac:dyDescent="0.2">
      <c r="C93" s="69"/>
      <c r="D93" s="69"/>
      <c r="E93" s="69"/>
      <c r="F93" s="69"/>
      <c r="G93" s="69"/>
      <c r="H93" s="69"/>
      <c r="I93" s="69"/>
      <c r="J93" s="137"/>
      <c r="K93" s="137"/>
      <c r="L93" s="137"/>
      <c r="M93" s="137"/>
    </row>
    <row r="94" spans="3:14" ht="14.25" customHeight="1" x14ac:dyDescent="0.2">
      <c r="C94" s="69"/>
      <c r="D94" s="69"/>
      <c r="E94" s="69"/>
      <c r="F94" s="69"/>
      <c r="G94" s="69"/>
      <c r="H94" s="69"/>
      <c r="I94" s="69"/>
      <c r="J94" s="137"/>
      <c r="K94" s="137"/>
      <c r="L94" s="137"/>
      <c r="M94" s="137"/>
    </row>
    <row r="96" spans="3:14" ht="14.25" customHeight="1" x14ac:dyDescent="0.2">
      <c r="C96" s="138" t="s">
        <v>52</v>
      </c>
      <c r="D96" s="138"/>
      <c r="E96" s="138"/>
      <c r="F96" s="138"/>
      <c r="G96" s="138"/>
      <c r="H96" s="138"/>
      <c r="I96" s="138"/>
      <c r="J96" s="138"/>
      <c r="K96" s="138"/>
      <c r="L96" s="138"/>
      <c r="M96" s="138"/>
    </row>
    <row r="97" spans="3:13" ht="14.25" customHeight="1" x14ac:dyDescent="0.2">
      <c r="C97" s="138"/>
      <c r="D97" s="138"/>
      <c r="E97" s="138"/>
      <c r="F97" s="138"/>
      <c r="G97" s="138"/>
      <c r="H97" s="138"/>
      <c r="I97" s="138"/>
      <c r="J97" s="138"/>
      <c r="K97" s="138"/>
      <c r="L97" s="138"/>
      <c r="M97" s="138"/>
    </row>
    <row r="98" spans="3:13" ht="36" x14ac:dyDescent="0.2">
      <c r="C98" s="43" t="s">
        <v>53</v>
      </c>
      <c r="D98" s="43" t="s">
        <v>20</v>
      </c>
      <c r="E98" s="43" t="s">
        <v>44</v>
      </c>
      <c r="F98" s="43" t="s">
        <v>90</v>
      </c>
      <c r="G98" s="43" t="s">
        <v>19</v>
      </c>
      <c r="H98" s="43" t="s">
        <v>18</v>
      </c>
      <c r="I98" s="43" t="s">
        <v>54</v>
      </c>
      <c r="J98" s="43" t="s">
        <v>55</v>
      </c>
      <c r="K98" s="43" t="s">
        <v>28</v>
      </c>
      <c r="L98" s="43" t="s">
        <v>4</v>
      </c>
      <c r="M98" s="43"/>
    </row>
    <row r="99" spans="3:13" ht="18" x14ac:dyDescent="0.25">
      <c r="C99" s="26"/>
      <c r="D99" s="26"/>
      <c r="E99" s="26"/>
      <c r="F99" s="26"/>
      <c r="G99" s="26"/>
      <c r="H99" s="26"/>
      <c r="I99" s="26">
        <f>SUM(C99:H99)</f>
        <v>0</v>
      </c>
      <c r="J99" s="26"/>
      <c r="K99" s="26">
        <f>I99-J99</f>
        <v>0</v>
      </c>
      <c r="L99" s="26"/>
      <c r="M99" s="68"/>
    </row>
    <row r="100" spans="3:13" ht="18" x14ac:dyDescent="0.25">
      <c r="C100" s="26"/>
      <c r="D100" s="26"/>
      <c r="E100" s="26"/>
      <c r="F100" s="26"/>
      <c r="G100" s="26"/>
      <c r="H100" s="26"/>
      <c r="I100" s="26">
        <f t="shared" ref="I100:I119" si="13">SUM(C100:H100)</f>
        <v>0</v>
      </c>
      <c r="J100" s="26"/>
      <c r="K100" s="26">
        <f t="shared" ref="K100:K119" si="14">I100-J100</f>
        <v>0</v>
      </c>
      <c r="L100" s="26"/>
      <c r="M100" s="68"/>
    </row>
    <row r="101" spans="3:13" ht="18" x14ac:dyDescent="0.25">
      <c r="C101" s="26"/>
      <c r="D101" s="26"/>
      <c r="E101" s="26"/>
      <c r="F101" s="26"/>
      <c r="G101" s="26"/>
      <c r="H101" s="26"/>
      <c r="I101" s="26">
        <f t="shared" si="13"/>
        <v>0</v>
      </c>
      <c r="J101" s="26"/>
      <c r="K101" s="26">
        <f t="shared" si="14"/>
        <v>0</v>
      </c>
      <c r="L101" s="26"/>
      <c r="M101" s="68"/>
    </row>
    <row r="102" spans="3:13" ht="18" x14ac:dyDescent="0.25">
      <c r="C102" s="26"/>
      <c r="D102" s="26"/>
      <c r="E102" s="26"/>
      <c r="F102" s="26"/>
      <c r="G102" s="26"/>
      <c r="H102" s="26"/>
      <c r="I102" s="26">
        <f t="shared" si="13"/>
        <v>0</v>
      </c>
      <c r="J102" s="26"/>
      <c r="K102" s="26">
        <f t="shared" si="14"/>
        <v>0</v>
      </c>
      <c r="L102" s="26"/>
      <c r="M102" s="68"/>
    </row>
    <row r="103" spans="3:13" ht="18" x14ac:dyDescent="0.25">
      <c r="C103" s="26"/>
      <c r="D103" s="26"/>
      <c r="E103" s="26"/>
      <c r="F103" s="26"/>
      <c r="G103" s="26"/>
      <c r="H103" s="26"/>
      <c r="I103" s="26">
        <f t="shared" si="13"/>
        <v>0</v>
      </c>
      <c r="J103" s="26"/>
      <c r="K103" s="26">
        <f t="shared" si="14"/>
        <v>0</v>
      </c>
      <c r="L103" s="26"/>
      <c r="M103" s="68"/>
    </row>
    <row r="104" spans="3:13" ht="18" x14ac:dyDescent="0.25">
      <c r="C104" s="26"/>
      <c r="D104" s="26"/>
      <c r="E104" s="26"/>
      <c r="F104" s="26"/>
      <c r="G104" s="26"/>
      <c r="H104" s="26"/>
      <c r="I104" s="26">
        <f t="shared" si="13"/>
        <v>0</v>
      </c>
      <c r="J104" s="26"/>
      <c r="K104" s="26">
        <f t="shared" si="14"/>
        <v>0</v>
      </c>
      <c r="L104" s="26"/>
      <c r="M104" s="68"/>
    </row>
    <row r="105" spans="3:13" ht="18" x14ac:dyDescent="0.25">
      <c r="C105" s="26"/>
      <c r="D105" s="26"/>
      <c r="E105" s="26"/>
      <c r="F105" s="26"/>
      <c r="G105" s="26"/>
      <c r="H105" s="26"/>
      <c r="I105" s="26">
        <f t="shared" si="13"/>
        <v>0</v>
      </c>
      <c r="J105" s="26"/>
      <c r="K105" s="26">
        <f t="shared" si="14"/>
        <v>0</v>
      </c>
      <c r="L105" s="26"/>
      <c r="M105" s="68"/>
    </row>
    <row r="106" spans="3:13" ht="18" x14ac:dyDescent="0.25">
      <c r="C106" s="26"/>
      <c r="D106" s="26"/>
      <c r="E106" s="26"/>
      <c r="F106" s="26"/>
      <c r="G106" s="26"/>
      <c r="H106" s="26"/>
      <c r="I106" s="26">
        <f t="shared" si="13"/>
        <v>0</v>
      </c>
      <c r="J106" s="26"/>
      <c r="K106" s="26">
        <f t="shared" si="14"/>
        <v>0</v>
      </c>
      <c r="L106" s="26"/>
      <c r="M106" s="68"/>
    </row>
    <row r="107" spans="3:13" ht="18" x14ac:dyDescent="0.25">
      <c r="C107" s="26"/>
      <c r="D107" s="26"/>
      <c r="E107" s="26"/>
      <c r="F107" s="26"/>
      <c r="G107" s="26"/>
      <c r="H107" s="26"/>
      <c r="I107" s="26">
        <f t="shared" si="13"/>
        <v>0</v>
      </c>
      <c r="J107" s="26"/>
      <c r="K107" s="26">
        <f t="shared" si="14"/>
        <v>0</v>
      </c>
      <c r="L107" s="26"/>
      <c r="M107" s="68"/>
    </row>
    <row r="108" spans="3:13" ht="18" x14ac:dyDescent="0.25">
      <c r="C108" s="26"/>
      <c r="D108" s="26"/>
      <c r="E108" s="26"/>
      <c r="F108" s="26"/>
      <c r="G108" s="26"/>
      <c r="H108" s="26"/>
      <c r="I108" s="26">
        <f t="shared" si="13"/>
        <v>0</v>
      </c>
      <c r="J108" s="26"/>
      <c r="K108" s="26">
        <f t="shared" si="14"/>
        <v>0</v>
      </c>
      <c r="L108" s="26"/>
      <c r="M108" s="68"/>
    </row>
    <row r="109" spans="3:13" ht="18" x14ac:dyDescent="0.25">
      <c r="C109" s="26"/>
      <c r="D109" s="26"/>
      <c r="E109" s="26"/>
      <c r="F109" s="26"/>
      <c r="G109" s="26"/>
      <c r="H109" s="26"/>
      <c r="I109" s="26">
        <f t="shared" si="13"/>
        <v>0</v>
      </c>
      <c r="J109" s="26"/>
      <c r="K109" s="26">
        <f t="shared" si="14"/>
        <v>0</v>
      </c>
      <c r="L109" s="26"/>
      <c r="M109" s="68"/>
    </row>
    <row r="110" spans="3:13" ht="18" x14ac:dyDescent="0.25">
      <c r="C110" s="26"/>
      <c r="D110" s="26"/>
      <c r="E110" s="26"/>
      <c r="F110" s="26"/>
      <c r="G110" s="26"/>
      <c r="H110" s="26"/>
      <c r="I110" s="26">
        <f t="shared" si="13"/>
        <v>0</v>
      </c>
      <c r="J110" s="26"/>
      <c r="K110" s="26">
        <f t="shared" si="14"/>
        <v>0</v>
      </c>
      <c r="L110" s="26"/>
      <c r="M110" s="68"/>
    </row>
    <row r="111" spans="3:13" ht="18" x14ac:dyDescent="0.25">
      <c r="C111" s="26"/>
      <c r="D111" s="26"/>
      <c r="E111" s="26"/>
      <c r="F111" s="26"/>
      <c r="G111" s="26"/>
      <c r="H111" s="26"/>
      <c r="I111" s="26">
        <f t="shared" si="13"/>
        <v>0</v>
      </c>
      <c r="J111" s="26"/>
      <c r="K111" s="26">
        <f t="shared" si="14"/>
        <v>0</v>
      </c>
      <c r="L111" s="26"/>
      <c r="M111" s="68"/>
    </row>
    <row r="112" spans="3:13" ht="18" x14ac:dyDescent="0.25">
      <c r="C112" s="26"/>
      <c r="D112" s="26"/>
      <c r="E112" s="26"/>
      <c r="F112" s="26"/>
      <c r="G112" s="26"/>
      <c r="H112" s="26"/>
      <c r="I112" s="26">
        <f t="shared" si="13"/>
        <v>0</v>
      </c>
      <c r="J112" s="26"/>
      <c r="K112" s="26">
        <f t="shared" si="14"/>
        <v>0</v>
      </c>
      <c r="L112" s="26"/>
      <c r="M112" s="68"/>
    </row>
    <row r="113" spans="3:14" ht="18" x14ac:dyDescent="0.25">
      <c r="C113" s="26"/>
      <c r="D113" s="26"/>
      <c r="E113" s="26"/>
      <c r="F113" s="26"/>
      <c r="G113" s="26"/>
      <c r="H113" s="26"/>
      <c r="I113" s="26">
        <f t="shared" si="13"/>
        <v>0</v>
      </c>
      <c r="J113" s="26"/>
      <c r="K113" s="26">
        <f t="shared" si="14"/>
        <v>0</v>
      </c>
      <c r="L113" s="26"/>
      <c r="M113" s="68"/>
    </row>
    <row r="114" spans="3:14" ht="18" x14ac:dyDescent="0.25">
      <c r="C114" s="26"/>
      <c r="D114" s="26"/>
      <c r="E114" s="26"/>
      <c r="F114" s="26"/>
      <c r="G114" s="26"/>
      <c r="H114" s="26"/>
      <c r="I114" s="26">
        <f t="shared" si="13"/>
        <v>0</v>
      </c>
      <c r="J114" s="26"/>
      <c r="K114" s="26">
        <f t="shared" si="14"/>
        <v>0</v>
      </c>
      <c r="L114" s="26"/>
      <c r="M114" s="68"/>
    </row>
    <row r="115" spans="3:14" ht="18" x14ac:dyDescent="0.25">
      <c r="C115" s="26"/>
      <c r="D115" s="26"/>
      <c r="E115" s="26"/>
      <c r="F115" s="26"/>
      <c r="G115" s="26"/>
      <c r="H115" s="26"/>
      <c r="I115" s="26">
        <f t="shared" si="13"/>
        <v>0</v>
      </c>
      <c r="J115" s="26"/>
      <c r="K115" s="26">
        <f t="shared" si="14"/>
        <v>0</v>
      </c>
      <c r="L115" s="26"/>
      <c r="M115" s="68"/>
    </row>
    <row r="116" spans="3:14" ht="18" x14ac:dyDescent="0.25">
      <c r="C116" s="26"/>
      <c r="D116" s="26"/>
      <c r="E116" s="26"/>
      <c r="F116" s="26"/>
      <c r="G116" s="26"/>
      <c r="H116" s="26"/>
      <c r="I116" s="26">
        <f t="shared" si="13"/>
        <v>0</v>
      </c>
      <c r="J116" s="26"/>
      <c r="K116" s="26">
        <f t="shared" si="14"/>
        <v>0</v>
      </c>
      <c r="L116" s="26"/>
      <c r="M116" s="68"/>
    </row>
    <row r="117" spans="3:14" ht="18" x14ac:dyDescent="0.25">
      <c r="C117" s="26"/>
      <c r="D117" s="26"/>
      <c r="E117" s="26"/>
      <c r="F117" s="26"/>
      <c r="G117" s="26"/>
      <c r="H117" s="26"/>
      <c r="I117" s="26">
        <f t="shared" si="13"/>
        <v>0</v>
      </c>
      <c r="J117" s="26"/>
      <c r="K117" s="26">
        <f t="shared" si="14"/>
        <v>0</v>
      </c>
      <c r="L117" s="26"/>
      <c r="M117" s="68"/>
    </row>
    <row r="118" spans="3:14" ht="18" x14ac:dyDescent="0.25">
      <c r="C118" s="26"/>
      <c r="D118" s="26"/>
      <c r="E118" s="26"/>
      <c r="F118" s="26"/>
      <c r="G118" s="26"/>
      <c r="H118" s="26"/>
      <c r="I118" s="26">
        <f t="shared" si="13"/>
        <v>0</v>
      </c>
      <c r="J118" s="26"/>
      <c r="K118" s="26">
        <f t="shared" si="14"/>
        <v>0</v>
      </c>
      <c r="L118" s="26"/>
      <c r="M118" s="68"/>
    </row>
    <row r="119" spans="3:14" ht="18" x14ac:dyDescent="0.25">
      <c r="C119" s="26"/>
      <c r="D119" s="26"/>
      <c r="E119" s="26"/>
      <c r="F119" s="26"/>
      <c r="G119" s="26"/>
      <c r="H119" s="26"/>
      <c r="I119" s="26">
        <f t="shared" si="13"/>
        <v>0</v>
      </c>
      <c r="J119" s="26"/>
      <c r="K119" s="26">
        <f t="shared" si="14"/>
        <v>0</v>
      </c>
      <c r="L119" s="26"/>
      <c r="M119" s="68"/>
    </row>
    <row r="120" spans="3:14" ht="20.25" x14ac:dyDescent="0.3">
      <c r="C120" s="26">
        <f t="shared" ref="C120:K120" si="15">SUM(C99:C119)</f>
        <v>0</v>
      </c>
      <c r="D120" s="26">
        <f t="shared" si="15"/>
        <v>0</v>
      </c>
      <c r="E120" s="26">
        <f t="shared" si="15"/>
        <v>0</v>
      </c>
      <c r="F120" s="26">
        <f t="shared" si="15"/>
        <v>0</v>
      </c>
      <c r="G120" s="26">
        <f t="shared" si="15"/>
        <v>0</v>
      </c>
      <c r="H120" s="26">
        <f t="shared" si="15"/>
        <v>0</v>
      </c>
      <c r="I120" s="26">
        <f t="shared" si="15"/>
        <v>0</v>
      </c>
      <c r="J120" s="26">
        <f t="shared" si="15"/>
        <v>0</v>
      </c>
      <c r="K120" s="26">
        <f t="shared" si="15"/>
        <v>0</v>
      </c>
      <c r="L120" s="45"/>
      <c r="M120" s="45"/>
      <c r="N120" s="67">
        <f>SUM(C120:H120)-J120</f>
        <v>0</v>
      </c>
    </row>
    <row r="121" spans="3:14" ht="14.25" customHeight="1" x14ac:dyDescent="0.2">
      <c r="C121" s="69"/>
      <c r="D121" s="69"/>
      <c r="E121" s="69"/>
      <c r="F121" s="69"/>
      <c r="G121" s="69"/>
      <c r="H121" s="69"/>
      <c r="I121" s="69"/>
      <c r="J121" s="136" t="s">
        <v>110</v>
      </c>
      <c r="K121" s="136"/>
      <c r="L121" s="136"/>
      <c r="M121" s="136"/>
    </row>
    <row r="122" spans="3:14" ht="14.25" customHeight="1" x14ac:dyDescent="0.2">
      <c r="C122" s="69"/>
      <c r="D122" s="69"/>
      <c r="E122" s="69"/>
      <c r="F122" s="69"/>
      <c r="G122" s="69"/>
      <c r="H122" s="69"/>
      <c r="I122" s="69"/>
      <c r="J122" s="137"/>
      <c r="K122" s="137"/>
      <c r="L122" s="137"/>
      <c r="M122" s="137"/>
    </row>
    <row r="123" spans="3:14" ht="14.25" customHeight="1" x14ac:dyDescent="0.2">
      <c r="C123" s="69"/>
      <c r="D123" s="69"/>
      <c r="E123" s="69"/>
      <c r="F123" s="69"/>
      <c r="G123" s="69"/>
      <c r="H123" s="69"/>
      <c r="I123" s="69"/>
      <c r="J123" s="137"/>
      <c r="K123" s="137"/>
      <c r="L123" s="137"/>
      <c r="M123" s="137"/>
    </row>
    <row r="125" spans="3:14" ht="14.25" customHeight="1" x14ac:dyDescent="0.2">
      <c r="C125" s="138" t="s">
        <v>52</v>
      </c>
      <c r="D125" s="138"/>
      <c r="E125" s="138"/>
      <c r="F125" s="138"/>
      <c r="G125" s="138"/>
      <c r="H125" s="138"/>
      <c r="I125" s="138"/>
      <c r="J125" s="138"/>
      <c r="K125" s="138"/>
      <c r="L125" s="138"/>
      <c r="M125" s="138"/>
    </row>
    <row r="126" spans="3:14" ht="14.25" customHeight="1" x14ac:dyDescent="0.2">
      <c r="C126" s="138"/>
      <c r="D126" s="138"/>
      <c r="E126" s="138"/>
      <c r="F126" s="138"/>
      <c r="G126" s="138"/>
      <c r="H126" s="138"/>
      <c r="I126" s="138"/>
      <c r="J126" s="138"/>
      <c r="K126" s="138"/>
      <c r="L126" s="138"/>
      <c r="M126" s="138"/>
    </row>
    <row r="127" spans="3:14" ht="36" x14ac:dyDescent="0.2">
      <c r="C127" s="43" t="s">
        <v>53</v>
      </c>
      <c r="D127" s="43" t="s">
        <v>20</v>
      </c>
      <c r="E127" s="43" t="s">
        <v>44</v>
      </c>
      <c r="F127" s="43" t="s">
        <v>90</v>
      </c>
      <c r="G127" s="43" t="s">
        <v>19</v>
      </c>
      <c r="H127" s="43" t="s">
        <v>18</v>
      </c>
      <c r="I127" s="43" t="s">
        <v>54</v>
      </c>
      <c r="J127" s="43" t="s">
        <v>55</v>
      </c>
      <c r="K127" s="43" t="s">
        <v>28</v>
      </c>
      <c r="L127" s="43" t="s">
        <v>4</v>
      </c>
      <c r="M127" s="43"/>
    </row>
    <row r="128" spans="3:14" ht="18" x14ac:dyDescent="0.25">
      <c r="C128" s="26"/>
      <c r="D128" s="26"/>
      <c r="E128" s="26"/>
      <c r="F128" s="26"/>
      <c r="G128" s="26"/>
      <c r="H128" s="26"/>
      <c r="I128" s="26">
        <f>SUM(C128:H128)</f>
        <v>0</v>
      </c>
      <c r="J128" s="26"/>
      <c r="K128" s="26">
        <f>I128-J128</f>
        <v>0</v>
      </c>
      <c r="L128" s="26"/>
      <c r="M128" s="68"/>
    </row>
    <row r="129" spans="3:13" ht="18" x14ac:dyDescent="0.25">
      <c r="C129" s="26"/>
      <c r="D129" s="26"/>
      <c r="E129" s="26"/>
      <c r="F129" s="26"/>
      <c r="G129" s="26"/>
      <c r="H129" s="26"/>
      <c r="I129" s="26">
        <f t="shared" ref="I129:I147" si="16">SUM(C129:H129)</f>
        <v>0</v>
      </c>
      <c r="J129" s="26"/>
      <c r="K129" s="26">
        <f t="shared" ref="K129:K147" si="17">I129-J129</f>
        <v>0</v>
      </c>
      <c r="L129" s="26"/>
      <c r="M129" s="68"/>
    </row>
    <row r="130" spans="3:13" ht="18" x14ac:dyDescent="0.25">
      <c r="C130" s="26"/>
      <c r="D130" s="26"/>
      <c r="E130" s="26"/>
      <c r="F130" s="26"/>
      <c r="G130" s="26"/>
      <c r="H130" s="26"/>
      <c r="I130" s="26">
        <f t="shared" si="16"/>
        <v>0</v>
      </c>
      <c r="J130" s="26"/>
      <c r="K130" s="26">
        <f t="shared" si="17"/>
        <v>0</v>
      </c>
      <c r="L130" s="26"/>
      <c r="M130" s="68"/>
    </row>
    <row r="131" spans="3:13" ht="18" x14ac:dyDescent="0.25">
      <c r="C131" s="26"/>
      <c r="D131" s="26"/>
      <c r="E131" s="26"/>
      <c r="F131" s="26"/>
      <c r="G131" s="26"/>
      <c r="H131" s="26"/>
      <c r="I131" s="26">
        <f t="shared" si="16"/>
        <v>0</v>
      </c>
      <c r="J131" s="26"/>
      <c r="K131" s="26">
        <f t="shared" si="17"/>
        <v>0</v>
      </c>
      <c r="L131" s="26"/>
      <c r="M131" s="68"/>
    </row>
    <row r="132" spans="3:13" ht="18" x14ac:dyDescent="0.25">
      <c r="C132" s="26"/>
      <c r="D132" s="26"/>
      <c r="E132" s="26"/>
      <c r="F132" s="26"/>
      <c r="G132" s="26"/>
      <c r="H132" s="26"/>
      <c r="I132" s="26">
        <f t="shared" si="16"/>
        <v>0</v>
      </c>
      <c r="J132" s="26"/>
      <c r="K132" s="26">
        <f t="shared" si="17"/>
        <v>0</v>
      </c>
      <c r="L132" s="26"/>
      <c r="M132" s="68"/>
    </row>
    <row r="133" spans="3:13" ht="18" x14ac:dyDescent="0.25">
      <c r="C133" s="26"/>
      <c r="D133" s="26"/>
      <c r="E133" s="26"/>
      <c r="F133" s="26"/>
      <c r="G133" s="26"/>
      <c r="H133" s="26"/>
      <c r="I133" s="26">
        <f t="shared" si="16"/>
        <v>0</v>
      </c>
      <c r="J133" s="26"/>
      <c r="K133" s="26">
        <f t="shared" si="17"/>
        <v>0</v>
      </c>
      <c r="L133" s="26"/>
      <c r="M133" s="68"/>
    </row>
    <row r="134" spans="3:13" ht="18" x14ac:dyDescent="0.25">
      <c r="C134" s="26"/>
      <c r="D134" s="26"/>
      <c r="E134" s="26"/>
      <c r="F134" s="26"/>
      <c r="G134" s="26"/>
      <c r="H134" s="26"/>
      <c r="I134" s="26">
        <f t="shared" si="16"/>
        <v>0</v>
      </c>
      <c r="J134" s="26"/>
      <c r="K134" s="26">
        <f t="shared" si="17"/>
        <v>0</v>
      </c>
      <c r="L134" s="26"/>
      <c r="M134" s="68"/>
    </row>
    <row r="135" spans="3:13" ht="18" x14ac:dyDescent="0.25">
      <c r="C135" s="26"/>
      <c r="D135" s="26"/>
      <c r="E135" s="26"/>
      <c r="F135" s="26"/>
      <c r="G135" s="26"/>
      <c r="H135" s="26"/>
      <c r="I135" s="26">
        <f t="shared" si="16"/>
        <v>0</v>
      </c>
      <c r="J135" s="26"/>
      <c r="K135" s="26">
        <f t="shared" si="17"/>
        <v>0</v>
      </c>
      <c r="L135" s="26"/>
      <c r="M135" s="68"/>
    </row>
    <row r="136" spans="3:13" ht="18" x14ac:dyDescent="0.25">
      <c r="C136" s="26"/>
      <c r="D136" s="26"/>
      <c r="E136" s="26"/>
      <c r="F136" s="26"/>
      <c r="G136" s="26"/>
      <c r="H136" s="26"/>
      <c r="I136" s="26">
        <f t="shared" si="16"/>
        <v>0</v>
      </c>
      <c r="J136" s="26"/>
      <c r="K136" s="26">
        <f t="shared" si="17"/>
        <v>0</v>
      </c>
      <c r="L136" s="26"/>
      <c r="M136" s="68"/>
    </row>
    <row r="137" spans="3:13" ht="18" x14ac:dyDescent="0.25">
      <c r="C137" s="26"/>
      <c r="D137" s="26"/>
      <c r="E137" s="26"/>
      <c r="F137" s="26"/>
      <c r="G137" s="26"/>
      <c r="H137" s="26"/>
      <c r="I137" s="26">
        <f t="shared" si="16"/>
        <v>0</v>
      </c>
      <c r="J137" s="26"/>
      <c r="K137" s="26">
        <f t="shared" si="17"/>
        <v>0</v>
      </c>
      <c r="L137" s="26"/>
      <c r="M137" s="68"/>
    </row>
    <row r="138" spans="3:13" ht="18" x14ac:dyDescent="0.25">
      <c r="C138" s="26"/>
      <c r="D138" s="26"/>
      <c r="E138" s="26"/>
      <c r="F138" s="26"/>
      <c r="G138" s="26"/>
      <c r="H138" s="26"/>
      <c r="I138" s="26">
        <f t="shared" si="16"/>
        <v>0</v>
      </c>
      <c r="J138" s="26"/>
      <c r="K138" s="26">
        <f t="shared" si="17"/>
        <v>0</v>
      </c>
      <c r="L138" s="26"/>
      <c r="M138" s="68"/>
    </row>
    <row r="139" spans="3:13" ht="18" x14ac:dyDescent="0.25">
      <c r="C139" s="26"/>
      <c r="D139" s="26"/>
      <c r="E139" s="26"/>
      <c r="F139" s="26"/>
      <c r="G139" s="26"/>
      <c r="H139" s="26"/>
      <c r="I139" s="26">
        <f t="shared" si="16"/>
        <v>0</v>
      </c>
      <c r="J139" s="26"/>
      <c r="K139" s="26">
        <f t="shared" si="17"/>
        <v>0</v>
      </c>
      <c r="L139" s="26"/>
      <c r="M139" s="68"/>
    </row>
    <row r="140" spans="3:13" ht="18" x14ac:dyDescent="0.25">
      <c r="C140" s="26"/>
      <c r="D140" s="26"/>
      <c r="E140" s="26"/>
      <c r="F140" s="26"/>
      <c r="G140" s="26"/>
      <c r="H140" s="26"/>
      <c r="I140" s="26">
        <f t="shared" si="16"/>
        <v>0</v>
      </c>
      <c r="J140" s="26"/>
      <c r="K140" s="26">
        <f t="shared" si="17"/>
        <v>0</v>
      </c>
      <c r="L140" s="26"/>
      <c r="M140" s="68"/>
    </row>
    <row r="141" spans="3:13" ht="18" x14ac:dyDescent="0.25">
      <c r="C141" s="26"/>
      <c r="D141" s="26"/>
      <c r="E141" s="26"/>
      <c r="F141" s="26"/>
      <c r="G141" s="26"/>
      <c r="H141" s="26"/>
      <c r="I141" s="26">
        <f t="shared" si="16"/>
        <v>0</v>
      </c>
      <c r="J141" s="26"/>
      <c r="K141" s="26">
        <f t="shared" si="17"/>
        <v>0</v>
      </c>
      <c r="L141" s="26"/>
      <c r="M141" s="68"/>
    </row>
    <row r="142" spans="3:13" ht="18" x14ac:dyDescent="0.25">
      <c r="C142" s="26"/>
      <c r="D142" s="26"/>
      <c r="E142" s="26"/>
      <c r="F142" s="26"/>
      <c r="G142" s="26"/>
      <c r="H142" s="26"/>
      <c r="I142" s="26">
        <f t="shared" si="16"/>
        <v>0</v>
      </c>
      <c r="J142" s="26"/>
      <c r="K142" s="26">
        <f t="shared" si="17"/>
        <v>0</v>
      </c>
      <c r="L142" s="26"/>
      <c r="M142" s="68"/>
    </row>
    <row r="143" spans="3:13" ht="18" x14ac:dyDescent="0.25">
      <c r="C143" s="26"/>
      <c r="D143" s="26"/>
      <c r="E143" s="26"/>
      <c r="F143" s="26"/>
      <c r="G143" s="26"/>
      <c r="H143" s="26"/>
      <c r="I143" s="26">
        <f t="shared" si="16"/>
        <v>0</v>
      </c>
      <c r="J143" s="26"/>
      <c r="K143" s="26">
        <f t="shared" si="17"/>
        <v>0</v>
      </c>
      <c r="L143" s="26"/>
      <c r="M143" s="68"/>
    </row>
    <row r="144" spans="3:13" ht="18" x14ac:dyDescent="0.25">
      <c r="C144" s="26"/>
      <c r="D144" s="26"/>
      <c r="E144" s="26"/>
      <c r="F144" s="26"/>
      <c r="G144" s="26"/>
      <c r="H144" s="26"/>
      <c r="I144" s="26">
        <f t="shared" si="16"/>
        <v>0</v>
      </c>
      <c r="J144" s="26"/>
      <c r="K144" s="26">
        <f t="shared" si="17"/>
        <v>0</v>
      </c>
      <c r="L144" s="26"/>
      <c r="M144" s="68"/>
    </row>
    <row r="145" spans="3:14" ht="18" x14ac:dyDescent="0.25">
      <c r="C145" s="26"/>
      <c r="D145" s="26"/>
      <c r="E145" s="26"/>
      <c r="F145" s="26"/>
      <c r="G145" s="26"/>
      <c r="H145" s="26"/>
      <c r="I145" s="26">
        <f t="shared" si="16"/>
        <v>0</v>
      </c>
      <c r="J145" s="26"/>
      <c r="K145" s="26">
        <f t="shared" si="17"/>
        <v>0</v>
      </c>
      <c r="L145" s="26"/>
      <c r="M145" s="68"/>
    </row>
    <row r="146" spans="3:14" ht="18" x14ac:dyDescent="0.25">
      <c r="C146" s="26"/>
      <c r="D146" s="26"/>
      <c r="E146" s="26"/>
      <c r="F146" s="26"/>
      <c r="G146" s="26"/>
      <c r="H146" s="26"/>
      <c r="I146" s="26">
        <f t="shared" si="16"/>
        <v>0</v>
      </c>
      <c r="J146" s="26"/>
      <c r="K146" s="26">
        <f t="shared" si="17"/>
        <v>0</v>
      </c>
      <c r="L146" s="26"/>
      <c r="M146" s="68"/>
    </row>
    <row r="147" spans="3:14" ht="18" x14ac:dyDescent="0.25">
      <c r="C147" s="26"/>
      <c r="D147" s="26"/>
      <c r="E147" s="26"/>
      <c r="F147" s="26"/>
      <c r="G147" s="26"/>
      <c r="H147" s="26"/>
      <c r="I147" s="26">
        <f t="shared" si="16"/>
        <v>0</v>
      </c>
      <c r="J147" s="26"/>
      <c r="K147" s="26">
        <f t="shared" si="17"/>
        <v>0</v>
      </c>
      <c r="L147" s="26"/>
      <c r="M147" s="68"/>
    </row>
    <row r="148" spans="3:14" ht="20.25" x14ac:dyDescent="0.3">
      <c r="C148" s="26">
        <f t="shared" ref="C148:K148" si="18">SUM(C128:C147)</f>
        <v>0</v>
      </c>
      <c r="D148" s="26">
        <f t="shared" si="18"/>
        <v>0</v>
      </c>
      <c r="E148" s="26">
        <f t="shared" si="18"/>
        <v>0</v>
      </c>
      <c r="F148" s="26">
        <f t="shared" si="18"/>
        <v>0</v>
      </c>
      <c r="G148" s="26">
        <f t="shared" si="18"/>
        <v>0</v>
      </c>
      <c r="H148" s="26">
        <f t="shared" si="18"/>
        <v>0</v>
      </c>
      <c r="I148" s="26">
        <f t="shared" si="18"/>
        <v>0</v>
      </c>
      <c r="J148" s="26">
        <f t="shared" si="18"/>
        <v>0</v>
      </c>
      <c r="K148" s="26">
        <f t="shared" si="18"/>
        <v>0</v>
      </c>
      <c r="L148" s="45"/>
      <c r="M148" s="45"/>
      <c r="N148" s="67">
        <f>SUM(C148:H148)-J148</f>
        <v>0</v>
      </c>
    </row>
    <row r="149" spans="3:14" ht="14.25" customHeight="1" x14ac:dyDescent="0.2">
      <c r="C149" s="69"/>
      <c r="D149" s="69"/>
      <c r="E149" s="69"/>
      <c r="F149" s="69"/>
      <c r="G149" s="69"/>
      <c r="H149" s="69"/>
      <c r="I149" s="69"/>
      <c r="J149" s="136" t="s">
        <v>110</v>
      </c>
      <c r="K149" s="136"/>
      <c r="L149" s="136"/>
      <c r="M149" s="136"/>
    </row>
    <row r="150" spans="3:14" ht="14.25" customHeight="1" x14ac:dyDescent="0.2">
      <c r="C150" s="69"/>
      <c r="D150" s="69"/>
      <c r="E150" s="69"/>
      <c r="F150" s="69"/>
      <c r="G150" s="69"/>
      <c r="H150" s="69"/>
      <c r="I150" s="69"/>
      <c r="J150" s="137"/>
      <c r="K150" s="137"/>
      <c r="L150" s="137"/>
      <c r="M150" s="137"/>
    </row>
    <row r="151" spans="3:14" ht="14.25" customHeight="1" x14ac:dyDescent="0.2">
      <c r="C151" s="69"/>
      <c r="D151" s="69"/>
      <c r="E151" s="69"/>
      <c r="F151" s="69"/>
      <c r="G151" s="69"/>
      <c r="H151" s="69"/>
      <c r="I151" s="69"/>
      <c r="J151" s="137"/>
      <c r="K151" s="137"/>
      <c r="L151" s="137"/>
      <c r="M151" s="137"/>
    </row>
    <row r="153" spans="3:14" ht="14.25" customHeight="1" x14ac:dyDescent="0.2">
      <c r="C153" s="138" t="s">
        <v>52</v>
      </c>
      <c r="D153" s="138"/>
      <c r="E153" s="138"/>
      <c r="F153" s="138"/>
      <c r="G153" s="138"/>
      <c r="H153" s="138"/>
      <c r="I153" s="138"/>
      <c r="J153" s="138"/>
      <c r="K153" s="138"/>
      <c r="L153" s="138"/>
      <c r="M153" s="138"/>
    </row>
    <row r="154" spans="3:14" ht="14.25" customHeight="1" x14ac:dyDescent="0.2">
      <c r="C154" s="138"/>
      <c r="D154" s="138"/>
      <c r="E154" s="138"/>
      <c r="F154" s="138"/>
      <c r="G154" s="138"/>
      <c r="H154" s="138"/>
      <c r="I154" s="138"/>
      <c r="J154" s="138"/>
      <c r="K154" s="138"/>
      <c r="L154" s="138"/>
      <c r="M154" s="138"/>
    </row>
    <row r="155" spans="3:14" ht="36" x14ac:dyDescent="0.2">
      <c r="C155" s="43" t="s">
        <v>53</v>
      </c>
      <c r="D155" s="43" t="s">
        <v>20</v>
      </c>
      <c r="E155" s="43" t="s">
        <v>44</v>
      </c>
      <c r="F155" s="43" t="s">
        <v>90</v>
      </c>
      <c r="G155" s="43" t="s">
        <v>19</v>
      </c>
      <c r="H155" s="43" t="s">
        <v>18</v>
      </c>
      <c r="I155" s="43" t="s">
        <v>54</v>
      </c>
      <c r="J155" s="43" t="s">
        <v>55</v>
      </c>
      <c r="K155" s="43" t="s">
        <v>28</v>
      </c>
      <c r="L155" s="43" t="s">
        <v>4</v>
      </c>
      <c r="M155" s="43"/>
    </row>
    <row r="156" spans="3:14" ht="18" x14ac:dyDescent="0.25">
      <c r="C156" s="26"/>
      <c r="D156" s="26"/>
      <c r="E156" s="26"/>
      <c r="F156" s="26"/>
      <c r="G156" s="26"/>
      <c r="H156" s="26"/>
      <c r="I156" s="26">
        <f>SUM(C156:H156)</f>
        <v>0</v>
      </c>
      <c r="J156" s="26"/>
      <c r="K156" s="26">
        <f>I156-J156</f>
        <v>0</v>
      </c>
      <c r="L156" s="26"/>
      <c r="M156" s="68"/>
    </row>
    <row r="157" spans="3:14" ht="18" x14ac:dyDescent="0.25">
      <c r="C157" s="26"/>
      <c r="D157" s="26"/>
      <c r="E157" s="26"/>
      <c r="F157" s="26"/>
      <c r="G157" s="26"/>
      <c r="H157" s="26"/>
      <c r="I157" s="26">
        <f t="shared" ref="I157:I175" si="19">SUM(C157:H157)</f>
        <v>0</v>
      </c>
      <c r="J157" s="26"/>
      <c r="K157" s="26">
        <f t="shared" ref="K157:K175" si="20">I157-J157</f>
        <v>0</v>
      </c>
      <c r="L157" s="26"/>
      <c r="M157" s="68"/>
    </row>
    <row r="158" spans="3:14" ht="18" x14ac:dyDescent="0.25">
      <c r="C158" s="26"/>
      <c r="D158" s="26"/>
      <c r="E158" s="26"/>
      <c r="F158" s="26"/>
      <c r="G158" s="26"/>
      <c r="H158" s="26"/>
      <c r="I158" s="26">
        <f t="shared" si="19"/>
        <v>0</v>
      </c>
      <c r="J158" s="26"/>
      <c r="K158" s="26">
        <f t="shared" si="20"/>
        <v>0</v>
      </c>
      <c r="L158" s="26"/>
      <c r="M158" s="68"/>
    </row>
    <row r="159" spans="3:14" ht="18" x14ac:dyDescent="0.25">
      <c r="C159" s="26"/>
      <c r="D159" s="26"/>
      <c r="E159" s="26"/>
      <c r="F159" s="26"/>
      <c r="G159" s="26"/>
      <c r="H159" s="26"/>
      <c r="I159" s="26">
        <f t="shared" si="19"/>
        <v>0</v>
      </c>
      <c r="J159" s="26"/>
      <c r="K159" s="26">
        <f t="shared" si="20"/>
        <v>0</v>
      </c>
      <c r="L159" s="26"/>
      <c r="M159" s="68"/>
    </row>
    <row r="160" spans="3:14" ht="18" x14ac:dyDescent="0.25">
      <c r="C160" s="26"/>
      <c r="D160" s="26"/>
      <c r="E160" s="26"/>
      <c r="F160" s="26"/>
      <c r="G160" s="26"/>
      <c r="H160" s="26"/>
      <c r="I160" s="26">
        <f t="shared" si="19"/>
        <v>0</v>
      </c>
      <c r="J160" s="26"/>
      <c r="K160" s="26">
        <f t="shared" si="20"/>
        <v>0</v>
      </c>
      <c r="L160" s="26"/>
      <c r="M160" s="68"/>
    </row>
    <row r="161" spans="3:14" ht="18" x14ac:dyDescent="0.25">
      <c r="C161" s="26"/>
      <c r="D161" s="26"/>
      <c r="E161" s="26"/>
      <c r="F161" s="26"/>
      <c r="G161" s="26"/>
      <c r="H161" s="26"/>
      <c r="I161" s="26">
        <f t="shared" si="19"/>
        <v>0</v>
      </c>
      <c r="J161" s="26"/>
      <c r="K161" s="26">
        <f t="shared" si="20"/>
        <v>0</v>
      </c>
      <c r="L161" s="26"/>
      <c r="M161" s="68"/>
    </row>
    <row r="162" spans="3:14" ht="18" x14ac:dyDescent="0.25">
      <c r="C162" s="26"/>
      <c r="D162" s="26"/>
      <c r="E162" s="26"/>
      <c r="F162" s="26"/>
      <c r="G162" s="26"/>
      <c r="H162" s="26"/>
      <c r="I162" s="26">
        <f t="shared" si="19"/>
        <v>0</v>
      </c>
      <c r="J162" s="26"/>
      <c r="K162" s="26">
        <f t="shared" si="20"/>
        <v>0</v>
      </c>
      <c r="L162" s="26"/>
      <c r="M162" s="68"/>
    </row>
    <row r="163" spans="3:14" ht="18" x14ac:dyDescent="0.25">
      <c r="C163" s="26"/>
      <c r="D163" s="26"/>
      <c r="E163" s="26"/>
      <c r="F163" s="26"/>
      <c r="G163" s="26"/>
      <c r="H163" s="26"/>
      <c r="I163" s="26">
        <f t="shared" si="19"/>
        <v>0</v>
      </c>
      <c r="J163" s="26"/>
      <c r="K163" s="26">
        <f t="shared" si="20"/>
        <v>0</v>
      </c>
      <c r="L163" s="26"/>
      <c r="M163" s="68"/>
    </row>
    <row r="164" spans="3:14" ht="18" x14ac:dyDescent="0.25">
      <c r="C164" s="26"/>
      <c r="D164" s="26"/>
      <c r="E164" s="26"/>
      <c r="F164" s="26"/>
      <c r="G164" s="26"/>
      <c r="H164" s="26"/>
      <c r="I164" s="26">
        <f t="shared" si="19"/>
        <v>0</v>
      </c>
      <c r="J164" s="26"/>
      <c r="K164" s="26">
        <f t="shared" si="20"/>
        <v>0</v>
      </c>
      <c r="L164" s="26"/>
      <c r="M164" s="68"/>
    </row>
    <row r="165" spans="3:14" ht="18" x14ac:dyDescent="0.25">
      <c r="C165" s="26"/>
      <c r="D165" s="26"/>
      <c r="E165" s="26"/>
      <c r="F165" s="26"/>
      <c r="G165" s="26"/>
      <c r="H165" s="26"/>
      <c r="I165" s="26">
        <f t="shared" si="19"/>
        <v>0</v>
      </c>
      <c r="J165" s="26"/>
      <c r="K165" s="26">
        <f t="shared" si="20"/>
        <v>0</v>
      </c>
      <c r="L165" s="26"/>
      <c r="M165" s="68"/>
    </row>
    <row r="166" spans="3:14" ht="18" x14ac:dyDescent="0.25">
      <c r="C166" s="26"/>
      <c r="D166" s="26"/>
      <c r="E166" s="26"/>
      <c r="F166" s="26"/>
      <c r="G166" s="26"/>
      <c r="H166" s="26"/>
      <c r="I166" s="26">
        <f t="shared" si="19"/>
        <v>0</v>
      </c>
      <c r="J166" s="26"/>
      <c r="K166" s="26">
        <f t="shared" si="20"/>
        <v>0</v>
      </c>
      <c r="L166" s="26"/>
      <c r="M166" s="68"/>
    </row>
    <row r="167" spans="3:14" ht="18" x14ac:dyDescent="0.25">
      <c r="C167" s="26"/>
      <c r="D167" s="26"/>
      <c r="E167" s="26"/>
      <c r="F167" s="26"/>
      <c r="G167" s="26"/>
      <c r="H167" s="26"/>
      <c r="I167" s="26">
        <f t="shared" si="19"/>
        <v>0</v>
      </c>
      <c r="J167" s="26"/>
      <c r="K167" s="26">
        <f t="shared" si="20"/>
        <v>0</v>
      </c>
      <c r="L167" s="26"/>
      <c r="M167" s="68"/>
    </row>
    <row r="168" spans="3:14" ht="18" x14ac:dyDescent="0.25">
      <c r="C168" s="26"/>
      <c r="D168" s="26"/>
      <c r="E168" s="26"/>
      <c r="F168" s="26"/>
      <c r="G168" s="26"/>
      <c r="H168" s="26"/>
      <c r="I168" s="26">
        <f t="shared" si="19"/>
        <v>0</v>
      </c>
      <c r="J168" s="26"/>
      <c r="K168" s="26">
        <f t="shared" si="20"/>
        <v>0</v>
      </c>
      <c r="L168" s="26"/>
      <c r="M168" s="68"/>
    </row>
    <row r="169" spans="3:14" ht="18" x14ac:dyDescent="0.25">
      <c r="C169" s="26"/>
      <c r="D169" s="26"/>
      <c r="E169" s="26"/>
      <c r="F169" s="26"/>
      <c r="G169" s="26"/>
      <c r="H169" s="26"/>
      <c r="I169" s="26">
        <f t="shared" si="19"/>
        <v>0</v>
      </c>
      <c r="J169" s="26"/>
      <c r="K169" s="26">
        <f t="shared" si="20"/>
        <v>0</v>
      </c>
      <c r="L169" s="26"/>
      <c r="M169" s="68"/>
    </row>
    <row r="170" spans="3:14" ht="18" x14ac:dyDescent="0.25">
      <c r="C170" s="26"/>
      <c r="D170" s="26"/>
      <c r="E170" s="26"/>
      <c r="F170" s="26"/>
      <c r="G170" s="26"/>
      <c r="H170" s="26"/>
      <c r="I170" s="26">
        <f t="shared" si="19"/>
        <v>0</v>
      </c>
      <c r="J170" s="26"/>
      <c r="K170" s="26">
        <f t="shared" si="20"/>
        <v>0</v>
      </c>
      <c r="L170" s="26"/>
      <c r="M170" s="68"/>
    </row>
    <row r="171" spans="3:14" ht="18" x14ac:dyDescent="0.25">
      <c r="C171" s="26"/>
      <c r="D171" s="26"/>
      <c r="E171" s="26"/>
      <c r="F171" s="26"/>
      <c r="G171" s="26"/>
      <c r="H171" s="26"/>
      <c r="I171" s="26">
        <f t="shared" si="19"/>
        <v>0</v>
      </c>
      <c r="J171" s="26"/>
      <c r="K171" s="26">
        <f t="shared" si="20"/>
        <v>0</v>
      </c>
      <c r="L171" s="26"/>
      <c r="M171" s="68"/>
    </row>
    <row r="172" spans="3:14" ht="18" x14ac:dyDescent="0.25">
      <c r="C172" s="26"/>
      <c r="D172" s="26"/>
      <c r="E172" s="26"/>
      <c r="F172" s="26"/>
      <c r="G172" s="26"/>
      <c r="H172" s="26"/>
      <c r="I172" s="26">
        <f t="shared" si="19"/>
        <v>0</v>
      </c>
      <c r="J172" s="26"/>
      <c r="K172" s="26">
        <f t="shared" si="20"/>
        <v>0</v>
      </c>
      <c r="L172" s="26"/>
      <c r="M172" s="68"/>
    </row>
    <row r="173" spans="3:14" ht="18" x14ac:dyDescent="0.25">
      <c r="C173" s="26"/>
      <c r="D173" s="26"/>
      <c r="E173" s="26"/>
      <c r="F173" s="26"/>
      <c r="G173" s="26"/>
      <c r="H173" s="26"/>
      <c r="I173" s="26">
        <f t="shared" si="19"/>
        <v>0</v>
      </c>
      <c r="J173" s="26"/>
      <c r="K173" s="26">
        <f t="shared" si="20"/>
        <v>0</v>
      </c>
      <c r="L173" s="26"/>
      <c r="M173" s="68"/>
    </row>
    <row r="174" spans="3:14" ht="18" x14ac:dyDescent="0.25">
      <c r="C174" s="26"/>
      <c r="D174" s="26"/>
      <c r="E174" s="26"/>
      <c r="F174" s="26"/>
      <c r="G174" s="26"/>
      <c r="H174" s="26"/>
      <c r="I174" s="26">
        <f t="shared" si="19"/>
        <v>0</v>
      </c>
      <c r="J174" s="26"/>
      <c r="K174" s="26">
        <f t="shared" si="20"/>
        <v>0</v>
      </c>
      <c r="L174" s="26"/>
      <c r="M174" s="68"/>
    </row>
    <row r="175" spans="3:14" ht="18" x14ac:dyDescent="0.25">
      <c r="C175" s="26"/>
      <c r="D175" s="26"/>
      <c r="E175" s="26"/>
      <c r="F175" s="26"/>
      <c r="G175" s="26"/>
      <c r="H175" s="26"/>
      <c r="I175" s="26">
        <f t="shared" si="19"/>
        <v>0</v>
      </c>
      <c r="J175" s="26"/>
      <c r="K175" s="26">
        <f t="shared" si="20"/>
        <v>0</v>
      </c>
      <c r="L175" s="26"/>
      <c r="M175" s="68"/>
    </row>
    <row r="176" spans="3:14" ht="20.25" x14ac:dyDescent="0.3">
      <c r="C176" s="26">
        <f t="shared" ref="C176:K176" si="21">SUM(C156:C175)</f>
        <v>0</v>
      </c>
      <c r="D176" s="26">
        <f t="shared" si="21"/>
        <v>0</v>
      </c>
      <c r="E176" s="26">
        <f t="shared" si="21"/>
        <v>0</v>
      </c>
      <c r="F176" s="26">
        <f t="shared" si="21"/>
        <v>0</v>
      </c>
      <c r="G176" s="26">
        <f t="shared" si="21"/>
        <v>0</v>
      </c>
      <c r="H176" s="26">
        <f t="shared" si="21"/>
        <v>0</v>
      </c>
      <c r="I176" s="26">
        <f t="shared" si="21"/>
        <v>0</v>
      </c>
      <c r="J176" s="26">
        <f t="shared" si="21"/>
        <v>0</v>
      </c>
      <c r="K176" s="26">
        <f t="shared" si="21"/>
        <v>0</v>
      </c>
      <c r="L176" s="45"/>
      <c r="M176" s="45"/>
      <c r="N176" s="67">
        <f>SUM(C176:H176)-J176</f>
        <v>0</v>
      </c>
    </row>
    <row r="177" spans="3:14" ht="14.25" customHeight="1" x14ac:dyDescent="0.2">
      <c r="C177" s="69"/>
      <c r="D177" s="69"/>
      <c r="E177" s="69"/>
      <c r="F177" s="69"/>
      <c r="G177" s="69"/>
      <c r="H177" s="69"/>
      <c r="I177" s="69"/>
      <c r="J177" s="136" t="s">
        <v>110</v>
      </c>
      <c r="K177" s="136"/>
      <c r="L177" s="136"/>
      <c r="M177" s="136"/>
    </row>
    <row r="178" spans="3:14" ht="14.25" customHeight="1" x14ac:dyDescent="0.2">
      <c r="C178" s="69"/>
      <c r="D178" s="69"/>
      <c r="E178" s="69"/>
      <c r="F178" s="69"/>
      <c r="G178" s="69"/>
      <c r="H178" s="69"/>
      <c r="I178" s="69"/>
      <c r="J178" s="137"/>
      <c r="K178" s="137"/>
      <c r="L178" s="137"/>
      <c r="M178" s="137"/>
    </row>
    <row r="179" spans="3:14" ht="14.25" customHeight="1" x14ac:dyDescent="0.2">
      <c r="C179" s="69"/>
      <c r="D179" s="69"/>
      <c r="E179" s="69"/>
      <c r="F179" s="69"/>
      <c r="G179" s="69"/>
      <c r="H179" s="69"/>
      <c r="I179" s="69"/>
      <c r="J179" s="137"/>
      <c r="K179" s="137"/>
      <c r="L179" s="137"/>
      <c r="M179" s="137"/>
    </row>
    <row r="181" spans="3:14" ht="14.25" customHeight="1" x14ac:dyDescent="0.2">
      <c r="C181" s="138" t="s">
        <v>52</v>
      </c>
      <c r="D181" s="138"/>
      <c r="E181" s="138"/>
      <c r="F181" s="138"/>
      <c r="G181" s="138"/>
      <c r="H181" s="138"/>
      <c r="I181" s="138"/>
      <c r="J181" s="138"/>
      <c r="K181" s="138"/>
      <c r="L181" s="138"/>
      <c r="M181" s="138"/>
    </row>
    <row r="182" spans="3:14" ht="14.25" customHeight="1" x14ac:dyDescent="0.2">
      <c r="C182" s="138"/>
      <c r="D182" s="138"/>
      <c r="E182" s="138"/>
      <c r="F182" s="138"/>
      <c r="G182" s="138"/>
      <c r="H182" s="138"/>
      <c r="I182" s="138"/>
      <c r="J182" s="138"/>
      <c r="K182" s="138"/>
      <c r="L182" s="138"/>
      <c r="M182" s="138"/>
    </row>
    <row r="183" spans="3:14" ht="36" x14ac:dyDescent="0.2">
      <c r="C183" s="43" t="s">
        <v>53</v>
      </c>
      <c r="D183" s="43" t="s">
        <v>20</v>
      </c>
      <c r="E183" s="43" t="s">
        <v>44</v>
      </c>
      <c r="F183" s="43" t="s">
        <v>90</v>
      </c>
      <c r="G183" s="43" t="s">
        <v>19</v>
      </c>
      <c r="H183" s="43" t="s">
        <v>18</v>
      </c>
      <c r="I183" s="43" t="s">
        <v>54</v>
      </c>
      <c r="J183" s="43" t="s">
        <v>55</v>
      </c>
      <c r="K183" s="43" t="s">
        <v>28</v>
      </c>
      <c r="L183" s="43" t="s">
        <v>4</v>
      </c>
      <c r="M183" s="43"/>
    </row>
    <row r="184" spans="3:14" ht="18" x14ac:dyDescent="0.25">
      <c r="C184" s="26"/>
      <c r="D184" s="26"/>
      <c r="E184" s="26"/>
      <c r="F184" s="26"/>
      <c r="G184" s="26"/>
      <c r="H184" s="26"/>
      <c r="I184" s="26">
        <f>SUM(C184:H184)</f>
        <v>0</v>
      </c>
      <c r="J184" s="26"/>
      <c r="K184" s="26">
        <f>I184-J184</f>
        <v>0</v>
      </c>
      <c r="L184" s="26"/>
      <c r="M184" s="68"/>
    </row>
    <row r="185" spans="3:14" ht="18" x14ac:dyDescent="0.25">
      <c r="C185" s="26"/>
      <c r="D185" s="26"/>
      <c r="E185" s="26"/>
      <c r="F185" s="26"/>
      <c r="G185" s="26"/>
      <c r="H185" s="26"/>
      <c r="I185" s="26">
        <f t="shared" ref="I185" si="22">SUM(C185:H185)</f>
        <v>0</v>
      </c>
      <c r="J185" s="26"/>
      <c r="K185" s="26">
        <f t="shared" ref="K185" si="23">I185-J185</f>
        <v>0</v>
      </c>
      <c r="L185" s="72"/>
      <c r="M185" s="44"/>
    </row>
    <row r="186" spans="3:14" ht="20.25" x14ac:dyDescent="0.3">
      <c r="C186" s="26">
        <f t="shared" ref="C186:K186" si="24">SUM(C184:C185)</f>
        <v>0</v>
      </c>
      <c r="D186" s="26">
        <f t="shared" si="24"/>
        <v>0</v>
      </c>
      <c r="E186" s="26">
        <f t="shared" si="24"/>
        <v>0</v>
      </c>
      <c r="F186" s="26">
        <f t="shared" si="24"/>
        <v>0</v>
      </c>
      <c r="G186" s="26">
        <f t="shared" si="24"/>
        <v>0</v>
      </c>
      <c r="H186" s="26">
        <f t="shared" si="24"/>
        <v>0</v>
      </c>
      <c r="I186" s="26">
        <f t="shared" si="24"/>
        <v>0</v>
      </c>
      <c r="J186" s="26">
        <f t="shared" si="24"/>
        <v>0</v>
      </c>
      <c r="K186" s="26">
        <f t="shared" si="24"/>
        <v>0</v>
      </c>
      <c r="L186" s="45"/>
      <c r="M186" s="45"/>
      <c r="N186" s="67">
        <f>SUM(C186:H186)-J186</f>
        <v>0</v>
      </c>
    </row>
    <row r="187" spans="3:14" ht="14.25" customHeight="1" x14ac:dyDescent="0.2">
      <c r="C187" s="69"/>
      <c r="D187" s="69"/>
      <c r="E187" s="69"/>
      <c r="F187" s="69"/>
      <c r="G187" s="69"/>
      <c r="H187" s="69"/>
      <c r="I187" s="69"/>
      <c r="J187" s="136"/>
      <c r="K187" s="136"/>
      <c r="L187" s="136"/>
      <c r="M187" s="136"/>
    </row>
    <row r="188" spans="3:14" ht="14.25" customHeight="1" x14ac:dyDescent="0.2">
      <c r="C188" s="69"/>
      <c r="D188" s="69"/>
      <c r="E188" s="69"/>
      <c r="F188" s="69"/>
      <c r="G188" s="69"/>
      <c r="H188" s="69"/>
      <c r="I188" s="69"/>
      <c r="J188" s="137"/>
      <c r="K188" s="137"/>
      <c r="L188" s="137"/>
      <c r="M188" s="137"/>
    </row>
    <row r="189" spans="3:14" ht="14.25" customHeight="1" x14ac:dyDescent="0.2">
      <c r="C189" s="69"/>
      <c r="D189" s="69"/>
      <c r="E189" s="69"/>
      <c r="F189" s="69"/>
      <c r="G189" s="69"/>
      <c r="H189" s="69"/>
      <c r="I189" s="69"/>
      <c r="J189" s="137"/>
      <c r="K189" s="137"/>
      <c r="L189" s="137"/>
      <c r="M189" s="137"/>
    </row>
    <row r="191" spans="3:14" ht="14.25" customHeight="1" x14ac:dyDescent="0.2">
      <c r="C191" s="138" t="s">
        <v>52</v>
      </c>
      <c r="D191" s="138"/>
      <c r="E191" s="138"/>
      <c r="F191" s="138"/>
      <c r="G191" s="138"/>
      <c r="H191" s="138"/>
      <c r="I191" s="138"/>
      <c r="J191" s="138"/>
      <c r="K191" s="138"/>
      <c r="L191" s="138"/>
      <c r="M191" s="138"/>
    </row>
    <row r="192" spans="3:14" ht="14.25" customHeight="1" x14ac:dyDescent="0.2">
      <c r="C192" s="138"/>
      <c r="D192" s="138"/>
      <c r="E192" s="138"/>
      <c r="F192" s="138"/>
      <c r="G192" s="138"/>
      <c r="H192" s="138"/>
      <c r="I192" s="138"/>
      <c r="J192" s="138"/>
      <c r="K192" s="138"/>
      <c r="L192" s="138"/>
      <c r="M192" s="138"/>
    </row>
    <row r="193" spans="3:13" ht="36" x14ac:dyDescent="0.2">
      <c r="C193" s="43" t="s">
        <v>53</v>
      </c>
      <c r="D193" s="43" t="s">
        <v>20</v>
      </c>
      <c r="E193" s="43" t="s">
        <v>44</v>
      </c>
      <c r="F193" s="43" t="s">
        <v>90</v>
      </c>
      <c r="G193" s="43" t="s">
        <v>19</v>
      </c>
      <c r="H193" s="43" t="s">
        <v>18</v>
      </c>
      <c r="I193" s="43" t="s">
        <v>54</v>
      </c>
      <c r="J193" s="43" t="s">
        <v>55</v>
      </c>
      <c r="K193" s="43" t="s">
        <v>28</v>
      </c>
      <c r="L193" s="43" t="s">
        <v>4</v>
      </c>
      <c r="M193" s="43"/>
    </row>
    <row r="194" spans="3:13" ht="18" x14ac:dyDescent="0.25">
      <c r="C194" s="26"/>
      <c r="D194" s="26"/>
      <c r="E194" s="26"/>
      <c r="F194" s="26"/>
      <c r="G194" s="26"/>
      <c r="H194" s="26"/>
      <c r="I194" s="26">
        <f>SUM(C194:H194)</f>
        <v>0</v>
      </c>
      <c r="J194" s="26"/>
      <c r="K194" s="26">
        <f>I194-J194</f>
        <v>0</v>
      </c>
      <c r="L194" s="26"/>
      <c r="M194" s="68"/>
    </row>
    <row r="195" spans="3:13" ht="18" x14ac:dyDescent="0.25">
      <c r="C195" s="26"/>
      <c r="D195" s="26"/>
      <c r="E195" s="26"/>
      <c r="F195" s="26"/>
      <c r="G195" s="26"/>
      <c r="H195" s="26"/>
      <c r="I195" s="26">
        <f t="shared" ref="I195:I212" si="25">SUM(C195:H195)</f>
        <v>0</v>
      </c>
      <c r="J195" s="26"/>
      <c r="K195" s="26">
        <f t="shared" ref="K195:K212" si="26">I195-J195</f>
        <v>0</v>
      </c>
      <c r="L195" s="26"/>
      <c r="M195" s="68"/>
    </row>
    <row r="196" spans="3:13" ht="18" x14ac:dyDescent="0.25">
      <c r="C196" s="26"/>
      <c r="D196" s="26"/>
      <c r="E196" s="26"/>
      <c r="F196" s="26"/>
      <c r="G196" s="26"/>
      <c r="H196" s="26"/>
      <c r="I196" s="26">
        <f t="shared" si="25"/>
        <v>0</v>
      </c>
      <c r="J196" s="26"/>
      <c r="K196" s="26">
        <f t="shared" si="26"/>
        <v>0</v>
      </c>
      <c r="L196" s="26"/>
      <c r="M196" s="68"/>
    </row>
    <row r="197" spans="3:13" ht="18" x14ac:dyDescent="0.25">
      <c r="C197" s="26"/>
      <c r="D197" s="26"/>
      <c r="E197" s="26"/>
      <c r="F197" s="26"/>
      <c r="G197" s="26"/>
      <c r="H197" s="26"/>
      <c r="I197" s="26">
        <f t="shared" si="25"/>
        <v>0</v>
      </c>
      <c r="J197" s="26"/>
      <c r="K197" s="26">
        <f t="shared" si="26"/>
        <v>0</v>
      </c>
      <c r="L197" s="26"/>
      <c r="M197" s="68"/>
    </row>
    <row r="198" spans="3:13" ht="18" x14ac:dyDescent="0.25">
      <c r="C198" s="26"/>
      <c r="D198" s="26"/>
      <c r="E198" s="26"/>
      <c r="F198" s="26"/>
      <c r="G198" s="26"/>
      <c r="H198" s="26"/>
      <c r="I198" s="26">
        <f t="shared" si="25"/>
        <v>0</v>
      </c>
      <c r="J198" s="26"/>
      <c r="K198" s="26">
        <f t="shared" si="26"/>
        <v>0</v>
      </c>
      <c r="L198" s="26"/>
      <c r="M198" s="68"/>
    </row>
    <row r="199" spans="3:13" ht="18" x14ac:dyDescent="0.25">
      <c r="C199" s="26"/>
      <c r="D199" s="26"/>
      <c r="E199" s="26"/>
      <c r="F199" s="26"/>
      <c r="G199" s="26"/>
      <c r="H199" s="26"/>
      <c r="I199" s="26">
        <f t="shared" si="25"/>
        <v>0</v>
      </c>
      <c r="J199" s="26"/>
      <c r="K199" s="26">
        <f t="shared" si="26"/>
        <v>0</v>
      </c>
      <c r="L199" s="26"/>
      <c r="M199" s="68"/>
    </row>
    <row r="200" spans="3:13" ht="18" x14ac:dyDescent="0.25">
      <c r="C200" s="26"/>
      <c r="D200" s="26"/>
      <c r="E200" s="26"/>
      <c r="F200" s="26"/>
      <c r="G200" s="26"/>
      <c r="H200" s="26"/>
      <c r="I200" s="26">
        <f t="shared" si="25"/>
        <v>0</v>
      </c>
      <c r="J200" s="26"/>
      <c r="K200" s="26">
        <f t="shared" si="26"/>
        <v>0</v>
      </c>
      <c r="L200" s="26"/>
      <c r="M200" s="68"/>
    </row>
    <row r="201" spans="3:13" ht="18" x14ac:dyDescent="0.25">
      <c r="C201" s="26"/>
      <c r="D201" s="26"/>
      <c r="E201" s="26"/>
      <c r="F201" s="26"/>
      <c r="G201" s="26"/>
      <c r="H201" s="26"/>
      <c r="I201" s="26">
        <f t="shared" si="25"/>
        <v>0</v>
      </c>
      <c r="J201" s="26"/>
      <c r="K201" s="26">
        <f t="shared" si="26"/>
        <v>0</v>
      </c>
      <c r="L201" s="26"/>
      <c r="M201" s="68"/>
    </row>
    <row r="202" spans="3:13" ht="18" x14ac:dyDescent="0.25">
      <c r="C202" s="26"/>
      <c r="D202" s="26"/>
      <c r="E202" s="26"/>
      <c r="F202" s="26"/>
      <c r="G202" s="26"/>
      <c r="H202" s="26"/>
      <c r="I202" s="26">
        <f t="shared" si="25"/>
        <v>0</v>
      </c>
      <c r="J202" s="26"/>
      <c r="K202" s="26">
        <f t="shared" si="26"/>
        <v>0</v>
      </c>
      <c r="L202" s="26"/>
      <c r="M202" s="68"/>
    </row>
    <row r="203" spans="3:13" ht="18" x14ac:dyDescent="0.25">
      <c r="C203" s="26"/>
      <c r="D203" s="26"/>
      <c r="E203" s="26"/>
      <c r="F203" s="26"/>
      <c r="G203" s="26"/>
      <c r="H203" s="26"/>
      <c r="I203" s="26">
        <f t="shared" si="25"/>
        <v>0</v>
      </c>
      <c r="J203" s="26"/>
      <c r="K203" s="26">
        <f t="shared" si="26"/>
        <v>0</v>
      </c>
      <c r="L203" s="26"/>
      <c r="M203" s="68"/>
    </row>
    <row r="204" spans="3:13" ht="18" x14ac:dyDescent="0.25">
      <c r="C204" s="26"/>
      <c r="D204" s="26"/>
      <c r="E204" s="26"/>
      <c r="F204" s="26"/>
      <c r="G204" s="26"/>
      <c r="H204" s="26"/>
      <c r="I204" s="26">
        <f t="shared" si="25"/>
        <v>0</v>
      </c>
      <c r="J204" s="26"/>
      <c r="K204" s="26">
        <f t="shared" si="26"/>
        <v>0</v>
      </c>
      <c r="L204" s="26"/>
      <c r="M204" s="68"/>
    </row>
    <row r="205" spans="3:13" ht="18" x14ac:dyDescent="0.25">
      <c r="C205" s="26"/>
      <c r="D205" s="26"/>
      <c r="E205" s="26"/>
      <c r="F205" s="26"/>
      <c r="G205" s="26"/>
      <c r="H205" s="26"/>
      <c r="I205" s="26">
        <f t="shared" si="25"/>
        <v>0</v>
      </c>
      <c r="J205" s="26"/>
      <c r="K205" s="26">
        <f t="shared" si="26"/>
        <v>0</v>
      </c>
      <c r="L205" s="26"/>
      <c r="M205" s="68"/>
    </row>
    <row r="206" spans="3:13" ht="18" x14ac:dyDescent="0.25">
      <c r="C206" s="26"/>
      <c r="D206" s="26"/>
      <c r="E206" s="26"/>
      <c r="F206" s="26"/>
      <c r="G206" s="26"/>
      <c r="H206" s="26"/>
      <c r="I206" s="26">
        <f t="shared" si="25"/>
        <v>0</v>
      </c>
      <c r="J206" s="26"/>
      <c r="K206" s="26">
        <f t="shared" si="26"/>
        <v>0</v>
      </c>
      <c r="L206" s="26"/>
      <c r="M206" s="68"/>
    </row>
    <row r="207" spans="3:13" ht="18" x14ac:dyDescent="0.25">
      <c r="C207" s="26"/>
      <c r="D207" s="26"/>
      <c r="E207" s="26"/>
      <c r="F207" s="26"/>
      <c r="G207" s="26"/>
      <c r="H207" s="26"/>
      <c r="I207" s="26">
        <f t="shared" si="25"/>
        <v>0</v>
      </c>
      <c r="J207" s="26"/>
      <c r="K207" s="26">
        <f t="shared" si="26"/>
        <v>0</v>
      </c>
      <c r="L207" s="26"/>
      <c r="M207" s="68"/>
    </row>
    <row r="208" spans="3:13" ht="18" x14ac:dyDescent="0.25">
      <c r="C208" s="26"/>
      <c r="D208" s="26"/>
      <c r="E208" s="26"/>
      <c r="F208" s="26"/>
      <c r="G208" s="26"/>
      <c r="H208" s="26"/>
      <c r="I208" s="26">
        <f t="shared" si="25"/>
        <v>0</v>
      </c>
      <c r="J208" s="26"/>
      <c r="K208" s="26">
        <f t="shared" si="26"/>
        <v>0</v>
      </c>
      <c r="L208" s="26"/>
      <c r="M208" s="68"/>
    </row>
    <row r="209" spans="3:14" ht="18" x14ac:dyDescent="0.25">
      <c r="C209" s="26"/>
      <c r="D209" s="26"/>
      <c r="E209" s="26"/>
      <c r="F209" s="26"/>
      <c r="G209" s="26"/>
      <c r="H209" s="26"/>
      <c r="I209" s="26">
        <f t="shared" si="25"/>
        <v>0</v>
      </c>
      <c r="J209" s="26"/>
      <c r="K209" s="26">
        <f t="shared" si="26"/>
        <v>0</v>
      </c>
      <c r="L209" s="26"/>
      <c r="M209" s="68"/>
    </row>
    <row r="210" spans="3:14" ht="18" x14ac:dyDescent="0.25">
      <c r="C210" s="26"/>
      <c r="D210" s="26"/>
      <c r="E210" s="26"/>
      <c r="F210" s="26"/>
      <c r="G210" s="26"/>
      <c r="H210" s="26"/>
      <c r="I210" s="26">
        <f t="shared" si="25"/>
        <v>0</v>
      </c>
      <c r="J210" s="26"/>
      <c r="K210" s="26">
        <f t="shared" si="26"/>
        <v>0</v>
      </c>
      <c r="L210" s="26"/>
      <c r="M210" s="68"/>
    </row>
    <row r="211" spans="3:14" ht="18" x14ac:dyDescent="0.25">
      <c r="C211" s="26"/>
      <c r="D211" s="26"/>
      <c r="E211" s="26"/>
      <c r="F211" s="26"/>
      <c r="G211" s="26"/>
      <c r="H211" s="26"/>
      <c r="I211" s="26">
        <f t="shared" si="25"/>
        <v>0</v>
      </c>
      <c r="J211" s="26"/>
      <c r="K211" s="26">
        <f t="shared" si="26"/>
        <v>0</v>
      </c>
      <c r="L211" s="26"/>
      <c r="M211" s="68"/>
    </row>
    <row r="212" spans="3:14" ht="18" x14ac:dyDescent="0.25">
      <c r="C212" s="26"/>
      <c r="D212" s="26"/>
      <c r="E212" s="26"/>
      <c r="F212" s="26"/>
      <c r="G212" s="26"/>
      <c r="H212" s="26"/>
      <c r="I212" s="26">
        <f t="shared" si="25"/>
        <v>0</v>
      </c>
      <c r="J212" s="26"/>
      <c r="K212" s="26">
        <f t="shared" si="26"/>
        <v>0</v>
      </c>
      <c r="L212" s="26"/>
      <c r="M212" s="68"/>
    </row>
    <row r="213" spans="3:14" ht="20.25" x14ac:dyDescent="0.3">
      <c r="C213" s="26">
        <f t="shared" ref="C213:K213" si="27">SUM(C194:C212)</f>
        <v>0</v>
      </c>
      <c r="D213" s="26">
        <f t="shared" si="27"/>
        <v>0</v>
      </c>
      <c r="E213" s="26">
        <f t="shared" si="27"/>
        <v>0</v>
      </c>
      <c r="F213" s="26">
        <f t="shared" si="27"/>
        <v>0</v>
      </c>
      <c r="G213" s="26">
        <f t="shared" si="27"/>
        <v>0</v>
      </c>
      <c r="H213" s="26">
        <f t="shared" si="27"/>
        <v>0</v>
      </c>
      <c r="I213" s="26">
        <f t="shared" si="27"/>
        <v>0</v>
      </c>
      <c r="J213" s="26">
        <f t="shared" si="27"/>
        <v>0</v>
      </c>
      <c r="K213" s="26">
        <f t="shared" si="27"/>
        <v>0</v>
      </c>
      <c r="L213" s="45"/>
      <c r="M213" s="45"/>
      <c r="N213" s="67">
        <f>SUM(C213:H213)-J213</f>
        <v>0</v>
      </c>
    </row>
    <row r="214" spans="3:14" ht="14.25" customHeight="1" x14ac:dyDescent="0.2">
      <c r="C214" s="69"/>
      <c r="D214" s="69"/>
      <c r="E214" s="69"/>
      <c r="F214" s="69"/>
      <c r="G214" s="69"/>
      <c r="H214" s="69"/>
      <c r="I214" s="69"/>
      <c r="J214" s="136"/>
      <c r="K214" s="136"/>
      <c r="L214" s="136"/>
      <c r="M214" s="136"/>
    </row>
    <row r="215" spans="3:14" ht="14.25" customHeight="1" x14ac:dyDescent="0.2">
      <c r="C215" s="69"/>
      <c r="D215" s="69"/>
      <c r="E215" s="69"/>
      <c r="F215" s="69"/>
      <c r="G215" s="69"/>
      <c r="H215" s="69"/>
      <c r="I215" s="69"/>
      <c r="J215" s="137"/>
      <c r="K215" s="137"/>
      <c r="L215" s="137"/>
      <c r="M215" s="137"/>
    </row>
    <row r="216" spans="3:14" ht="14.25" customHeight="1" x14ac:dyDescent="0.2">
      <c r="C216" s="69"/>
      <c r="D216" s="69"/>
      <c r="E216" s="69"/>
      <c r="F216" s="69"/>
      <c r="G216" s="69"/>
      <c r="H216" s="69"/>
      <c r="I216" s="69"/>
      <c r="J216" s="137"/>
      <c r="K216" s="137"/>
      <c r="L216" s="137"/>
      <c r="M216" s="137"/>
    </row>
    <row r="218" spans="3:14" ht="14.25" customHeight="1" x14ac:dyDescent="0.2">
      <c r="C218" s="138" t="s">
        <v>52</v>
      </c>
      <c r="D218" s="138"/>
      <c r="E218" s="138"/>
      <c r="F218" s="138"/>
      <c r="G218" s="138"/>
      <c r="H218" s="138"/>
      <c r="I218" s="138"/>
      <c r="J218" s="138"/>
      <c r="K218" s="138"/>
      <c r="L218" s="138"/>
      <c r="M218" s="138"/>
    </row>
    <row r="219" spans="3:14" ht="14.25" customHeight="1" x14ac:dyDescent="0.2">
      <c r="C219" s="138"/>
      <c r="D219" s="138"/>
      <c r="E219" s="138"/>
      <c r="F219" s="138"/>
      <c r="G219" s="138"/>
      <c r="H219" s="138"/>
      <c r="I219" s="138"/>
      <c r="J219" s="138"/>
      <c r="K219" s="138"/>
      <c r="L219" s="138"/>
      <c r="M219" s="138"/>
    </row>
    <row r="220" spans="3:14" ht="36" x14ac:dyDescent="0.2">
      <c r="C220" s="43" t="s">
        <v>53</v>
      </c>
      <c r="D220" s="43" t="s">
        <v>20</v>
      </c>
      <c r="E220" s="43" t="s">
        <v>44</v>
      </c>
      <c r="F220" s="43" t="s">
        <v>90</v>
      </c>
      <c r="G220" s="43" t="s">
        <v>19</v>
      </c>
      <c r="H220" s="43" t="s">
        <v>18</v>
      </c>
      <c r="I220" s="43" t="s">
        <v>54</v>
      </c>
      <c r="J220" s="43" t="s">
        <v>55</v>
      </c>
      <c r="K220" s="43" t="s">
        <v>28</v>
      </c>
      <c r="L220" s="43" t="s">
        <v>4</v>
      </c>
      <c r="M220" s="43"/>
    </row>
    <row r="221" spans="3:14" ht="18" x14ac:dyDescent="0.25">
      <c r="C221" s="26"/>
      <c r="D221" s="26"/>
      <c r="E221" s="26"/>
      <c r="F221" s="26"/>
      <c r="G221" s="26"/>
      <c r="H221" s="26"/>
      <c r="I221" s="26">
        <f>SUM(C221:H221)</f>
        <v>0</v>
      </c>
      <c r="J221" s="26"/>
      <c r="K221" s="26">
        <f>I221-J221</f>
        <v>0</v>
      </c>
      <c r="L221" s="26"/>
      <c r="M221" s="68"/>
    </row>
    <row r="222" spans="3:14" ht="18" x14ac:dyDescent="0.25">
      <c r="C222" s="26"/>
      <c r="D222" s="26"/>
      <c r="E222" s="26"/>
      <c r="F222" s="26"/>
      <c r="G222" s="26"/>
      <c r="H222" s="26"/>
      <c r="I222" s="26">
        <f t="shared" ref="I222:I240" si="28">SUM(C222:H222)</f>
        <v>0</v>
      </c>
      <c r="J222" s="26"/>
      <c r="K222" s="26">
        <f t="shared" ref="K222:K240" si="29">I222-J222</f>
        <v>0</v>
      </c>
      <c r="L222" s="26"/>
      <c r="M222" s="68"/>
    </row>
    <row r="223" spans="3:14" ht="18" x14ac:dyDescent="0.25">
      <c r="C223" s="26"/>
      <c r="D223" s="26"/>
      <c r="E223" s="26"/>
      <c r="F223" s="26"/>
      <c r="G223" s="26"/>
      <c r="H223" s="26"/>
      <c r="I223" s="26">
        <f t="shared" si="28"/>
        <v>0</v>
      </c>
      <c r="J223" s="26"/>
      <c r="K223" s="26">
        <f t="shared" si="29"/>
        <v>0</v>
      </c>
      <c r="L223" s="26"/>
      <c r="M223" s="68"/>
    </row>
    <row r="224" spans="3:14" ht="18" x14ac:dyDescent="0.25">
      <c r="C224" s="26"/>
      <c r="D224" s="26"/>
      <c r="E224" s="26"/>
      <c r="F224" s="26"/>
      <c r="G224" s="26"/>
      <c r="H224" s="26"/>
      <c r="I224" s="26">
        <f t="shared" si="28"/>
        <v>0</v>
      </c>
      <c r="J224" s="26"/>
      <c r="K224" s="26">
        <f t="shared" si="29"/>
        <v>0</v>
      </c>
      <c r="L224" s="26"/>
      <c r="M224" s="68"/>
    </row>
    <row r="225" spans="3:13" ht="18" x14ac:dyDescent="0.25">
      <c r="C225" s="26"/>
      <c r="D225" s="26"/>
      <c r="E225" s="26"/>
      <c r="F225" s="26"/>
      <c r="G225" s="26"/>
      <c r="H225" s="26"/>
      <c r="I225" s="26">
        <f t="shared" si="28"/>
        <v>0</v>
      </c>
      <c r="J225" s="26"/>
      <c r="K225" s="26">
        <f t="shared" si="29"/>
        <v>0</v>
      </c>
      <c r="L225" s="26"/>
      <c r="M225" s="68"/>
    </row>
    <row r="226" spans="3:13" ht="18" x14ac:dyDescent="0.25">
      <c r="C226" s="26"/>
      <c r="D226" s="26"/>
      <c r="E226" s="26"/>
      <c r="F226" s="26"/>
      <c r="G226" s="26"/>
      <c r="H226" s="26"/>
      <c r="I226" s="26">
        <f t="shared" si="28"/>
        <v>0</v>
      </c>
      <c r="J226" s="26"/>
      <c r="K226" s="26">
        <f t="shared" si="29"/>
        <v>0</v>
      </c>
      <c r="L226" s="26"/>
      <c r="M226" s="68"/>
    </row>
    <row r="227" spans="3:13" ht="18" x14ac:dyDescent="0.25">
      <c r="C227" s="26"/>
      <c r="D227" s="26"/>
      <c r="E227" s="26"/>
      <c r="F227" s="26"/>
      <c r="G227" s="26"/>
      <c r="H227" s="26"/>
      <c r="I227" s="26">
        <f t="shared" si="28"/>
        <v>0</v>
      </c>
      <c r="J227" s="26"/>
      <c r="K227" s="26">
        <f t="shared" si="29"/>
        <v>0</v>
      </c>
      <c r="L227" s="26"/>
      <c r="M227" s="68"/>
    </row>
    <row r="228" spans="3:13" ht="18" x14ac:dyDescent="0.25">
      <c r="C228" s="26"/>
      <c r="D228" s="26"/>
      <c r="E228" s="26"/>
      <c r="F228" s="26"/>
      <c r="G228" s="26"/>
      <c r="H228" s="26"/>
      <c r="I228" s="26">
        <f t="shared" si="28"/>
        <v>0</v>
      </c>
      <c r="J228" s="26"/>
      <c r="K228" s="26">
        <f t="shared" si="29"/>
        <v>0</v>
      </c>
      <c r="L228" s="26"/>
      <c r="M228" s="68"/>
    </row>
    <row r="229" spans="3:13" ht="18" x14ac:dyDescent="0.25">
      <c r="C229" s="26"/>
      <c r="D229" s="26"/>
      <c r="E229" s="26"/>
      <c r="F229" s="26"/>
      <c r="G229" s="26"/>
      <c r="H229" s="26"/>
      <c r="I229" s="26">
        <f t="shared" si="28"/>
        <v>0</v>
      </c>
      <c r="J229" s="26"/>
      <c r="K229" s="26">
        <f t="shared" si="29"/>
        <v>0</v>
      </c>
      <c r="L229" s="26"/>
      <c r="M229" s="68"/>
    </row>
    <row r="230" spans="3:13" ht="18" x14ac:dyDescent="0.25">
      <c r="C230" s="26"/>
      <c r="D230" s="26"/>
      <c r="E230" s="26"/>
      <c r="F230" s="26"/>
      <c r="G230" s="26"/>
      <c r="H230" s="26"/>
      <c r="I230" s="26">
        <f t="shared" si="28"/>
        <v>0</v>
      </c>
      <c r="J230" s="26"/>
      <c r="K230" s="26">
        <f t="shared" si="29"/>
        <v>0</v>
      </c>
      <c r="L230" s="26"/>
      <c r="M230" s="68"/>
    </row>
    <row r="231" spans="3:13" ht="18" x14ac:dyDescent="0.25">
      <c r="C231" s="26"/>
      <c r="D231" s="26"/>
      <c r="E231" s="26"/>
      <c r="F231" s="26"/>
      <c r="G231" s="26"/>
      <c r="H231" s="26"/>
      <c r="I231" s="26">
        <f t="shared" si="28"/>
        <v>0</v>
      </c>
      <c r="J231" s="26"/>
      <c r="K231" s="26">
        <f t="shared" si="29"/>
        <v>0</v>
      </c>
      <c r="L231" s="26"/>
      <c r="M231" s="68"/>
    </row>
    <row r="232" spans="3:13" ht="18" x14ac:dyDescent="0.25">
      <c r="C232" s="26"/>
      <c r="D232" s="26"/>
      <c r="E232" s="26"/>
      <c r="F232" s="26"/>
      <c r="G232" s="26"/>
      <c r="H232" s="26"/>
      <c r="I232" s="26">
        <f t="shared" si="28"/>
        <v>0</v>
      </c>
      <c r="J232" s="26"/>
      <c r="K232" s="26">
        <f t="shared" si="29"/>
        <v>0</v>
      </c>
      <c r="L232" s="26"/>
      <c r="M232" s="68"/>
    </row>
    <row r="233" spans="3:13" ht="18" x14ac:dyDescent="0.25">
      <c r="C233" s="26"/>
      <c r="D233" s="26"/>
      <c r="E233" s="26"/>
      <c r="F233" s="26"/>
      <c r="G233" s="26"/>
      <c r="H233" s="26"/>
      <c r="I233" s="26">
        <f t="shared" si="28"/>
        <v>0</v>
      </c>
      <c r="J233" s="26"/>
      <c r="K233" s="26">
        <f t="shared" si="29"/>
        <v>0</v>
      </c>
      <c r="L233" s="26"/>
      <c r="M233" s="68"/>
    </row>
    <row r="234" spans="3:13" ht="18" x14ac:dyDescent="0.25">
      <c r="C234" s="26"/>
      <c r="D234" s="26"/>
      <c r="E234" s="26"/>
      <c r="F234" s="26"/>
      <c r="G234" s="26"/>
      <c r="H234" s="26"/>
      <c r="I234" s="26">
        <f t="shared" si="28"/>
        <v>0</v>
      </c>
      <c r="J234" s="26"/>
      <c r="K234" s="26">
        <f t="shared" si="29"/>
        <v>0</v>
      </c>
      <c r="L234" s="26"/>
      <c r="M234" s="68"/>
    </row>
    <row r="235" spans="3:13" ht="18" x14ac:dyDescent="0.25">
      <c r="C235" s="26"/>
      <c r="D235" s="26"/>
      <c r="E235" s="26"/>
      <c r="F235" s="26"/>
      <c r="G235" s="26"/>
      <c r="H235" s="26"/>
      <c r="I235" s="26">
        <f t="shared" si="28"/>
        <v>0</v>
      </c>
      <c r="J235" s="26"/>
      <c r="K235" s="26">
        <f t="shared" si="29"/>
        <v>0</v>
      </c>
      <c r="L235" s="26"/>
      <c r="M235" s="68"/>
    </row>
    <row r="236" spans="3:13" ht="18" x14ac:dyDescent="0.25">
      <c r="C236" s="26"/>
      <c r="D236" s="26"/>
      <c r="E236" s="26"/>
      <c r="F236" s="26"/>
      <c r="G236" s="26"/>
      <c r="H236" s="26"/>
      <c r="I236" s="26">
        <f t="shared" si="28"/>
        <v>0</v>
      </c>
      <c r="J236" s="26"/>
      <c r="K236" s="26">
        <f t="shared" si="29"/>
        <v>0</v>
      </c>
      <c r="L236" s="26"/>
      <c r="M236" s="68"/>
    </row>
    <row r="237" spans="3:13" ht="18" x14ac:dyDescent="0.25">
      <c r="C237" s="26"/>
      <c r="D237" s="26"/>
      <c r="E237" s="26"/>
      <c r="F237" s="26"/>
      <c r="G237" s="26"/>
      <c r="H237" s="26"/>
      <c r="I237" s="26">
        <f t="shared" si="28"/>
        <v>0</v>
      </c>
      <c r="J237" s="26"/>
      <c r="K237" s="26">
        <f t="shared" si="29"/>
        <v>0</v>
      </c>
      <c r="L237" s="26"/>
      <c r="M237" s="68"/>
    </row>
    <row r="238" spans="3:13" ht="18" x14ac:dyDescent="0.25">
      <c r="C238" s="26"/>
      <c r="D238" s="26"/>
      <c r="E238" s="26"/>
      <c r="F238" s="26"/>
      <c r="G238" s="26"/>
      <c r="H238" s="26"/>
      <c r="I238" s="26">
        <f t="shared" si="28"/>
        <v>0</v>
      </c>
      <c r="J238" s="26"/>
      <c r="K238" s="26">
        <f t="shared" si="29"/>
        <v>0</v>
      </c>
      <c r="L238" s="26"/>
      <c r="M238" s="68"/>
    </row>
    <row r="239" spans="3:13" ht="18" x14ac:dyDescent="0.25">
      <c r="C239" s="26"/>
      <c r="D239" s="26"/>
      <c r="E239" s="26"/>
      <c r="F239" s="26"/>
      <c r="G239" s="26"/>
      <c r="H239" s="26"/>
      <c r="I239" s="26">
        <f t="shared" si="28"/>
        <v>0</v>
      </c>
      <c r="J239" s="26"/>
      <c r="K239" s="26">
        <f t="shared" si="29"/>
        <v>0</v>
      </c>
      <c r="L239" s="26"/>
      <c r="M239" s="68"/>
    </row>
    <row r="240" spans="3:13" ht="18" x14ac:dyDescent="0.25">
      <c r="C240" s="26"/>
      <c r="D240" s="26"/>
      <c r="E240" s="26"/>
      <c r="F240" s="26"/>
      <c r="G240" s="26"/>
      <c r="H240" s="26"/>
      <c r="I240" s="26">
        <f t="shared" si="28"/>
        <v>0</v>
      </c>
      <c r="J240" s="26"/>
      <c r="K240" s="26">
        <f t="shared" si="29"/>
        <v>0</v>
      </c>
      <c r="L240" s="26"/>
      <c r="M240" s="68"/>
    </row>
    <row r="241" spans="3:14" ht="20.25" x14ac:dyDescent="0.3">
      <c r="C241" s="26">
        <f t="shared" ref="C241:K241" si="30">SUM(C221:C240)</f>
        <v>0</v>
      </c>
      <c r="D241" s="26">
        <f t="shared" si="30"/>
        <v>0</v>
      </c>
      <c r="E241" s="26">
        <f t="shared" si="30"/>
        <v>0</v>
      </c>
      <c r="F241" s="26">
        <f t="shared" si="30"/>
        <v>0</v>
      </c>
      <c r="G241" s="26">
        <f t="shared" si="30"/>
        <v>0</v>
      </c>
      <c r="H241" s="26">
        <f t="shared" si="30"/>
        <v>0</v>
      </c>
      <c r="I241" s="26">
        <f t="shared" si="30"/>
        <v>0</v>
      </c>
      <c r="J241" s="26">
        <f t="shared" si="30"/>
        <v>0</v>
      </c>
      <c r="K241" s="26">
        <f t="shared" si="30"/>
        <v>0</v>
      </c>
      <c r="L241" s="45"/>
      <c r="M241" s="45"/>
      <c r="N241" s="67">
        <f>SUM(C241:H241)-J241</f>
        <v>0</v>
      </c>
    </row>
    <row r="242" spans="3:14" ht="14.25" customHeight="1" x14ac:dyDescent="0.2">
      <c r="C242" s="69"/>
      <c r="D242" s="69"/>
      <c r="E242" s="69"/>
      <c r="F242" s="69"/>
      <c r="G242" s="69"/>
      <c r="H242" s="69"/>
      <c r="I242" s="69"/>
      <c r="J242" s="136"/>
      <c r="K242" s="136"/>
      <c r="L242" s="136"/>
      <c r="M242" s="136"/>
    </row>
    <row r="243" spans="3:14" ht="14.25" customHeight="1" x14ac:dyDescent="0.2">
      <c r="C243" s="69"/>
      <c r="D243" s="69"/>
      <c r="E243" s="69"/>
      <c r="F243" s="69"/>
      <c r="G243" s="69"/>
      <c r="H243" s="69"/>
      <c r="I243" s="69"/>
      <c r="J243" s="137"/>
      <c r="K243" s="137"/>
      <c r="L243" s="137"/>
      <c r="M243" s="137"/>
    </row>
    <row r="244" spans="3:14" ht="14.25" customHeight="1" x14ac:dyDescent="0.2">
      <c r="C244" s="69"/>
      <c r="D244" s="69"/>
      <c r="E244" s="69"/>
      <c r="F244" s="69"/>
      <c r="G244" s="69"/>
      <c r="H244" s="69"/>
      <c r="I244" s="69"/>
      <c r="J244" s="137"/>
      <c r="K244" s="137"/>
      <c r="L244" s="137"/>
      <c r="M244" s="137"/>
    </row>
    <row r="246" spans="3:14" ht="14.25" customHeight="1" x14ac:dyDescent="0.2">
      <c r="C246" s="138" t="s">
        <v>52</v>
      </c>
      <c r="D246" s="138"/>
      <c r="E246" s="138"/>
      <c r="F246" s="138"/>
      <c r="G246" s="138"/>
      <c r="H246" s="138"/>
      <c r="I246" s="138"/>
      <c r="J246" s="138"/>
      <c r="K246" s="138"/>
      <c r="L246" s="138"/>
      <c r="M246" s="138"/>
    </row>
    <row r="247" spans="3:14" ht="14.25" customHeight="1" x14ac:dyDescent="0.2">
      <c r="C247" s="138"/>
      <c r="D247" s="138"/>
      <c r="E247" s="138"/>
      <c r="F247" s="138"/>
      <c r="G247" s="138"/>
      <c r="H247" s="138"/>
      <c r="I247" s="138"/>
      <c r="J247" s="138"/>
      <c r="K247" s="138"/>
      <c r="L247" s="138"/>
      <c r="M247" s="138"/>
    </row>
    <row r="248" spans="3:14" ht="36" x14ac:dyDescent="0.2">
      <c r="C248" s="43" t="s">
        <v>53</v>
      </c>
      <c r="D248" s="43" t="s">
        <v>20</v>
      </c>
      <c r="E248" s="43" t="s">
        <v>44</v>
      </c>
      <c r="F248" s="43" t="s">
        <v>90</v>
      </c>
      <c r="G248" s="43" t="s">
        <v>19</v>
      </c>
      <c r="H248" s="43" t="s">
        <v>18</v>
      </c>
      <c r="I248" s="43" t="s">
        <v>54</v>
      </c>
      <c r="J248" s="43" t="s">
        <v>55</v>
      </c>
      <c r="K248" s="43" t="s">
        <v>28</v>
      </c>
      <c r="L248" s="43" t="s">
        <v>4</v>
      </c>
      <c r="M248" s="43"/>
    </row>
    <row r="249" spans="3:14" ht="18" x14ac:dyDescent="0.25">
      <c r="C249" s="26"/>
      <c r="D249" s="26"/>
      <c r="E249" s="26"/>
      <c r="F249" s="26"/>
      <c r="G249" s="26"/>
      <c r="H249" s="26"/>
      <c r="I249" s="26">
        <f>SUM(C249:H249)</f>
        <v>0</v>
      </c>
      <c r="J249" s="26"/>
      <c r="K249" s="26">
        <f>I249-J249</f>
        <v>0</v>
      </c>
      <c r="L249" s="26"/>
      <c r="M249" s="68"/>
    </row>
    <row r="250" spans="3:14" ht="18" x14ac:dyDescent="0.25">
      <c r="C250" s="26"/>
      <c r="D250" s="26"/>
      <c r="E250" s="26"/>
      <c r="F250" s="26"/>
      <c r="G250" s="26"/>
      <c r="H250" s="26"/>
      <c r="I250" s="26">
        <f t="shared" ref="I250:I267" si="31">SUM(C250:H250)</f>
        <v>0</v>
      </c>
      <c r="J250" s="26"/>
      <c r="K250" s="26">
        <f t="shared" ref="K250:K267" si="32">I250-J250</f>
        <v>0</v>
      </c>
      <c r="L250" s="26"/>
      <c r="M250" s="68"/>
    </row>
    <row r="251" spans="3:14" ht="18" x14ac:dyDescent="0.25">
      <c r="C251" s="26"/>
      <c r="D251" s="26"/>
      <c r="E251" s="26"/>
      <c r="F251" s="26"/>
      <c r="G251" s="26"/>
      <c r="H251" s="26"/>
      <c r="I251" s="26">
        <f t="shared" si="31"/>
        <v>0</v>
      </c>
      <c r="J251" s="26"/>
      <c r="K251" s="26">
        <f t="shared" si="32"/>
        <v>0</v>
      </c>
      <c r="L251" s="26"/>
      <c r="M251" s="68"/>
    </row>
    <row r="252" spans="3:14" ht="18" x14ac:dyDescent="0.25">
      <c r="C252" s="26"/>
      <c r="D252" s="26"/>
      <c r="E252" s="26"/>
      <c r="F252" s="26"/>
      <c r="G252" s="26"/>
      <c r="H252" s="26"/>
      <c r="I252" s="26">
        <f t="shared" si="31"/>
        <v>0</v>
      </c>
      <c r="J252" s="26"/>
      <c r="K252" s="26">
        <f t="shared" si="32"/>
        <v>0</v>
      </c>
      <c r="L252" s="26"/>
      <c r="M252" s="68"/>
    </row>
    <row r="253" spans="3:14" ht="18" x14ac:dyDescent="0.25">
      <c r="C253" s="26"/>
      <c r="D253" s="26"/>
      <c r="E253" s="26"/>
      <c r="F253" s="26"/>
      <c r="G253" s="26"/>
      <c r="H253" s="26"/>
      <c r="I253" s="26">
        <f t="shared" si="31"/>
        <v>0</v>
      </c>
      <c r="J253" s="26"/>
      <c r="K253" s="26">
        <f t="shared" si="32"/>
        <v>0</v>
      </c>
      <c r="L253" s="26"/>
      <c r="M253" s="68"/>
    </row>
    <row r="254" spans="3:14" ht="18" x14ac:dyDescent="0.25">
      <c r="C254" s="26"/>
      <c r="D254" s="26"/>
      <c r="E254" s="26"/>
      <c r="F254" s="26"/>
      <c r="G254" s="26"/>
      <c r="H254" s="26"/>
      <c r="I254" s="26">
        <f t="shared" si="31"/>
        <v>0</v>
      </c>
      <c r="J254" s="26"/>
      <c r="K254" s="26">
        <f t="shared" si="32"/>
        <v>0</v>
      </c>
      <c r="L254" s="26"/>
      <c r="M254" s="68"/>
    </row>
    <row r="255" spans="3:14" ht="18" x14ac:dyDescent="0.25">
      <c r="C255" s="26"/>
      <c r="D255" s="26"/>
      <c r="E255" s="26"/>
      <c r="F255" s="26"/>
      <c r="G255" s="26"/>
      <c r="H255" s="26"/>
      <c r="I255" s="26">
        <f t="shared" si="31"/>
        <v>0</v>
      </c>
      <c r="J255" s="26"/>
      <c r="K255" s="26">
        <f t="shared" si="32"/>
        <v>0</v>
      </c>
      <c r="L255" s="26"/>
      <c r="M255" s="68"/>
    </row>
    <row r="256" spans="3:14" ht="18" x14ac:dyDescent="0.25">
      <c r="C256" s="26"/>
      <c r="D256" s="26"/>
      <c r="E256" s="26"/>
      <c r="F256" s="26"/>
      <c r="G256" s="26"/>
      <c r="H256" s="26"/>
      <c r="I256" s="26">
        <f t="shared" si="31"/>
        <v>0</v>
      </c>
      <c r="J256" s="26"/>
      <c r="K256" s="26">
        <f t="shared" si="32"/>
        <v>0</v>
      </c>
      <c r="L256" s="26"/>
      <c r="M256" s="68"/>
    </row>
    <row r="257" spans="3:14" ht="18" x14ac:dyDescent="0.25">
      <c r="C257" s="26"/>
      <c r="D257" s="26"/>
      <c r="E257" s="26"/>
      <c r="F257" s="26"/>
      <c r="G257" s="26"/>
      <c r="H257" s="26"/>
      <c r="I257" s="26">
        <f t="shared" si="31"/>
        <v>0</v>
      </c>
      <c r="J257" s="26"/>
      <c r="K257" s="26">
        <f t="shared" si="32"/>
        <v>0</v>
      </c>
      <c r="L257" s="26"/>
      <c r="M257" s="68"/>
    </row>
    <row r="258" spans="3:14" ht="18" x14ac:dyDescent="0.25">
      <c r="C258" s="26"/>
      <c r="D258" s="26"/>
      <c r="E258" s="26"/>
      <c r="F258" s="26"/>
      <c r="G258" s="26"/>
      <c r="H258" s="26"/>
      <c r="I258" s="26">
        <f t="shared" si="31"/>
        <v>0</v>
      </c>
      <c r="J258" s="26"/>
      <c r="K258" s="26">
        <f t="shared" si="32"/>
        <v>0</v>
      </c>
      <c r="L258" s="26"/>
      <c r="M258" s="68"/>
    </row>
    <row r="259" spans="3:14" ht="18" x14ac:dyDescent="0.25">
      <c r="C259" s="26"/>
      <c r="D259" s="26"/>
      <c r="E259" s="26"/>
      <c r="F259" s="26"/>
      <c r="G259" s="26"/>
      <c r="H259" s="26"/>
      <c r="I259" s="26">
        <f t="shared" si="31"/>
        <v>0</v>
      </c>
      <c r="J259" s="26"/>
      <c r="K259" s="26">
        <f t="shared" si="32"/>
        <v>0</v>
      </c>
      <c r="L259" s="26"/>
      <c r="M259" s="68"/>
    </row>
    <row r="260" spans="3:14" ht="18" x14ac:dyDescent="0.25">
      <c r="C260" s="26"/>
      <c r="D260" s="26"/>
      <c r="E260" s="26"/>
      <c r="F260" s="26"/>
      <c r="G260" s="26"/>
      <c r="H260" s="26"/>
      <c r="I260" s="26">
        <f t="shared" si="31"/>
        <v>0</v>
      </c>
      <c r="J260" s="26"/>
      <c r="K260" s="26">
        <f t="shared" si="32"/>
        <v>0</v>
      </c>
      <c r="L260" s="26"/>
      <c r="M260" s="68"/>
    </row>
    <row r="261" spans="3:14" ht="18" x14ac:dyDescent="0.25">
      <c r="C261" s="26"/>
      <c r="D261" s="26"/>
      <c r="E261" s="26"/>
      <c r="F261" s="26"/>
      <c r="G261" s="26"/>
      <c r="H261" s="26"/>
      <c r="I261" s="26">
        <f t="shared" si="31"/>
        <v>0</v>
      </c>
      <c r="J261" s="26"/>
      <c r="K261" s="26">
        <f t="shared" si="32"/>
        <v>0</v>
      </c>
      <c r="L261" s="26"/>
      <c r="M261" s="68"/>
    </row>
    <row r="262" spans="3:14" ht="18" x14ac:dyDescent="0.25">
      <c r="C262" s="26"/>
      <c r="D262" s="26"/>
      <c r="E262" s="26"/>
      <c r="F262" s="26"/>
      <c r="G262" s="26"/>
      <c r="H262" s="26"/>
      <c r="I262" s="26">
        <f t="shared" si="31"/>
        <v>0</v>
      </c>
      <c r="J262" s="26"/>
      <c r="K262" s="26">
        <f t="shared" si="32"/>
        <v>0</v>
      </c>
      <c r="L262" s="26"/>
      <c r="M262" s="68"/>
    </row>
    <row r="263" spans="3:14" ht="18" x14ac:dyDescent="0.25">
      <c r="C263" s="26"/>
      <c r="D263" s="26"/>
      <c r="E263" s="26"/>
      <c r="F263" s="26"/>
      <c r="G263" s="26"/>
      <c r="H263" s="26"/>
      <c r="I263" s="26">
        <f t="shared" si="31"/>
        <v>0</v>
      </c>
      <c r="J263" s="26"/>
      <c r="K263" s="26">
        <f t="shared" si="32"/>
        <v>0</v>
      </c>
      <c r="L263" s="26"/>
      <c r="M263" s="68"/>
    </row>
    <row r="264" spans="3:14" ht="18" x14ac:dyDescent="0.25">
      <c r="C264" s="26"/>
      <c r="D264" s="26"/>
      <c r="E264" s="26"/>
      <c r="F264" s="26"/>
      <c r="G264" s="26"/>
      <c r="H264" s="26"/>
      <c r="I264" s="26">
        <f t="shared" si="31"/>
        <v>0</v>
      </c>
      <c r="J264" s="26"/>
      <c r="K264" s="26">
        <f t="shared" si="32"/>
        <v>0</v>
      </c>
      <c r="L264" s="26"/>
      <c r="M264" s="68"/>
    </row>
    <row r="265" spans="3:14" ht="18" x14ac:dyDescent="0.25">
      <c r="C265" s="26"/>
      <c r="D265" s="26"/>
      <c r="E265" s="26"/>
      <c r="F265" s="26"/>
      <c r="G265" s="26"/>
      <c r="H265" s="26"/>
      <c r="I265" s="26">
        <f t="shared" si="31"/>
        <v>0</v>
      </c>
      <c r="J265" s="26"/>
      <c r="K265" s="26">
        <f t="shared" si="32"/>
        <v>0</v>
      </c>
      <c r="L265" s="26"/>
      <c r="M265" s="68"/>
    </row>
    <row r="266" spans="3:14" ht="18" x14ac:dyDescent="0.25">
      <c r="C266" s="26"/>
      <c r="D266" s="26"/>
      <c r="E266" s="26"/>
      <c r="F266" s="26"/>
      <c r="G266" s="26"/>
      <c r="H266" s="26"/>
      <c r="I266" s="26">
        <f t="shared" si="31"/>
        <v>0</v>
      </c>
      <c r="J266" s="26"/>
      <c r="K266" s="26">
        <f t="shared" si="32"/>
        <v>0</v>
      </c>
      <c r="L266" s="26"/>
      <c r="M266" s="68"/>
    </row>
    <row r="267" spans="3:14" ht="18" x14ac:dyDescent="0.25">
      <c r="C267" s="26"/>
      <c r="D267" s="26"/>
      <c r="E267" s="26"/>
      <c r="F267" s="26"/>
      <c r="G267" s="26"/>
      <c r="H267" s="26"/>
      <c r="I267" s="26">
        <f t="shared" si="31"/>
        <v>0</v>
      </c>
      <c r="J267" s="26"/>
      <c r="K267" s="26">
        <f t="shared" si="32"/>
        <v>0</v>
      </c>
      <c r="L267" s="26"/>
      <c r="M267" s="68"/>
    </row>
    <row r="268" spans="3:14" ht="20.25" x14ac:dyDescent="0.3">
      <c r="C268" s="26">
        <f t="shared" ref="C268:K268" si="33">SUM(C249:C267)</f>
        <v>0</v>
      </c>
      <c r="D268" s="26">
        <f t="shared" si="33"/>
        <v>0</v>
      </c>
      <c r="E268" s="26">
        <f t="shared" si="33"/>
        <v>0</v>
      </c>
      <c r="F268" s="26">
        <f t="shared" si="33"/>
        <v>0</v>
      </c>
      <c r="G268" s="26">
        <f t="shared" si="33"/>
        <v>0</v>
      </c>
      <c r="H268" s="26">
        <f t="shared" si="33"/>
        <v>0</v>
      </c>
      <c r="I268" s="26">
        <f>SUM(I249:I267)</f>
        <v>0</v>
      </c>
      <c r="J268" s="26">
        <f t="shared" si="33"/>
        <v>0</v>
      </c>
      <c r="K268" s="26">
        <f t="shared" si="33"/>
        <v>0</v>
      </c>
      <c r="L268" s="45"/>
      <c r="M268" s="45"/>
      <c r="N268" s="67">
        <f>SUM(C268:H268)-J268</f>
        <v>0</v>
      </c>
    </row>
    <row r="269" spans="3:14" ht="14.25" customHeight="1" x14ac:dyDescent="0.2">
      <c r="C269" s="69"/>
      <c r="D269" s="69"/>
      <c r="E269" s="69"/>
      <c r="F269" s="69"/>
      <c r="G269" s="69"/>
      <c r="H269" s="69"/>
      <c r="I269" s="69"/>
      <c r="J269" s="136"/>
      <c r="K269" s="136"/>
      <c r="L269" s="136"/>
      <c r="M269" s="136"/>
    </row>
    <row r="270" spans="3:14" ht="14.25" customHeight="1" x14ac:dyDescent="0.2">
      <c r="C270" s="69"/>
      <c r="D270" s="69"/>
      <c r="E270" s="69"/>
      <c r="F270" s="69"/>
      <c r="G270" s="69"/>
      <c r="H270" s="69"/>
      <c r="I270" s="69"/>
      <c r="J270" s="137"/>
      <c r="K270" s="137"/>
      <c r="L270" s="137"/>
      <c r="M270" s="137"/>
    </row>
    <row r="271" spans="3:14" ht="14.25" customHeight="1" x14ac:dyDescent="0.2">
      <c r="C271" s="69"/>
      <c r="D271" s="69"/>
      <c r="E271" s="69"/>
      <c r="F271" s="69"/>
      <c r="G271" s="69"/>
      <c r="H271" s="69"/>
      <c r="I271" s="69"/>
      <c r="J271" s="137"/>
      <c r="K271" s="137"/>
      <c r="L271" s="137"/>
      <c r="M271" s="137"/>
    </row>
    <row r="273" spans="3:13" x14ac:dyDescent="0.2">
      <c r="C273" s="138"/>
      <c r="D273" s="138"/>
      <c r="E273" s="138"/>
      <c r="F273" s="138"/>
      <c r="G273" s="138"/>
      <c r="H273" s="138"/>
      <c r="I273" s="138"/>
      <c r="J273" s="138"/>
      <c r="K273" s="138"/>
      <c r="L273" s="138"/>
      <c r="M273" s="138"/>
    </row>
    <row r="274" spans="3:13" x14ac:dyDescent="0.2">
      <c r="C274" s="138"/>
      <c r="D274" s="138"/>
      <c r="E274" s="138"/>
      <c r="F274" s="138"/>
      <c r="G274" s="138"/>
      <c r="H274" s="138"/>
      <c r="I274" s="138"/>
      <c r="J274" s="138"/>
      <c r="K274" s="138"/>
      <c r="L274" s="138"/>
      <c r="M274" s="138"/>
    </row>
    <row r="275" spans="3:13" ht="18" x14ac:dyDescent="0.2"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</row>
    <row r="276" spans="3:13" ht="18" x14ac:dyDescent="0.25">
      <c r="C276" s="26"/>
      <c r="D276" s="26"/>
      <c r="E276" s="26"/>
      <c r="F276" s="26"/>
      <c r="G276" s="26"/>
      <c r="H276" s="26"/>
      <c r="I276" s="26">
        <f>SUM(C276:H276)</f>
        <v>0</v>
      </c>
      <c r="J276" s="26"/>
      <c r="K276" s="26">
        <f>I276-J276</f>
        <v>0</v>
      </c>
      <c r="L276" s="26"/>
      <c r="M276" s="68"/>
    </row>
    <row r="277" spans="3:13" ht="18" x14ac:dyDescent="0.25">
      <c r="C277" s="26"/>
      <c r="D277" s="26"/>
      <c r="E277" s="26"/>
      <c r="F277" s="26"/>
      <c r="G277" s="26"/>
      <c r="H277" s="26"/>
      <c r="I277" s="26">
        <f t="shared" ref="I277:I293" si="34">SUM(C277:H277)</f>
        <v>0</v>
      </c>
      <c r="J277" s="26"/>
      <c r="K277" s="26">
        <f t="shared" ref="K277:K293" si="35">I277-J277</f>
        <v>0</v>
      </c>
      <c r="L277" s="26"/>
      <c r="M277" s="68"/>
    </row>
    <row r="278" spans="3:13" ht="18" x14ac:dyDescent="0.25">
      <c r="C278" s="26"/>
      <c r="D278" s="26"/>
      <c r="E278" s="26"/>
      <c r="F278" s="26"/>
      <c r="G278" s="26"/>
      <c r="H278" s="26"/>
      <c r="I278" s="26">
        <f t="shared" si="34"/>
        <v>0</v>
      </c>
      <c r="J278" s="26"/>
      <c r="K278" s="26">
        <f t="shared" si="35"/>
        <v>0</v>
      </c>
      <c r="L278" s="26"/>
      <c r="M278" s="68"/>
    </row>
    <row r="279" spans="3:13" ht="18" x14ac:dyDescent="0.25">
      <c r="C279" s="26"/>
      <c r="D279" s="26"/>
      <c r="E279" s="26"/>
      <c r="F279" s="26"/>
      <c r="G279" s="26"/>
      <c r="H279" s="26"/>
      <c r="I279" s="26">
        <f t="shared" si="34"/>
        <v>0</v>
      </c>
      <c r="J279" s="26"/>
      <c r="K279" s="26">
        <f t="shared" si="35"/>
        <v>0</v>
      </c>
      <c r="L279" s="26"/>
      <c r="M279" s="68"/>
    </row>
    <row r="280" spans="3:13" ht="18" x14ac:dyDescent="0.25">
      <c r="C280" s="26"/>
      <c r="D280" s="26"/>
      <c r="E280" s="26"/>
      <c r="F280" s="26"/>
      <c r="G280" s="26"/>
      <c r="H280" s="26"/>
      <c r="I280" s="26">
        <f t="shared" si="34"/>
        <v>0</v>
      </c>
      <c r="J280" s="26"/>
      <c r="K280" s="26">
        <f t="shared" si="35"/>
        <v>0</v>
      </c>
      <c r="L280" s="26"/>
      <c r="M280" s="68"/>
    </row>
    <row r="281" spans="3:13" ht="18" x14ac:dyDescent="0.25">
      <c r="C281" s="26"/>
      <c r="D281" s="26"/>
      <c r="E281" s="26"/>
      <c r="F281" s="26"/>
      <c r="G281" s="26"/>
      <c r="H281" s="26"/>
      <c r="I281" s="26">
        <f t="shared" si="34"/>
        <v>0</v>
      </c>
      <c r="J281" s="26"/>
      <c r="K281" s="26">
        <f t="shared" si="35"/>
        <v>0</v>
      </c>
      <c r="L281" s="26"/>
      <c r="M281" s="68"/>
    </row>
    <row r="282" spans="3:13" ht="18" x14ac:dyDescent="0.25">
      <c r="C282" s="26"/>
      <c r="D282" s="26"/>
      <c r="E282" s="26"/>
      <c r="F282" s="26"/>
      <c r="G282" s="26"/>
      <c r="H282" s="26"/>
      <c r="I282" s="26">
        <f t="shared" si="34"/>
        <v>0</v>
      </c>
      <c r="J282" s="26"/>
      <c r="K282" s="26">
        <f t="shared" si="35"/>
        <v>0</v>
      </c>
      <c r="L282" s="26"/>
      <c r="M282" s="68"/>
    </row>
    <row r="283" spans="3:13" ht="18" x14ac:dyDescent="0.25">
      <c r="C283" s="26"/>
      <c r="D283" s="26"/>
      <c r="E283" s="26"/>
      <c r="F283" s="26"/>
      <c r="G283" s="26"/>
      <c r="H283" s="26"/>
      <c r="I283" s="26">
        <f t="shared" si="34"/>
        <v>0</v>
      </c>
      <c r="J283" s="26"/>
      <c r="K283" s="26">
        <f t="shared" si="35"/>
        <v>0</v>
      </c>
      <c r="L283" s="26"/>
      <c r="M283" s="68"/>
    </row>
    <row r="284" spans="3:13" ht="18" x14ac:dyDescent="0.25">
      <c r="C284" s="26"/>
      <c r="D284" s="26"/>
      <c r="E284" s="26"/>
      <c r="F284" s="26"/>
      <c r="G284" s="26"/>
      <c r="H284" s="26"/>
      <c r="I284" s="26">
        <f t="shared" si="34"/>
        <v>0</v>
      </c>
      <c r="J284" s="26"/>
      <c r="K284" s="26">
        <f t="shared" si="35"/>
        <v>0</v>
      </c>
      <c r="L284" s="26"/>
      <c r="M284" s="68"/>
    </row>
    <row r="285" spans="3:13" ht="18" x14ac:dyDescent="0.25">
      <c r="C285" s="26"/>
      <c r="D285" s="26"/>
      <c r="E285" s="26"/>
      <c r="F285" s="26"/>
      <c r="G285" s="26"/>
      <c r="H285" s="26"/>
      <c r="I285" s="26">
        <f t="shared" si="34"/>
        <v>0</v>
      </c>
      <c r="J285" s="26"/>
      <c r="K285" s="26">
        <f t="shared" si="35"/>
        <v>0</v>
      </c>
      <c r="L285" s="26"/>
      <c r="M285" s="68"/>
    </row>
    <row r="286" spans="3:13" ht="18" x14ac:dyDescent="0.25">
      <c r="C286" s="26"/>
      <c r="D286" s="26"/>
      <c r="E286" s="26"/>
      <c r="F286" s="26"/>
      <c r="G286" s="26"/>
      <c r="H286" s="26"/>
      <c r="I286" s="26">
        <f t="shared" si="34"/>
        <v>0</v>
      </c>
      <c r="J286" s="26"/>
      <c r="K286" s="26">
        <f t="shared" si="35"/>
        <v>0</v>
      </c>
      <c r="L286" s="26"/>
      <c r="M286" s="68"/>
    </row>
    <row r="287" spans="3:13" ht="18" x14ac:dyDescent="0.25">
      <c r="C287" s="26"/>
      <c r="D287" s="26"/>
      <c r="E287" s="26"/>
      <c r="F287" s="26"/>
      <c r="G287" s="26"/>
      <c r="H287" s="26"/>
      <c r="I287" s="26">
        <f t="shared" si="34"/>
        <v>0</v>
      </c>
      <c r="J287" s="26"/>
      <c r="K287" s="26">
        <f t="shared" si="35"/>
        <v>0</v>
      </c>
      <c r="L287" s="26"/>
      <c r="M287" s="68"/>
    </row>
    <row r="288" spans="3:13" ht="18" x14ac:dyDescent="0.25">
      <c r="C288" s="26"/>
      <c r="D288" s="26"/>
      <c r="E288" s="26"/>
      <c r="F288" s="26"/>
      <c r="G288" s="26"/>
      <c r="H288" s="26"/>
      <c r="I288" s="26">
        <f t="shared" si="34"/>
        <v>0</v>
      </c>
      <c r="J288" s="26"/>
      <c r="K288" s="26">
        <f t="shared" si="35"/>
        <v>0</v>
      </c>
      <c r="L288" s="26"/>
      <c r="M288" s="68"/>
    </row>
    <row r="289" spans="3:14" ht="18" x14ac:dyDescent="0.25">
      <c r="C289" s="26"/>
      <c r="D289" s="26"/>
      <c r="E289" s="26"/>
      <c r="F289" s="26"/>
      <c r="G289" s="26"/>
      <c r="H289" s="26"/>
      <c r="I289" s="26">
        <f t="shared" si="34"/>
        <v>0</v>
      </c>
      <c r="J289" s="26"/>
      <c r="K289" s="26">
        <f t="shared" si="35"/>
        <v>0</v>
      </c>
      <c r="L289" s="26"/>
      <c r="M289" s="68"/>
    </row>
    <row r="290" spans="3:14" ht="18" x14ac:dyDescent="0.25">
      <c r="C290" s="26"/>
      <c r="D290" s="26"/>
      <c r="E290" s="26"/>
      <c r="F290" s="26"/>
      <c r="G290" s="26"/>
      <c r="H290" s="26"/>
      <c r="I290" s="26">
        <f t="shared" si="34"/>
        <v>0</v>
      </c>
      <c r="J290" s="26"/>
      <c r="K290" s="26">
        <f t="shared" si="35"/>
        <v>0</v>
      </c>
      <c r="L290" s="26"/>
      <c r="M290" s="68"/>
    </row>
    <row r="291" spans="3:14" ht="18" x14ac:dyDescent="0.25">
      <c r="C291" s="26"/>
      <c r="D291" s="26"/>
      <c r="E291" s="26"/>
      <c r="F291" s="26"/>
      <c r="G291" s="26"/>
      <c r="H291" s="26"/>
      <c r="I291" s="26">
        <f t="shared" si="34"/>
        <v>0</v>
      </c>
      <c r="J291" s="26"/>
      <c r="K291" s="26">
        <f t="shared" si="35"/>
        <v>0</v>
      </c>
      <c r="L291" s="26"/>
      <c r="M291" s="68"/>
    </row>
    <row r="292" spans="3:14" ht="18" x14ac:dyDescent="0.25">
      <c r="C292" s="26"/>
      <c r="D292" s="26"/>
      <c r="E292" s="26"/>
      <c r="F292" s="26"/>
      <c r="G292" s="26"/>
      <c r="H292" s="26"/>
      <c r="I292" s="26">
        <f t="shared" si="34"/>
        <v>0</v>
      </c>
      <c r="J292" s="26"/>
      <c r="K292" s="26">
        <f t="shared" si="35"/>
        <v>0</v>
      </c>
      <c r="L292" s="26"/>
      <c r="M292" s="68"/>
    </row>
    <row r="293" spans="3:14" ht="18" x14ac:dyDescent="0.25">
      <c r="C293" s="26"/>
      <c r="D293" s="26"/>
      <c r="E293" s="26"/>
      <c r="F293" s="26"/>
      <c r="G293" s="26"/>
      <c r="H293" s="26"/>
      <c r="I293" s="26">
        <f t="shared" si="34"/>
        <v>0</v>
      </c>
      <c r="J293" s="26"/>
      <c r="K293" s="26">
        <f t="shared" si="35"/>
        <v>0</v>
      </c>
      <c r="L293" s="26"/>
      <c r="M293" s="68"/>
    </row>
    <row r="294" spans="3:14" ht="20.25" x14ac:dyDescent="0.3">
      <c r="C294" s="26">
        <f t="shared" ref="C294:K294" si="36">SUM(C276:C293)</f>
        <v>0</v>
      </c>
      <c r="D294" s="26">
        <f t="shared" si="36"/>
        <v>0</v>
      </c>
      <c r="E294" s="26">
        <f t="shared" si="36"/>
        <v>0</v>
      </c>
      <c r="F294" s="26">
        <f t="shared" si="36"/>
        <v>0</v>
      </c>
      <c r="G294" s="26">
        <f t="shared" si="36"/>
        <v>0</v>
      </c>
      <c r="H294" s="26">
        <f t="shared" si="36"/>
        <v>0</v>
      </c>
      <c r="I294" s="26">
        <f t="shared" si="36"/>
        <v>0</v>
      </c>
      <c r="J294" s="26">
        <f t="shared" si="36"/>
        <v>0</v>
      </c>
      <c r="K294" s="26">
        <f t="shared" si="36"/>
        <v>0</v>
      </c>
      <c r="L294" s="45"/>
      <c r="M294" s="45"/>
      <c r="N294" s="67">
        <f>SUM(C294:H294)-J294</f>
        <v>0</v>
      </c>
    </row>
    <row r="295" spans="3:14" ht="14.25" customHeight="1" x14ac:dyDescent="0.2">
      <c r="C295" s="69"/>
      <c r="D295" s="69"/>
      <c r="E295" s="69"/>
      <c r="F295" s="69"/>
      <c r="G295" s="69"/>
      <c r="H295" s="69"/>
      <c r="I295" s="69"/>
      <c r="J295" s="136"/>
      <c r="K295" s="136"/>
      <c r="L295" s="136"/>
      <c r="M295" s="136"/>
    </row>
    <row r="296" spans="3:14" ht="14.25" customHeight="1" x14ac:dyDescent="0.2">
      <c r="C296" s="69"/>
      <c r="D296" s="69"/>
      <c r="E296" s="69"/>
      <c r="F296" s="69"/>
      <c r="G296" s="69"/>
      <c r="H296" s="69"/>
      <c r="I296" s="69"/>
      <c r="J296" s="137"/>
      <c r="K296" s="137"/>
      <c r="L296" s="137"/>
      <c r="M296" s="137"/>
    </row>
    <row r="297" spans="3:14" ht="14.25" customHeight="1" x14ac:dyDescent="0.2">
      <c r="C297" s="69"/>
      <c r="D297" s="69"/>
      <c r="E297" s="69"/>
      <c r="F297" s="69"/>
      <c r="G297" s="69"/>
      <c r="H297" s="69"/>
      <c r="I297" s="69"/>
      <c r="J297" s="137"/>
      <c r="K297" s="137"/>
      <c r="L297" s="137"/>
      <c r="M297" s="137"/>
    </row>
    <row r="299" spans="3:14" x14ac:dyDescent="0.2">
      <c r="C299" s="138"/>
      <c r="D299" s="138"/>
      <c r="E299" s="138"/>
      <c r="F299" s="138"/>
      <c r="G299" s="138"/>
      <c r="H299" s="138"/>
      <c r="I299" s="138"/>
      <c r="J299" s="138"/>
      <c r="K299" s="138"/>
      <c r="L299" s="138"/>
      <c r="M299" s="138"/>
    </row>
    <row r="300" spans="3:14" x14ac:dyDescent="0.2">
      <c r="C300" s="138"/>
      <c r="D300" s="138"/>
      <c r="E300" s="138"/>
      <c r="F300" s="138"/>
      <c r="G300" s="138"/>
      <c r="H300" s="138"/>
      <c r="I300" s="138"/>
      <c r="J300" s="138"/>
      <c r="K300" s="138"/>
      <c r="L300" s="138"/>
      <c r="M300" s="138"/>
    </row>
    <row r="301" spans="3:14" ht="18" x14ac:dyDescent="0.2"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</row>
    <row r="302" spans="3:14" ht="18" x14ac:dyDescent="0.25">
      <c r="C302" s="26"/>
      <c r="D302" s="26"/>
      <c r="E302" s="26"/>
      <c r="F302" s="26"/>
      <c r="G302" s="26"/>
      <c r="H302" s="26"/>
      <c r="I302" s="26">
        <f>SUM(C302:H302)</f>
        <v>0</v>
      </c>
      <c r="J302" s="26"/>
      <c r="K302" s="26">
        <f>I302-J302</f>
        <v>0</v>
      </c>
      <c r="L302" s="26"/>
      <c r="M302" s="68"/>
    </row>
    <row r="303" spans="3:14" ht="18" x14ac:dyDescent="0.25">
      <c r="C303" s="26"/>
      <c r="D303" s="26"/>
      <c r="E303" s="26"/>
      <c r="F303" s="26"/>
      <c r="G303" s="26"/>
      <c r="H303" s="26"/>
      <c r="I303" s="26">
        <f t="shared" ref="I303:I321" si="37">SUM(C303:H303)</f>
        <v>0</v>
      </c>
      <c r="J303" s="26"/>
      <c r="K303" s="26">
        <f t="shared" ref="K303:K321" si="38">I303-J303</f>
        <v>0</v>
      </c>
      <c r="L303" s="26"/>
      <c r="M303" s="68"/>
    </row>
    <row r="304" spans="3:14" ht="18" x14ac:dyDescent="0.25">
      <c r="C304" s="26"/>
      <c r="D304" s="26"/>
      <c r="E304" s="26"/>
      <c r="F304" s="26"/>
      <c r="G304" s="26"/>
      <c r="H304" s="26"/>
      <c r="I304" s="26">
        <f t="shared" si="37"/>
        <v>0</v>
      </c>
      <c r="J304" s="26"/>
      <c r="K304" s="26">
        <f t="shared" si="38"/>
        <v>0</v>
      </c>
      <c r="L304" s="26"/>
      <c r="M304" s="68"/>
    </row>
    <row r="305" spans="3:13" ht="18" x14ac:dyDescent="0.25">
      <c r="C305" s="26"/>
      <c r="D305" s="26"/>
      <c r="E305" s="26"/>
      <c r="F305" s="26"/>
      <c r="G305" s="26"/>
      <c r="H305" s="26"/>
      <c r="I305" s="26">
        <f t="shared" si="37"/>
        <v>0</v>
      </c>
      <c r="J305" s="26"/>
      <c r="K305" s="26">
        <f t="shared" si="38"/>
        <v>0</v>
      </c>
      <c r="L305" s="26"/>
      <c r="M305" s="68"/>
    </row>
    <row r="306" spans="3:13" ht="18" x14ac:dyDescent="0.25">
      <c r="C306" s="26"/>
      <c r="D306" s="26"/>
      <c r="E306" s="26"/>
      <c r="F306" s="26"/>
      <c r="G306" s="26"/>
      <c r="H306" s="26"/>
      <c r="I306" s="26">
        <f t="shared" si="37"/>
        <v>0</v>
      </c>
      <c r="J306" s="26"/>
      <c r="K306" s="26">
        <f t="shared" si="38"/>
        <v>0</v>
      </c>
      <c r="L306" s="26"/>
      <c r="M306" s="68"/>
    </row>
    <row r="307" spans="3:13" ht="18" x14ac:dyDescent="0.25">
      <c r="C307" s="26"/>
      <c r="D307" s="26"/>
      <c r="E307" s="26"/>
      <c r="F307" s="26"/>
      <c r="G307" s="26"/>
      <c r="H307" s="26"/>
      <c r="I307" s="26">
        <f t="shared" si="37"/>
        <v>0</v>
      </c>
      <c r="J307" s="26"/>
      <c r="K307" s="26">
        <f t="shared" si="38"/>
        <v>0</v>
      </c>
      <c r="L307" s="26"/>
      <c r="M307" s="68"/>
    </row>
    <row r="308" spans="3:13" ht="18" x14ac:dyDescent="0.25">
      <c r="C308" s="26"/>
      <c r="D308" s="26"/>
      <c r="E308" s="26"/>
      <c r="F308" s="26"/>
      <c r="G308" s="26"/>
      <c r="H308" s="26"/>
      <c r="I308" s="26">
        <f t="shared" si="37"/>
        <v>0</v>
      </c>
      <c r="J308" s="26"/>
      <c r="K308" s="26">
        <f t="shared" si="38"/>
        <v>0</v>
      </c>
      <c r="L308" s="26"/>
      <c r="M308" s="68"/>
    </row>
    <row r="309" spans="3:13" ht="18" x14ac:dyDescent="0.25">
      <c r="C309" s="26"/>
      <c r="D309" s="26"/>
      <c r="E309" s="26"/>
      <c r="F309" s="26"/>
      <c r="G309" s="26"/>
      <c r="H309" s="26"/>
      <c r="I309" s="26">
        <f t="shared" si="37"/>
        <v>0</v>
      </c>
      <c r="J309" s="26"/>
      <c r="K309" s="26">
        <f t="shared" si="38"/>
        <v>0</v>
      </c>
      <c r="L309" s="26"/>
      <c r="M309" s="68"/>
    </row>
    <row r="310" spans="3:13" ht="18" x14ac:dyDescent="0.25">
      <c r="C310" s="26"/>
      <c r="D310" s="26"/>
      <c r="E310" s="26"/>
      <c r="F310" s="26"/>
      <c r="G310" s="26"/>
      <c r="H310" s="26"/>
      <c r="I310" s="26">
        <f t="shared" si="37"/>
        <v>0</v>
      </c>
      <c r="J310" s="26"/>
      <c r="K310" s="26">
        <f t="shared" si="38"/>
        <v>0</v>
      </c>
      <c r="L310" s="26"/>
      <c r="M310" s="68"/>
    </row>
    <row r="311" spans="3:13" ht="18" x14ac:dyDescent="0.25">
      <c r="C311" s="26"/>
      <c r="D311" s="26"/>
      <c r="E311" s="26"/>
      <c r="F311" s="26"/>
      <c r="G311" s="26"/>
      <c r="H311" s="26"/>
      <c r="I311" s="26">
        <f t="shared" si="37"/>
        <v>0</v>
      </c>
      <c r="J311" s="26"/>
      <c r="K311" s="26">
        <f t="shared" si="38"/>
        <v>0</v>
      </c>
      <c r="L311" s="26"/>
      <c r="M311" s="68"/>
    </row>
    <row r="312" spans="3:13" ht="18" x14ac:dyDescent="0.25">
      <c r="C312" s="26"/>
      <c r="D312" s="26"/>
      <c r="E312" s="26"/>
      <c r="F312" s="26"/>
      <c r="G312" s="26"/>
      <c r="H312" s="26"/>
      <c r="I312" s="26">
        <f t="shared" si="37"/>
        <v>0</v>
      </c>
      <c r="J312" s="26"/>
      <c r="K312" s="26">
        <f t="shared" si="38"/>
        <v>0</v>
      </c>
      <c r="L312" s="26"/>
      <c r="M312" s="68"/>
    </row>
    <row r="313" spans="3:13" ht="18" x14ac:dyDescent="0.25">
      <c r="C313" s="26"/>
      <c r="D313" s="26"/>
      <c r="E313" s="26"/>
      <c r="F313" s="26"/>
      <c r="G313" s="26"/>
      <c r="H313" s="26"/>
      <c r="I313" s="26">
        <f t="shared" si="37"/>
        <v>0</v>
      </c>
      <c r="J313" s="26"/>
      <c r="K313" s="26">
        <f t="shared" si="38"/>
        <v>0</v>
      </c>
      <c r="L313" s="26"/>
      <c r="M313" s="68"/>
    </row>
    <row r="314" spans="3:13" ht="18" x14ac:dyDescent="0.25">
      <c r="C314" s="26"/>
      <c r="D314" s="26"/>
      <c r="E314" s="26"/>
      <c r="F314" s="26"/>
      <c r="G314" s="26"/>
      <c r="H314" s="26"/>
      <c r="I314" s="26">
        <f t="shared" si="37"/>
        <v>0</v>
      </c>
      <c r="J314" s="26"/>
      <c r="K314" s="26">
        <f t="shared" si="38"/>
        <v>0</v>
      </c>
      <c r="L314" s="26"/>
      <c r="M314" s="68"/>
    </row>
    <row r="315" spans="3:13" ht="18" x14ac:dyDescent="0.25">
      <c r="C315" s="26"/>
      <c r="D315" s="26"/>
      <c r="E315" s="26"/>
      <c r="F315" s="26"/>
      <c r="G315" s="26"/>
      <c r="H315" s="26"/>
      <c r="I315" s="26">
        <f t="shared" si="37"/>
        <v>0</v>
      </c>
      <c r="J315" s="26"/>
      <c r="K315" s="26">
        <f t="shared" si="38"/>
        <v>0</v>
      </c>
      <c r="L315" s="26"/>
      <c r="M315" s="68"/>
    </row>
    <row r="316" spans="3:13" ht="18" x14ac:dyDescent="0.25">
      <c r="C316" s="26"/>
      <c r="D316" s="26"/>
      <c r="E316" s="26"/>
      <c r="F316" s="26"/>
      <c r="G316" s="26"/>
      <c r="H316" s="26"/>
      <c r="I316" s="26">
        <f t="shared" si="37"/>
        <v>0</v>
      </c>
      <c r="J316" s="26"/>
      <c r="K316" s="26">
        <f t="shared" si="38"/>
        <v>0</v>
      </c>
      <c r="L316" s="26"/>
      <c r="M316" s="68"/>
    </row>
    <row r="317" spans="3:13" ht="18" x14ac:dyDescent="0.25">
      <c r="C317" s="26"/>
      <c r="D317" s="26"/>
      <c r="E317" s="26"/>
      <c r="F317" s="26"/>
      <c r="G317" s="26"/>
      <c r="H317" s="26"/>
      <c r="I317" s="26">
        <f t="shared" si="37"/>
        <v>0</v>
      </c>
      <c r="J317" s="26"/>
      <c r="K317" s="26">
        <f t="shared" si="38"/>
        <v>0</v>
      </c>
      <c r="L317" s="26"/>
      <c r="M317" s="68"/>
    </row>
    <row r="318" spans="3:13" ht="18" x14ac:dyDescent="0.25">
      <c r="C318" s="26"/>
      <c r="D318" s="26"/>
      <c r="E318" s="26"/>
      <c r="F318" s="26"/>
      <c r="G318" s="26"/>
      <c r="H318" s="26"/>
      <c r="I318" s="26">
        <f t="shared" si="37"/>
        <v>0</v>
      </c>
      <c r="J318" s="26"/>
      <c r="K318" s="26">
        <f t="shared" si="38"/>
        <v>0</v>
      </c>
      <c r="L318" s="26"/>
      <c r="M318" s="68"/>
    </row>
    <row r="319" spans="3:13" ht="18" x14ac:dyDescent="0.25">
      <c r="C319" s="26"/>
      <c r="D319" s="26"/>
      <c r="E319" s="26"/>
      <c r="F319" s="26"/>
      <c r="G319" s="26"/>
      <c r="H319" s="26"/>
      <c r="I319" s="26">
        <f t="shared" si="37"/>
        <v>0</v>
      </c>
      <c r="J319" s="26"/>
      <c r="K319" s="26">
        <f t="shared" si="38"/>
        <v>0</v>
      </c>
      <c r="L319" s="26"/>
      <c r="M319" s="68"/>
    </row>
    <row r="320" spans="3:13" ht="18" x14ac:dyDescent="0.25">
      <c r="C320" s="26"/>
      <c r="D320" s="26"/>
      <c r="E320" s="26"/>
      <c r="F320" s="26"/>
      <c r="G320" s="26"/>
      <c r="H320" s="26"/>
      <c r="I320" s="26">
        <f t="shared" si="37"/>
        <v>0</v>
      </c>
      <c r="J320" s="26"/>
      <c r="K320" s="26">
        <f t="shared" si="38"/>
        <v>0</v>
      </c>
      <c r="L320" s="26"/>
      <c r="M320" s="68"/>
    </row>
    <row r="321" spans="3:14" ht="18" x14ac:dyDescent="0.25">
      <c r="C321" s="26"/>
      <c r="D321" s="26"/>
      <c r="E321" s="26"/>
      <c r="F321" s="26"/>
      <c r="G321" s="26"/>
      <c r="H321" s="26"/>
      <c r="I321" s="26">
        <f t="shared" si="37"/>
        <v>0</v>
      </c>
      <c r="J321" s="26"/>
      <c r="K321" s="26">
        <f t="shared" si="38"/>
        <v>0</v>
      </c>
      <c r="L321" s="26"/>
      <c r="M321" s="68"/>
    </row>
    <row r="322" spans="3:14" ht="20.25" x14ac:dyDescent="0.3">
      <c r="C322" s="26">
        <f t="shared" ref="C322:K322" si="39">SUM(C302:C321)</f>
        <v>0</v>
      </c>
      <c r="D322" s="26">
        <f t="shared" si="39"/>
        <v>0</v>
      </c>
      <c r="E322" s="26">
        <f t="shared" si="39"/>
        <v>0</v>
      </c>
      <c r="F322" s="26">
        <f t="shared" si="39"/>
        <v>0</v>
      </c>
      <c r="G322" s="26">
        <f t="shared" si="39"/>
        <v>0</v>
      </c>
      <c r="H322" s="26">
        <f t="shared" si="39"/>
        <v>0</v>
      </c>
      <c r="I322" s="26">
        <f t="shared" si="39"/>
        <v>0</v>
      </c>
      <c r="J322" s="26">
        <f t="shared" si="39"/>
        <v>0</v>
      </c>
      <c r="K322" s="26">
        <f t="shared" si="39"/>
        <v>0</v>
      </c>
      <c r="L322" s="45"/>
      <c r="M322" s="45"/>
      <c r="N322" s="67">
        <f>SUM(C322:H322)-J322</f>
        <v>0</v>
      </c>
    </row>
    <row r="323" spans="3:14" ht="14.25" customHeight="1" x14ac:dyDescent="0.2">
      <c r="C323" s="69"/>
      <c r="D323" s="69"/>
      <c r="E323" s="69"/>
      <c r="F323" s="69"/>
      <c r="G323" s="69"/>
      <c r="H323" s="69"/>
      <c r="I323" s="69"/>
      <c r="J323" s="136"/>
      <c r="K323" s="136"/>
      <c r="L323" s="136"/>
      <c r="M323" s="136"/>
    </row>
    <row r="324" spans="3:14" ht="14.25" customHeight="1" x14ac:dyDescent="0.2">
      <c r="C324" s="69"/>
      <c r="D324" s="69"/>
      <c r="E324" s="69"/>
      <c r="F324" s="69"/>
      <c r="G324" s="69"/>
      <c r="H324" s="69"/>
      <c r="I324" s="69"/>
      <c r="J324" s="137"/>
      <c r="K324" s="137"/>
      <c r="L324" s="137"/>
      <c r="M324" s="137"/>
    </row>
    <row r="325" spans="3:14" ht="14.25" customHeight="1" x14ac:dyDescent="0.2">
      <c r="C325" s="69"/>
      <c r="D325" s="69"/>
      <c r="E325" s="69"/>
      <c r="F325" s="69"/>
      <c r="G325" s="69"/>
      <c r="H325" s="69"/>
      <c r="I325" s="69"/>
      <c r="J325" s="137"/>
      <c r="K325" s="137"/>
      <c r="L325" s="137"/>
      <c r="M325" s="137"/>
    </row>
    <row r="327" spans="3:14" x14ac:dyDescent="0.2">
      <c r="C327" s="138"/>
      <c r="D327" s="138"/>
      <c r="E327" s="138"/>
      <c r="F327" s="138"/>
      <c r="G327" s="138"/>
      <c r="H327" s="138"/>
      <c r="I327" s="138"/>
      <c r="J327" s="138"/>
      <c r="K327" s="138"/>
      <c r="L327" s="138"/>
      <c r="M327" s="138"/>
    </row>
    <row r="328" spans="3:14" x14ac:dyDescent="0.2">
      <c r="C328" s="138"/>
      <c r="D328" s="138"/>
      <c r="E328" s="138"/>
      <c r="F328" s="138"/>
      <c r="G328" s="138"/>
      <c r="H328" s="138"/>
      <c r="I328" s="138"/>
      <c r="J328" s="138"/>
      <c r="K328" s="138"/>
      <c r="L328" s="138"/>
      <c r="M328" s="138"/>
    </row>
    <row r="329" spans="3:14" ht="18" x14ac:dyDescent="0.2"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</row>
    <row r="330" spans="3:14" ht="18" x14ac:dyDescent="0.25">
      <c r="C330" s="26"/>
      <c r="D330" s="26"/>
      <c r="E330" s="26"/>
      <c r="F330" s="26"/>
      <c r="G330" s="26"/>
      <c r="H330" s="26"/>
      <c r="I330" s="26">
        <f>SUM(C330:H330)</f>
        <v>0</v>
      </c>
      <c r="J330" s="26"/>
      <c r="K330" s="26">
        <f>I330-J330</f>
        <v>0</v>
      </c>
      <c r="L330" s="26"/>
      <c r="M330" s="68"/>
    </row>
    <row r="331" spans="3:14" ht="18" x14ac:dyDescent="0.25">
      <c r="C331" s="26"/>
      <c r="D331" s="26"/>
      <c r="E331" s="26"/>
      <c r="F331" s="26"/>
      <c r="G331" s="26"/>
      <c r="H331" s="26"/>
      <c r="I331" s="26">
        <f t="shared" ref="I331:I349" si="40">SUM(C331:H331)</f>
        <v>0</v>
      </c>
      <c r="J331" s="26"/>
      <c r="K331" s="26">
        <f t="shared" ref="K331:K349" si="41">I331-J331</f>
        <v>0</v>
      </c>
      <c r="L331" s="26"/>
      <c r="M331" s="68"/>
    </row>
    <row r="332" spans="3:14" ht="18" x14ac:dyDescent="0.25">
      <c r="C332" s="26"/>
      <c r="D332" s="26"/>
      <c r="E332" s="26"/>
      <c r="F332" s="26"/>
      <c r="G332" s="26"/>
      <c r="H332" s="26"/>
      <c r="I332" s="26">
        <f t="shared" si="40"/>
        <v>0</v>
      </c>
      <c r="J332" s="26"/>
      <c r="K332" s="26">
        <f t="shared" si="41"/>
        <v>0</v>
      </c>
      <c r="L332" s="26"/>
      <c r="M332" s="68"/>
    </row>
    <row r="333" spans="3:14" ht="18" x14ac:dyDescent="0.25">
      <c r="C333" s="26"/>
      <c r="D333" s="26"/>
      <c r="E333" s="26"/>
      <c r="F333" s="26"/>
      <c r="G333" s="26"/>
      <c r="H333" s="26"/>
      <c r="I333" s="26">
        <f t="shared" si="40"/>
        <v>0</v>
      </c>
      <c r="J333" s="26"/>
      <c r="K333" s="26">
        <f t="shared" si="41"/>
        <v>0</v>
      </c>
      <c r="L333" s="26"/>
      <c r="M333" s="68"/>
    </row>
    <row r="334" spans="3:14" ht="18" x14ac:dyDescent="0.25">
      <c r="C334" s="26"/>
      <c r="D334" s="26"/>
      <c r="E334" s="26"/>
      <c r="F334" s="26"/>
      <c r="G334" s="26"/>
      <c r="H334" s="26"/>
      <c r="I334" s="26">
        <f t="shared" si="40"/>
        <v>0</v>
      </c>
      <c r="J334" s="26"/>
      <c r="K334" s="26">
        <f t="shared" si="41"/>
        <v>0</v>
      </c>
      <c r="L334" s="26"/>
      <c r="M334" s="68"/>
    </row>
    <row r="335" spans="3:14" ht="18" x14ac:dyDescent="0.25">
      <c r="C335" s="26"/>
      <c r="D335" s="26"/>
      <c r="E335" s="26"/>
      <c r="F335" s="26"/>
      <c r="G335" s="26"/>
      <c r="H335" s="26"/>
      <c r="I335" s="26">
        <f t="shared" si="40"/>
        <v>0</v>
      </c>
      <c r="J335" s="26"/>
      <c r="K335" s="26">
        <f t="shared" si="41"/>
        <v>0</v>
      </c>
      <c r="L335" s="26"/>
      <c r="M335" s="68"/>
    </row>
    <row r="336" spans="3:14" ht="18" x14ac:dyDescent="0.25">
      <c r="C336" s="26"/>
      <c r="D336" s="26"/>
      <c r="E336" s="26"/>
      <c r="F336" s="26"/>
      <c r="G336" s="26"/>
      <c r="H336" s="26"/>
      <c r="I336" s="26">
        <f t="shared" si="40"/>
        <v>0</v>
      </c>
      <c r="J336" s="26"/>
      <c r="K336" s="26">
        <f t="shared" si="41"/>
        <v>0</v>
      </c>
      <c r="L336" s="26"/>
      <c r="M336" s="68"/>
    </row>
    <row r="337" spans="3:14" ht="18" x14ac:dyDescent="0.25">
      <c r="C337" s="26"/>
      <c r="D337" s="26"/>
      <c r="E337" s="26"/>
      <c r="F337" s="26"/>
      <c r="G337" s="26"/>
      <c r="H337" s="26"/>
      <c r="I337" s="26">
        <f t="shared" si="40"/>
        <v>0</v>
      </c>
      <c r="J337" s="26"/>
      <c r="K337" s="26">
        <f t="shared" si="41"/>
        <v>0</v>
      </c>
      <c r="L337" s="26"/>
      <c r="M337" s="68"/>
    </row>
    <row r="338" spans="3:14" ht="18" x14ac:dyDescent="0.25">
      <c r="C338" s="26"/>
      <c r="D338" s="26"/>
      <c r="E338" s="26"/>
      <c r="F338" s="26"/>
      <c r="G338" s="26"/>
      <c r="H338" s="26"/>
      <c r="I338" s="26">
        <f t="shared" si="40"/>
        <v>0</v>
      </c>
      <c r="J338" s="26"/>
      <c r="K338" s="26">
        <f t="shared" si="41"/>
        <v>0</v>
      </c>
      <c r="L338" s="26"/>
      <c r="M338" s="68"/>
    </row>
    <row r="339" spans="3:14" ht="18" x14ac:dyDescent="0.25">
      <c r="C339" s="26"/>
      <c r="D339" s="26"/>
      <c r="E339" s="26"/>
      <c r="F339" s="26"/>
      <c r="G339" s="26"/>
      <c r="H339" s="26"/>
      <c r="I339" s="26">
        <f t="shared" si="40"/>
        <v>0</v>
      </c>
      <c r="J339" s="26"/>
      <c r="K339" s="26">
        <f t="shared" si="41"/>
        <v>0</v>
      </c>
      <c r="L339" s="26"/>
      <c r="M339" s="68"/>
    </row>
    <row r="340" spans="3:14" ht="18" x14ac:dyDescent="0.25">
      <c r="C340" s="26"/>
      <c r="D340" s="26"/>
      <c r="E340" s="26"/>
      <c r="F340" s="26"/>
      <c r="G340" s="26"/>
      <c r="H340" s="26"/>
      <c r="I340" s="26">
        <f t="shared" si="40"/>
        <v>0</v>
      </c>
      <c r="J340" s="26"/>
      <c r="K340" s="26">
        <f t="shared" si="41"/>
        <v>0</v>
      </c>
      <c r="L340" s="26"/>
      <c r="M340" s="68"/>
    </row>
    <row r="341" spans="3:14" ht="18" x14ac:dyDescent="0.25">
      <c r="C341" s="26"/>
      <c r="D341" s="26"/>
      <c r="E341" s="26"/>
      <c r="F341" s="26"/>
      <c r="G341" s="26"/>
      <c r="H341" s="26"/>
      <c r="I341" s="26">
        <f t="shared" si="40"/>
        <v>0</v>
      </c>
      <c r="J341" s="26"/>
      <c r="K341" s="26">
        <f t="shared" si="41"/>
        <v>0</v>
      </c>
      <c r="L341" s="26"/>
      <c r="M341" s="68"/>
    </row>
    <row r="342" spans="3:14" ht="18" x14ac:dyDescent="0.25">
      <c r="C342" s="26"/>
      <c r="D342" s="26"/>
      <c r="E342" s="26"/>
      <c r="F342" s="26"/>
      <c r="G342" s="26"/>
      <c r="H342" s="26"/>
      <c r="I342" s="26">
        <f t="shared" si="40"/>
        <v>0</v>
      </c>
      <c r="J342" s="26"/>
      <c r="K342" s="26">
        <f t="shared" si="41"/>
        <v>0</v>
      </c>
      <c r="L342" s="26"/>
      <c r="M342" s="68"/>
    </row>
    <row r="343" spans="3:14" ht="18" x14ac:dyDescent="0.25">
      <c r="C343" s="26"/>
      <c r="D343" s="26"/>
      <c r="E343" s="26"/>
      <c r="F343" s="26"/>
      <c r="G343" s="26"/>
      <c r="H343" s="26"/>
      <c r="I343" s="26">
        <f t="shared" si="40"/>
        <v>0</v>
      </c>
      <c r="J343" s="26"/>
      <c r="K343" s="26">
        <f t="shared" si="41"/>
        <v>0</v>
      </c>
      <c r="L343" s="26"/>
      <c r="M343" s="68"/>
    </row>
    <row r="344" spans="3:14" ht="18" x14ac:dyDescent="0.25">
      <c r="C344" s="26"/>
      <c r="D344" s="26"/>
      <c r="E344" s="26"/>
      <c r="F344" s="26"/>
      <c r="G344" s="26"/>
      <c r="H344" s="26"/>
      <c r="I344" s="26">
        <f t="shared" si="40"/>
        <v>0</v>
      </c>
      <c r="J344" s="26"/>
      <c r="K344" s="26">
        <f t="shared" si="41"/>
        <v>0</v>
      </c>
      <c r="L344" s="26"/>
      <c r="M344" s="68"/>
    </row>
    <row r="345" spans="3:14" ht="18" x14ac:dyDescent="0.25">
      <c r="C345" s="26"/>
      <c r="D345" s="26"/>
      <c r="E345" s="26"/>
      <c r="F345" s="26"/>
      <c r="G345" s="26"/>
      <c r="H345" s="26"/>
      <c r="I345" s="26">
        <f t="shared" si="40"/>
        <v>0</v>
      </c>
      <c r="J345" s="26"/>
      <c r="K345" s="26">
        <f t="shared" si="41"/>
        <v>0</v>
      </c>
      <c r="L345" s="26"/>
      <c r="M345" s="68"/>
    </row>
    <row r="346" spans="3:14" ht="18" x14ac:dyDescent="0.25">
      <c r="C346" s="26"/>
      <c r="D346" s="26"/>
      <c r="E346" s="26"/>
      <c r="F346" s="26"/>
      <c r="G346" s="26"/>
      <c r="H346" s="26"/>
      <c r="I346" s="26">
        <f t="shared" si="40"/>
        <v>0</v>
      </c>
      <c r="J346" s="26"/>
      <c r="K346" s="26">
        <f t="shared" si="41"/>
        <v>0</v>
      </c>
      <c r="L346" s="26"/>
      <c r="M346" s="68"/>
    </row>
    <row r="347" spans="3:14" ht="18" x14ac:dyDescent="0.25">
      <c r="C347" s="26"/>
      <c r="D347" s="26"/>
      <c r="E347" s="26"/>
      <c r="F347" s="26"/>
      <c r="G347" s="26"/>
      <c r="H347" s="26"/>
      <c r="I347" s="26">
        <f t="shared" si="40"/>
        <v>0</v>
      </c>
      <c r="J347" s="26"/>
      <c r="K347" s="26">
        <f t="shared" si="41"/>
        <v>0</v>
      </c>
      <c r="L347" s="26"/>
      <c r="M347" s="68"/>
    </row>
    <row r="348" spans="3:14" ht="18" x14ac:dyDescent="0.25">
      <c r="C348" s="26"/>
      <c r="D348" s="26"/>
      <c r="E348" s="26"/>
      <c r="F348" s="26"/>
      <c r="G348" s="26"/>
      <c r="H348" s="26"/>
      <c r="I348" s="26">
        <f t="shared" si="40"/>
        <v>0</v>
      </c>
      <c r="J348" s="26"/>
      <c r="K348" s="26">
        <f t="shared" si="41"/>
        <v>0</v>
      </c>
      <c r="L348" s="26"/>
      <c r="M348" s="68"/>
    </row>
    <row r="349" spans="3:14" ht="18" x14ac:dyDescent="0.25">
      <c r="C349" s="26"/>
      <c r="D349" s="26"/>
      <c r="E349" s="26"/>
      <c r="F349" s="26"/>
      <c r="G349" s="26"/>
      <c r="H349" s="26"/>
      <c r="I349" s="26">
        <f t="shared" si="40"/>
        <v>0</v>
      </c>
      <c r="J349" s="26"/>
      <c r="K349" s="26">
        <f t="shared" si="41"/>
        <v>0</v>
      </c>
      <c r="L349" s="26"/>
      <c r="M349" s="68"/>
    </row>
    <row r="350" spans="3:14" ht="20.25" x14ac:dyDescent="0.3">
      <c r="C350" s="26">
        <f t="shared" ref="C350:K350" si="42">SUM(C330:C349)</f>
        <v>0</v>
      </c>
      <c r="D350" s="26">
        <f t="shared" si="42"/>
        <v>0</v>
      </c>
      <c r="E350" s="26">
        <f t="shared" si="42"/>
        <v>0</v>
      </c>
      <c r="F350" s="26">
        <f t="shared" si="42"/>
        <v>0</v>
      </c>
      <c r="G350" s="26">
        <f t="shared" si="42"/>
        <v>0</v>
      </c>
      <c r="H350" s="26">
        <f t="shared" si="42"/>
        <v>0</v>
      </c>
      <c r="I350" s="26">
        <f t="shared" si="42"/>
        <v>0</v>
      </c>
      <c r="J350" s="26">
        <f t="shared" si="42"/>
        <v>0</v>
      </c>
      <c r="K350" s="26">
        <f t="shared" si="42"/>
        <v>0</v>
      </c>
      <c r="L350" s="45"/>
      <c r="M350" s="45"/>
      <c r="N350" s="67">
        <f>SUM(C350:H350)-J350</f>
        <v>0</v>
      </c>
    </row>
    <row r="351" spans="3:14" ht="14.25" customHeight="1" x14ac:dyDescent="0.2">
      <c r="C351" s="69"/>
      <c r="D351" s="69"/>
      <c r="E351" s="69"/>
      <c r="F351" s="69"/>
      <c r="G351" s="69"/>
      <c r="H351" s="69"/>
      <c r="I351" s="69"/>
      <c r="J351" s="136"/>
      <c r="K351" s="136"/>
      <c r="L351" s="136"/>
      <c r="M351" s="136"/>
    </row>
    <row r="352" spans="3:14" ht="14.25" customHeight="1" x14ac:dyDescent="0.2">
      <c r="C352" s="69"/>
      <c r="D352" s="69"/>
      <c r="E352" s="69"/>
      <c r="F352" s="69"/>
      <c r="G352" s="69"/>
      <c r="H352" s="69"/>
      <c r="I352" s="69"/>
      <c r="J352" s="137"/>
      <c r="K352" s="137"/>
      <c r="L352" s="137"/>
      <c r="M352" s="137"/>
    </row>
    <row r="353" spans="3:13" ht="14.25" customHeight="1" x14ac:dyDescent="0.2">
      <c r="C353" s="69"/>
      <c r="D353" s="69"/>
      <c r="E353" s="69"/>
      <c r="F353" s="69"/>
      <c r="G353" s="69"/>
      <c r="H353" s="69"/>
      <c r="I353" s="69"/>
      <c r="J353" s="137"/>
      <c r="K353" s="137"/>
      <c r="L353" s="137"/>
      <c r="M353" s="137"/>
    </row>
    <row r="355" spans="3:13" x14ac:dyDescent="0.2">
      <c r="C355" s="138"/>
      <c r="D355" s="138"/>
      <c r="E355" s="138"/>
      <c r="F355" s="138"/>
      <c r="G355" s="138"/>
      <c r="H355" s="138"/>
      <c r="I355" s="138"/>
      <c r="J355" s="138"/>
      <c r="K355" s="138"/>
      <c r="L355" s="138"/>
      <c r="M355" s="138"/>
    </row>
    <row r="356" spans="3:13" x14ac:dyDescent="0.2">
      <c r="C356" s="138"/>
      <c r="D356" s="138"/>
      <c r="E356" s="138"/>
      <c r="F356" s="138"/>
      <c r="G356" s="138"/>
      <c r="H356" s="138"/>
      <c r="I356" s="138"/>
      <c r="J356" s="138"/>
      <c r="K356" s="138"/>
      <c r="L356" s="138"/>
      <c r="M356" s="138"/>
    </row>
    <row r="357" spans="3:13" ht="18" x14ac:dyDescent="0.2"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</row>
    <row r="358" spans="3:13" ht="18" x14ac:dyDescent="0.25">
      <c r="C358" s="26"/>
      <c r="D358" s="26"/>
      <c r="E358" s="26"/>
      <c r="F358" s="26"/>
      <c r="G358" s="26"/>
      <c r="H358" s="26"/>
      <c r="I358" s="26">
        <f>SUM(C358:H358)</f>
        <v>0</v>
      </c>
      <c r="J358" s="26"/>
      <c r="K358" s="26">
        <f>I358-J358</f>
        <v>0</v>
      </c>
      <c r="L358" s="26"/>
      <c r="M358" s="68"/>
    </row>
    <row r="359" spans="3:13" ht="18" x14ac:dyDescent="0.25">
      <c r="C359" s="26"/>
      <c r="D359" s="26"/>
      <c r="E359" s="26"/>
      <c r="F359" s="26"/>
      <c r="G359" s="26"/>
      <c r="H359" s="26"/>
      <c r="I359" s="26">
        <f t="shared" ref="I359:I377" si="43">SUM(C359:H359)</f>
        <v>0</v>
      </c>
      <c r="J359" s="26"/>
      <c r="K359" s="26">
        <f t="shared" ref="K359:K377" si="44">I359-J359</f>
        <v>0</v>
      </c>
      <c r="L359" s="26"/>
      <c r="M359" s="68"/>
    </row>
    <row r="360" spans="3:13" ht="18" x14ac:dyDescent="0.25">
      <c r="C360" s="26"/>
      <c r="D360" s="26"/>
      <c r="E360" s="26"/>
      <c r="F360" s="26"/>
      <c r="G360" s="26"/>
      <c r="H360" s="26"/>
      <c r="I360" s="26">
        <f t="shared" si="43"/>
        <v>0</v>
      </c>
      <c r="J360" s="26"/>
      <c r="K360" s="26">
        <f t="shared" si="44"/>
        <v>0</v>
      </c>
      <c r="L360" s="26"/>
      <c r="M360" s="68"/>
    </row>
    <row r="361" spans="3:13" ht="18" x14ac:dyDescent="0.25">
      <c r="C361" s="26"/>
      <c r="D361" s="26"/>
      <c r="E361" s="26"/>
      <c r="F361" s="26"/>
      <c r="G361" s="26"/>
      <c r="H361" s="26"/>
      <c r="I361" s="26">
        <f t="shared" si="43"/>
        <v>0</v>
      </c>
      <c r="J361" s="26"/>
      <c r="K361" s="26">
        <f t="shared" si="44"/>
        <v>0</v>
      </c>
      <c r="L361" s="26"/>
      <c r="M361" s="68"/>
    </row>
    <row r="362" spans="3:13" ht="18" x14ac:dyDescent="0.25">
      <c r="C362" s="26"/>
      <c r="D362" s="26"/>
      <c r="E362" s="26"/>
      <c r="F362" s="26"/>
      <c r="G362" s="26"/>
      <c r="H362" s="26"/>
      <c r="I362" s="26">
        <f t="shared" si="43"/>
        <v>0</v>
      </c>
      <c r="J362" s="26"/>
      <c r="K362" s="26">
        <f t="shared" si="44"/>
        <v>0</v>
      </c>
      <c r="L362" s="26"/>
      <c r="M362" s="68"/>
    </row>
    <row r="363" spans="3:13" ht="18" x14ac:dyDescent="0.25">
      <c r="C363" s="26"/>
      <c r="D363" s="26"/>
      <c r="E363" s="26"/>
      <c r="F363" s="26"/>
      <c r="G363" s="26"/>
      <c r="H363" s="26"/>
      <c r="I363" s="26">
        <f t="shared" si="43"/>
        <v>0</v>
      </c>
      <c r="J363" s="26"/>
      <c r="K363" s="26">
        <f t="shared" si="44"/>
        <v>0</v>
      </c>
      <c r="L363" s="26"/>
      <c r="M363" s="68"/>
    </row>
    <row r="364" spans="3:13" ht="18" x14ac:dyDescent="0.25">
      <c r="C364" s="26"/>
      <c r="D364" s="26"/>
      <c r="E364" s="26"/>
      <c r="F364" s="26"/>
      <c r="G364" s="26"/>
      <c r="H364" s="26"/>
      <c r="I364" s="26">
        <f t="shared" si="43"/>
        <v>0</v>
      </c>
      <c r="J364" s="26"/>
      <c r="K364" s="26">
        <f t="shared" si="44"/>
        <v>0</v>
      </c>
      <c r="L364" s="26"/>
      <c r="M364" s="68"/>
    </row>
    <row r="365" spans="3:13" ht="18" x14ac:dyDescent="0.25">
      <c r="C365" s="26"/>
      <c r="D365" s="26"/>
      <c r="E365" s="26"/>
      <c r="F365" s="26"/>
      <c r="G365" s="26"/>
      <c r="H365" s="26"/>
      <c r="I365" s="26">
        <f t="shared" si="43"/>
        <v>0</v>
      </c>
      <c r="J365" s="26"/>
      <c r="K365" s="26">
        <f t="shared" si="44"/>
        <v>0</v>
      </c>
      <c r="L365" s="26"/>
      <c r="M365" s="68"/>
    </row>
    <row r="366" spans="3:13" ht="18" x14ac:dyDescent="0.25">
      <c r="C366" s="26"/>
      <c r="D366" s="26"/>
      <c r="E366" s="26"/>
      <c r="F366" s="26"/>
      <c r="G366" s="26"/>
      <c r="H366" s="26"/>
      <c r="I366" s="26">
        <f t="shared" si="43"/>
        <v>0</v>
      </c>
      <c r="J366" s="26"/>
      <c r="K366" s="26">
        <f t="shared" si="44"/>
        <v>0</v>
      </c>
      <c r="L366" s="26"/>
      <c r="M366" s="68"/>
    </row>
    <row r="367" spans="3:13" ht="18" x14ac:dyDescent="0.25">
      <c r="C367" s="26"/>
      <c r="D367" s="26"/>
      <c r="E367" s="26"/>
      <c r="F367" s="26"/>
      <c r="G367" s="26"/>
      <c r="H367" s="26"/>
      <c r="I367" s="26">
        <f t="shared" si="43"/>
        <v>0</v>
      </c>
      <c r="J367" s="26"/>
      <c r="K367" s="26">
        <f t="shared" si="44"/>
        <v>0</v>
      </c>
      <c r="L367" s="26"/>
      <c r="M367" s="68"/>
    </row>
    <row r="368" spans="3:13" ht="18" x14ac:dyDescent="0.25">
      <c r="C368" s="26"/>
      <c r="D368" s="26"/>
      <c r="E368" s="26"/>
      <c r="F368" s="26"/>
      <c r="G368" s="26"/>
      <c r="H368" s="26"/>
      <c r="I368" s="26">
        <f t="shared" si="43"/>
        <v>0</v>
      </c>
      <c r="J368" s="26"/>
      <c r="K368" s="26">
        <f t="shared" si="44"/>
        <v>0</v>
      </c>
      <c r="L368" s="26"/>
      <c r="M368" s="68"/>
    </row>
    <row r="369" spans="3:14" ht="18" x14ac:dyDescent="0.25">
      <c r="C369" s="26"/>
      <c r="D369" s="26"/>
      <c r="E369" s="26"/>
      <c r="F369" s="26"/>
      <c r="G369" s="26"/>
      <c r="H369" s="26"/>
      <c r="I369" s="26">
        <f t="shared" si="43"/>
        <v>0</v>
      </c>
      <c r="J369" s="26"/>
      <c r="K369" s="26">
        <f t="shared" si="44"/>
        <v>0</v>
      </c>
      <c r="L369" s="26"/>
      <c r="M369" s="68"/>
    </row>
    <row r="370" spans="3:14" ht="18" x14ac:dyDescent="0.25">
      <c r="C370" s="26"/>
      <c r="D370" s="26"/>
      <c r="E370" s="26"/>
      <c r="F370" s="26"/>
      <c r="G370" s="26"/>
      <c r="H370" s="26"/>
      <c r="I370" s="26">
        <f t="shared" si="43"/>
        <v>0</v>
      </c>
      <c r="J370" s="26"/>
      <c r="K370" s="26">
        <f t="shared" si="44"/>
        <v>0</v>
      </c>
      <c r="L370" s="26"/>
      <c r="M370" s="68"/>
    </row>
    <row r="371" spans="3:14" ht="18" x14ac:dyDescent="0.25">
      <c r="C371" s="26"/>
      <c r="D371" s="26"/>
      <c r="E371" s="26"/>
      <c r="F371" s="26"/>
      <c r="G371" s="26"/>
      <c r="H371" s="26"/>
      <c r="I371" s="26">
        <f t="shared" si="43"/>
        <v>0</v>
      </c>
      <c r="J371" s="26"/>
      <c r="K371" s="26">
        <f t="shared" si="44"/>
        <v>0</v>
      </c>
      <c r="L371" s="26"/>
      <c r="M371" s="68"/>
    </row>
    <row r="372" spans="3:14" ht="18" x14ac:dyDescent="0.25">
      <c r="C372" s="26"/>
      <c r="D372" s="26"/>
      <c r="E372" s="26"/>
      <c r="F372" s="26"/>
      <c r="G372" s="26"/>
      <c r="H372" s="26"/>
      <c r="I372" s="26">
        <f t="shared" si="43"/>
        <v>0</v>
      </c>
      <c r="J372" s="26"/>
      <c r="K372" s="26">
        <f t="shared" si="44"/>
        <v>0</v>
      </c>
      <c r="L372" s="26"/>
      <c r="M372" s="68"/>
    </row>
    <row r="373" spans="3:14" ht="18" x14ac:dyDescent="0.25">
      <c r="C373" s="26"/>
      <c r="D373" s="26"/>
      <c r="E373" s="26"/>
      <c r="F373" s="26"/>
      <c r="G373" s="26"/>
      <c r="H373" s="26"/>
      <c r="I373" s="26">
        <f t="shared" si="43"/>
        <v>0</v>
      </c>
      <c r="J373" s="26"/>
      <c r="K373" s="26">
        <f t="shared" si="44"/>
        <v>0</v>
      </c>
      <c r="L373" s="26"/>
      <c r="M373" s="68"/>
    </row>
    <row r="374" spans="3:14" ht="18" x14ac:dyDescent="0.25">
      <c r="C374" s="26"/>
      <c r="D374" s="26"/>
      <c r="E374" s="26"/>
      <c r="F374" s="26"/>
      <c r="G374" s="26"/>
      <c r="H374" s="26"/>
      <c r="I374" s="26">
        <f t="shared" si="43"/>
        <v>0</v>
      </c>
      <c r="J374" s="26"/>
      <c r="K374" s="26">
        <f t="shared" si="44"/>
        <v>0</v>
      </c>
      <c r="L374" s="26"/>
      <c r="M374" s="68"/>
    </row>
    <row r="375" spans="3:14" ht="18" x14ac:dyDescent="0.25">
      <c r="C375" s="26"/>
      <c r="D375" s="26"/>
      <c r="E375" s="26"/>
      <c r="F375" s="26"/>
      <c r="G375" s="26"/>
      <c r="H375" s="26"/>
      <c r="I375" s="26">
        <f t="shared" si="43"/>
        <v>0</v>
      </c>
      <c r="J375" s="26"/>
      <c r="K375" s="26">
        <f t="shared" si="44"/>
        <v>0</v>
      </c>
      <c r="L375" s="26"/>
      <c r="M375" s="68"/>
    </row>
    <row r="376" spans="3:14" ht="18" x14ac:dyDescent="0.25">
      <c r="C376" s="26"/>
      <c r="D376" s="26"/>
      <c r="E376" s="26"/>
      <c r="F376" s="26"/>
      <c r="G376" s="26"/>
      <c r="H376" s="26"/>
      <c r="I376" s="26">
        <f t="shared" si="43"/>
        <v>0</v>
      </c>
      <c r="J376" s="26"/>
      <c r="K376" s="26">
        <f t="shared" si="44"/>
        <v>0</v>
      </c>
      <c r="L376" s="26"/>
      <c r="M376" s="68"/>
    </row>
    <row r="377" spans="3:14" ht="18" x14ac:dyDescent="0.25">
      <c r="C377" s="26"/>
      <c r="D377" s="26"/>
      <c r="E377" s="26"/>
      <c r="F377" s="26"/>
      <c r="G377" s="26"/>
      <c r="H377" s="26"/>
      <c r="I377" s="26">
        <f t="shared" si="43"/>
        <v>0</v>
      </c>
      <c r="J377" s="26"/>
      <c r="K377" s="26">
        <f t="shared" si="44"/>
        <v>0</v>
      </c>
      <c r="L377" s="26"/>
      <c r="M377" s="68"/>
    </row>
    <row r="378" spans="3:14" ht="20.25" x14ac:dyDescent="0.3">
      <c r="C378" s="26">
        <f t="shared" ref="C378:K378" si="45">SUM(C358:C377)</f>
        <v>0</v>
      </c>
      <c r="D378" s="26">
        <f t="shared" si="45"/>
        <v>0</v>
      </c>
      <c r="E378" s="26">
        <f t="shared" si="45"/>
        <v>0</v>
      </c>
      <c r="F378" s="26">
        <f t="shared" si="45"/>
        <v>0</v>
      </c>
      <c r="G378" s="26">
        <f t="shared" si="45"/>
        <v>0</v>
      </c>
      <c r="H378" s="26">
        <f t="shared" si="45"/>
        <v>0</v>
      </c>
      <c r="I378" s="26">
        <f t="shared" si="45"/>
        <v>0</v>
      </c>
      <c r="J378" s="26">
        <f t="shared" si="45"/>
        <v>0</v>
      </c>
      <c r="K378" s="26">
        <f t="shared" si="45"/>
        <v>0</v>
      </c>
      <c r="L378" s="45"/>
      <c r="M378" s="45"/>
      <c r="N378" s="67">
        <f>SUM(C378:H378)-J378</f>
        <v>0</v>
      </c>
    </row>
    <row r="379" spans="3:14" x14ac:dyDescent="0.2">
      <c r="C379" s="69"/>
      <c r="D379" s="69"/>
      <c r="E379" s="69"/>
      <c r="F379" s="69"/>
      <c r="G379" s="69"/>
      <c r="H379" s="69"/>
      <c r="I379" s="69"/>
      <c r="J379" s="136"/>
      <c r="K379" s="136"/>
      <c r="L379" s="136"/>
      <c r="M379" s="136"/>
    </row>
    <row r="380" spans="3:14" x14ac:dyDescent="0.2">
      <c r="C380" s="69"/>
      <c r="D380" s="69"/>
      <c r="E380" s="69"/>
      <c r="F380" s="69"/>
      <c r="G380" s="69"/>
      <c r="H380" s="69"/>
      <c r="I380" s="69"/>
      <c r="J380" s="137"/>
      <c r="K380" s="137"/>
      <c r="L380" s="137"/>
      <c r="M380" s="137"/>
    </row>
    <row r="381" spans="3:14" x14ac:dyDescent="0.2">
      <c r="C381" s="69"/>
      <c r="D381" s="69"/>
      <c r="E381" s="69"/>
      <c r="F381" s="69"/>
      <c r="G381" s="69"/>
      <c r="H381" s="69"/>
      <c r="I381" s="69"/>
      <c r="J381" s="137"/>
      <c r="K381" s="137"/>
      <c r="L381" s="137"/>
      <c r="M381" s="137"/>
    </row>
    <row r="383" spans="3:14" x14ac:dyDescent="0.2">
      <c r="C383" s="138"/>
      <c r="D383" s="138"/>
      <c r="E383" s="138"/>
      <c r="F383" s="138"/>
      <c r="G383" s="138"/>
      <c r="H383" s="138"/>
      <c r="I383" s="138"/>
      <c r="J383" s="138"/>
      <c r="K383" s="138"/>
      <c r="L383" s="138"/>
      <c r="M383" s="138"/>
    </row>
    <row r="384" spans="3:14" x14ac:dyDescent="0.2">
      <c r="C384" s="138"/>
      <c r="D384" s="138"/>
      <c r="E384" s="138"/>
      <c r="F384" s="138"/>
      <c r="G384" s="138"/>
      <c r="H384" s="138"/>
      <c r="I384" s="138"/>
      <c r="J384" s="138"/>
      <c r="K384" s="138"/>
      <c r="L384" s="138"/>
      <c r="M384" s="138"/>
    </row>
    <row r="385" spans="3:13" ht="18" x14ac:dyDescent="0.2"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</row>
    <row r="386" spans="3:13" ht="18" x14ac:dyDescent="0.25">
      <c r="C386" s="26"/>
      <c r="D386" s="26"/>
      <c r="E386" s="26"/>
      <c r="F386" s="26"/>
      <c r="G386" s="26"/>
      <c r="H386" s="26"/>
      <c r="I386" s="26">
        <f>SUM(C386:H386)</f>
        <v>0</v>
      </c>
      <c r="J386" s="26"/>
      <c r="K386" s="26">
        <f>I386-J386</f>
        <v>0</v>
      </c>
      <c r="L386" s="26"/>
      <c r="M386" s="68"/>
    </row>
    <row r="387" spans="3:13" ht="18" x14ac:dyDescent="0.25">
      <c r="C387" s="26"/>
      <c r="D387" s="26"/>
      <c r="E387" s="26"/>
      <c r="F387" s="26"/>
      <c r="G387" s="26"/>
      <c r="H387" s="26"/>
      <c r="I387" s="26">
        <f t="shared" ref="I387:I403" si="46">SUM(C387:H387)</f>
        <v>0</v>
      </c>
      <c r="J387" s="26"/>
      <c r="K387" s="26">
        <f t="shared" ref="K387:K403" si="47">I387-J387</f>
        <v>0</v>
      </c>
      <c r="L387" s="26"/>
      <c r="M387" s="68"/>
    </row>
    <row r="388" spans="3:13" ht="18" x14ac:dyDescent="0.25">
      <c r="C388" s="26"/>
      <c r="D388" s="26"/>
      <c r="E388" s="26"/>
      <c r="F388" s="26"/>
      <c r="G388" s="26"/>
      <c r="H388" s="26"/>
      <c r="I388" s="26">
        <f t="shared" si="46"/>
        <v>0</v>
      </c>
      <c r="J388" s="26"/>
      <c r="K388" s="26">
        <f t="shared" si="47"/>
        <v>0</v>
      </c>
      <c r="L388" s="26"/>
      <c r="M388" s="68"/>
    </row>
    <row r="389" spans="3:13" ht="18" x14ac:dyDescent="0.25">
      <c r="C389" s="26"/>
      <c r="D389" s="26"/>
      <c r="E389" s="26"/>
      <c r="F389" s="26"/>
      <c r="G389" s="26"/>
      <c r="H389" s="26"/>
      <c r="I389" s="26">
        <f t="shared" si="46"/>
        <v>0</v>
      </c>
      <c r="J389" s="26"/>
      <c r="K389" s="26">
        <f t="shared" si="47"/>
        <v>0</v>
      </c>
      <c r="L389" s="26"/>
      <c r="M389" s="68"/>
    </row>
    <row r="390" spans="3:13" ht="18" x14ac:dyDescent="0.25">
      <c r="C390" s="26"/>
      <c r="D390" s="26"/>
      <c r="E390" s="26"/>
      <c r="F390" s="26"/>
      <c r="G390" s="26"/>
      <c r="H390" s="26"/>
      <c r="I390" s="26">
        <f t="shared" si="46"/>
        <v>0</v>
      </c>
      <c r="J390" s="26"/>
      <c r="K390" s="26">
        <f t="shared" si="47"/>
        <v>0</v>
      </c>
      <c r="L390" s="26"/>
      <c r="M390" s="68"/>
    </row>
    <row r="391" spans="3:13" ht="18" x14ac:dyDescent="0.25">
      <c r="C391" s="26"/>
      <c r="D391" s="26"/>
      <c r="E391" s="26"/>
      <c r="F391" s="26"/>
      <c r="G391" s="26"/>
      <c r="H391" s="26"/>
      <c r="I391" s="26">
        <f t="shared" si="46"/>
        <v>0</v>
      </c>
      <c r="J391" s="26"/>
      <c r="K391" s="26">
        <f t="shared" si="47"/>
        <v>0</v>
      </c>
      <c r="L391" s="26"/>
      <c r="M391" s="68"/>
    </row>
    <row r="392" spans="3:13" ht="18" x14ac:dyDescent="0.25">
      <c r="C392" s="26"/>
      <c r="D392" s="26"/>
      <c r="E392" s="26"/>
      <c r="F392" s="26"/>
      <c r="G392" s="26"/>
      <c r="H392" s="26"/>
      <c r="I392" s="26">
        <f t="shared" si="46"/>
        <v>0</v>
      </c>
      <c r="J392" s="26"/>
      <c r="K392" s="26">
        <f t="shared" si="47"/>
        <v>0</v>
      </c>
      <c r="L392" s="26"/>
      <c r="M392" s="68"/>
    </row>
    <row r="393" spans="3:13" ht="18" x14ac:dyDescent="0.25">
      <c r="C393" s="26"/>
      <c r="D393" s="26"/>
      <c r="E393" s="26"/>
      <c r="F393" s="26"/>
      <c r="G393" s="26"/>
      <c r="H393" s="26"/>
      <c r="I393" s="26">
        <f t="shared" si="46"/>
        <v>0</v>
      </c>
      <c r="J393" s="26"/>
      <c r="K393" s="26">
        <f t="shared" si="47"/>
        <v>0</v>
      </c>
      <c r="L393" s="26"/>
      <c r="M393" s="68"/>
    </row>
    <row r="394" spans="3:13" ht="18" x14ac:dyDescent="0.25">
      <c r="C394" s="26"/>
      <c r="D394" s="26"/>
      <c r="E394" s="26"/>
      <c r="F394" s="26"/>
      <c r="G394" s="26"/>
      <c r="H394" s="26"/>
      <c r="I394" s="26">
        <f t="shared" si="46"/>
        <v>0</v>
      </c>
      <c r="J394" s="26"/>
      <c r="K394" s="26">
        <f t="shared" si="47"/>
        <v>0</v>
      </c>
      <c r="L394" s="26"/>
      <c r="M394" s="68"/>
    </row>
    <row r="395" spans="3:13" ht="18" x14ac:dyDescent="0.25">
      <c r="C395" s="26"/>
      <c r="D395" s="26"/>
      <c r="E395" s="26"/>
      <c r="F395" s="26"/>
      <c r="G395" s="26"/>
      <c r="H395" s="26"/>
      <c r="I395" s="26">
        <f t="shared" si="46"/>
        <v>0</v>
      </c>
      <c r="J395" s="26"/>
      <c r="K395" s="26">
        <f t="shared" si="47"/>
        <v>0</v>
      </c>
      <c r="L395" s="26"/>
      <c r="M395" s="68"/>
    </row>
    <row r="396" spans="3:13" ht="18" x14ac:dyDescent="0.25">
      <c r="C396" s="26"/>
      <c r="D396" s="26"/>
      <c r="E396" s="26"/>
      <c r="F396" s="26"/>
      <c r="G396" s="26"/>
      <c r="H396" s="26"/>
      <c r="I396" s="26">
        <f t="shared" si="46"/>
        <v>0</v>
      </c>
      <c r="J396" s="26"/>
      <c r="K396" s="26">
        <f t="shared" si="47"/>
        <v>0</v>
      </c>
      <c r="L396" s="26"/>
      <c r="M396" s="68"/>
    </row>
    <row r="397" spans="3:13" ht="18" x14ac:dyDescent="0.25">
      <c r="C397" s="26"/>
      <c r="D397" s="26"/>
      <c r="E397" s="26"/>
      <c r="F397" s="26"/>
      <c r="G397" s="26"/>
      <c r="H397" s="26"/>
      <c r="I397" s="26">
        <f t="shared" si="46"/>
        <v>0</v>
      </c>
      <c r="J397" s="26"/>
      <c r="K397" s="26">
        <f t="shared" si="47"/>
        <v>0</v>
      </c>
      <c r="L397" s="26"/>
      <c r="M397" s="68"/>
    </row>
    <row r="398" spans="3:13" ht="18" x14ac:dyDescent="0.25">
      <c r="C398" s="26"/>
      <c r="D398" s="26"/>
      <c r="E398" s="26"/>
      <c r="F398" s="26"/>
      <c r="G398" s="26"/>
      <c r="H398" s="26"/>
      <c r="I398" s="26">
        <f t="shared" si="46"/>
        <v>0</v>
      </c>
      <c r="J398" s="26"/>
      <c r="K398" s="26">
        <f t="shared" si="47"/>
        <v>0</v>
      </c>
      <c r="L398" s="26"/>
      <c r="M398" s="68"/>
    </row>
    <row r="399" spans="3:13" ht="18" x14ac:dyDescent="0.25">
      <c r="C399" s="26"/>
      <c r="D399" s="26"/>
      <c r="E399" s="26"/>
      <c r="F399" s="26"/>
      <c r="G399" s="26"/>
      <c r="H399" s="26"/>
      <c r="I399" s="26">
        <f t="shared" si="46"/>
        <v>0</v>
      </c>
      <c r="J399" s="26"/>
      <c r="K399" s="26">
        <f t="shared" si="47"/>
        <v>0</v>
      </c>
      <c r="L399" s="26"/>
      <c r="M399" s="68"/>
    </row>
    <row r="400" spans="3:13" ht="18" x14ac:dyDescent="0.25">
      <c r="C400" s="26"/>
      <c r="D400" s="26"/>
      <c r="E400" s="26"/>
      <c r="F400" s="26"/>
      <c r="G400" s="26"/>
      <c r="H400" s="26"/>
      <c r="I400" s="26">
        <f t="shared" si="46"/>
        <v>0</v>
      </c>
      <c r="J400" s="26"/>
      <c r="K400" s="26">
        <f t="shared" si="47"/>
        <v>0</v>
      </c>
      <c r="L400" s="26"/>
      <c r="M400" s="68"/>
    </row>
    <row r="401" spans="3:14" ht="18" x14ac:dyDescent="0.25">
      <c r="C401" s="26"/>
      <c r="D401" s="26"/>
      <c r="E401" s="26"/>
      <c r="F401" s="26"/>
      <c r="G401" s="26"/>
      <c r="H401" s="26"/>
      <c r="I401" s="26">
        <f t="shared" si="46"/>
        <v>0</v>
      </c>
      <c r="J401" s="26"/>
      <c r="K401" s="26">
        <f t="shared" si="47"/>
        <v>0</v>
      </c>
      <c r="L401" s="26"/>
      <c r="M401" s="68"/>
    </row>
    <row r="402" spans="3:14" ht="18" x14ac:dyDescent="0.25">
      <c r="C402" s="26"/>
      <c r="D402" s="26"/>
      <c r="E402" s="26"/>
      <c r="F402" s="26"/>
      <c r="G402" s="26"/>
      <c r="H402" s="26"/>
      <c r="I402" s="26">
        <f t="shared" si="46"/>
        <v>0</v>
      </c>
      <c r="J402" s="26"/>
      <c r="K402" s="26">
        <f t="shared" si="47"/>
        <v>0</v>
      </c>
      <c r="L402" s="26"/>
      <c r="M402" s="68"/>
    </row>
    <row r="403" spans="3:14" ht="18" x14ac:dyDescent="0.25">
      <c r="C403" s="26"/>
      <c r="D403" s="26"/>
      <c r="E403" s="26"/>
      <c r="F403" s="26"/>
      <c r="G403" s="26"/>
      <c r="H403" s="26"/>
      <c r="I403" s="26">
        <f t="shared" si="46"/>
        <v>0</v>
      </c>
      <c r="J403" s="26"/>
      <c r="K403" s="26">
        <f t="shared" si="47"/>
        <v>0</v>
      </c>
      <c r="L403" s="26"/>
      <c r="M403" s="68"/>
    </row>
    <row r="404" spans="3:14" ht="20.25" x14ac:dyDescent="0.3">
      <c r="C404" s="26">
        <f t="shared" ref="C404:K404" si="48">SUM(C386:C403)</f>
        <v>0</v>
      </c>
      <c r="D404" s="26">
        <f t="shared" si="48"/>
        <v>0</v>
      </c>
      <c r="E404" s="26">
        <f t="shared" si="48"/>
        <v>0</v>
      </c>
      <c r="F404" s="26">
        <f t="shared" si="48"/>
        <v>0</v>
      </c>
      <c r="G404" s="26">
        <f t="shared" si="48"/>
        <v>0</v>
      </c>
      <c r="H404" s="26">
        <f t="shared" si="48"/>
        <v>0</v>
      </c>
      <c r="I404" s="26">
        <f t="shared" si="48"/>
        <v>0</v>
      </c>
      <c r="J404" s="26">
        <f t="shared" si="48"/>
        <v>0</v>
      </c>
      <c r="K404" s="26">
        <f t="shared" si="48"/>
        <v>0</v>
      </c>
      <c r="L404" s="45"/>
      <c r="M404" s="45"/>
      <c r="N404" s="67">
        <f>SUM(C404:H404)-J404</f>
        <v>0</v>
      </c>
    </row>
    <row r="405" spans="3:14" x14ac:dyDescent="0.2">
      <c r="C405" s="69"/>
      <c r="D405" s="69"/>
      <c r="E405" s="69"/>
      <c r="F405" s="69"/>
      <c r="G405" s="69"/>
      <c r="H405" s="69"/>
      <c r="I405" s="69"/>
      <c r="J405" s="136"/>
      <c r="K405" s="136"/>
      <c r="L405" s="136"/>
      <c r="M405" s="136"/>
    </row>
    <row r="406" spans="3:14" x14ac:dyDescent="0.2">
      <c r="C406" s="69"/>
      <c r="D406" s="69"/>
      <c r="E406" s="69"/>
      <c r="F406" s="69"/>
      <c r="G406" s="69"/>
      <c r="H406" s="69"/>
      <c r="I406" s="69"/>
      <c r="J406" s="137"/>
      <c r="K406" s="137"/>
      <c r="L406" s="137"/>
      <c r="M406" s="137"/>
    </row>
    <row r="407" spans="3:14" x14ac:dyDescent="0.2">
      <c r="C407" s="69"/>
      <c r="D407" s="69"/>
      <c r="E407" s="69"/>
      <c r="F407" s="69"/>
      <c r="G407" s="69"/>
      <c r="H407" s="69"/>
      <c r="I407" s="69"/>
      <c r="J407" s="137"/>
      <c r="K407" s="137"/>
      <c r="L407" s="137"/>
      <c r="M407" s="137"/>
    </row>
    <row r="409" spans="3:14" x14ac:dyDescent="0.2">
      <c r="C409" s="138"/>
      <c r="D409" s="138"/>
      <c r="E409" s="138"/>
      <c r="F409" s="138"/>
      <c r="G409" s="138"/>
      <c r="H409" s="138"/>
      <c r="I409" s="138"/>
      <c r="J409" s="138"/>
      <c r="K409" s="138"/>
      <c r="L409" s="138"/>
      <c r="M409" s="138"/>
    </row>
    <row r="410" spans="3:14" x14ac:dyDescent="0.2">
      <c r="C410" s="138"/>
      <c r="D410" s="138"/>
      <c r="E410" s="138"/>
      <c r="F410" s="138"/>
      <c r="G410" s="138"/>
      <c r="H410" s="138"/>
      <c r="I410" s="138"/>
      <c r="J410" s="138"/>
      <c r="K410" s="138"/>
      <c r="L410" s="138"/>
      <c r="M410" s="138"/>
    </row>
    <row r="411" spans="3:14" ht="18" x14ac:dyDescent="0.2"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</row>
    <row r="412" spans="3:14" ht="18" x14ac:dyDescent="0.25">
      <c r="C412" s="26"/>
      <c r="D412" s="26"/>
      <c r="E412" s="26"/>
      <c r="F412" s="26"/>
      <c r="G412" s="26"/>
      <c r="H412" s="26"/>
      <c r="I412" s="26">
        <f>SUM(C412:H412)</f>
        <v>0</v>
      </c>
      <c r="J412" s="26"/>
      <c r="K412" s="26">
        <f>I412-J412</f>
        <v>0</v>
      </c>
      <c r="L412" s="26"/>
      <c r="M412" s="68"/>
    </row>
    <row r="413" spans="3:14" ht="18" x14ac:dyDescent="0.25">
      <c r="C413" s="26"/>
      <c r="D413" s="26"/>
      <c r="E413" s="26"/>
      <c r="F413" s="26"/>
      <c r="G413" s="26"/>
      <c r="H413" s="26"/>
      <c r="I413" s="26">
        <f t="shared" ref="I413:I431" si="49">SUM(C413:H413)</f>
        <v>0</v>
      </c>
      <c r="J413" s="26"/>
      <c r="K413" s="26">
        <f t="shared" ref="K413:K431" si="50">I413-J413</f>
        <v>0</v>
      </c>
      <c r="L413" s="26"/>
      <c r="M413" s="68"/>
    </row>
    <row r="414" spans="3:14" ht="18" x14ac:dyDescent="0.25">
      <c r="C414" s="26"/>
      <c r="D414" s="26"/>
      <c r="E414" s="26"/>
      <c r="F414" s="26"/>
      <c r="G414" s="26"/>
      <c r="H414" s="26"/>
      <c r="I414" s="26">
        <f t="shared" si="49"/>
        <v>0</v>
      </c>
      <c r="J414" s="26"/>
      <c r="K414" s="26">
        <f t="shared" si="50"/>
        <v>0</v>
      </c>
      <c r="L414" s="26"/>
      <c r="M414" s="68"/>
    </row>
    <row r="415" spans="3:14" ht="18" x14ac:dyDescent="0.25">
      <c r="C415" s="26"/>
      <c r="D415" s="26"/>
      <c r="E415" s="26"/>
      <c r="F415" s="26"/>
      <c r="G415" s="26"/>
      <c r="H415" s="26"/>
      <c r="I415" s="26">
        <f t="shared" si="49"/>
        <v>0</v>
      </c>
      <c r="J415" s="26"/>
      <c r="K415" s="26">
        <f t="shared" si="50"/>
        <v>0</v>
      </c>
      <c r="L415" s="26"/>
      <c r="M415" s="68"/>
    </row>
    <row r="416" spans="3:14" ht="18" x14ac:dyDescent="0.25">
      <c r="C416" s="26"/>
      <c r="D416" s="26"/>
      <c r="E416" s="26"/>
      <c r="F416" s="26"/>
      <c r="G416" s="26"/>
      <c r="H416" s="26"/>
      <c r="I416" s="26">
        <f t="shared" si="49"/>
        <v>0</v>
      </c>
      <c r="J416" s="26"/>
      <c r="K416" s="26">
        <f t="shared" si="50"/>
        <v>0</v>
      </c>
      <c r="L416" s="26"/>
      <c r="M416" s="68"/>
    </row>
    <row r="417" spans="3:14" ht="18" x14ac:dyDescent="0.25">
      <c r="C417" s="26"/>
      <c r="D417" s="26"/>
      <c r="E417" s="26"/>
      <c r="F417" s="26"/>
      <c r="G417" s="26"/>
      <c r="H417" s="26"/>
      <c r="I417" s="26">
        <f t="shared" si="49"/>
        <v>0</v>
      </c>
      <c r="J417" s="26"/>
      <c r="K417" s="26">
        <f t="shared" si="50"/>
        <v>0</v>
      </c>
      <c r="L417" s="26"/>
      <c r="M417" s="68"/>
    </row>
    <row r="418" spans="3:14" ht="18" x14ac:dyDescent="0.25">
      <c r="C418" s="26"/>
      <c r="D418" s="26"/>
      <c r="E418" s="26"/>
      <c r="F418" s="26"/>
      <c r="G418" s="26"/>
      <c r="H418" s="26"/>
      <c r="I418" s="26">
        <f t="shared" si="49"/>
        <v>0</v>
      </c>
      <c r="J418" s="26"/>
      <c r="K418" s="26">
        <f t="shared" si="50"/>
        <v>0</v>
      </c>
      <c r="L418" s="26"/>
      <c r="M418" s="68"/>
    </row>
    <row r="419" spans="3:14" ht="18" x14ac:dyDescent="0.25">
      <c r="C419" s="26"/>
      <c r="D419" s="26"/>
      <c r="E419" s="26"/>
      <c r="F419" s="26"/>
      <c r="G419" s="26"/>
      <c r="H419" s="26"/>
      <c r="I419" s="26">
        <f t="shared" si="49"/>
        <v>0</v>
      </c>
      <c r="J419" s="26"/>
      <c r="K419" s="26">
        <f t="shared" si="50"/>
        <v>0</v>
      </c>
      <c r="L419" s="26"/>
      <c r="M419" s="68"/>
    </row>
    <row r="420" spans="3:14" ht="18" x14ac:dyDescent="0.25">
      <c r="C420" s="26"/>
      <c r="D420" s="26"/>
      <c r="E420" s="26"/>
      <c r="F420" s="26"/>
      <c r="G420" s="26"/>
      <c r="H420" s="26"/>
      <c r="I420" s="26">
        <f t="shared" si="49"/>
        <v>0</v>
      </c>
      <c r="J420" s="26"/>
      <c r="K420" s="26">
        <f t="shared" si="50"/>
        <v>0</v>
      </c>
      <c r="L420" s="26"/>
      <c r="M420" s="68"/>
    </row>
    <row r="421" spans="3:14" ht="18" x14ac:dyDescent="0.25">
      <c r="C421" s="26"/>
      <c r="D421" s="26"/>
      <c r="E421" s="26"/>
      <c r="F421" s="26"/>
      <c r="G421" s="26"/>
      <c r="H421" s="26"/>
      <c r="I421" s="26">
        <f t="shared" si="49"/>
        <v>0</v>
      </c>
      <c r="J421" s="26"/>
      <c r="K421" s="26">
        <f t="shared" si="50"/>
        <v>0</v>
      </c>
      <c r="L421" s="26"/>
      <c r="M421" s="68"/>
    </row>
    <row r="422" spans="3:14" ht="18" x14ac:dyDescent="0.25">
      <c r="C422" s="26"/>
      <c r="D422" s="26"/>
      <c r="E422" s="26"/>
      <c r="F422" s="26"/>
      <c r="G422" s="26"/>
      <c r="H422" s="26"/>
      <c r="I422" s="26">
        <f t="shared" si="49"/>
        <v>0</v>
      </c>
      <c r="J422" s="26"/>
      <c r="K422" s="26">
        <f t="shared" si="50"/>
        <v>0</v>
      </c>
      <c r="L422" s="26"/>
      <c r="M422" s="68"/>
    </row>
    <row r="423" spans="3:14" ht="18" x14ac:dyDescent="0.25">
      <c r="C423" s="26"/>
      <c r="D423" s="26"/>
      <c r="E423" s="26"/>
      <c r="F423" s="26"/>
      <c r="G423" s="26"/>
      <c r="H423" s="26"/>
      <c r="I423" s="26">
        <f t="shared" si="49"/>
        <v>0</v>
      </c>
      <c r="J423" s="26"/>
      <c r="K423" s="26">
        <f t="shared" si="50"/>
        <v>0</v>
      </c>
      <c r="L423" s="26"/>
      <c r="M423" s="68"/>
    </row>
    <row r="424" spans="3:14" ht="18" x14ac:dyDescent="0.25">
      <c r="C424" s="26"/>
      <c r="D424" s="26"/>
      <c r="E424" s="26"/>
      <c r="F424" s="26"/>
      <c r="G424" s="26"/>
      <c r="H424" s="26"/>
      <c r="I424" s="26">
        <f t="shared" si="49"/>
        <v>0</v>
      </c>
      <c r="J424" s="26"/>
      <c r="K424" s="26">
        <f t="shared" si="50"/>
        <v>0</v>
      </c>
      <c r="L424" s="26"/>
      <c r="M424" s="68"/>
    </row>
    <row r="425" spans="3:14" ht="18" x14ac:dyDescent="0.25">
      <c r="C425" s="26"/>
      <c r="D425" s="26"/>
      <c r="E425" s="26"/>
      <c r="F425" s="26"/>
      <c r="G425" s="26"/>
      <c r="H425" s="26"/>
      <c r="I425" s="26">
        <f t="shared" si="49"/>
        <v>0</v>
      </c>
      <c r="J425" s="26"/>
      <c r="K425" s="26">
        <f t="shared" si="50"/>
        <v>0</v>
      </c>
      <c r="L425" s="26"/>
      <c r="M425" s="68"/>
    </row>
    <row r="426" spans="3:14" ht="18" x14ac:dyDescent="0.25">
      <c r="C426" s="26"/>
      <c r="D426" s="26"/>
      <c r="E426" s="26"/>
      <c r="F426" s="26"/>
      <c r="G426" s="26"/>
      <c r="H426" s="26"/>
      <c r="I426" s="26">
        <f t="shared" si="49"/>
        <v>0</v>
      </c>
      <c r="J426" s="26"/>
      <c r="K426" s="26">
        <f t="shared" si="50"/>
        <v>0</v>
      </c>
      <c r="L426" s="26"/>
      <c r="M426" s="68"/>
    </row>
    <row r="427" spans="3:14" ht="18" x14ac:dyDescent="0.25">
      <c r="C427" s="26"/>
      <c r="D427" s="26"/>
      <c r="E427" s="26"/>
      <c r="F427" s="26"/>
      <c r="G427" s="26"/>
      <c r="H427" s="26"/>
      <c r="I427" s="26">
        <f t="shared" si="49"/>
        <v>0</v>
      </c>
      <c r="J427" s="26"/>
      <c r="K427" s="26">
        <f t="shared" si="50"/>
        <v>0</v>
      </c>
      <c r="L427" s="26"/>
      <c r="M427" s="68"/>
    </row>
    <row r="428" spans="3:14" ht="18" x14ac:dyDescent="0.25">
      <c r="C428" s="26"/>
      <c r="D428" s="26"/>
      <c r="E428" s="26"/>
      <c r="F428" s="26"/>
      <c r="G428" s="26"/>
      <c r="H428" s="26"/>
      <c r="I428" s="26">
        <f t="shared" si="49"/>
        <v>0</v>
      </c>
      <c r="J428" s="26"/>
      <c r="K428" s="26">
        <f t="shared" si="50"/>
        <v>0</v>
      </c>
      <c r="L428" s="26"/>
      <c r="M428" s="68"/>
    </row>
    <row r="429" spans="3:14" ht="18" x14ac:dyDescent="0.25">
      <c r="C429" s="26"/>
      <c r="D429" s="26"/>
      <c r="E429" s="26"/>
      <c r="F429" s="26"/>
      <c r="G429" s="26"/>
      <c r="H429" s="26"/>
      <c r="I429" s="26">
        <f t="shared" si="49"/>
        <v>0</v>
      </c>
      <c r="J429" s="26"/>
      <c r="K429" s="26">
        <f t="shared" si="50"/>
        <v>0</v>
      </c>
      <c r="L429" s="26"/>
      <c r="M429" s="68"/>
    </row>
    <row r="430" spans="3:14" ht="18" x14ac:dyDescent="0.25">
      <c r="C430" s="26"/>
      <c r="D430" s="26"/>
      <c r="E430" s="26"/>
      <c r="F430" s="26"/>
      <c r="G430" s="26"/>
      <c r="H430" s="26"/>
      <c r="I430" s="26">
        <f t="shared" si="49"/>
        <v>0</v>
      </c>
      <c r="J430" s="26"/>
      <c r="K430" s="26">
        <f t="shared" si="50"/>
        <v>0</v>
      </c>
      <c r="L430" s="26"/>
      <c r="M430" s="68"/>
    </row>
    <row r="431" spans="3:14" ht="18" x14ac:dyDescent="0.25">
      <c r="C431" s="26"/>
      <c r="D431" s="26"/>
      <c r="E431" s="26"/>
      <c r="F431" s="26"/>
      <c r="G431" s="26"/>
      <c r="H431" s="26"/>
      <c r="I431" s="26">
        <f t="shared" si="49"/>
        <v>0</v>
      </c>
      <c r="J431" s="26"/>
      <c r="K431" s="26">
        <f t="shared" si="50"/>
        <v>0</v>
      </c>
      <c r="L431" s="26"/>
      <c r="M431" s="68"/>
    </row>
    <row r="432" spans="3:14" ht="20.25" x14ac:dyDescent="0.3">
      <c r="C432" s="26">
        <f>SUM(C412:C431)</f>
        <v>0</v>
      </c>
      <c r="D432" s="26">
        <f t="shared" ref="D432:K432" si="51">SUM(D412:D431)</f>
        <v>0</v>
      </c>
      <c r="E432" s="26">
        <f t="shared" si="51"/>
        <v>0</v>
      </c>
      <c r="F432" s="26">
        <f t="shared" si="51"/>
        <v>0</v>
      </c>
      <c r="G432" s="26">
        <f t="shared" si="51"/>
        <v>0</v>
      </c>
      <c r="H432" s="26">
        <f t="shared" si="51"/>
        <v>0</v>
      </c>
      <c r="I432" s="26">
        <f t="shared" si="51"/>
        <v>0</v>
      </c>
      <c r="J432" s="26">
        <f t="shared" si="51"/>
        <v>0</v>
      </c>
      <c r="K432" s="26">
        <f t="shared" si="51"/>
        <v>0</v>
      </c>
      <c r="L432" s="45"/>
      <c r="M432" s="45"/>
      <c r="N432" s="67">
        <f>SUM(C432:H432)-J432</f>
        <v>0</v>
      </c>
    </row>
    <row r="433" spans="3:14" x14ac:dyDescent="0.2">
      <c r="C433" s="69"/>
      <c r="D433" s="69"/>
      <c r="E433" s="69"/>
      <c r="F433" s="69"/>
      <c r="G433" s="69"/>
      <c r="H433" s="69"/>
      <c r="I433" s="69"/>
      <c r="J433" s="136"/>
      <c r="K433" s="136"/>
      <c r="L433" s="136"/>
      <c r="M433" s="136"/>
    </row>
    <row r="434" spans="3:14" x14ac:dyDescent="0.2">
      <c r="C434" s="69"/>
      <c r="D434" s="69"/>
      <c r="E434" s="69"/>
      <c r="F434" s="69"/>
      <c r="G434" s="69"/>
      <c r="H434" s="69"/>
      <c r="I434" s="69"/>
      <c r="J434" s="137"/>
      <c r="K434" s="137"/>
      <c r="L434" s="137"/>
      <c r="M434" s="137"/>
    </row>
    <row r="435" spans="3:14" x14ac:dyDescent="0.2">
      <c r="C435" s="69"/>
      <c r="D435" s="69"/>
      <c r="E435" s="69"/>
      <c r="F435" s="69"/>
      <c r="G435" s="69"/>
      <c r="H435" s="69"/>
      <c r="I435" s="69"/>
      <c r="J435" s="137"/>
      <c r="K435" s="137"/>
      <c r="L435" s="137"/>
      <c r="M435" s="137"/>
    </row>
    <row r="437" spans="3:14" x14ac:dyDescent="0.2">
      <c r="C437" s="138"/>
      <c r="D437" s="138"/>
      <c r="E437" s="138"/>
      <c r="F437" s="138"/>
      <c r="G437" s="138"/>
      <c r="H437" s="138"/>
      <c r="I437" s="138"/>
      <c r="J437" s="138"/>
      <c r="K437" s="138"/>
      <c r="L437" s="138"/>
      <c r="M437" s="138"/>
    </row>
    <row r="438" spans="3:14" x14ac:dyDescent="0.2">
      <c r="C438" s="138"/>
      <c r="D438" s="138"/>
      <c r="E438" s="138"/>
      <c r="F438" s="138"/>
      <c r="G438" s="138"/>
      <c r="H438" s="138"/>
      <c r="I438" s="138"/>
      <c r="J438" s="138"/>
      <c r="K438" s="138"/>
      <c r="L438" s="138"/>
      <c r="M438" s="138"/>
    </row>
    <row r="439" spans="3:14" ht="18" x14ac:dyDescent="0.2"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</row>
    <row r="440" spans="3:14" ht="18" x14ac:dyDescent="0.25">
      <c r="C440" s="26"/>
      <c r="D440" s="26"/>
      <c r="E440" s="26"/>
      <c r="F440" s="26"/>
      <c r="G440" s="26"/>
      <c r="H440" s="26"/>
      <c r="I440" s="26">
        <f>SUM(C440:H440)</f>
        <v>0</v>
      </c>
      <c r="J440" s="26"/>
      <c r="K440" s="26">
        <f>I440-J440</f>
        <v>0</v>
      </c>
      <c r="L440" s="26"/>
      <c r="M440" s="68"/>
    </row>
    <row r="441" spans="3:14" ht="18" x14ac:dyDescent="0.25">
      <c r="C441" s="26"/>
      <c r="D441" s="26"/>
      <c r="E441" s="26"/>
      <c r="F441" s="26"/>
      <c r="G441" s="26"/>
      <c r="H441" s="26"/>
      <c r="I441" s="26">
        <f t="shared" ref="I441" si="52">SUM(C441:H441)</f>
        <v>0</v>
      </c>
      <c r="J441" s="26"/>
      <c r="K441" s="26">
        <f t="shared" ref="K441" si="53">I441-J441</f>
        <v>0</v>
      </c>
      <c r="L441" s="26"/>
      <c r="M441" s="44"/>
    </row>
    <row r="442" spans="3:14" ht="20.25" x14ac:dyDescent="0.3">
      <c r="C442" s="26">
        <f t="shared" ref="C442:K442" si="54">SUM(C440:C441)</f>
        <v>0</v>
      </c>
      <c r="D442" s="26">
        <f t="shared" si="54"/>
        <v>0</v>
      </c>
      <c r="E442" s="26">
        <f t="shared" si="54"/>
        <v>0</v>
      </c>
      <c r="F442" s="26">
        <f t="shared" si="54"/>
        <v>0</v>
      </c>
      <c r="G442" s="26">
        <f t="shared" si="54"/>
        <v>0</v>
      </c>
      <c r="H442" s="26">
        <f t="shared" si="54"/>
        <v>0</v>
      </c>
      <c r="I442" s="26">
        <f t="shared" si="54"/>
        <v>0</v>
      </c>
      <c r="J442" s="26">
        <f t="shared" si="54"/>
        <v>0</v>
      </c>
      <c r="K442" s="26">
        <f t="shared" si="54"/>
        <v>0</v>
      </c>
      <c r="L442" s="45"/>
      <c r="M442" s="45"/>
      <c r="N442" s="67">
        <f>SUM(C442:H442)-J442</f>
        <v>0</v>
      </c>
    </row>
    <row r="443" spans="3:14" x14ac:dyDescent="0.2">
      <c r="C443" s="69"/>
      <c r="D443" s="69"/>
      <c r="E443" s="69"/>
      <c r="F443" s="69"/>
      <c r="G443" s="69"/>
      <c r="H443" s="69"/>
      <c r="I443" s="69"/>
      <c r="J443" s="136"/>
      <c r="K443" s="136"/>
      <c r="L443" s="136"/>
      <c r="M443" s="136"/>
    </row>
    <row r="444" spans="3:14" x14ac:dyDescent="0.2">
      <c r="C444" s="69"/>
      <c r="D444" s="69"/>
      <c r="E444" s="69"/>
      <c r="F444" s="69"/>
      <c r="G444" s="69"/>
      <c r="H444" s="69"/>
      <c r="I444" s="69"/>
      <c r="J444" s="137"/>
      <c r="K444" s="137"/>
      <c r="L444" s="137"/>
      <c r="M444" s="137"/>
    </row>
    <row r="445" spans="3:14" x14ac:dyDescent="0.2">
      <c r="C445" s="69"/>
      <c r="D445" s="69"/>
      <c r="E445" s="69"/>
      <c r="F445" s="69"/>
      <c r="G445" s="69"/>
      <c r="H445" s="69"/>
      <c r="I445" s="69"/>
      <c r="J445" s="137"/>
      <c r="K445" s="137"/>
      <c r="L445" s="137"/>
      <c r="M445" s="137"/>
    </row>
    <row r="447" spans="3:14" x14ac:dyDescent="0.2">
      <c r="C447" s="138"/>
      <c r="D447" s="138"/>
      <c r="E447" s="138"/>
      <c r="F447" s="138"/>
      <c r="G447" s="138"/>
      <c r="H447" s="138"/>
      <c r="I447" s="138"/>
      <c r="J447" s="138"/>
      <c r="K447" s="138"/>
      <c r="L447" s="138"/>
      <c r="M447" s="138"/>
    </row>
    <row r="448" spans="3:14" x14ac:dyDescent="0.2">
      <c r="C448" s="138"/>
      <c r="D448" s="138"/>
      <c r="E448" s="138"/>
      <c r="F448" s="138"/>
      <c r="G448" s="138"/>
      <c r="H448" s="138"/>
      <c r="I448" s="138"/>
      <c r="J448" s="138"/>
      <c r="K448" s="138"/>
      <c r="L448" s="138"/>
      <c r="M448" s="138"/>
    </row>
    <row r="449" spans="3:13" ht="18" x14ac:dyDescent="0.2"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</row>
    <row r="450" spans="3:13" ht="18" x14ac:dyDescent="0.25">
      <c r="C450" s="26"/>
      <c r="D450" s="26"/>
      <c r="E450" s="26"/>
      <c r="F450" s="26"/>
      <c r="G450" s="26"/>
      <c r="H450" s="26"/>
      <c r="I450" s="26">
        <f>SUM(C450:H450)</f>
        <v>0</v>
      </c>
      <c r="J450" s="26"/>
      <c r="K450" s="26">
        <f>I450-J450</f>
        <v>0</v>
      </c>
      <c r="L450" s="26"/>
      <c r="M450" s="68"/>
    </row>
    <row r="451" spans="3:13" ht="18" x14ac:dyDescent="0.25">
      <c r="C451" s="26"/>
      <c r="D451" s="26"/>
      <c r="E451" s="26"/>
      <c r="F451" s="26"/>
      <c r="G451" s="26"/>
      <c r="H451" s="26"/>
      <c r="I451" s="26">
        <f t="shared" ref="I451:I452" si="55">SUM(C451:H451)</f>
        <v>0</v>
      </c>
      <c r="J451" s="26"/>
      <c r="K451" s="26">
        <f t="shared" ref="K451:K452" si="56">I451-J451</f>
        <v>0</v>
      </c>
      <c r="L451" s="26"/>
      <c r="M451" s="68"/>
    </row>
    <row r="452" spans="3:13" ht="18" x14ac:dyDescent="0.25">
      <c r="C452" s="26"/>
      <c r="D452" s="26"/>
      <c r="E452" s="26"/>
      <c r="F452" s="26"/>
      <c r="G452" s="26"/>
      <c r="H452" s="26"/>
      <c r="I452" s="26">
        <f t="shared" si="55"/>
        <v>0</v>
      </c>
      <c r="J452" s="26"/>
      <c r="K452" s="26">
        <f t="shared" si="56"/>
        <v>0</v>
      </c>
      <c r="L452" s="26"/>
      <c r="M452" s="68"/>
    </row>
    <row r="453" spans="3:13" ht="18" x14ac:dyDescent="0.25">
      <c r="C453" s="26"/>
      <c r="D453" s="26"/>
      <c r="E453" s="26"/>
      <c r="F453" s="26"/>
      <c r="G453" s="26"/>
      <c r="H453" s="26"/>
      <c r="I453" s="26">
        <f t="shared" ref="I453:I469" si="57">SUM(C453:H453)</f>
        <v>0</v>
      </c>
      <c r="J453" s="26"/>
      <c r="K453" s="26">
        <f t="shared" ref="K453:K469" si="58">I453-J453</f>
        <v>0</v>
      </c>
      <c r="L453" s="26"/>
      <c r="M453" s="68"/>
    </row>
    <row r="454" spans="3:13" ht="18" x14ac:dyDescent="0.25">
      <c r="C454" s="26"/>
      <c r="D454" s="26"/>
      <c r="E454" s="26"/>
      <c r="F454" s="26"/>
      <c r="G454" s="26"/>
      <c r="H454" s="26"/>
      <c r="I454" s="26">
        <f t="shared" si="57"/>
        <v>0</v>
      </c>
      <c r="J454" s="26"/>
      <c r="K454" s="26">
        <f t="shared" si="58"/>
        <v>0</v>
      </c>
      <c r="L454" s="26"/>
      <c r="M454" s="68"/>
    </row>
    <row r="455" spans="3:13" ht="18" x14ac:dyDescent="0.25">
      <c r="C455" s="26"/>
      <c r="D455" s="26"/>
      <c r="E455" s="26"/>
      <c r="F455" s="26"/>
      <c r="G455" s="26"/>
      <c r="H455" s="26"/>
      <c r="I455" s="26">
        <f t="shared" si="57"/>
        <v>0</v>
      </c>
      <c r="J455" s="26"/>
      <c r="K455" s="26">
        <f t="shared" si="58"/>
        <v>0</v>
      </c>
      <c r="L455" s="26"/>
      <c r="M455" s="68"/>
    </row>
    <row r="456" spans="3:13" ht="18" x14ac:dyDescent="0.25">
      <c r="C456" s="26"/>
      <c r="D456" s="26"/>
      <c r="E456" s="26"/>
      <c r="F456" s="26"/>
      <c r="G456" s="26"/>
      <c r="H456" s="26"/>
      <c r="I456" s="26">
        <f t="shared" si="57"/>
        <v>0</v>
      </c>
      <c r="J456" s="26"/>
      <c r="K456" s="26">
        <f t="shared" si="58"/>
        <v>0</v>
      </c>
      <c r="L456" s="26"/>
      <c r="M456" s="68"/>
    </row>
    <row r="457" spans="3:13" ht="18" x14ac:dyDescent="0.25">
      <c r="C457" s="26"/>
      <c r="D457" s="26"/>
      <c r="E457" s="26"/>
      <c r="F457" s="26"/>
      <c r="G457" s="26"/>
      <c r="H457" s="26"/>
      <c r="I457" s="26">
        <f t="shared" si="57"/>
        <v>0</v>
      </c>
      <c r="J457" s="26"/>
      <c r="K457" s="26">
        <f t="shared" si="58"/>
        <v>0</v>
      </c>
      <c r="L457" s="26"/>
      <c r="M457" s="68"/>
    </row>
    <row r="458" spans="3:13" ht="18" x14ac:dyDescent="0.25">
      <c r="C458" s="26"/>
      <c r="D458" s="26"/>
      <c r="E458" s="26"/>
      <c r="F458" s="26"/>
      <c r="G458" s="26"/>
      <c r="H458" s="26"/>
      <c r="I458" s="26">
        <f t="shared" si="57"/>
        <v>0</v>
      </c>
      <c r="J458" s="26"/>
      <c r="K458" s="26">
        <f t="shared" si="58"/>
        <v>0</v>
      </c>
      <c r="L458" s="26"/>
      <c r="M458" s="68"/>
    </row>
    <row r="459" spans="3:13" ht="18" x14ac:dyDescent="0.25">
      <c r="C459" s="26"/>
      <c r="D459" s="26"/>
      <c r="E459" s="26"/>
      <c r="F459" s="26"/>
      <c r="G459" s="26"/>
      <c r="H459" s="26"/>
      <c r="I459" s="26">
        <f t="shared" si="57"/>
        <v>0</v>
      </c>
      <c r="J459" s="26"/>
      <c r="K459" s="26">
        <f t="shared" si="58"/>
        <v>0</v>
      </c>
      <c r="L459" s="26"/>
      <c r="M459" s="68"/>
    </row>
    <row r="460" spans="3:13" ht="18" x14ac:dyDescent="0.25">
      <c r="C460" s="26"/>
      <c r="D460" s="26"/>
      <c r="E460" s="26"/>
      <c r="F460" s="26"/>
      <c r="G460" s="26"/>
      <c r="H460" s="26"/>
      <c r="I460" s="26">
        <f t="shared" si="57"/>
        <v>0</v>
      </c>
      <c r="J460" s="26"/>
      <c r="K460" s="26">
        <f t="shared" si="58"/>
        <v>0</v>
      </c>
      <c r="L460" s="26"/>
      <c r="M460" s="68"/>
    </row>
    <row r="461" spans="3:13" ht="18" x14ac:dyDescent="0.25">
      <c r="C461" s="26"/>
      <c r="D461" s="26"/>
      <c r="E461" s="26"/>
      <c r="F461" s="26"/>
      <c r="G461" s="26"/>
      <c r="H461" s="26"/>
      <c r="I461" s="26">
        <f t="shared" si="57"/>
        <v>0</v>
      </c>
      <c r="J461" s="26"/>
      <c r="K461" s="26">
        <f t="shared" si="58"/>
        <v>0</v>
      </c>
      <c r="L461" s="26"/>
      <c r="M461" s="68"/>
    </row>
    <row r="462" spans="3:13" ht="18" x14ac:dyDescent="0.25">
      <c r="C462" s="26"/>
      <c r="D462" s="26"/>
      <c r="E462" s="26"/>
      <c r="F462" s="26"/>
      <c r="G462" s="26"/>
      <c r="H462" s="26"/>
      <c r="I462" s="26">
        <f t="shared" si="57"/>
        <v>0</v>
      </c>
      <c r="J462" s="26"/>
      <c r="K462" s="26">
        <f t="shared" si="58"/>
        <v>0</v>
      </c>
      <c r="L462" s="26"/>
      <c r="M462" s="68"/>
    </row>
    <row r="463" spans="3:13" ht="18" x14ac:dyDescent="0.25">
      <c r="C463" s="26"/>
      <c r="D463" s="26"/>
      <c r="E463" s="26"/>
      <c r="F463" s="26"/>
      <c r="G463" s="26"/>
      <c r="H463" s="26"/>
      <c r="I463" s="26">
        <f t="shared" si="57"/>
        <v>0</v>
      </c>
      <c r="J463" s="26"/>
      <c r="K463" s="26">
        <f t="shared" si="58"/>
        <v>0</v>
      </c>
      <c r="L463" s="26"/>
      <c r="M463" s="68"/>
    </row>
    <row r="464" spans="3:13" ht="18" x14ac:dyDescent="0.25">
      <c r="C464" s="26"/>
      <c r="D464" s="26"/>
      <c r="E464" s="26"/>
      <c r="F464" s="26"/>
      <c r="G464" s="26"/>
      <c r="H464" s="26"/>
      <c r="I464" s="26">
        <f t="shared" si="57"/>
        <v>0</v>
      </c>
      <c r="J464" s="26"/>
      <c r="K464" s="26">
        <f t="shared" si="58"/>
        <v>0</v>
      </c>
      <c r="L464" s="26"/>
      <c r="M464" s="68"/>
    </row>
    <row r="465" spans="3:14" ht="18" x14ac:dyDescent="0.25">
      <c r="C465" s="26"/>
      <c r="D465" s="26"/>
      <c r="E465" s="26"/>
      <c r="F465" s="26"/>
      <c r="G465" s="26"/>
      <c r="H465" s="26"/>
      <c r="I465" s="26">
        <f t="shared" si="57"/>
        <v>0</v>
      </c>
      <c r="J465" s="26"/>
      <c r="K465" s="26">
        <f t="shared" si="58"/>
        <v>0</v>
      </c>
      <c r="L465" s="26"/>
      <c r="M465" s="68"/>
    </row>
    <row r="466" spans="3:14" ht="18" x14ac:dyDescent="0.25">
      <c r="C466" s="26"/>
      <c r="D466" s="26"/>
      <c r="E466" s="26"/>
      <c r="F466" s="26"/>
      <c r="G466" s="26"/>
      <c r="H466" s="26"/>
      <c r="I466" s="26">
        <f t="shared" si="57"/>
        <v>0</v>
      </c>
      <c r="J466" s="26"/>
      <c r="K466" s="26">
        <f t="shared" si="58"/>
        <v>0</v>
      </c>
      <c r="L466" s="26"/>
      <c r="M466" s="68"/>
    </row>
    <row r="467" spans="3:14" ht="18" x14ac:dyDescent="0.25">
      <c r="C467" s="26"/>
      <c r="D467" s="26"/>
      <c r="E467" s="26"/>
      <c r="F467" s="26"/>
      <c r="G467" s="26"/>
      <c r="H467" s="26"/>
      <c r="I467" s="26">
        <f t="shared" si="57"/>
        <v>0</v>
      </c>
      <c r="J467" s="26"/>
      <c r="K467" s="26">
        <f t="shared" si="58"/>
        <v>0</v>
      </c>
      <c r="L467" s="26"/>
      <c r="M467" s="68"/>
    </row>
    <row r="468" spans="3:14" ht="18" x14ac:dyDescent="0.25">
      <c r="C468" s="26"/>
      <c r="D468" s="26"/>
      <c r="E468" s="26"/>
      <c r="F468" s="26"/>
      <c r="G468" s="26"/>
      <c r="H468" s="26"/>
      <c r="I468" s="26">
        <f t="shared" si="57"/>
        <v>0</v>
      </c>
      <c r="J468" s="26"/>
      <c r="K468" s="26">
        <f t="shared" si="58"/>
        <v>0</v>
      </c>
      <c r="L468" s="26"/>
      <c r="M468" s="68"/>
    </row>
    <row r="469" spans="3:14" ht="18" x14ac:dyDescent="0.25">
      <c r="C469" s="26"/>
      <c r="D469" s="26"/>
      <c r="E469" s="26"/>
      <c r="F469" s="26"/>
      <c r="G469" s="26"/>
      <c r="H469" s="26"/>
      <c r="I469" s="26">
        <f t="shared" si="57"/>
        <v>0</v>
      </c>
      <c r="J469" s="26"/>
      <c r="K469" s="26">
        <f t="shared" si="58"/>
        <v>0</v>
      </c>
      <c r="L469" s="26"/>
      <c r="M469" s="68"/>
    </row>
    <row r="470" spans="3:14" ht="20.25" x14ac:dyDescent="0.3">
      <c r="C470" s="26">
        <f t="shared" ref="C470:K470" si="59">SUM(C450:C469)</f>
        <v>0</v>
      </c>
      <c r="D470" s="26">
        <f t="shared" si="59"/>
        <v>0</v>
      </c>
      <c r="E470" s="26">
        <f t="shared" si="59"/>
        <v>0</v>
      </c>
      <c r="F470" s="26">
        <f t="shared" si="59"/>
        <v>0</v>
      </c>
      <c r="G470" s="26">
        <f t="shared" si="59"/>
        <v>0</v>
      </c>
      <c r="H470" s="26">
        <f t="shared" si="59"/>
        <v>0</v>
      </c>
      <c r="I470" s="26">
        <f t="shared" si="59"/>
        <v>0</v>
      </c>
      <c r="J470" s="26">
        <f t="shared" si="59"/>
        <v>0</v>
      </c>
      <c r="K470" s="26">
        <f t="shared" si="59"/>
        <v>0</v>
      </c>
      <c r="L470" s="45"/>
      <c r="M470" s="45"/>
      <c r="N470" s="67">
        <f>SUM(C470:H470)-J470</f>
        <v>0</v>
      </c>
    </row>
    <row r="471" spans="3:14" x14ac:dyDescent="0.2">
      <c r="C471" s="69"/>
      <c r="D471" s="69"/>
      <c r="E471" s="69"/>
      <c r="F471" s="69"/>
      <c r="G471" s="69"/>
      <c r="H471" s="69"/>
      <c r="I471" s="69"/>
      <c r="J471" s="136"/>
      <c r="K471" s="136"/>
      <c r="L471" s="136"/>
      <c r="M471" s="136"/>
    </row>
    <row r="472" spans="3:14" x14ac:dyDescent="0.2">
      <c r="C472" s="69"/>
      <c r="D472" s="69"/>
      <c r="E472" s="69"/>
      <c r="F472" s="69"/>
      <c r="G472" s="69"/>
      <c r="H472" s="69"/>
      <c r="I472" s="69"/>
      <c r="J472" s="137"/>
      <c r="K472" s="137"/>
      <c r="L472" s="137"/>
      <c r="M472" s="137"/>
    </row>
    <row r="473" spans="3:14" x14ac:dyDescent="0.2">
      <c r="C473" s="69"/>
      <c r="D473" s="69"/>
      <c r="E473" s="69"/>
      <c r="F473" s="69"/>
      <c r="G473" s="69"/>
      <c r="H473" s="69"/>
      <c r="I473" s="69"/>
      <c r="J473" s="137"/>
      <c r="K473" s="137"/>
      <c r="L473" s="137"/>
      <c r="M473" s="137"/>
    </row>
    <row r="475" spans="3:14" x14ac:dyDescent="0.2">
      <c r="C475" s="138"/>
      <c r="D475" s="138"/>
      <c r="E475" s="138"/>
      <c r="F475" s="138"/>
      <c r="G475" s="138"/>
      <c r="H475" s="138"/>
      <c r="I475" s="138"/>
      <c r="J475" s="138"/>
      <c r="K475" s="138"/>
      <c r="L475" s="138"/>
      <c r="M475" s="138"/>
    </row>
    <row r="476" spans="3:14" x14ac:dyDescent="0.2">
      <c r="C476" s="138"/>
      <c r="D476" s="138"/>
      <c r="E476" s="138"/>
      <c r="F476" s="138"/>
      <c r="G476" s="138"/>
      <c r="H476" s="138"/>
      <c r="I476" s="138"/>
      <c r="J476" s="138"/>
      <c r="K476" s="138"/>
      <c r="L476" s="138"/>
      <c r="M476" s="138"/>
    </row>
    <row r="477" spans="3:14" ht="18" x14ac:dyDescent="0.2"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</row>
    <row r="478" spans="3:14" ht="18" x14ac:dyDescent="0.25">
      <c r="C478" s="26"/>
      <c r="D478" s="26"/>
      <c r="E478" s="26"/>
      <c r="F478" s="26"/>
      <c r="G478" s="26"/>
      <c r="H478" s="26"/>
      <c r="I478" s="26">
        <f>SUM(C478:H478)</f>
        <v>0</v>
      </c>
      <c r="J478" s="26"/>
      <c r="K478" s="26">
        <f>I478-J478</f>
        <v>0</v>
      </c>
      <c r="L478" s="26"/>
      <c r="M478" s="68"/>
    </row>
    <row r="479" spans="3:14" ht="18" x14ac:dyDescent="0.25">
      <c r="C479" s="26"/>
      <c r="D479" s="26"/>
      <c r="E479" s="26"/>
      <c r="F479" s="26"/>
      <c r="G479" s="26"/>
      <c r="H479" s="26"/>
      <c r="I479" s="26">
        <f t="shared" ref="I479:I497" si="60">SUM(C479:H479)</f>
        <v>0</v>
      </c>
      <c r="J479" s="26"/>
      <c r="K479" s="26">
        <f t="shared" ref="K479:K497" si="61">I479-J479</f>
        <v>0</v>
      </c>
      <c r="L479" s="26"/>
      <c r="M479" s="68"/>
    </row>
    <row r="480" spans="3:14" ht="18" x14ac:dyDescent="0.25">
      <c r="C480" s="26"/>
      <c r="D480" s="26"/>
      <c r="E480" s="26"/>
      <c r="F480" s="26"/>
      <c r="G480" s="26"/>
      <c r="H480" s="26"/>
      <c r="I480" s="26">
        <f t="shared" si="60"/>
        <v>0</v>
      </c>
      <c r="J480" s="26"/>
      <c r="K480" s="26">
        <f t="shared" si="61"/>
        <v>0</v>
      </c>
      <c r="L480" s="26"/>
      <c r="M480" s="68"/>
    </row>
    <row r="481" spans="3:13" ht="18" x14ac:dyDescent="0.25">
      <c r="C481" s="26"/>
      <c r="D481" s="26"/>
      <c r="E481" s="26"/>
      <c r="F481" s="26"/>
      <c r="G481" s="26"/>
      <c r="H481" s="26"/>
      <c r="I481" s="26">
        <f t="shared" si="60"/>
        <v>0</v>
      </c>
      <c r="J481" s="26"/>
      <c r="K481" s="26">
        <f t="shared" si="61"/>
        <v>0</v>
      </c>
      <c r="L481" s="26"/>
      <c r="M481" s="68"/>
    </row>
    <row r="482" spans="3:13" ht="18" x14ac:dyDescent="0.25">
      <c r="C482" s="26"/>
      <c r="D482" s="26"/>
      <c r="E482" s="26"/>
      <c r="F482" s="26"/>
      <c r="G482" s="26"/>
      <c r="H482" s="26"/>
      <c r="I482" s="26">
        <f t="shared" si="60"/>
        <v>0</v>
      </c>
      <c r="J482" s="26"/>
      <c r="K482" s="26">
        <f t="shared" si="61"/>
        <v>0</v>
      </c>
      <c r="L482" s="26"/>
      <c r="M482" s="68"/>
    </row>
    <row r="483" spans="3:13" ht="18" x14ac:dyDescent="0.25">
      <c r="C483" s="26"/>
      <c r="D483" s="26"/>
      <c r="E483" s="26"/>
      <c r="F483" s="26"/>
      <c r="G483" s="26"/>
      <c r="H483" s="26"/>
      <c r="I483" s="26">
        <f t="shared" si="60"/>
        <v>0</v>
      </c>
      <c r="J483" s="26"/>
      <c r="K483" s="26">
        <f t="shared" si="61"/>
        <v>0</v>
      </c>
      <c r="L483" s="26"/>
      <c r="M483" s="68"/>
    </row>
    <row r="484" spans="3:13" ht="18" x14ac:dyDescent="0.25">
      <c r="C484" s="26"/>
      <c r="D484" s="26"/>
      <c r="E484" s="26"/>
      <c r="F484" s="26"/>
      <c r="G484" s="26"/>
      <c r="H484" s="26"/>
      <c r="I484" s="26">
        <f t="shared" si="60"/>
        <v>0</v>
      </c>
      <c r="J484" s="26"/>
      <c r="K484" s="26">
        <f t="shared" si="61"/>
        <v>0</v>
      </c>
      <c r="L484" s="26"/>
      <c r="M484" s="68"/>
    </row>
    <row r="485" spans="3:13" ht="18" x14ac:dyDescent="0.25">
      <c r="C485" s="26"/>
      <c r="D485" s="26"/>
      <c r="E485" s="26"/>
      <c r="F485" s="26"/>
      <c r="G485" s="26"/>
      <c r="H485" s="26"/>
      <c r="I485" s="26">
        <f t="shared" si="60"/>
        <v>0</v>
      </c>
      <c r="J485" s="26"/>
      <c r="K485" s="26">
        <f t="shared" si="61"/>
        <v>0</v>
      </c>
      <c r="L485" s="26"/>
      <c r="M485" s="68"/>
    </row>
    <row r="486" spans="3:13" ht="18" x14ac:dyDescent="0.25">
      <c r="C486" s="26"/>
      <c r="D486" s="26"/>
      <c r="E486" s="26"/>
      <c r="F486" s="26"/>
      <c r="G486" s="26"/>
      <c r="H486" s="26"/>
      <c r="I486" s="26">
        <f t="shared" si="60"/>
        <v>0</v>
      </c>
      <c r="J486" s="26"/>
      <c r="K486" s="26">
        <f t="shared" si="61"/>
        <v>0</v>
      </c>
      <c r="L486" s="26"/>
      <c r="M486" s="68"/>
    </row>
    <row r="487" spans="3:13" ht="18" x14ac:dyDescent="0.25">
      <c r="C487" s="26"/>
      <c r="D487" s="26"/>
      <c r="E487" s="26"/>
      <c r="F487" s="26"/>
      <c r="G487" s="26"/>
      <c r="H487" s="26"/>
      <c r="I487" s="26">
        <f t="shared" si="60"/>
        <v>0</v>
      </c>
      <c r="J487" s="26"/>
      <c r="K487" s="26">
        <f t="shared" si="61"/>
        <v>0</v>
      </c>
      <c r="L487" s="26"/>
      <c r="M487" s="68"/>
    </row>
    <row r="488" spans="3:13" ht="18" x14ac:dyDescent="0.25">
      <c r="C488" s="26"/>
      <c r="D488" s="26"/>
      <c r="E488" s="26"/>
      <c r="F488" s="26"/>
      <c r="G488" s="26"/>
      <c r="H488" s="26"/>
      <c r="I488" s="26">
        <f t="shared" si="60"/>
        <v>0</v>
      </c>
      <c r="J488" s="26"/>
      <c r="K488" s="26">
        <f t="shared" si="61"/>
        <v>0</v>
      </c>
      <c r="L488" s="26"/>
      <c r="M488" s="68"/>
    </row>
    <row r="489" spans="3:13" ht="18" x14ac:dyDescent="0.25">
      <c r="C489" s="26"/>
      <c r="D489" s="26"/>
      <c r="E489" s="26"/>
      <c r="F489" s="26"/>
      <c r="G489" s="26"/>
      <c r="H489" s="26"/>
      <c r="I489" s="26">
        <f t="shared" si="60"/>
        <v>0</v>
      </c>
      <c r="J489" s="26"/>
      <c r="K489" s="26">
        <f t="shared" si="61"/>
        <v>0</v>
      </c>
      <c r="L489" s="26"/>
      <c r="M489" s="68"/>
    </row>
    <row r="490" spans="3:13" ht="18" x14ac:dyDescent="0.25">
      <c r="C490" s="26"/>
      <c r="D490" s="26"/>
      <c r="E490" s="26"/>
      <c r="F490" s="26"/>
      <c r="G490" s="26"/>
      <c r="H490" s="26"/>
      <c r="I490" s="26">
        <f t="shared" si="60"/>
        <v>0</v>
      </c>
      <c r="J490" s="26"/>
      <c r="K490" s="26">
        <f t="shared" si="61"/>
        <v>0</v>
      </c>
      <c r="L490" s="26"/>
      <c r="M490" s="68"/>
    </row>
    <row r="491" spans="3:13" ht="18" x14ac:dyDescent="0.25">
      <c r="C491" s="26"/>
      <c r="D491" s="26"/>
      <c r="E491" s="26"/>
      <c r="F491" s="26"/>
      <c r="G491" s="26"/>
      <c r="H491" s="26"/>
      <c r="I491" s="26">
        <f t="shared" si="60"/>
        <v>0</v>
      </c>
      <c r="J491" s="26"/>
      <c r="K491" s="26">
        <f t="shared" si="61"/>
        <v>0</v>
      </c>
      <c r="L491" s="26"/>
      <c r="M491" s="68"/>
    </row>
    <row r="492" spans="3:13" ht="18" x14ac:dyDescent="0.25">
      <c r="C492" s="26"/>
      <c r="D492" s="26"/>
      <c r="E492" s="26"/>
      <c r="F492" s="26"/>
      <c r="G492" s="26"/>
      <c r="H492" s="26"/>
      <c r="I492" s="26">
        <f t="shared" si="60"/>
        <v>0</v>
      </c>
      <c r="J492" s="26"/>
      <c r="K492" s="26">
        <f t="shared" si="61"/>
        <v>0</v>
      </c>
      <c r="L492" s="26"/>
      <c r="M492" s="68"/>
    </row>
    <row r="493" spans="3:13" ht="18" x14ac:dyDescent="0.25">
      <c r="C493" s="26"/>
      <c r="D493" s="26"/>
      <c r="E493" s="26"/>
      <c r="F493" s="26"/>
      <c r="G493" s="26"/>
      <c r="H493" s="26"/>
      <c r="I493" s="26">
        <f t="shared" si="60"/>
        <v>0</v>
      </c>
      <c r="J493" s="26"/>
      <c r="K493" s="26">
        <f t="shared" si="61"/>
        <v>0</v>
      </c>
      <c r="L493" s="26"/>
      <c r="M493" s="68"/>
    </row>
    <row r="494" spans="3:13" ht="18" x14ac:dyDescent="0.25">
      <c r="C494" s="26"/>
      <c r="D494" s="26"/>
      <c r="E494" s="26"/>
      <c r="F494" s="26"/>
      <c r="G494" s="26"/>
      <c r="H494" s="26"/>
      <c r="I494" s="26">
        <f t="shared" si="60"/>
        <v>0</v>
      </c>
      <c r="J494" s="26"/>
      <c r="K494" s="26">
        <f t="shared" si="61"/>
        <v>0</v>
      </c>
      <c r="L494" s="26"/>
      <c r="M494" s="68"/>
    </row>
    <row r="495" spans="3:13" ht="18" x14ac:dyDescent="0.25">
      <c r="C495" s="26"/>
      <c r="D495" s="26"/>
      <c r="E495" s="26"/>
      <c r="F495" s="26"/>
      <c r="G495" s="26"/>
      <c r="H495" s="26"/>
      <c r="I495" s="26">
        <f t="shared" si="60"/>
        <v>0</v>
      </c>
      <c r="J495" s="26"/>
      <c r="K495" s="26">
        <f t="shared" si="61"/>
        <v>0</v>
      </c>
      <c r="L495" s="26"/>
      <c r="M495" s="68"/>
    </row>
    <row r="496" spans="3:13" ht="18" x14ac:dyDescent="0.25">
      <c r="C496" s="26"/>
      <c r="D496" s="26"/>
      <c r="E496" s="26"/>
      <c r="F496" s="26"/>
      <c r="G496" s="26"/>
      <c r="H496" s="26"/>
      <c r="I496" s="26">
        <f t="shared" si="60"/>
        <v>0</v>
      </c>
      <c r="J496" s="26"/>
      <c r="K496" s="26">
        <f t="shared" si="61"/>
        <v>0</v>
      </c>
      <c r="L496" s="26"/>
      <c r="M496" s="68"/>
    </row>
    <row r="497" spans="3:14" ht="18" x14ac:dyDescent="0.25">
      <c r="C497" s="26"/>
      <c r="D497" s="26"/>
      <c r="E497" s="26"/>
      <c r="F497" s="26"/>
      <c r="G497" s="26"/>
      <c r="H497" s="26"/>
      <c r="I497" s="26">
        <f t="shared" si="60"/>
        <v>0</v>
      </c>
      <c r="J497" s="26"/>
      <c r="K497" s="26">
        <f t="shared" si="61"/>
        <v>0</v>
      </c>
      <c r="L497" s="26"/>
      <c r="M497" s="68"/>
    </row>
    <row r="498" spans="3:14" ht="20.25" x14ac:dyDescent="0.3">
      <c r="C498" s="26">
        <f t="shared" ref="C498:K498" si="62">SUM(C478:C497)</f>
        <v>0</v>
      </c>
      <c r="D498" s="26">
        <f t="shared" si="62"/>
        <v>0</v>
      </c>
      <c r="E498" s="26">
        <f t="shared" si="62"/>
        <v>0</v>
      </c>
      <c r="F498" s="26">
        <f t="shared" si="62"/>
        <v>0</v>
      </c>
      <c r="G498" s="26">
        <f t="shared" si="62"/>
        <v>0</v>
      </c>
      <c r="H498" s="26">
        <f t="shared" si="62"/>
        <v>0</v>
      </c>
      <c r="I498" s="26">
        <f t="shared" si="62"/>
        <v>0</v>
      </c>
      <c r="J498" s="26">
        <f t="shared" si="62"/>
        <v>0</v>
      </c>
      <c r="K498" s="26">
        <f t="shared" si="62"/>
        <v>0</v>
      </c>
      <c r="L498" s="45"/>
      <c r="M498" s="45"/>
      <c r="N498" s="67">
        <f>SUM(C498:H498)-J498</f>
        <v>0</v>
      </c>
    </row>
    <row r="499" spans="3:14" x14ac:dyDescent="0.2">
      <c r="C499" s="69"/>
      <c r="D499" s="69"/>
      <c r="E499" s="69"/>
      <c r="F499" s="69"/>
      <c r="G499" s="69"/>
      <c r="H499" s="69"/>
      <c r="I499" s="69"/>
      <c r="J499" s="136"/>
      <c r="K499" s="136"/>
      <c r="L499" s="136"/>
      <c r="M499" s="136"/>
    </row>
    <row r="500" spans="3:14" x14ac:dyDescent="0.2">
      <c r="C500" s="69"/>
      <c r="D500" s="69"/>
      <c r="E500" s="69"/>
      <c r="F500" s="69"/>
      <c r="G500" s="69"/>
      <c r="H500" s="69"/>
      <c r="I500" s="69"/>
      <c r="J500" s="137"/>
      <c r="K500" s="137"/>
      <c r="L500" s="137"/>
      <c r="M500" s="137"/>
    </row>
    <row r="501" spans="3:14" x14ac:dyDescent="0.2">
      <c r="C501" s="69"/>
      <c r="D501" s="69"/>
      <c r="E501" s="69"/>
      <c r="F501" s="69"/>
      <c r="G501" s="69"/>
      <c r="H501" s="69"/>
      <c r="I501" s="69"/>
      <c r="J501" s="137"/>
      <c r="K501" s="137"/>
      <c r="L501" s="137"/>
      <c r="M501" s="137"/>
    </row>
    <row r="503" spans="3:14" x14ac:dyDescent="0.2">
      <c r="C503" s="138"/>
      <c r="D503" s="138"/>
      <c r="E503" s="138"/>
      <c r="F503" s="138"/>
      <c r="G503" s="138"/>
      <c r="H503" s="138"/>
      <c r="I503" s="138"/>
      <c r="J503" s="138"/>
      <c r="K503" s="138"/>
      <c r="L503" s="138"/>
      <c r="M503" s="138"/>
    </row>
    <row r="504" spans="3:14" x14ac:dyDescent="0.2">
      <c r="C504" s="138"/>
      <c r="D504" s="138"/>
      <c r="E504" s="138"/>
      <c r="F504" s="138"/>
      <c r="G504" s="138"/>
      <c r="H504" s="138"/>
      <c r="I504" s="138"/>
      <c r="J504" s="138"/>
      <c r="K504" s="138"/>
      <c r="L504" s="138"/>
      <c r="M504" s="138"/>
    </row>
    <row r="505" spans="3:14" ht="18" x14ac:dyDescent="0.2"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43"/>
    </row>
    <row r="506" spans="3:14" ht="18" x14ac:dyDescent="0.25">
      <c r="C506" s="26"/>
      <c r="D506" s="26"/>
      <c r="E506" s="26"/>
      <c r="F506" s="26"/>
      <c r="G506" s="26"/>
      <c r="H506" s="26"/>
      <c r="I506" s="26">
        <f>SUM(C506:H506)</f>
        <v>0</v>
      </c>
      <c r="J506" s="26"/>
      <c r="K506" s="26">
        <f>I506-J506</f>
        <v>0</v>
      </c>
      <c r="L506" s="26"/>
      <c r="M506" s="68"/>
    </row>
    <row r="507" spans="3:14" ht="18" x14ac:dyDescent="0.25">
      <c r="C507" s="26"/>
      <c r="D507" s="26"/>
      <c r="E507" s="26"/>
      <c r="F507" s="26"/>
      <c r="G507" s="26"/>
      <c r="H507" s="26"/>
      <c r="I507" s="26">
        <f t="shared" ref="I507:I523" si="63">SUM(C507:H507)</f>
        <v>0</v>
      </c>
      <c r="J507" s="26"/>
      <c r="K507" s="26">
        <f t="shared" ref="K507:K523" si="64">I507-J507</f>
        <v>0</v>
      </c>
      <c r="L507" s="26"/>
      <c r="M507" s="68"/>
    </row>
    <row r="508" spans="3:14" ht="18" x14ac:dyDescent="0.25">
      <c r="C508" s="26"/>
      <c r="D508" s="26"/>
      <c r="E508" s="26"/>
      <c r="F508" s="26"/>
      <c r="G508" s="26"/>
      <c r="H508" s="26"/>
      <c r="I508" s="26">
        <f t="shared" si="63"/>
        <v>0</v>
      </c>
      <c r="J508" s="26"/>
      <c r="K508" s="26">
        <f t="shared" si="64"/>
        <v>0</v>
      </c>
      <c r="L508" s="26"/>
      <c r="M508" s="68"/>
    </row>
    <row r="509" spans="3:14" ht="18" x14ac:dyDescent="0.25">
      <c r="C509" s="26"/>
      <c r="D509" s="26"/>
      <c r="E509" s="26"/>
      <c r="F509" s="26"/>
      <c r="G509" s="26"/>
      <c r="H509" s="26"/>
      <c r="I509" s="26">
        <f t="shared" si="63"/>
        <v>0</v>
      </c>
      <c r="J509" s="26"/>
      <c r="K509" s="26">
        <f t="shared" si="64"/>
        <v>0</v>
      </c>
      <c r="L509" s="26"/>
      <c r="M509" s="68"/>
    </row>
    <row r="510" spans="3:14" ht="18" x14ac:dyDescent="0.25">
      <c r="C510" s="26"/>
      <c r="D510" s="26"/>
      <c r="E510" s="26"/>
      <c r="F510" s="26"/>
      <c r="G510" s="26"/>
      <c r="H510" s="26"/>
      <c r="I510" s="26">
        <f t="shared" si="63"/>
        <v>0</v>
      </c>
      <c r="J510" s="26"/>
      <c r="K510" s="26">
        <f t="shared" si="64"/>
        <v>0</v>
      </c>
      <c r="L510" s="26"/>
      <c r="M510" s="68"/>
    </row>
    <row r="511" spans="3:14" ht="18" x14ac:dyDescent="0.25">
      <c r="C511" s="26"/>
      <c r="D511" s="26"/>
      <c r="E511" s="26"/>
      <c r="F511" s="26"/>
      <c r="G511" s="26"/>
      <c r="H511" s="26"/>
      <c r="I511" s="26">
        <f t="shared" si="63"/>
        <v>0</v>
      </c>
      <c r="J511" s="26"/>
      <c r="K511" s="26">
        <f t="shared" si="64"/>
        <v>0</v>
      </c>
      <c r="L511" s="26"/>
      <c r="M511" s="68"/>
    </row>
    <row r="512" spans="3:14" ht="18" x14ac:dyDescent="0.25">
      <c r="C512" s="26"/>
      <c r="D512" s="26"/>
      <c r="E512" s="26"/>
      <c r="F512" s="26"/>
      <c r="G512" s="26"/>
      <c r="H512" s="26"/>
      <c r="I512" s="26">
        <f t="shared" si="63"/>
        <v>0</v>
      </c>
      <c r="J512" s="26"/>
      <c r="K512" s="26">
        <f t="shared" si="64"/>
        <v>0</v>
      </c>
      <c r="L512" s="26"/>
      <c r="M512" s="68"/>
    </row>
    <row r="513" spans="3:14" ht="18" x14ac:dyDescent="0.25">
      <c r="C513" s="26"/>
      <c r="D513" s="26"/>
      <c r="E513" s="26"/>
      <c r="F513" s="26"/>
      <c r="G513" s="26"/>
      <c r="H513" s="26"/>
      <c r="I513" s="26">
        <f t="shared" si="63"/>
        <v>0</v>
      </c>
      <c r="J513" s="26"/>
      <c r="K513" s="26">
        <f t="shared" si="64"/>
        <v>0</v>
      </c>
      <c r="L513" s="26"/>
      <c r="M513" s="68"/>
    </row>
    <row r="514" spans="3:14" ht="18" x14ac:dyDescent="0.25">
      <c r="C514" s="26"/>
      <c r="D514" s="26"/>
      <c r="E514" s="26"/>
      <c r="F514" s="26"/>
      <c r="G514" s="26"/>
      <c r="H514" s="26"/>
      <c r="I514" s="26">
        <f t="shared" si="63"/>
        <v>0</v>
      </c>
      <c r="J514" s="26"/>
      <c r="K514" s="26">
        <f t="shared" si="64"/>
        <v>0</v>
      </c>
      <c r="L514" s="26"/>
      <c r="M514" s="68"/>
    </row>
    <row r="515" spans="3:14" ht="18" x14ac:dyDescent="0.25">
      <c r="C515" s="26"/>
      <c r="D515" s="26"/>
      <c r="E515" s="26"/>
      <c r="F515" s="26"/>
      <c r="G515" s="26"/>
      <c r="H515" s="26"/>
      <c r="I515" s="26">
        <f t="shared" si="63"/>
        <v>0</v>
      </c>
      <c r="J515" s="26"/>
      <c r="K515" s="26">
        <f t="shared" si="64"/>
        <v>0</v>
      </c>
      <c r="L515" s="26"/>
      <c r="M515" s="68"/>
    </row>
    <row r="516" spans="3:14" ht="18" x14ac:dyDescent="0.25">
      <c r="C516" s="26"/>
      <c r="D516" s="26"/>
      <c r="E516" s="26"/>
      <c r="F516" s="26"/>
      <c r="G516" s="26"/>
      <c r="H516" s="26"/>
      <c r="I516" s="26">
        <f t="shared" si="63"/>
        <v>0</v>
      </c>
      <c r="J516" s="26"/>
      <c r="K516" s="26">
        <f t="shared" si="64"/>
        <v>0</v>
      </c>
      <c r="L516" s="26"/>
      <c r="M516" s="68"/>
    </row>
    <row r="517" spans="3:14" ht="18" x14ac:dyDescent="0.25">
      <c r="C517" s="26"/>
      <c r="D517" s="26"/>
      <c r="E517" s="26"/>
      <c r="F517" s="26"/>
      <c r="G517" s="26"/>
      <c r="H517" s="26"/>
      <c r="I517" s="26">
        <f t="shared" si="63"/>
        <v>0</v>
      </c>
      <c r="J517" s="26"/>
      <c r="K517" s="26">
        <f t="shared" si="64"/>
        <v>0</v>
      </c>
      <c r="L517" s="26"/>
      <c r="M517" s="68"/>
    </row>
    <row r="518" spans="3:14" ht="18" x14ac:dyDescent="0.25">
      <c r="C518" s="26"/>
      <c r="D518" s="26"/>
      <c r="E518" s="26"/>
      <c r="F518" s="26"/>
      <c r="G518" s="26"/>
      <c r="H518" s="26"/>
      <c r="I518" s="26">
        <f t="shared" si="63"/>
        <v>0</v>
      </c>
      <c r="J518" s="26"/>
      <c r="K518" s="26">
        <f t="shared" si="64"/>
        <v>0</v>
      </c>
      <c r="L518" s="26"/>
      <c r="M518" s="68"/>
    </row>
    <row r="519" spans="3:14" ht="18" x14ac:dyDescent="0.25">
      <c r="C519" s="26"/>
      <c r="D519" s="26"/>
      <c r="E519" s="26"/>
      <c r="F519" s="26"/>
      <c r="G519" s="26"/>
      <c r="H519" s="26"/>
      <c r="I519" s="26">
        <f t="shared" si="63"/>
        <v>0</v>
      </c>
      <c r="J519" s="26"/>
      <c r="K519" s="26">
        <f t="shared" si="64"/>
        <v>0</v>
      </c>
      <c r="L519" s="26"/>
      <c r="M519" s="68"/>
    </row>
    <row r="520" spans="3:14" ht="18" x14ac:dyDescent="0.25">
      <c r="C520" s="26"/>
      <c r="D520" s="26"/>
      <c r="E520" s="26"/>
      <c r="F520" s="26"/>
      <c r="G520" s="26"/>
      <c r="H520" s="26"/>
      <c r="I520" s="26">
        <f t="shared" si="63"/>
        <v>0</v>
      </c>
      <c r="J520" s="26"/>
      <c r="K520" s="26">
        <f t="shared" si="64"/>
        <v>0</v>
      </c>
      <c r="L520" s="26"/>
      <c r="M520" s="68"/>
    </row>
    <row r="521" spans="3:14" ht="18" x14ac:dyDescent="0.25">
      <c r="C521" s="26"/>
      <c r="D521" s="26"/>
      <c r="E521" s="26"/>
      <c r="F521" s="26"/>
      <c r="G521" s="26"/>
      <c r="H521" s="26"/>
      <c r="I521" s="26">
        <f t="shared" si="63"/>
        <v>0</v>
      </c>
      <c r="J521" s="26"/>
      <c r="K521" s="26">
        <f t="shared" si="64"/>
        <v>0</v>
      </c>
      <c r="L521" s="26"/>
      <c r="M521" s="68"/>
    </row>
    <row r="522" spans="3:14" ht="18" x14ac:dyDescent="0.25">
      <c r="C522" s="26"/>
      <c r="D522" s="26"/>
      <c r="E522" s="26"/>
      <c r="F522" s="26"/>
      <c r="G522" s="26"/>
      <c r="H522" s="26"/>
      <c r="I522" s="26">
        <f t="shared" si="63"/>
        <v>0</v>
      </c>
      <c r="J522" s="26"/>
      <c r="K522" s="26">
        <f t="shared" si="64"/>
        <v>0</v>
      </c>
      <c r="L522" s="26"/>
      <c r="M522" s="68"/>
    </row>
    <row r="523" spans="3:14" ht="18" x14ac:dyDescent="0.25">
      <c r="C523" s="26"/>
      <c r="D523" s="26"/>
      <c r="E523" s="26"/>
      <c r="F523" s="26"/>
      <c r="G523" s="26"/>
      <c r="H523" s="26"/>
      <c r="I523" s="26">
        <f t="shared" si="63"/>
        <v>0</v>
      </c>
      <c r="J523" s="26"/>
      <c r="K523" s="26">
        <f t="shared" si="64"/>
        <v>0</v>
      </c>
      <c r="L523" s="26"/>
      <c r="M523" s="68"/>
    </row>
    <row r="524" spans="3:14" ht="20.25" x14ac:dyDescent="0.3">
      <c r="C524" s="26">
        <f t="shared" ref="C524:K524" si="65">SUM(C506:C523)</f>
        <v>0</v>
      </c>
      <c r="D524" s="26">
        <f t="shared" si="65"/>
        <v>0</v>
      </c>
      <c r="E524" s="26">
        <f t="shared" si="65"/>
        <v>0</v>
      </c>
      <c r="F524" s="26">
        <f t="shared" si="65"/>
        <v>0</v>
      </c>
      <c r="G524" s="26">
        <f t="shared" si="65"/>
        <v>0</v>
      </c>
      <c r="H524" s="26">
        <f t="shared" si="65"/>
        <v>0</v>
      </c>
      <c r="I524" s="26">
        <f t="shared" si="65"/>
        <v>0</v>
      </c>
      <c r="J524" s="26">
        <f t="shared" si="65"/>
        <v>0</v>
      </c>
      <c r="K524" s="26">
        <f t="shared" si="65"/>
        <v>0</v>
      </c>
      <c r="L524" s="45"/>
      <c r="M524" s="45"/>
      <c r="N524" s="67">
        <f>SUM(C524:H524)-J524</f>
        <v>0</v>
      </c>
    </row>
    <row r="525" spans="3:14" x14ac:dyDescent="0.2">
      <c r="C525" s="69"/>
      <c r="D525" s="69"/>
      <c r="E525" s="69"/>
      <c r="F525" s="69"/>
      <c r="G525" s="69"/>
      <c r="H525" s="69"/>
      <c r="I525" s="69"/>
      <c r="J525" s="136"/>
      <c r="K525" s="136"/>
      <c r="L525" s="136"/>
      <c r="M525" s="136"/>
    </row>
    <row r="526" spans="3:14" x14ac:dyDescent="0.2">
      <c r="C526" s="69"/>
      <c r="D526" s="69"/>
      <c r="E526" s="69"/>
      <c r="F526" s="69"/>
      <c r="G526" s="69"/>
      <c r="H526" s="69"/>
      <c r="I526" s="69"/>
      <c r="J526" s="137"/>
      <c r="K526" s="137"/>
      <c r="L526" s="137"/>
      <c r="M526" s="137"/>
    </row>
    <row r="527" spans="3:14" x14ac:dyDescent="0.2">
      <c r="C527" s="69"/>
      <c r="D527" s="69"/>
      <c r="E527" s="69"/>
      <c r="F527" s="69"/>
      <c r="G527" s="69"/>
      <c r="H527" s="69"/>
      <c r="I527" s="69"/>
      <c r="J527" s="137"/>
      <c r="K527" s="137"/>
      <c r="L527" s="137"/>
      <c r="M527" s="137"/>
    </row>
    <row r="529" spans="3:13" x14ac:dyDescent="0.2">
      <c r="C529" s="138"/>
      <c r="D529" s="138"/>
      <c r="E529" s="138"/>
      <c r="F529" s="138"/>
      <c r="G529" s="138"/>
      <c r="H529" s="138"/>
      <c r="I529" s="138"/>
      <c r="J529" s="138"/>
      <c r="K529" s="138"/>
      <c r="L529" s="138"/>
      <c r="M529" s="138"/>
    </row>
    <row r="530" spans="3:13" x14ac:dyDescent="0.2">
      <c r="C530" s="138"/>
      <c r="D530" s="138"/>
      <c r="E530" s="138"/>
      <c r="F530" s="138"/>
      <c r="G530" s="138"/>
      <c r="H530" s="138"/>
      <c r="I530" s="138"/>
      <c r="J530" s="138"/>
      <c r="K530" s="138"/>
      <c r="L530" s="138"/>
      <c r="M530" s="138"/>
    </row>
    <row r="531" spans="3:13" ht="18" x14ac:dyDescent="0.2"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43"/>
    </row>
    <row r="532" spans="3:13" ht="18" x14ac:dyDescent="0.25">
      <c r="C532" s="26"/>
      <c r="D532" s="26"/>
      <c r="E532" s="26"/>
      <c r="F532" s="26"/>
      <c r="G532" s="26"/>
      <c r="H532" s="26"/>
      <c r="I532" s="26">
        <f>SUM(C532:H532)</f>
        <v>0</v>
      </c>
      <c r="J532" s="26"/>
      <c r="K532" s="26">
        <f>I532-J532</f>
        <v>0</v>
      </c>
      <c r="L532" s="26"/>
      <c r="M532" s="68"/>
    </row>
    <row r="533" spans="3:13" ht="18" x14ac:dyDescent="0.25">
      <c r="C533" s="26"/>
      <c r="D533" s="26"/>
      <c r="E533" s="26"/>
      <c r="F533" s="26"/>
      <c r="G533" s="26"/>
      <c r="H533" s="26"/>
      <c r="I533" s="26">
        <f t="shared" ref="I533:I551" si="66">SUM(C533:H533)</f>
        <v>0</v>
      </c>
      <c r="J533" s="26"/>
      <c r="K533" s="26">
        <f t="shared" ref="K533:K551" si="67">I533-J533</f>
        <v>0</v>
      </c>
      <c r="L533" s="26"/>
      <c r="M533" s="68"/>
    </row>
    <row r="534" spans="3:13" ht="18" x14ac:dyDescent="0.25">
      <c r="C534" s="26"/>
      <c r="D534" s="26"/>
      <c r="E534" s="26"/>
      <c r="F534" s="26"/>
      <c r="G534" s="26"/>
      <c r="H534" s="26"/>
      <c r="I534" s="26">
        <f t="shared" si="66"/>
        <v>0</v>
      </c>
      <c r="J534" s="26"/>
      <c r="K534" s="26">
        <f t="shared" si="67"/>
        <v>0</v>
      </c>
      <c r="L534" s="26"/>
      <c r="M534" s="68"/>
    </row>
    <row r="535" spans="3:13" ht="18" x14ac:dyDescent="0.25">
      <c r="C535" s="26"/>
      <c r="D535" s="26"/>
      <c r="E535" s="26"/>
      <c r="F535" s="26"/>
      <c r="G535" s="26"/>
      <c r="H535" s="26"/>
      <c r="I535" s="26">
        <f t="shared" si="66"/>
        <v>0</v>
      </c>
      <c r="J535" s="26"/>
      <c r="K535" s="26">
        <f t="shared" si="67"/>
        <v>0</v>
      </c>
      <c r="L535" s="26"/>
      <c r="M535" s="68"/>
    </row>
    <row r="536" spans="3:13" ht="18" x14ac:dyDescent="0.25">
      <c r="C536" s="26"/>
      <c r="D536" s="26"/>
      <c r="E536" s="26"/>
      <c r="F536" s="26"/>
      <c r="G536" s="26"/>
      <c r="H536" s="26"/>
      <c r="I536" s="26">
        <f t="shared" si="66"/>
        <v>0</v>
      </c>
      <c r="J536" s="26"/>
      <c r="K536" s="26">
        <f t="shared" si="67"/>
        <v>0</v>
      </c>
      <c r="L536" s="26"/>
      <c r="M536" s="68"/>
    </row>
    <row r="537" spans="3:13" ht="18" x14ac:dyDescent="0.25">
      <c r="C537" s="26"/>
      <c r="D537" s="26"/>
      <c r="E537" s="26"/>
      <c r="F537" s="26"/>
      <c r="G537" s="26"/>
      <c r="H537" s="26"/>
      <c r="I537" s="26">
        <f t="shared" si="66"/>
        <v>0</v>
      </c>
      <c r="J537" s="26"/>
      <c r="K537" s="26">
        <f t="shared" si="67"/>
        <v>0</v>
      </c>
      <c r="L537" s="26"/>
      <c r="M537" s="68"/>
    </row>
    <row r="538" spans="3:13" ht="18" x14ac:dyDescent="0.25">
      <c r="C538" s="26"/>
      <c r="D538" s="26"/>
      <c r="E538" s="26"/>
      <c r="F538" s="26"/>
      <c r="G538" s="26"/>
      <c r="H538" s="26"/>
      <c r="I538" s="26">
        <f t="shared" si="66"/>
        <v>0</v>
      </c>
      <c r="J538" s="26"/>
      <c r="K538" s="26">
        <f t="shared" si="67"/>
        <v>0</v>
      </c>
      <c r="L538" s="26"/>
      <c r="M538" s="68"/>
    </row>
    <row r="539" spans="3:13" ht="18" x14ac:dyDescent="0.25">
      <c r="C539" s="26"/>
      <c r="D539" s="26"/>
      <c r="E539" s="26"/>
      <c r="F539" s="26"/>
      <c r="G539" s="26"/>
      <c r="H539" s="26"/>
      <c r="I539" s="26">
        <f t="shared" si="66"/>
        <v>0</v>
      </c>
      <c r="J539" s="26"/>
      <c r="K539" s="26">
        <f t="shared" si="67"/>
        <v>0</v>
      </c>
      <c r="L539" s="26"/>
      <c r="M539" s="68"/>
    </row>
    <row r="540" spans="3:13" ht="18" x14ac:dyDescent="0.25">
      <c r="C540" s="26"/>
      <c r="D540" s="26"/>
      <c r="E540" s="26"/>
      <c r="F540" s="26"/>
      <c r="G540" s="26"/>
      <c r="H540" s="26"/>
      <c r="I540" s="26">
        <f t="shared" si="66"/>
        <v>0</v>
      </c>
      <c r="J540" s="26"/>
      <c r="K540" s="26">
        <f t="shared" si="67"/>
        <v>0</v>
      </c>
      <c r="L540" s="26"/>
      <c r="M540" s="68"/>
    </row>
    <row r="541" spans="3:13" ht="18" x14ac:dyDescent="0.25">
      <c r="C541" s="26"/>
      <c r="D541" s="26"/>
      <c r="E541" s="26"/>
      <c r="F541" s="26"/>
      <c r="G541" s="26"/>
      <c r="H541" s="26"/>
      <c r="I541" s="26">
        <f t="shared" si="66"/>
        <v>0</v>
      </c>
      <c r="J541" s="26"/>
      <c r="K541" s="26">
        <f t="shared" si="67"/>
        <v>0</v>
      </c>
      <c r="L541" s="26"/>
      <c r="M541" s="68"/>
    </row>
    <row r="542" spans="3:13" ht="18" x14ac:dyDescent="0.25">
      <c r="C542" s="26"/>
      <c r="D542" s="26"/>
      <c r="E542" s="26"/>
      <c r="F542" s="26"/>
      <c r="G542" s="26"/>
      <c r="H542" s="26"/>
      <c r="I542" s="26">
        <f t="shared" si="66"/>
        <v>0</v>
      </c>
      <c r="J542" s="26"/>
      <c r="K542" s="26">
        <f t="shared" si="67"/>
        <v>0</v>
      </c>
      <c r="L542" s="26"/>
      <c r="M542" s="68"/>
    </row>
    <row r="543" spans="3:13" ht="18" x14ac:dyDescent="0.25">
      <c r="C543" s="26"/>
      <c r="D543" s="26"/>
      <c r="E543" s="26"/>
      <c r="F543" s="26"/>
      <c r="G543" s="26"/>
      <c r="H543" s="26"/>
      <c r="I543" s="26">
        <f t="shared" si="66"/>
        <v>0</v>
      </c>
      <c r="J543" s="26"/>
      <c r="K543" s="26">
        <f t="shared" si="67"/>
        <v>0</v>
      </c>
      <c r="L543" s="26"/>
      <c r="M543" s="68"/>
    </row>
    <row r="544" spans="3:13" ht="18" x14ac:dyDescent="0.25">
      <c r="C544" s="26"/>
      <c r="D544" s="26"/>
      <c r="E544" s="26"/>
      <c r="F544" s="26"/>
      <c r="G544" s="26"/>
      <c r="H544" s="26"/>
      <c r="I544" s="26">
        <f t="shared" si="66"/>
        <v>0</v>
      </c>
      <c r="J544" s="26"/>
      <c r="K544" s="26">
        <f t="shared" si="67"/>
        <v>0</v>
      </c>
      <c r="L544" s="26"/>
      <c r="M544" s="68"/>
    </row>
    <row r="545" spans="3:14" ht="18" x14ac:dyDescent="0.25">
      <c r="C545" s="26"/>
      <c r="D545" s="26"/>
      <c r="E545" s="26"/>
      <c r="F545" s="26"/>
      <c r="G545" s="26"/>
      <c r="H545" s="26"/>
      <c r="I545" s="26">
        <f t="shared" si="66"/>
        <v>0</v>
      </c>
      <c r="J545" s="26"/>
      <c r="K545" s="26">
        <f t="shared" si="67"/>
        <v>0</v>
      </c>
      <c r="L545" s="26"/>
      <c r="M545" s="68"/>
    </row>
    <row r="546" spans="3:14" ht="18" x14ac:dyDescent="0.25">
      <c r="C546" s="26"/>
      <c r="D546" s="26"/>
      <c r="E546" s="26"/>
      <c r="F546" s="26"/>
      <c r="G546" s="26"/>
      <c r="H546" s="26"/>
      <c r="I546" s="26">
        <f t="shared" si="66"/>
        <v>0</v>
      </c>
      <c r="J546" s="26"/>
      <c r="K546" s="26">
        <f t="shared" si="67"/>
        <v>0</v>
      </c>
      <c r="L546" s="26"/>
      <c r="M546" s="68"/>
    </row>
    <row r="547" spans="3:14" ht="18" x14ac:dyDescent="0.25">
      <c r="C547" s="26"/>
      <c r="D547" s="26"/>
      <c r="E547" s="26"/>
      <c r="F547" s="26"/>
      <c r="G547" s="26"/>
      <c r="H547" s="26"/>
      <c r="I547" s="26">
        <f t="shared" si="66"/>
        <v>0</v>
      </c>
      <c r="J547" s="26"/>
      <c r="K547" s="26">
        <f t="shared" si="67"/>
        <v>0</v>
      </c>
      <c r="L547" s="26"/>
      <c r="M547" s="68"/>
    </row>
    <row r="548" spans="3:14" ht="18" x14ac:dyDescent="0.25">
      <c r="C548" s="26"/>
      <c r="D548" s="26"/>
      <c r="E548" s="26"/>
      <c r="F548" s="26"/>
      <c r="G548" s="26"/>
      <c r="H548" s="26"/>
      <c r="I548" s="26">
        <f t="shared" si="66"/>
        <v>0</v>
      </c>
      <c r="J548" s="26"/>
      <c r="K548" s="26">
        <f t="shared" si="67"/>
        <v>0</v>
      </c>
      <c r="L548" s="26"/>
      <c r="M548" s="68"/>
    </row>
    <row r="549" spans="3:14" ht="18" x14ac:dyDescent="0.25">
      <c r="C549" s="26"/>
      <c r="D549" s="26"/>
      <c r="E549" s="26"/>
      <c r="F549" s="26"/>
      <c r="G549" s="26"/>
      <c r="H549" s="26"/>
      <c r="I549" s="26">
        <f t="shared" si="66"/>
        <v>0</v>
      </c>
      <c r="J549" s="26"/>
      <c r="K549" s="26">
        <f t="shared" si="67"/>
        <v>0</v>
      </c>
      <c r="L549" s="26"/>
      <c r="M549" s="68"/>
    </row>
    <row r="550" spans="3:14" ht="18" x14ac:dyDescent="0.25">
      <c r="C550" s="26"/>
      <c r="D550" s="26"/>
      <c r="E550" s="26"/>
      <c r="F550" s="26"/>
      <c r="G550" s="26"/>
      <c r="H550" s="26"/>
      <c r="I550" s="26">
        <f t="shared" si="66"/>
        <v>0</v>
      </c>
      <c r="J550" s="26"/>
      <c r="K550" s="26">
        <f t="shared" si="67"/>
        <v>0</v>
      </c>
      <c r="L550" s="26"/>
      <c r="M550" s="68"/>
    </row>
    <row r="551" spans="3:14" ht="18" x14ac:dyDescent="0.25">
      <c r="C551" s="26"/>
      <c r="D551" s="26"/>
      <c r="E551" s="26"/>
      <c r="F551" s="26"/>
      <c r="G551" s="26"/>
      <c r="H551" s="26"/>
      <c r="I551" s="26">
        <f t="shared" si="66"/>
        <v>0</v>
      </c>
      <c r="J551" s="26"/>
      <c r="K551" s="26">
        <f t="shared" si="67"/>
        <v>0</v>
      </c>
      <c r="L551" s="26"/>
      <c r="M551" s="68"/>
    </row>
    <row r="552" spans="3:14" ht="20.25" x14ac:dyDescent="0.3">
      <c r="C552" s="26">
        <f t="shared" ref="C552:K552" si="68">SUM(C532:C551)</f>
        <v>0</v>
      </c>
      <c r="D552" s="26">
        <f t="shared" si="68"/>
        <v>0</v>
      </c>
      <c r="E552" s="26">
        <f t="shared" si="68"/>
        <v>0</v>
      </c>
      <c r="F552" s="26">
        <f t="shared" si="68"/>
        <v>0</v>
      </c>
      <c r="G552" s="26">
        <f t="shared" si="68"/>
        <v>0</v>
      </c>
      <c r="H552" s="26">
        <f t="shared" si="68"/>
        <v>0</v>
      </c>
      <c r="I552" s="26">
        <f t="shared" si="68"/>
        <v>0</v>
      </c>
      <c r="J552" s="26">
        <f t="shared" si="68"/>
        <v>0</v>
      </c>
      <c r="K552" s="26">
        <f t="shared" si="68"/>
        <v>0</v>
      </c>
      <c r="L552" s="45"/>
      <c r="M552" s="45"/>
      <c r="N552" s="67">
        <f>SUM(C552:H552)-J552</f>
        <v>0</v>
      </c>
    </row>
    <row r="553" spans="3:14" x14ac:dyDescent="0.2">
      <c r="C553" s="69"/>
      <c r="D553" s="69"/>
      <c r="E553" s="69"/>
      <c r="F553" s="69"/>
      <c r="G553" s="69"/>
      <c r="H553" s="69"/>
      <c r="I553" s="69"/>
      <c r="J553" s="136"/>
      <c r="K553" s="136"/>
      <c r="L553" s="136"/>
      <c r="M553" s="136"/>
    </row>
    <row r="554" spans="3:14" x14ac:dyDescent="0.2">
      <c r="C554" s="69"/>
      <c r="D554" s="69"/>
      <c r="E554" s="69"/>
      <c r="F554" s="69"/>
      <c r="G554" s="69"/>
      <c r="H554" s="69"/>
      <c r="I554" s="69"/>
      <c r="J554" s="137"/>
      <c r="K554" s="137"/>
      <c r="L554" s="137"/>
      <c r="M554" s="137"/>
    </row>
    <row r="555" spans="3:14" x14ac:dyDescent="0.2">
      <c r="C555" s="69"/>
      <c r="D555" s="69"/>
      <c r="E555" s="69"/>
      <c r="F555" s="69"/>
      <c r="G555" s="69"/>
      <c r="H555" s="69"/>
      <c r="I555" s="69"/>
      <c r="J555" s="137"/>
      <c r="K555" s="137"/>
      <c r="L555" s="137"/>
      <c r="M555" s="137"/>
    </row>
    <row r="557" spans="3:14" x14ac:dyDescent="0.2">
      <c r="C557" s="138"/>
      <c r="D557" s="138"/>
      <c r="E557" s="138"/>
      <c r="F557" s="138"/>
      <c r="G557" s="138"/>
      <c r="H557" s="138"/>
      <c r="I557" s="138"/>
      <c r="J557" s="138"/>
      <c r="K557" s="138"/>
      <c r="L557" s="138"/>
      <c r="M557" s="138"/>
    </row>
    <row r="558" spans="3:14" x14ac:dyDescent="0.2">
      <c r="C558" s="138"/>
      <c r="D558" s="138"/>
      <c r="E558" s="138"/>
      <c r="F558" s="138"/>
      <c r="G558" s="138"/>
      <c r="H558" s="138"/>
      <c r="I558" s="138"/>
      <c r="J558" s="138"/>
      <c r="K558" s="138"/>
      <c r="L558" s="138"/>
      <c r="M558" s="138"/>
    </row>
    <row r="559" spans="3:14" ht="18" x14ac:dyDescent="0.2"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3"/>
    </row>
    <row r="560" spans="3:14" ht="18" x14ac:dyDescent="0.25">
      <c r="C560" s="26"/>
      <c r="D560" s="26"/>
      <c r="E560" s="26"/>
      <c r="F560" s="26"/>
      <c r="G560" s="26"/>
      <c r="H560" s="26"/>
      <c r="I560" s="26">
        <f>SUM(C560:H560)</f>
        <v>0</v>
      </c>
      <c r="J560" s="26"/>
      <c r="K560" s="26">
        <f>I560-J560</f>
        <v>0</v>
      </c>
      <c r="L560" s="26"/>
      <c r="M560" s="68"/>
    </row>
    <row r="561" spans="3:13" ht="18" x14ac:dyDescent="0.25">
      <c r="C561" s="26"/>
      <c r="D561" s="26"/>
      <c r="E561" s="26"/>
      <c r="F561" s="26"/>
      <c r="G561" s="26"/>
      <c r="H561" s="26"/>
      <c r="I561" s="26">
        <f t="shared" ref="I561:I579" si="69">SUM(C561:H561)</f>
        <v>0</v>
      </c>
      <c r="J561" s="26"/>
      <c r="K561" s="26">
        <f t="shared" ref="K561:K579" si="70">I561-J561</f>
        <v>0</v>
      </c>
      <c r="L561" s="26"/>
      <c r="M561" s="68"/>
    </row>
    <row r="562" spans="3:13" ht="18" x14ac:dyDescent="0.25">
      <c r="C562" s="26"/>
      <c r="D562" s="26"/>
      <c r="E562" s="26"/>
      <c r="F562" s="26"/>
      <c r="G562" s="26"/>
      <c r="H562" s="26"/>
      <c r="I562" s="26">
        <f t="shared" si="69"/>
        <v>0</v>
      </c>
      <c r="J562" s="26"/>
      <c r="K562" s="26">
        <f t="shared" si="70"/>
        <v>0</v>
      </c>
      <c r="L562" s="26"/>
      <c r="M562" s="68"/>
    </row>
    <row r="563" spans="3:13" ht="18" x14ac:dyDescent="0.25">
      <c r="C563" s="26"/>
      <c r="D563" s="26"/>
      <c r="E563" s="26"/>
      <c r="F563" s="26"/>
      <c r="G563" s="26"/>
      <c r="H563" s="26"/>
      <c r="I563" s="26">
        <f t="shared" si="69"/>
        <v>0</v>
      </c>
      <c r="J563" s="26"/>
      <c r="K563" s="26">
        <f t="shared" si="70"/>
        <v>0</v>
      </c>
      <c r="L563" s="26"/>
      <c r="M563" s="68"/>
    </row>
    <row r="564" spans="3:13" ht="18" x14ac:dyDescent="0.25">
      <c r="C564" s="26"/>
      <c r="D564" s="26"/>
      <c r="E564" s="26"/>
      <c r="F564" s="26"/>
      <c r="G564" s="26"/>
      <c r="H564" s="26"/>
      <c r="I564" s="26">
        <f t="shared" si="69"/>
        <v>0</v>
      </c>
      <c r="J564" s="26"/>
      <c r="K564" s="26">
        <f t="shared" si="70"/>
        <v>0</v>
      </c>
      <c r="L564" s="26"/>
      <c r="M564" s="68"/>
    </row>
    <row r="565" spans="3:13" ht="18" x14ac:dyDescent="0.25">
      <c r="C565" s="26"/>
      <c r="D565" s="26"/>
      <c r="E565" s="26"/>
      <c r="F565" s="26"/>
      <c r="G565" s="26"/>
      <c r="H565" s="26"/>
      <c r="I565" s="26">
        <f t="shared" si="69"/>
        <v>0</v>
      </c>
      <c r="J565" s="26"/>
      <c r="K565" s="26">
        <f t="shared" si="70"/>
        <v>0</v>
      </c>
      <c r="L565" s="26"/>
      <c r="M565" s="68"/>
    </row>
    <row r="566" spans="3:13" ht="18" x14ac:dyDescent="0.25">
      <c r="C566" s="26"/>
      <c r="D566" s="26"/>
      <c r="E566" s="26"/>
      <c r="F566" s="26"/>
      <c r="G566" s="26"/>
      <c r="H566" s="26"/>
      <c r="I566" s="26">
        <f t="shared" si="69"/>
        <v>0</v>
      </c>
      <c r="J566" s="26"/>
      <c r="K566" s="26">
        <f t="shared" si="70"/>
        <v>0</v>
      </c>
      <c r="L566" s="26"/>
      <c r="M566" s="68"/>
    </row>
    <row r="567" spans="3:13" ht="18" x14ac:dyDescent="0.25">
      <c r="C567" s="26"/>
      <c r="D567" s="26"/>
      <c r="E567" s="26"/>
      <c r="F567" s="26"/>
      <c r="G567" s="26"/>
      <c r="H567" s="26"/>
      <c r="I567" s="26">
        <f t="shared" si="69"/>
        <v>0</v>
      </c>
      <c r="J567" s="26"/>
      <c r="K567" s="26">
        <f t="shared" si="70"/>
        <v>0</v>
      </c>
      <c r="L567" s="26"/>
      <c r="M567" s="68"/>
    </row>
    <row r="568" spans="3:13" ht="18" x14ac:dyDescent="0.25">
      <c r="C568" s="26"/>
      <c r="D568" s="26"/>
      <c r="E568" s="26"/>
      <c r="F568" s="26"/>
      <c r="G568" s="26"/>
      <c r="H568" s="26"/>
      <c r="I568" s="26">
        <f t="shared" si="69"/>
        <v>0</v>
      </c>
      <c r="J568" s="26"/>
      <c r="K568" s="26">
        <f t="shared" si="70"/>
        <v>0</v>
      </c>
      <c r="L568" s="26"/>
      <c r="M568" s="68"/>
    </row>
    <row r="569" spans="3:13" ht="18" x14ac:dyDescent="0.25">
      <c r="C569" s="26"/>
      <c r="D569" s="26"/>
      <c r="E569" s="26"/>
      <c r="F569" s="26"/>
      <c r="G569" s="26"/>
      <c r="H569" s="26"/>
      <c r="I569" s="26">
        <f t="shared" si="69"/>
        <v>0</v>
      </c>
      <c r="J569" s="26"/>
      <c r="K569" s="26">
        <f t="shared" si="70"/>
        <v>0</v>
      </c>
      <c r="L569" s="26"/>
      <c r="M569" s="68"/>
    </row>
    <row r="570" spans="3:13" ht="18" x14ac:dyDescent="0.25">
      <c r="C570" s="26"/>
      <c r="D570" s="26"/>
      <c r="E570" s="26"/>
      <c r="F570" s="26"/>
      <c r="G570" s="26"/>
      <c r="H570" s="26"/>
      <c r="I570" s="26">
        <f t="shared" si="69"/>
        <v>0</v>
      </c>
      <c r="J570" s="26"/>
      <c r="K570" s="26">
        <f t="shared" si="70"/>
        <v>0</v>
      </c>
      <c r="L570" s="26"/>
      <c r="M570" s="68"/>
    </row>
    <row r="571" spans="3:13" ht="18" x14ac:dyDescent="0.25">
      <c r="C571" s="26"/>
      <c r="D571" s="26"/>
      <c r="E571" s="26"/>
      <c r="F571" s="26"/>
      <c r="G571" s="26"/>
      <c r="H571" s="26"/>
      <c r="I571" s="26">
        <f t="shared" si="69"/>
        <v>0</v>
      </c>
      <c r="J571" s="26"/>
      <c r="K571" s="26">
        <f t="shared" si="70"/>
        <v>0</v>
      </c>
      <c r="L571" s="26"/>
      <c r="M571" s="68"/>
    </row>
    <row r="572" spans="3:13" ht="18" x14ac:dyDescent="0.25">
      <c r="C572" s="26"/>
      <c r="D572" s="26"/>
      <c r="E572" s="26"/>
      <c r="F572" s="26"/>
      <c r="G572" s="26"/>
      <c r="H572" s="26"/>
      <c r="I572" s="26">
        <f t="shared" si="69"/>
        <v>0</v>
      </c>
      <c r="J572" s="26"/>
      <c r="K572" s="26">
        <f t="shared" si="70"/>
        <v>0</v>
      </c>
      <c r="L572" s="26"/>
      <c r="M572" s="68"/>
    </row>
    <row r="573" spans="3:13" ht="18" x14ac:dyDescent="0.25">
      <c r="C573" s="26"/>
      <c r="D573" s="26"/>
      <c r="E573" s="26"/>
      <c r="F573" s="26"/>
      <c r="G573" s="26"/>
      <c r="H573" s="26"/>
      <c r="I573" s="26">
        <f t="shared" si="69"/>
        <v>0</v>
      </c>
      <c r="J573" s="26"/>
      <c r="K573" s="26">
        <f t="shared" si="70"/>
        <v>0</v>
      </c>
      <c r="L573" s="26"/>
      <c r="M573" s="68"/>
    </row>
    <row r="574" spans="3:13" ht="18" x14ac:dyDescent="0.25">
      <c r="C574" s="26"/>
      <c r="D574" s="26"/>
      <c r="E574" s="26"/>
      <c r="F574" s="26"/>
      <c r="G574" s="26"/>
      <c r="H574" s="26"/>
      <c r="I574" s="26">
        <f t="shared" si="69"/>
        <v>0</v>
      </c>
      <c r="J574" s="26"/>
      <c r="K574" s="26">
        <f t="shared" si="70"/>
        <v>0</v>
      </c>
      <c r="L574" s="26"/>
      <c r="M574" s="68"/>
    </row>
    <row r="575" spans="3:13" ht="18" x14ac:dyDescent="0.25">
      <c r="C575" s="26"/>
      <c r="D575" s="26"/>
      <c r="E575" s="26"/>
      <c r="F575" s="26"/>
      <c r="G575" s="26"/>
      <c r="H575" s="26"/>
      <c r="I575" s="26">
        <f t="shared" si="69"/>
        <v>0</v>
      </c>
      <c r="J575" s="26"/>
      <c r="K575" s="26">
        <f t="shared" si="70"/>
        <v>0</v>
      </c>
      <c r="L575" s="26"/>
      <c r="M575" s="68"/>
    </row>
    <row r="576" spans="3:13" ht="18" x14ac:dyDescent="0.25">
      <c r="C576" s="26"/>
      <c r="D576" s="26"/>
      <c r="E576" s="26"/>
      <c r="F576" s="26"/>
      <c r="G576" s="26"/>
      <c r="H576" s="26"/>
      <c r="I576" s="26">
        <f t="shared" si="69"/>
        <v>0</v>
      </c>
      <c r="J576" s="26"/>
      <c r="K576" s="26">
        <f t="shared" si="70"/>
        <v>0</v>
      </c>
      <c r="L576" s="26"/>
      <c r="M576" s="68"/>
    </row>
    <row r="577" spans="3:14" ht="18" x14ac:dyDescent="0.25">
      <c r="C577" s="26"/>
      <c r="D577" s="26"/>
      <c r="E577" s="26"/>
      <c r="F577" s="26"/>
      <c r="G577" s="26"/>
      <c r="H577" s="26"/>
      <c r="I577" s="26">
        <f t="shared" si="69"/>
        <v>0</v>
      </c>
      <c r="J577" s="26"/>
      <c r="K577" s="26">
        <f t="shared" si="70"/>
        <v>0</v>
      </c>
      <c r="L577" s="26"/>
      <c r="M577" s="68"/>
    </row>
    <row r="578" spans="3:14" ht="18" x14ac:dyDescent="0.25">
      <c r="C578" s="26"/>
      <c r="D578" s="26"/>
      <c r="E578" s="26"/>
      <c r="F578" s="26"/>
      <c r="G578" s="26"/>
      <c r="H578" s="26"/>
      <c r="I578" s="26">
        <f t="shared" si="69"/>
        <v>0</v>
      </c>
      <c r="J578" s="26"/>
      <c r="K578" s="26">
        <f t="shared" si="70"/>
        <v>0</v>
      </c>
      <c r="L578" s="26"/>
      <c r="M578" s="68"/>
    </row>
    <row r="579" spans="3:14" ht="18" x14ac:dyDescent="0.25">
      <c r="C579" s="26"/>
      <c r="D579" s="26"/>
      <c r="E579" s="26"/>
      <c r="F579" s="26"/>
      <c r="G579" s="26"/>
      <c r="H579" s="26"/>
      <c r="I579" s="26">
        <f t="shared" si="69"/>
        <v>0</v>
      </c>
      <c r="J579" s="26"/>
      <c r="K579" s="26">
        <f t="shared" si="70"/>
        <v>0</v>
      </c>
      <c r="L579" s="26"/>
      <c r="M579" s="68"/>
    </row>
    <row r="580" spans="3:14" ht="20.25" x14ac:dyDescent="0.3">
      <c r="C580" s="26">
        <f t="shared" ref="C580:K580" si="71">SUM(C560:C579)</f>
        <v>0</v>
      </c>
      <c r="D580" s="26">
        <f t="shared" si="71"/>
        <v>0</v>
      </c>
      <c r="E580" s="26">
        <f t="shared" si="71"/>
        <v>0</v>
      </c>
      <c r="F580" s="26">
        <f t="shared" si="71"/>
        <v>0</v>
      </c>
      <c r="G580" s="26">
        <f t="shared" si="71"/>
        <v>0</v>
      </c>
      <c r="H580" s="26">
        <f t="shared" si="71"/>
        <v>0</v>
      </c>
      <c r="I580" s="26">
        <f t="shared" si="71"/>
        <v>0</v>
      </c>
      <c r="J580" s="26">
        <f t="shared" si="71"/>
        <v>0</v>
      </c>
      <c r="K580" s="26">
        <f t="shared" si="71"/>
        <v>0</v>
      </c>
      <c r="L580" s="45"/>
      <c r="M580" s="45"/>
      <c r="N580" s="67">
        <f>SUM(C580:H580)-J580</f>
        <v>0</v>
      </c>
    </row>
    <row r="581" spans="3:14" x14ac:dyDescent="0.2">
      <c r="C581" s="69"/>
      <c r="D581" s="69"/>
      <c r="E581" s="69"/>
      <c r="F581" s="69"/>
      <c r="G581" s="69"/>
      <c r="H581" s="69"/>
      <c r="I581" s="69"/>
      <c r="J581" s="136"/>
      <c r="K581" s="136"/>
      <c r="L581" s="136"/>
      <c r="M581" s="136"/>
    </row>
    <row r="582" spans="3:14" x14ac:dyDescent="0.2">
      <c r="C582" s="69"/>
      <c r="D582" s="69"/>
      <c r="E582" s="69"/>
      <c r="F582" s="69"/>
      <c r="G582" s="69"/>
      <c r="H582" s="69"/>
      <c r="I582" s="69"/>
      <c r="J582" s="137"/>
      <c r="K582" s="137"/>
      <c r="L582" s="137"/>
      <c r="M582" s="137"/>
    </row>
    <row r="583" spans="3:14" x14ac:dyDescent="0.2">
      <c r="C583" s="69"/>
      <c r="D583" s="69"/>
      <c r="E583" s="69"/>
      <c r="F583" s="69"/>
      <c r="G583" s="69"/>
      <c r="H583" s="69"/>
      <c r="I583" s="69"/>
      <c r="J583" s="137"/>
      <c r="K583" s="137"/>
      <c r="L583" s="137"/>
      <c r="M583" s="137"/>
    </row>
    <row r="585" spans="3:14" x14ac:dyDescent="0.2">
      <c r="C585" s="138"/>
      <c r="D585" s="138"/>
      <c r="E585" s="138"/>
      <c r="F585" s="138"/>
      <c r="G585" s="138"/>
      <c r="H585" s="138"/>
      <c r="I585" s="138"/>
      <c r="J585" s="138"/>
      <c r="K585" s="138"/>
      <c r="L585" s="138"/>
      <c r="M585" s="138"/>
    </row>
    <row r="586" spans="3:14" x14ac:dyDescent="0.2">
      <c r="C586" s="138"/>
      <c r="D586" s="138"/>
      <c r="E586" s="138"/>
      <c r="F586" s="138"/>
      <c r="G586" s="138"/>
      <c r="H586" s="138"/>
      <c r="I586" s="138"/>
      <c r="J586" s="138"/>
      <c r="K586" s="138"/>
      <c r="L586" s="138"/>
      <c r="M586" s="138"/>
    </row>
    <row r="587" spans="3:14" ht="18" x14ac:dyDescent="0.2"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43"/>
    </row>
    <row r="588" spans="3:14" ht="18" x14ac:dyDescent="0.25">
      <c r="C588" s="26"/>
      <c r="D588" s="26"/>
      <c r="E588" s="26"/>
      <c r="F588" s="26"/>
      <c r="G588" s="26"/>
      <c r="H588" s="26"/>
      <c r="I588" s="26">
        <f>SUM(C588:H588)</f>
        <v>0</v>
      </c>
      <c r="J588" s="26"/>
      <c r="K588" s="26">
        <f>I588-J588</f>
        <v>0</v>
      </c>
      <c r="L588" s="26"/>
      <c r="M588" s="68"/>
    </row>
    <row r="589" spans="3:14" ht="18" x14ac:dyDescent="0.25">
      <c r="C589" s="26"/>
      <c r="D589" s="26"/>
      <c r="E589" s="26"/>
      <c r="F589" s="26"/>
      <c r="G589" s="26"/>
      <c r="H589" s="26"/>
      <c r="I589" s="26">
        <f t="shared" ref="I589:I607" si="72">SUM(C589:H589)</f>
        <v>0</v>
      </c>
      <c r="J589" s="26"/>
      <c r="K589" s="26">
        <f t="shared" ref="K589:K607" si="73">I589-J589</f>
        <v>0</v>
      </c>
      <c r="L589" s="26"/>
      <c r="M589" s="68"/>
    </row>
    <row r="590" spans="3:14" ht="18" x14ac:dyDescent="0.25">
      <c r="C590" s="26"/>
      <c r="D590" s="26"/>
      <c r="E590" s="26"/>
      <c r="F590" s="26"/>
      <c r="G590" s="26"/>
      <c r="H590" s="26"/>
      <c r="I590" s="26">
        <f t="shared" si="72"/>
        <v>0</v>
      </c>
      <c r="J590" s="26"/>
      <c r="K590" s="26">
        <f t="shared" si="73"/>
        <v>0</v>
      </c>
      <c r="L590" s="26"/>
      <c r="M590" s="68"/>
    </row>
    <row r="591" spans="3:14" ht="18" x14ac:dyDescent="0.25">
      <c r="C591" s="26"/>
      <c r="D591" s="26"/>
      <c r="E591" s="26"/>
      <c r="F591" s="26"/>
      <c r="G591" s="26"/>
      <c r="H591" s="26"/>
      <c r="I591" s="26">
        <f t="shared" si="72"/>
        <v>0</v>
      </c>
      <c r="J591" s="26"/>
      <c r="K591" s="26">
        <f t="shared" si="73"/>
        <v>0</v>
      </c>
      <c r="L591" s="26"/>
      <c r="M591" s="68"/>
    </row>
    <row r="592" spans="3:14" ht="18" x14ac:dyDescent="0.25">
      <c r="C592" s="26"/>
      <c r="D592" s="26"/>
      <c r="E592" s="26"/>
      <c r="F592" s="26"/>
      <c r="G592" s="26"/>
      <c r="H592" s="26"/>
      <c r="I592" s="26">
        <f t="shared" si="72"/>
        <v>0</v>
      </c>
      <c r="J592" s="26"/>
      <c r="K592" s="26">
        <f t="shared" si="73"/>
        <v>0</v>
      </c>
      <c r="L592" s="26"/>
      <c r="M592" s="68"/>
    </row>
    <row r="593" spans="3:14" ht="18" x14ac:dyDescent="0.25">
      <c r="C593" s="26"/>
      <c r="D593" s="26"/>
      <c r="E593" s="26"/>
      <c r="F593" s="26"/>
      <c r="G593" s="26"/>
      <c r="H593" s="26"/>
      <c r="I593" s="26">
        <f t="shared" si="72"/>
        <v>0</v>
      </c>
      <c r="J593" s="26"/>
      <c r="K593" s="26">
        <f t="shared" si="73"/>
        <v>0</v>
      </c>
      <c r="L593" s="26"/>
      <c r="M593" s="68"/>
    </row>
    <row r="594" spans="3:14" ht="18" x14ac:dyDescent="0.25">
      <c r="C594" s="26"/>
      <c r="D594" s="26"/>
      <c r="E594" s="26"/>
      <c r="F594" s="26"/>
      <c r="G594" s="26"/>
      <c r="H594" s="26"/>
      <c r="I594" s="26">
        <f t="shared" si="72"/>
        <v>0</v>
      </c>
      <c r="J594" s="26"/>
      <c r="K594" s="26">
        <f t="shared" si="73"/>
        <v>0</v>
      </c>
      <c r="L594" s="26"/>
      <c r="M594" s="68"/>
    </row>
    <row r="595" spans="3:14" ht="18" x14ac:dyDescent="0.25">
      <c r="C595" s="26"/>
      <c r="D595" s="26"/>
      <c r="E595" s="26"/>
      <c r="F595" s="26"/>
      <c r="G595" s="26"/>
      <c r="H595" s="26"/>
      <c r="I595" s="26">
        <f t="shared" si="72"/>
        <v>0</v>
      </c>
      <c r="J595" s="26"/>
      <c r="K595" s="26">
        <f t="shared" si="73"/>
        <v>0</v>
      </c>
      <c r="L595" s="26"/>
      <c r="M595" s="68"/>
    </row>
    <row r="596" spans="3:14" ht="18" x14ac:dyDescent="0.25">
      <c r="C596" s="26"/>
      <c r="D596" s="26"/>
      <c r="E596" s="26"/>
      <c r="F596" s="26"/>
      <c r="G596" s="26"/>
      <c r="H596" s="26"/>
      <c r="I596" s="26">
        <f t="shared" si="72"/>
        <v>0</v>
      </c>
      <c r="J596" s="26"/>
      <c r="K596" s="26">
        <f t="shared" si="73"/>
        <v>0</v>
      </c>
      <c r="L596" s="26"/>
      <c r="M596" s="68"/>
    </row>
    <row r="597" spans="3:14" ht="18" x14ac:dyDescent="0.25">
      <c r="C597" s="26"/>
      <c r="D597" s="26"/>
      <c r="E597" s="26"/>
      <c r="F597" s="26"/>
      <c r="G597" s="26"/>
      <c r="H597" s="26"/>
      <c r="I597" s="26">
        <f t="shared" si="72"/>
        <v>0</v>
      </c>
      <c r="J597" s="26"/>
      <c r="K597" s="26">
        <f t="shared" si="73"/>
        <v>0</v>
      </c>
      <c r="L597" s="26"/>
      <c r="M597" s="68"/>
    </row>
    <row r="598" spans="3:14" ht="18" x14ac:dyDescent="0.25">
      <c r="C598" s="26"/>
      <c r="D598" s="26"/>
      <c r="E598" s="26"/>
      <c r="F598" s="26"/>
      <c r="G598" s="26"/>
      <c r="H598" s="26"/>
      <c r="I598" s="26">
        <f t="shared" si="72"/>
        <v>0</v>
      </c>
      <c r="J598" s="26"/>
      <c r="K598" s="26">
        <f t="shared" si="73"/>
        <v>0</v>
      </c>
      <c r="L598" s="26"/>
      <c r="M598" s="68"/>
    </row>
    <row r="599" spans="3:14" ht="18" x14ac:dyDescent="0.25">
      <c r="C599" s="26"/>
      <c r="D599" s="26"/>
      <c r="E599" s="26"/>
      <c r="F599" s="26"/>
      <c r="G599" s="26"/>
      <c r="H599" s="26"/>
      <c r="I599" s="26">
        <f t="shared" si="72"/>
        <v>0</v>
      </c>
      <c r="J599" s="26"/>
      <c r="K599" s="26">
        <f t="shared" si="73"/>
        <v>0</v>
      </c>
      <c r="L599" s="26"/>
      <c r="M599" s="68"/>
    </row>
    <row r="600" spans="3:14" ht="18" x14ac:dyDescent="0.25">
      <c r="C600" s="26"/>
      <c r="D600" s="26"/>
      <c r="E600" s="26"/>
      <c r="F600" s="26"/>
      <c r="G600" s="26"/>
      <c r="H600" s="26"/>
      <c r="I600" s="26">
        <f t="shared" si="72"/>
        <v>0</v>
      </c>
      <c r="J600" s="26"/>
      <c r="K600" s="26">
        <f t="shared" si="73"/>
        <v>0</v>
      </c>
      <c r="L600" s="26"/>
      <c r="M600" s="68"/>
    </row>
    <row r="601" spans="3:14" ht="18" x14ac:dyDescent="0.25">
      <c r="C601" s="26"/>
      <c r="D601" s="26"/>
      <c r="E601" s="26"/>
      <c r="F601" s="26"/>
      <c r="G601" s="26"/>
      <c r="H601" s="26"/>
      <c r="I601" s="26">
        <f t="shared" si="72"/>
        <v>0</v>
      </c>
      <c r="J601" s="26"/>
      <c r="K601" s="26">
        <f t="shared" si="73"/>
        <v>0</v>
      </c>
      <c r="L601" s="26"/>
      <c r="M601" s="68"/>
    </row>
    <row r="602" spans="3:14" ht="18" x14ac:dyDescent="0.25">
      <c r="C602" s="26"/>
      <c r="D602" s="26"/>
      <c r="E602" s="26"/>
      <c r="F602" s="26"/>
      <c r="G602" s="26"/>
      <c r="H602" s="26"/>
      <c r="I602" s="26">
        <f t="shared" si="72"/>
        <v>0</v>
      </c>
      <c r="J602" s="26"/>
      <c r="K602" s="26">
        <f t="shared" si="73"/>
        <v>0</v>
      </c>
      <c r="L602" s="26"/>
      <c r="M602" s="68"/>
    </row>
    <row r="603" spans="3:14" ht="18" x14ac:dyDescent="0.25">
      <c r="C603" s="26"/>
      <c r="D603" s="26"/>
      <c r="E603" s="26"/>
      <c r="F603" s="26"/>
      <c r="G603" s="26"/>
      <c r="H603" s="26"/>
      <c r="I603" s="26">
        <f t="shared" si="72"/>
        <v>0</v>
      </c>
      <c r="J603" s="26"/>
      <c r="K603" s="26">
        <f t="shared" si="73"/>
        <v>0</v>
      </c>
      <c r="L603" s="26"/>
      <c r="M603" s="68"/>
    </row>
    <row r="604" spans="3:14" ht="18" x14ac:dyDescent="0.25">
      <c r="C604" s="26"/>
      <c r="D604" s="26"/>
      <c r="E604" s="26"/>
      <c r="F604" s="26"/>
      <c r="G604" s="26"/>
      <c r="H604" s="26"/>
      <c r="I604" s="26">
        <f t="shared" si="72"/>
        <v>0</v>
      </c>
      <c r="J604" s="26"/>
      <c r="K604" s="26">
        <f t="shared" si="73"/>
        <v>0</v>
      </c>
      <c r="L604" s="26"/>
      <c r="M604" s="68"/>
    </row>
    <row r="605" spans="3:14" ht="18" x14ac:dyDescent="0.25">
      <c r="C605" s="26"/>
      <c r="D605" s="26"/>
      <c r="E605" s="26"/>
      <c r="F605" s="26"/>
      <c r="G605" s="26"/>
      <c r="H605" s="26"/>
      <c r="I605" s="26">
        <f t="shared" si="72"/>
        <v>0</v>
      </c>
      <c r="J605" s="26"/>
      <c r="K605" s="26">
        <f t="shared" si="73"/>
        <v>0</v>
      </c>
      <c r="L605" s="26"/>
      <c r="M605" s="68"/>
    </row>
    <row r="606" spans="3:14" ht="18" x14ac:dyDescent="0.25">
      <c r="C606" s="26"/>
      <c r="D606" s="26"/>
      <c r="E606" s="26"/>
      <c r="F606" s="26"/>
      <c r="G606" s="26"/>
      <c r="H606" s="26"/>
      <c r="I606" s="26">
        <f t="shared" si="72"/>
        <v>0</v>
      </c>
      <c r="J606" s="26"/>
      <c r="K606" s="26">
        <f t="shared" si="73"/>
        <v>0</v>
      </c>
      <c r="L606" s="26"/>
      <c r="M606" s="68"/>
    </row>
    <row r="607" spans="3:14" ht="18" x14ac:dyDescent="0.25">
      <c r="C607" s="26"/>
      <c r="D607" s="26"/>
      <c r="E607" s="26"/>
      <c r="F607" s="26"/>
      <c r="G607" s="26"/>
      <c r="H607" s="26"/>
      <c r="I607" s="26">
        <f t="shared" si="72"/>
        <v>0</v>
      </c>
      <c r="J607" s="26"/>
      <c r="K607" s="26">
        <f t="shared" si="73"/>
        <v>0</v>
      </c>
      <c r="L607" s="26"/>
      <c r="M607" s="68"/>
    </row>
    <row r="608" spans="3:14" ht="20.25" x14ac:dyDescent="0.3">
      <c r="C608" s="26">
        <f t="shared" ref="C608:K608" si="74">SUM(C588:C607)</f>
        <v>0</v>
      </c>
      <c r="D608" s="26">
        <f t="shared" si="74"/>
        <v>0</v>
      </c>
      <c r="E608" s="26">
        <f t="shared" si="74"/>
        <v>0</v>
      </c>
      <c r="F608" s="26">
        <f t="shared" si="74"/>
        <v>0</v>
      </c>
      <c r="G608" s="26">
        <f t="shared" si="74"/>
        <v>0</v>
      </c>
      <c r="H608" s="26">
        <f t="shared" si="74"/>
        <v>0</v>
      </c>
      <c r="I608" s="26">
        <f t="shared" si="74"/>
        <v>0</v>
      </c>
      <c r="J608" s="26">
        <f t="shared" si="74"/>
        <v>0</v>
      </c>
      <c r="K608" s="26">
        <f t="shared" si="74"/>
        <v>0</v>
      </c>
      <c r="L608" s="45"/>
      <c r="M608" s="45"/>
      <c r="N608" s="67">
        <f>SUM(C608:H608)-J608</f>
        <v>0</v>
      </c>
    </row>
    <row r="609" spans="3:13" x14ac:dyDescent="0.2">
      <c r="C609" s="69"/>
      <c r="D609" s="69"/>
      <c r="E609" s="69"/>
      <c r="F609" s="69"/>
      <c r="G609" s="69"/>
      <c r="H609" s="69"/>
      <c r="I609" s="69"/>
      <c r="J609" s="136"/>
      <c r="K609" s="136"/>
      <c r="L609" s="136"/>
      <c r="M609" s="136"/>
    </row>
    <row r="610" spans="3:13" x14ac:dyDescent="0.2">
      <c r="C610" s="69"/>
      <c r="D610" s="69"/>
      <c r="E610" s="69"/>
      <c r="F610" s="69"/>
      <c r="G610" s="69"/>
      <c r="H610" s="69"/>
      <c r="I610" s="69"/>
      <c r="J610" s="137"/>
      <c r="K610" s="137"/>
      <c r="L610" s="137"/>
      <c r="M610" s="137"/>
    </row>
    <row r="611" spans="3:13" x14ac:dyDescent="0.2">
      <c r="C611" s="69"/>
      <c r="D611" s="69"/>
      <c r="E611" s="69"/>
      <c r="F611" s="69"/>
      <c r="G611" s="69"/>
      <c r="H611" s="69"/>
      <c r="I611" s="69"/>
      <c r="J611" s="137"/>
      <c r="K611" s="137"/>
      <c r="L611" s="137"/>
      <c r="M611" s="137"/>
    </row>
    <row r="613" spans="3:13" x14ac:dyDescent="0.2">
      <c r="C613" s="138"/>
      <c r="D613" s="138"/>
      <c r="E613" s="138"/>
      <c r="F613" s="138"/>
      <c r="G613" s="138"/>
      <c r="H613" s="138"/>
      <c r="I613" s="138"/>
      <c r="J613" s="138"/>
      <c r="K613" s="138"/>
      <c r="L613" s="138"/>
      <c r="M613" s="138"/>
    </row>
    <row r="614" spans="3:13" x14ac:dyDescent="0.2">
      <c r="C614" s="138"/>
      <c r="D614" s="138"/>
      <c r="E614" s="138"/>
      <c r="F614" s="138"/>
      <c r="G614" s="138"/>
      <c r="H614" s="138"/>
      <c r="I614" s="138"/>
      <c r="J614" s="138"/>
      <c r="K614" s="138"/>
      <c r="L614" s="138"/>
      <c r="M614" s="138"/>
    </row>
    <row r="615" spans="3:13" ht="18" x14ac:dyDescent="0.2"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43"/>
    </row>
    <row r="616" spans="3:13" ht="18" x14ac:dyDescent="0.25">
      <c r="C616" s="26"/>
      <c r="D616" s="26"/>
      <c r="E616" s="26"/>
      <c r="F616" s="26"/>
      <c r="G616" s="26"/>
      <c r="H616" s="26"/>
      <c r="I616" s="26">
        <f>SUM(C616:H616)</f>
        <v>0</v>
      </c>
      <c r="J616" s="26"/>
      <c r="K616" s="26">
        <f>I616-J616</f>
        <v>0</v>
      </c>
      <c r="L616" s="26"/>
      <c r="M616" s="68"/>
    </row>
    <row r="617" spans="3:13" ht="18" x14ac:dyDescent="0.25">
      <c r="C617" s="26"/>
      <c r="D617" s="26"/>
      <c r="E617" s="26"/>
      <c r="F617" s="26"/>
      <c r="G617" s="26"/>
      <c r="H617" s="26"/>
      <c r="I617" s="26">
        <f t="shared" ref="I617:I635" si="75">SUM(C617:H617)</f>
        <v>0</v>
      </c>
      <c r="J617" s="26"/>
      <c r="K617" s="26">
        <f t="shared" ref="K617:K635" si="76">I617-J617</f>
        <v>0</v>
      </c>
      <c r="L617" s="26"/>
      <c r="M617" s="68"/>
    </row>
    <row r="618" spans="3:13" ht="18" x14ac:dyDescent="0.25">
      <c r="C618" s="26"/>
      <c r="D618" s="26"/>
      <c r="E618" s="26"/>
      <c r="F618" s="26"/>
      <c r="G618" s="26"/>
      <c r="H618" s="26"/>
      <c r="I618" s="26">
        <f t="shared" si="75"/>
        <v>0</v>
      </c>
      <c r="J618" s="26"/>
      <c r="K618" s="26">
        <f t="shared" si="76"/>
        <v>0</v>
      </c>
      <c r="L618" s="26"/>
      <c r="M618" s="68"/>
    </row>
    <row r="619" spans="3:13" ht="18" x14ac:dyDescent="0.25">
      <c r="C619" s="26"/>
      <c r="D619" s="26"/>
      <c r="E619" s="26"/>
      <c r="F619" s="26"/>
      <c r="G619" s="26"/>
      <c r="H619" s="26"/>
      <c r="I619" s="26">
        <f t="shared" si="75"/>
        <v>0</v>
      </c>
      <c r="J619" s="26"/>
      <c r="K619" s="26">
        <f t="shared" si="76"/>
        <v>0</v>
      </c>
      <c r="L619" s="26"/>
      <c r="M619" s="68"/>
    </row>
    <row r="620" spans="3:13" ht="18" x14ac:dyDescent="0.25">
      <c r="C620" s="26"/>
      <c r="D620" s="26"/>
      <c r="E620" s="26"/>
      <c r="F620" s="26"/>
      <c r="G620" s="26"/>
      <c r="H620" s="26"/>
      <c r="I620" s="26">
        <f t="shared" si="75"/>
        <v>0</v>
      </c>
      <c r="J620" s="26"/>
      <c r="K620" s="26">
        <f t="shared" si="76"/>
        <v>0</v>
      </c>
      <c r="L620" s="26"/>
      <c r="M620" s="68"/>
    </row>
    <row r="621" spans="3:13" ht="18" x14ac:dyDescent="0.25">
      <c r="C621" s="26"/>
      <c r="D621" s="26"/>
      <c r="E621" s="26"/>
      <c r="F621" s="26"/>
      <c r="G621" s="26"/>
      <c r="H621" s="26"/>
      <c r="I621" s="26">
        <f t="shared" si="75"/>
        <v>0</v>
      </c>
      <c r="J621" s="26"/>
      <c r="K621" s="26">
        <f t="shared" si="76"/>
        <v>0</v>
      </c>
      <c r="L621" s="26"/>
      <c r="M621" s="68"/>
    </row>
    <row r="622" spans="3:13" ht="18" x14ac:dyDescent="0.25">
      <c r="C622" s="26"/>
      <c r="D622" s="26"/>
      <c r="E622" s="26"/>
      <c r="F622" s="26"/>
      <c r="G622" s="26"/>
      <c r="H622" s="26"/>
      <c r="I622" s="26">
        <f t="shared" si="75"/>
        <v>0</v>
      </c>
      <c r="J622" s="26"/>
      <c r="K622" s="26">
        <f t="shared" si="76"/>
        <v>0</v>
      </c>
      <c r="L622" s="26"/>
      <c r="M622" s="68"/>
    </row>
    <row r="623" spans="3:13" ht="18" x14ac:dyDescent="0.25">
      <c r="C623" s="26"/>
      <c r="D623" s="26"/>
      <c r="E623" s="26"/>
      <c r="F623" s="26"/>
      <c r="G623" s="26"/>
      <c r="H623" s="26"/>
      <c r="I623" s="26">
        <f t="shared" si="75"/>
        <v>0</v>
      </c>
      <c r="J623" s="26"/>
      <c r="K623" s="26">
        <f t="shared" si="76"/>
        <v>0</v>
      </c>
      <c r="L623" s="26"/>
      <c r="M623" s="68"/>
    </row>
    <row r="624" spans="3:13" ht="18" x14ac:dyDescent="0.25">
      <c r="C624" s="26"/>
      <c r="D624" s="26"/>
      <c r="E624" s="26"/>
      <c r="F624" s="26"/>
      <c r="G624" s="26"/>
      <c r="H624" s="26"/>
      <c r="I624" s="26">
        <f t="shared" si="75"/>
        <v>0</v>
      </c>
      <c r="J624" s="26"/>
      <c r="K624" s="26">
        <f t="shared" si="76"/>
        <v>0</v>
      </c>
      <c r="L624" s="26"/>
      <c r="M624" s="68"/>
    </row>
    <row r="625" spans="3:14" ht="18" x14ac:dyDescent="0.25">
      <c r="C625" s="26"/>
      <c r="D625" s="26"/>
      <c r="E625" s="26"/>
      <c r="F625" s="26"/>
      <c r="G625" s="26"/>
      <c r="H625" s="26"/>
      <c r="I625" s="26">
        <f t="shared" si="75"/>
        <v>0</v>
      </c>
      <c r="J625" s="26"/>
      <c r="K625" s="26">
        <f t="shared" si="76"/>
        <v>0</v>
      </c>
      <c r="L625" s="26"/>
      <c r="M625" s="68"/>
    </row>
    <row r="626" spans="3:14" ht="18" x14ac:dyDescent="0.25">
      <c r="C626" s="26"/>
      <c r="D626" s="26"/>
      <c r="E626" s="26"/>
      <c r="F626" s="26"/>
      <c r="G626" s="26"/>
      <c r="H626" s="26"/>
      <c r="I626" s="26">
        <f t="shared" si="75"/>
        <v>0</v>
      </c>
      <c r="J626" s="26"/>
      <c r="K626" s="26">
        <f t="shared" si="76"/>
        <v>0</v>
      </c>
      <c r="L626" s="26"/>
      <c r="M626" s="68"/>
    </row>
    <row r="627" spans="3:14" ht="18" x14ac:dyDescent="0.25">
      <c r="C627" s="26"/>
      <c r="D627" s="26"/>
      <c r="E627" s="26"/>
      <c r="F627" s="26"/>
      <c r="G627" s="26"/>
      <c r="H627" s="26"/>
      <c r="I627" s="26">
        <f t="shared" si="75"/>
        <v>0</v>
      </c>
      <c r="J627" s="26"/>
      <c r="K627" s="26">
        <f t="shared" si="76"/>
        <v>0</v>
      </c>
      <c r="L627" s="26"/>
      <c r="M627" s="68"/>
    </row>
    <row r="628" spans="3:14" ht="18" x14ac:dyDescent="0.25">
      <c r="C628" s="26"/>
      <c r="D628" s="26"/>
      <c r="E628" s="26"/>
      <c r="F628" s="26"/>
      <c r="G628" s="26"/>
      <c r="H628" s="26"/>
      <c r="I628" s="26">
        <f t="shared" si="75"/>
        <v>0</v>
      </c>
      <c r="J628" s="26"/>
      <c r="K628" s="26">
        <f t="shared" si="76"/>
        <v>0</v>
      </c>
      <c r="L628" s="26"/>
      <c r="M628" s="68"/>
    </row>
    <row r="629" spans="3:14" ht="18" x14ac:dyDescent="0.25">
      <c r="C629" s="26"/>
      <c r="D629" s="26"/>
      <c r="E629" s="26"/>
      <c r="F629" s="26"/>
      <c r="G629" s="26"/>
      <c r="H629" s="26"/>
      <c r="I629" s="26">
        <f t="shared" si="75"/>
        <v>0</v>
      </c>
      <c r="J629" s="26"/>
      <c r="K629" s="26">
        <f t="shared" si="76"/>
        <v>0</v>
      </c>
      <c r="L629" s="26"/>
      <c r="M629" s="68"/>
    </row>
    <row r="630" spans="3:14" ht="18" x14ac:dyDescent="0.25">
      <c r="C630" s="26"/>
      <c r="D630" s="26"/>
      <c r="E630" s="26"/>
      <c r="F630" s="26"/>
      <c r="G630" s="26"/>
      <c r="H630" s="26"/>
      <c r="I630" s="26">
        <f t="shared" si="75"/>
        <v>0</v>
      </c>
      <c r="J630" s="26"/>
      <c r="K630" s="26">
        <f t="shared" si="76"/>
        <v>0</v>
      </c>
      <c r="L630" s="26"/>
      <c r="M630" s="68"/>
    </row>
    <row r="631" spans="3:14" ht="18" x14ac:dyDescent="0.25">
      <c r="C631" s="26"/>
      <c r="D631" s="26"/>
      <c r="E631" s="26"/>
      <c r="F631" s="26"/>
      <c r="G631" s="26"/>
      <c r="H631" s="26"/>
      <c r="I631" s="26">
        <f t="shared" si="75"/>
        <v>0</v>
      </c>
      <c r="J631" s="26"/>
      <c r="K631" s="26">
        <f t="shared" si="76"/>
        <v>0</v>
      </c>
      <c r="L631" s="26"/>
      <c r="M631" s="68"/>
    </row>
    <row r="632" spans="3:14" ht="18" x14ac:dyDescent="0.25">
      <c r="C632" s="26"/>
      <c r="D632" s="26"/>
      <c r="E632" s="26"/>
      <c r="F632" s="26"/>
      <c r="G632" s="26"/>
      <c r="H632" s="26"/>
      <c r="I632" s="26">
        <f t="shared" si="75"/>
        <v>0</v>
      </c>
      <c r="J632" s="26"/>
      <c r="K632" s="26">
        <f t="shared" si="76"/>
        <v>0</v>
      </c>
      <c r="L632" s="26"/>
      <c r="M632" s="68"/>
    </row>
    <row r="633" spans="3:14" ht="18" x14ac:dyDescent="0.25">
      <c r="C633" s="26"/>
      <c r="D633" s="26"/>
      <c r="E633" s="26"/>
      <c r="F633" s="26"/>
      <c r="G633" s="26"/>
      <c r="H633" s="26"/>
      <c r="I633" s="26">
        <f t="shared" si="75"/>
        <v>0</v>
      </c>
      <c r="J633" s="26"/>
      <c r="K633" s="26">
        <f t="shared" si="76"/>
        <v>0</v>
      </c>
      <c r="L633" s="26"/>
      <c r="M633" s="68"/>
    </row>
    <row r="634" spans="3:14" ht="18" x14ac:dyDescent="0.25">
      <c r="C634" s="26"/>
      <c r="D634" s="26"/>
      <c r="E634" s="26"/>
      <c r="F634" s="26"/>
      <c r="G634" s="26"/>
      <c r="H634" s="26"/>
      <c r="I634" s="26">
        <f t="shared" si="75"/>
        <v>0</v>
      </c>
      <c r="J634" s="26"/>
      <c r="K634" s="26">
        <f t="shared" si="76"/>
        <v>0</v>
      </c>
      <c r="L634" s="26"/>
      <c r="M634" s="68"/>
    </row>
    <row r="635" spans="3:14" ht="18" x14ac:dyDescent="0.25">
      <c r="C635" s="26"/>
      <c r="D635" s="26"/>
      <c r="E635" s="26"/>
      <c r="F635" s="26"/>
      <c r="G635" s="26"/>
      <c r="H635" s="26"/>
      <c r="I635" s="26">
        <f t="shared" si="75"/>
        <v>0</v>
      </c>
      <c r="J635" s="26"/>
      <c r="K635" s="26">
        <f t="shared" si="76"/>
        <v>0</v>
      </c>
      <c r="L635" s="26"/>
      <c r="M635" s="68"/>
    </row>
    <row r="636" spans="3:14" ht="20.25" x14ac:dyDescent="0.3">
      <c r="C636" s="26">
        <f t="shared" ref="C636:K636" si="77">SUM(C616:C635)</f>
        <v>0</v>
      </c>
      <c r="D636" s="26">
        <f t="shared" si="77"/>
        <v>0</v>
      </c>
      <c r="E636" s="26">
        <f t="shared" si="77"/>
        <v>0</v>
      </c>
      <c r="F636" s="26">
        <f t="shared" si="77"/>
        <v>0</v>
      </c>
      <c r="G636" s="26">
        <f t="shared" si="77"/>
        <v>0</v>
      </c>
      <c r="H636" s="26">
        <f t="shared" si="77"/>
        <v>0</v>
      </c>
      <c r="I636" s="26">
        <f t="shared" si="77"/>
        <v>0</v>
      </c>
      <c r="J636" s="26">
        <f t="shared" si="77"/>
        <v>0</v>
      </c>
      <c r="K636" s="26">
        <f t="shared" si="77"/>
        <v>0</v>
      </c>
      <c r="L636" s="45"/>
      <c r="M636" s="45"/>
      <c r="N636" s="67">
        <f>SUM(C636:H636)-J636</f>
        <v>0</v>
      </c>
    </row>
    <row r="637" spans="3:14" x14ac:dyDescent="0.2">
      <c r="C637" s="69"/>
      <c r="D637" s="69"/>
      <c r="E637" s="69"/>
      <c r="F637" s="69"/>
      <c r="G637" s="69"/>
      <c r="H637" s="69"/>
      <c r="I637" s="69"/>
      <c r="J637" s="136"/>
      <c r="K637" s="136"/>
      <c r="L637" s="136"/>
      <c r="M637" s="136"/>
    </row>
    <row r="638" spans="3:14" x14ac:dyDescent="0.2">
      <c r="C638" s="69"/>
      <c r="D638" s="69"/>
      <c r="E638" s="69"/>
      <c r="F638" s="69"/>
      <c r="G638" s="69"/>
      <c r="H638" s="69"/>
      <c r="I638" s="69"/>
      <c r="J638" s="137"/>
      <c r="K638" s="137"/>
      <c r="L638" s="137"/>
      <c r="M638" s="137"/>
    </row>
    <row r="639" spans="3:14" x14ac:dyDescent="0.2">
      <c r="C639" s="69"/>
      <c r="D639" s="69"/>
      <c r="E639" s="69"/>
      <c r="F639" s="69"/>
      <c r="G639" s="69"/>
      <c r="H639" s="69"/>
      <c r="I639" s="69"/>
      <c r="J639" s="137"/>
      <c r="K639" s="137"/>
      <c r="L639" s="137"/>
      <c r="M639" s="137"/>
    </row>
    <row r="641" spans="3:13" x14ac:dyDescent="0.2">
      <c r="C641" s="138"/>
      <c r="D641" s="138"/>
      <c r="E641" s="138"/>
      <c r="F641" s="138"/>
      <c r="G641" s="138"/>
      <c r="H641" s="138"/>
      <c r="I641" s="138"/>
      <c r="J641" s="138"/>
      <c r="K641" s="138"/>
      <c r="L641" s="138"/>
      <c r="M641" s="138"/>
    </row>
    <row r="642" spans="3:13" x14ac:dyDescent="0.2">
      <c r="C642" s="138"/>
      <c r="D642" s="138"/>
      <c r="E642" s="138"/>
      <c r="F642" s="138"/>
      <c r="G642" s="138"/>
      <c r="H642" s="138"/>
      <c r="I642" s="138"/>
      <c r="J642" s="138"/>
      <c r="K642" s="138"/>
      <c r="L642" s="138"/>
      <c r="M642" s="138"/>
    </row>
    <row r="643" spans="3:13" ht="18" x14ac:dyDescent="0.2"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3"/>
    </row>
    <row r="644" spans="3:13" ht="18" x14ac:dyDescent="0.25">
      <c r="C644" s="26"/>
      <c r="D644" s="26"/>
      <c r="E644" s="26"/>
      <c r="F644" s="26"/>
      <c r="G644" s="26"/>
      <c r="H644" s="26"/>
      <c r="I644" s="26">
        <f>SUM(C644:H644)</f>
        <v>0</v>
      </c>
      <c r="J644" s="26"/>
      <c r="K644" s="26">
        <f>I644-J644</f>
        <v>0</v>
      </c>
      <c r="L644" s="26"/>
      <c r="M644" s="68"/>
    </row>
    <row r="645" spans="3:13" ht="18" x14ac:dyDescent="0.25">
      <c r="C645" s="26"/>
      <c r="D645" s="26"/>
      <c r="E645" s="26"/>
      <c r="F645" s="26"/>
      <c r="G645" s="26"/>
      <c r="H645" s="26"/>
      <c r="I645" s="26">
        <f t="shared" ref="I645:I663" si="78">SUM(C645:H645)</f>
        <v>0</v>
      </c>
      <c r="J645" s="26"/>
      <c r="K645" s="26">
        <f t="shared" ref="K645:K663" si="79">I645-J645</f>
        <v>0</v>
      </c>
      <c r="L645" s="26"/>
      <c r="M645" s="68"/>
    </row>
    <row r="646" spans="3:13" ht="18" x14ac:dyDescent="0.25">
      <c r="C646" s="26"/>
      <c r="D646" s="26"/>
      <c r="E646" s="26"/>
      <c r="F646" s="26"/>
      <c r="G646" s="26"/>
      <c r="H646" s="26"/>
      <c r="I646" s="26">
        <f t="shared" si="78"/>
        <v>0</v>
      </c>
      <c r="J646" s="26"/>
      <c r="K646" s="26">
        <f t="shared" si="79"/>
        <v>0</v>
      </c>
      <c r="L646" s="26"/>
      <c r="M646" s="68"/>
    </row>
    <row r="647" spans="3:13" ht="18" x14ac:dyDescent="0.25">
      <c r="C647" s="26"/>
      <c r="D647" s="26"/>
      <c r="E647" s="26"/>
      <c r="F647" s="26"/>
      <c r="G647" s="26"/>
      <c r="H647" s="26"/>
      <c r="I647" s="26">
        <f t="shared" si="78"/>
        <v>0</v>
      </c>
      <c r="J647" s="26"/>
      <c r="K647" s="26">
        <f t="shared" si="79"/>
        <v>0</v>
      </c>
      <c r="L647" s="26"/>
      <c r="M647" s="68"/>
    </row>
    <row r="648" spans="3:13" ht="18" x14ac:dyDescent="0.25">
      <c r="C648" s="26"/>
      <c r="D648" s="26"/>
      <c r="E648" s="26"/>
      <c r="F648" s="26"/>
      <c r="G648" s="26"/>
      <c r="H648" s="26"/>
      <c r="I648" s="26">
        <f t="shared" si="78"/>
        <v>0</v>
      </c>
      <c r="J648" s="26"/>
      <c r="K648" s="26">
        <f t="shared" si="79"/>
        <v>0</v>
      </c>
      <c r="L648" s="26"/>
      <c r="M648" s="68"/>
    </row>
    <row r="649" spans="3:13" ht="18" x14ac:dyDescent="0.25">
      <c r="C649" s="26"/>
      <c r="D649" s="26"/>
      <c r="E649" s="26"/>
      <c r="F649" s="26"/>
      <c r="G649" s="26"/>
      <c r="H649" s="26"/>
      <c r="I649" s="26">
        <f t="shared" si="78"/>
        <v>0</v>
      </c>
      <c r="J649" s="26"/>
      <c r="K649" s="26">
        <f t="shared" si="79"/>
        <v>0</v>
      </c>
      <c r="L649" s="26"/>
      <c r="M649" s="68"/>
    </row>
    <row r="650" spans="3:13" ht="18" x14ac:dyDescent="0.25">
      <c r="C650" s="26"/>
      <c r="D650" s="26"/>
      <c r="E650" s="26"/>
      <c r="F650" s="26"/>
      <c r="G650" s="26"/>
      <c r="H650" s="26"/>
      <c r="I650" s="26">
        <f t="shared" si="78"/>
        <v>0</v>
      </c>
      <c r="J650" s="26"/>
      <c r="K650" s="26">
        <f t="shared" si="79"/>
        <v>0</v>
      </c>
      <c r="L650" s="26"/>
      <c r="M650" s="68"/>
    </row>
    <row r="651" spans="3:13" ht="18" x14ac:dyDescent="0.25">
      <c r="C651" s="26"/>
      <c r="D651" s="26"/>
      <c r="E651" s="26"/>
      <c r="F651" s="26"/>
      <c r="G651" s="26"/>
      <c r="H651" s="26"/>
      <c r="I651" s="26">
        <f t="shared" si="78"/>
        <v>0</v>
      </c>
      <c r="J651" s="26"/>
      <c r="K651" s="26">
        <f t="shared" si="79"/>
        <v>0</v>
      </c>
      <c r="L651" s="26"/>
      <c r="M651" s="68"/>
    </row>
    <row r="652" spans="3:13" ht="18" x14ac:dyDescent="0.25">
      <c r="C652" s="26"/>
      <c r="D652" s="26"/>
      <c r="E652" s="26"/>
      <c r="F652" s="26"/>
      <c r="G652" s="26"/>
      <c r="H652" s="26"/>
      <c r="I652" s="26">
        <f t="shared" si="78"/>
        <v>0</v>
      </c>
      <c r="J652" s="26"/>
      <c r="K652" s="26">
        <f t="shared" si="79"/>
        <v>0</v>
      </c>
      <c r="L652" s="26"/>
      <c r="M652" s="68"/>
    </row>
    <row r="653" spans="3:13" ht="18" x14ac:dyDescent="0.25">
      <c r="C653" s="26"/>
      <c r="D653" s="26"/>
      <c r="E653" s="26"/>
      <c r="F653" s="26"/>
      <c r="G653" s="26"/>
      <c r="H653" s="26"/>
      <c r="I653" s="26">
        <f t="shared" si="78"/>
        <v>0</v>
      </c>
      <c r="J653" s="26"/>
      <c r="K653" s="26">
        <f t="shared" si="79"/>
        <v>0</v>
      </c>
      <c r="L653" s="26"/>
      <c r="M653" s="68"/>
    </row>
    <row r="654" spans="3:13" ht="18" x14ac:dyDescent="0.25">
      <c r="C654" s="26"/>
      <c r="D654" s="26"/>
      <c r="E654" s="26"/>
      <c r="F654" s="26"/>
      <c r="G654" s="26"/>
      <c r="H654" s="26"/>
      <c r="I654" s="26">
        <f t="shared" si="78"/>
        <v>0</v>
      </c>
      <c r="J654" s="26"/>
      <c r="K654" s="26">
        <f t="shared" si="79"/>
        <v>0</v>
      </c>
      <c r="L654" s="26"/>
      <c r="M654" s="68"/>
    </row>
    <row r="655" spans="3:13" ht="18" x14ac:dyDescent="0.25">
      <c r="C655" s="26"/>
      <c r="D655" s="26"/>
      <c r="E655" s="26"/>
      <c r="F655" s="26"/>
      <c r="G655" s="26"/>
      <c r="H655" s="26"/>
      <c r="I655" s="26">
        <f t="shared" si="78"/>
        <v>0</v>
      </c>
      <c r="J655" s="26"/>
      <c r="K655" s="26">
        <f t="shared" si="79"/>
        <v>0</v>
      </c>
      <c r="L655" s="26"/>
      <c r="M655" s="68"/>
    </row>
    <row r="656" spans="3:13" ht="18" x14ac:dyDescent="0.25">
      <c r="C656" s="26"/>
      <c r="D656" s="26"/>
      <c r="E656" s="26"/>
      <c r="F656" s="26"/>
      <c r="G656" s="26"/>
      <c r="H656" s="26"/>
      <c r="I656" s="26">
        <f t="shared" si="78"/>
        <v>0</v>
      </c>
      <c r="J656" s="26"/>
      <c r="K656" s="26">
        <f t="shared" si="79"/>
        <v>0</v>
      </c>
      <c r="L656" s="26"/>
      <c r="M656" s="68"/>
    </row>
    <row r="657" spans="3:14" ht="18" x14ac:dyDescent="0.25">
      <c r="C657" s="26"/>
      <c r="D657" s="26"/>
      <c r="E657" s="26"/>
      <c r="F657" s="26"/>
      <c r="G657" s="26"/>
      <c r="H657" s="26"/>
      <c r="I657" s="26">
        <f t="shared" si="78"/>
        <v>0</v>
      </c>
      <c r="J657" s="26"/>
      <c r="K657" s="26">
        <f t="shared" si="79"/>
        <v>0</v>
      </c>
      <c r="L657" s="26"/>
      <c r="M657" s="68"/>
    </row>
    <row r="658" spans="3:14" ht="18" x14ac:dyDescent="0.25">
      <c r="C658" s="26"/>
      <c r="D658" s="26"/>
      <c r="E658" s="26"/>
      <c r="F658" s="26"/>
      <c r="G658" s="26"/>
      <c r="H658" s="26"/>
      <c r="I658" s="26">
        <f t="shared" si="78"/>
        <v>0</v>
      </c>
      <c r="J658" s="26"/>
      <c r="K658" s="26">
        <f t="shared" si="79"/>
        <v>0</v>
      </c>
      <c r="L658" s="26"/>
      <c r="M658" s="68"/>
    </row>
    <row r="659" spans="3:14" ht="18" x14ac:dyDescent="0.25">
      <c r="C659" s="26"/>
      <c r="D659" s="26"/>
      <c r="E659" s="26"/>
      <c r="F659" s="26"/>
      <c r="G659" s="26"/>
      <c r="H659" s="26"/>
      <c r="I659" s="26">
        <f t="shared" si="78"/>
        <v>0</v>
      </c>
      <c r="J659" s="26"/>
      <c r="K659" s="26">
        <f t="shared" si="79"/>
        <v>0</v>
      </c>
      <c r="L659" s="26"/>
      <c r="M659" s="68"/>
    </row>
    <row r="660" spans="3:14" ht="18" x14ac:dyDescent="0.25">
      <c r="C660" s="26"/>
      <c r="D660" s="26"/>
      <c r="E660" s="26"/>
      <c r="F660" s="26"/>
      <c r="G660" s="26"/>
      <c r="H660" s="26"/>
      <c r="I660" s="26">
        <f t="shared" si="78"/>
        <v>0</v>
      </c>
      <c r="J660" s="26"/>
      <c r="K660" s="26">
        <f t="shared" si="79"/>
        <v>0</v>
      </c>
      <c r="L660" s="26"/>
      <c r="M660" s="68"/>
    </row>
    <row r="661" spans="3:14" ht="18" x14ac:dyDescent="0.25">
      <c r="C661" s="26"/>
      <c r="D661" s="26"/>
      <c r="E661" s="26"/>
      <c r="F661" s="26"/>
      <c r="G661" s="26"/>
      <c r="H661" s="26"/>
      <c r="I661" s="26">
        <f t="shared" si="78"/>
        <v>0</v>
      </c>
      <c r="J661" s="26"/>
      <c r="K661" s="26">
        <f t="shared" si="79"/>
        <v>0</v>
      </c>
      <c r="L661" s="26"/>
      <c r="M661" s="68"/>
    </row>
    <row r="662" spans="3:14" ht="18" x14ac:dyDescent="0.25">
      <c r="C662" s="26"/>
      <c r="D662" s="26"/>
      <c r="E662" s="26"/>
      <c r="F662" s="26"/>
      <c r="G662" s="26"/>
      <c r="H662" s="26"/>
      <c r="I662" s="26">
        <f t="shared" si="78"/>
        <v>0</v>
      </c>
      <c r="J662" s="26"/>
      <c r="K662" s="26">
        <f t="shared" si="79"/>
        <v>0</v>
      </c>
      <c r="L662" s="26"/>
      <c r="M662" s="68"/>
    </row>
    <row r="663" spans="3:14" ht="18" x14ac:dyDescent="0.25">
      <c r="C663" s="26"/>
      <c r="D663" s="26"/>
      <c r="E663" s="26"/>
      <c r="F663" s="26"/>
      <c r="G663" s="26"/>
      <c r="H663" s="26"/>
      <c r="I663" s="26">
        <f t="shared" si="78"/>
        <v>0</v>
      </c>
      <c r="J663" s="26"/>
      <c r="K663" s="26">
        <f t="shared" si="79"/>
        <v>0</v>
      </c>
      <c r="L663" s="26"/>
      <c r="M663" s="68"/>
    </row>
    <row r="664" spans="3:14" ht="20.25" x14ac:dyDescent="0.3">
      <c r="C664" s="26">
        <f t="shared" ref="C664:K664" si="80">SUM(C644:C663)</f>
        <v>0</v>
      </c>
      <c r="D664" s="26">
        <f t="shared" si="80"/>
        <v>0</v>
      </c>
      <c r="E664" s="26">
        <f t="shared" si="80"/>
        <v>0</v>
      </c>
      <c r="F664" s="26">
        <f t="shared" si="80"/>
        <v>0</v>
      </c>
      <c r="G664" s="26">
        <f t="shared" si="80"/>
        <v>0</v>
      </c>
      <c r="H664" s="26">
        <f t="shared" si="80"/>
        <v>0</v>
      </c>
      <c r="I664" s="26">
        <f t="shared" si="80"/>
        <v>0</v>
      </c>
      <c r="J664" s="26">
        <f t="shared" si="80"/>
        <v>0</v>
      </c>
      <c r="K664" s="26">
        <f t="shared" si="80"/>
        <v>0</v>
      </c>
      <c r="L664" s="45"/>
      <c r="M664" s="45"/>
      <c r="N664" s="67">
        <f>SUM(C664:H664)-J664</f>
        <v>0</v>
      </c>
    </row>
    <row r="665" spans="3:14" x14ac:dyDescent="0.2">
      <c r="C665" s="69"/>
      <c r="D665" s="69"/>
      <c r="E665" s="69"/>
      <c r="F665" s="69"/>
      <c r="G665" s="69"/>
      <c r="H665" s="69"/>
      <c r="I665" s="69"/>
      <c r="J665" s="136"/>
      <c r="K665" s="136"/>
      <c r="L665" s="136"/>
      <c r="M665" s="136"/>
    </row>
    <row r="666" spans="3:14" x14ac:dyDescent="0.2">
      <c r="C666" s="69"/>
      <c r="D666" s="69"/>
      <c r="E666" s="69"/>
      <c r="F666" s="69"/>
      <c r="G666" s="69"/>
      <c r="H666" s="69"/>
      <c r="I666" s="69"/>
      <c r="J666" s="137"/>
      <c r="K666" s="137"/>
      <c r="L666" s="137"/>
      <c r="M666" s="137"/>
    </row>
    <row r="667" spans="3:14" x14ac:dyDescent="0.2">
      <c r="C667" s="69"/>
      <c r="D667" s="69"/>
      <c r="E667" s="69"/>
      <c r="F667" s="69"/>
      <c r="G667" s="69"/>
      <c r="H667" s="69"/>
      <c r="I667" s="69"/>
      <c r="J667" s="137"/>
      <c r="K667" s="137"/>
      <c r="L667" s="137"/>
      <c r="M667" s="137"/>
    </row>
    <row r="669" spans="3:14" x14ac:dyDescent="0.2">
      <c r="C669" s="138"/>
      <c r="D669" s="138"/>
      <c r="E669" s="138"/>
      <c r="F669" s="138"/>
      <c r="G669" s="138"/>
      <c r="H669" s="138"/>
      <c r="I669" s="138"/>
      <c r="J669" s="138"/>
      <c r="K669" s="138"/>
      <c r="L669" s="138"/>
      <c r="M669" s="138"/>
    </row>
    <row r="670" spans="3:14" x14ac:dyDescent="0.2">
      <c r="C670" s="138"/>
      <c r="D670" s="138"/>
      <c r="E670" s="138"/>
      <c r="F670" s="138"/>
      <c r="G670" s="138"/>
      <c r="H670" s="138"/>
      <c r="I670" s="138"/>
      <c r="J670" s="138"/>
      <c r="K670" s="138"/>
      <c r="L670" s="138"/>
      <c r="M670" s="138"/>
    </row>
    <row r="671" spans="3:14" ht="18" x14ac:dyDescent="0.2">
      <c r="C671" s="43"/>
      <c r="D671" s="43"/>
      <c r="E671" s="43"/>
      <c r="F671" s="43"/>
      <c r="G671" s="43"/>
      <c r="H671" s="43"/>
      <c r="I671" s="43"/>
      <c r="J671" s="43"/>
      <c r="K671" s="43"/>
      <c r="L671" s="43"/>
      <c r="M671" s="43"/>
    </row>
    <row r="672" spans="3:14" ht="18" x14ac:dyDescent="0.25">
      <c r="C672" s="26"/>
      <c r="D672" s="26"/>
      <c r="E672" s="26"/>
      <c r="F672" s="26"/>
      <c r="G672" s="26"/>
      <c r="H672" s="26"/>
      <c r="I672" s="26">
        <f>SUM(C672:H672)</f>
        <v>0</v>
      </c>
      <c r="J672" s="26"/>
      <c r="K672" s="26">
        <f>I672-J672</f>
        <v>0</v>
      </c>
      <c r="L672" s="26"/>
      <c r="M672" s="68"/>
    </row>
    <row r="673" spans="3:13" ht="18" x14ac:dyDescent="0.25">
      <c r="C673" s="26"/>
      <c r="D673" s="26"/>
      <c r="E673" s="26"/>
      <c r="F673" s="26"/>
      <c r="G673" s="26"/>
      <c r="H673" s="26"/>
      <c r="I673" s="26">
        <f t="shared" ref="I673:I689" si="81">SUM(C673:H673)</f>
        <v>0</v>
      </c>
      <c r="J673" s="26"/>
      <c r="K673" s="26">
        <f t="shared" ref="K673:K689" si="82">I673-J673</f>
        <v>0</v>
      </c>
      <c r="L673" s="26"/>
      <c r="M673" s="68"/>
    </row>
    <row r="674" spans="3:13" ht="18" x14ac:dyDescent="0.25">
      <c r="C674" s="26"/>
      <c r="D674" s="26"/>
      <c r="E674" s="26"/>
      <c r="F674" s="26"/>
      <c r="G674" s="26"/>
      <c r="H674" s="26"/>
      <c r="I674" s="26">
        <f t="shared" si="81"/>
        <v>0</v>
      </c>
      <c r="J674" s="26"/>
      <c r="K674" s="26">
        <f t="shared" si="82"/>
        <v>0</v>
      </c>
      <c r="L674" s="26"/>
      <c r="M674" s="68"/>
    </row>
    <row r="675" spans="3:13" ht="18" x14ac:dyDescent="0.25">
      <c r="C675" s="26"/>
      <c r="D675" s="26"/>
      <c r="E675" s="26"/>
      <c r="F675" s="26"/>
      <c r="G675" s="26"/>
      <c r="H675" s="26"/>
      <c r="I675" s="26">
        <f t="shared" si="81"/>
        <v>0</v>
      </c>
      <c r="J675" s="26"/>
      <c r="K675" s="26">
        <f t="shared" si="82"/>
        <v>0</v>
      </c>
      <c r="L675" s="26"/>
      <c r="M675" s="68"/>
    </row>
    <row r="676" spans="3:13" ht="18" x14ac:dyDescent="0.25">
      <c r="C676" s="26"/>
      <c r="D676" s="26"/>
      <c r="E676" s="26"/>
      <c r="F676" s="26"/>
      <c r="G676" s="26"/>
      <c r="H676" s="26"/>
      <c r="I676" s="26">
        <f t="shared" si="81"/>
        <v>0</v>
      </c>
      <c r="J676" s="26"/>
      <c r="K676" s="26">
        <f t="shared" si="82"/>
        <v>0</v>
      </c>
      <c r="L676" s="26"/>
      <c r="M676" s="68"/>
    </row>
    <row r="677" spans="3:13" ht="18" x14ac:dyDescent="0.25">
      <c r="C677" s="26"/>
      <c r="D677" s="26"/>
      <c r="E677" s="26"/>
      <c r="F677" s="26"/>
      <c r="G677" s="26"/>
      <c r="H677" s="26"/>
      <c r="I677" s="26">
        <f t="shared" si="81"/>
        <v>0</v>
      </c>
      <c r="J677" s="26"/>
      <c r="K677" s="26">
        <f t="shared" si="82"/>
        <v>0</v>
      </c>
      <c r="L677" s="26"/>
      <c r="M677" s="68"/>
    </row>
    <row r="678" spans="3:13" ht="18" x14ac:dyDescent="0.25">
      <c r="C678" s="26"/>
      <c r="D678" s="26"/>
      <c r="E678" s="26"/>
      <c r="F678" s="26"/>
      <c r="G678" s="26"/>
      <c r="H678" s="26"/>
      <c r="I678" s="26">
        <f t="shared" si="81"/>
        <v>0</v>
      </c>
      <c r="J678" s="26"/>
      <c r="K678" s="26">
        <f t="shared" si="82"/>
        <v>0</v>
      </c>
      <c r="L678" s="26"/>
      <c r="M678" s="68"/>
    </row>
    <row r="679" spans="3:13" ht="18" x14ac:dyDescent="0.25">
      <c r="C679" s="26"/>
      <c r="D679" s="26"/>
      <c r="E679" s="26"/>
      <c r="F679" s="26"/>
      <c r="G679" s="26"/>
      <c r="H679" s="26"/>
      <c r="I679" s="26">
        <f t="shared" si="81"/>
        <v>0</v>
      </c>
      <c r="J679" s="26"/>
      <c r="K679" s="26">
        <f t="shared" si="82"/>
        <v>0</v>
      </c>
      <c r="L679" s="26"/>
      <c r="M679" s="68"/>
    </row>
    <row r="680" spans="3:13" ht="18" x14ac:dyDescent="0.25">
      <c r="C680" s="26"/>
      <c r="D680" s="26"/>
      <c r="E680" s="26"/>
      <c r="F680" s="26"/>
      <c r="G680" s="26"/>
      <c r="H680" s="26"/>
      <c r="I680" s="26">
        <f t="shared" si="81"/>
        <v>0</v>
      </c>
      <c r="J680" s="26"/>
      <c r="K680" s="26">
        <f t="shared" si="82"/>
        <v>0</v>
      </c>
      <c r="L680" s="26"/>
      <c r="M680" s="68"/>
    </row>
    <row r="681" spans="3:13" ht="18" x14ac:dyDescent="0.25">
      <c r="C681" s="26"/>
      <c r="D681" s="26"/>
      <c r="E681" s="26"/>
      <c r="F681" s="26"/>
      <c r="G681" s="26"/>
      <c r="H681" s="26"/>
      <c r="I681" s="26">
        <f t="shared" si="81"/>
        <v>0</v>
      </c>
      <c r="J681" s="26"/>
      <c r="K681" s="26">
        <f t="shared" si="82"/>
        <v>0</v>
      </c>
      <c r="L681" s="26"/>
      <c r="M681" s="68"/>
    </row>
    <row r="682" spans="3:13" ht="18" x14ac:dyDescent="0.25">
      <c r="C682" s="26"/>
      <c r="D682" s="26"/>
      <c r="E682" s="26"/>
      <c r="F682" s="26"/>
      <c r="G682" s="26"/>
      <c r="H682" s="26"/>
      <c r="I682" s="26">
        <f t="shared" si="81"/>
        <v>0</v>
      </c>
      <c r="J682" s="26"/>
      <c r="K682" s="26">
        <f t="shared" si="82"/>
        <v>0</v>
      </c>
      <c r="L682" s="26"/>
      <c r="M682" s="68"/>
    </row>
    <row r="683" spans="3:13" ht="18" x14ac:dyDescent="0.25">
      <c r="C683" s="26"/>
      <c r="D683" s="26"/>
      <c r="E683" s="26"/>
      <c r="F683" s="26"/>
      <c r="G683" s="26"/>
      <c r="H683" s="26"/>
      <c r="I683" s="26">
        <f t="shared" si="81"/>
        <v>0</v>
      </c>
      <c r="J683" s="26"/>
      <c r="K683" s="26">
        <f t="shared" si="82"/>
        <v>0</v>
      </c>
      <c r="L683" s="26"/>
      <c r="M683" s="68"/>
    </row>
    <row r="684" spans="3:13" ht="18" x14ac:dyDescent="0.25">
      <c r="C684" s="26"/>
      <c r="D684" s="26"/>
      <c r="E684" s="26"/>
      <c r="F684" s="26"/>
      <c r="G684" s="26"/>
      <c r="H684" s="26"/>
      <c r="I684" s="26">
        <f t="shared" si="81"/>
        <v>0</v>
      </c>
      <c r="J684" s="26"/>
      <c r="K684" s="26">
        <f t="shared" si="82"/>
        <v>0</v>
      </c>
      <c r="L684" s="26"/>
      <c r="M684" s="68"/>
    </row>
    <row r="685" spans="3:13" ht="18" x14ac:dyDescent="0.25">
      <c r="C685" s="26"/>
      <c r="D685" s="26"/>
      <c r="E685" s="26"/>
      <c r="F685" s="26"/>
      <c r="G685" s="26"/>
      <c r="H685" s="26"/>
      <c r="I685" s="26">
        <f t="shared" si="81"/>
        <v>0</v>
      </c>
      <c r="J685" s="26"/>
      <c r="K685" s="26">
        <f t="shared" si="82"/>
        <v>0</v>
      </c>
      <c r="L685" s="26"/>
      <c r="M685" s="68"/>
    </row>
    <row r="686" spans="3:13" ht="18" x14ac:dyDescent="0.25">
      <c r="C686" s="26"/>
      <c r="D686" s="26"/>
      <c r="E686" s="26"/>
      <c r="F686" s="26"/>
      <c r="G686" s="26"/>
      <c r="H686" s="26"/>
      <c r="I686" s="26">
        <f t="shared" si="81"/>
        <v>0</v>
      </c>
      <c r="J686" s="26"/>
      <c r="K686" s="26">
        <f t="shared" si="82"/>
        <v>0</v>
      </c>
      <c r="L686" s="26"/>
      <c r="M686" s="68"/>
    </row>
    <row r="687" spans="3:13" ht="18" x14ac:dyDescent="0.25">
      <c r="C687" s="26"/>
      <c r="D687" s="26"/>
      <c r="E687" s="26"/>
      <c r="F687" s="26"/>
      <c r="G687" s="26"/>
      <c r="H687" s="26"/>
      <c r="I687" s="26">
        <f t="shared" si="81"/>
        <v>0</v>
      </c>
      <c r="J687" s="26"/>
      <c r="K687" s="26">
        <f t="shared" si="82"/>
        <v>0</v>
      </c>
      <c r="L687" s="26"/>
      <c r="M687" s="68"/>
    </row>
    <row r="688" spans="3:13" ht="18" x14ac:dyDescent="0.25">
      <c r="C688" s="26"/>
      <c r="D688" s="26"/>
      <c r="E688" s="26"/>
      <c r="F688" s="26"/>
      <c r="G688" s="26"/>
      <c r="H688" s="26"/>
      <c r="I688" s="26">
        <f t="shared" si="81"/>
        <v>0</v>
      </c>
      <c r="J688" s="26"/>
      <c r="K688" s="26">
        <f t="shared" si="82"/>
        <v>0</v>
      </c>
      <c r="L688" s="26"/>
      <c r="M688" s="68"/>
    </row>
    <row r="689" spans="3:14" ht="18" x14ac:dyDescent="0.25">
      <c r="C689" s="26"/>
      <c r="D689" s="26"/>
      <c r="E689" s="26"/>
      <c r="F689" s="26"/>
      <c r="G689" s="26"/>
      <c r="H689" s="26"/>
      <c r="I689" s="26">
        <f t="shared" si="81"/>
        <v>0</v>
      </c>
      <c r="J689" s="26"/>
      <c r="K689" s="26">
        <f t="shared" si="82"/>
        <v>0</v>
      </c>
      <c r="L689" s="26"/>
      <c r="M689" s="68"/>
    </row>
    <row r="690" spans="3:14" ht="20.25" x14ac:dyDescent="0.3">
      <c r="C690" s="26">
        <f t="shared" ref="C690:K690" si="83">SUM(C672:C689)</f>
        <v>0</v>
      </c>
      <c r="D690" s="26">
        <f t="shared" si="83"/>
        <v>0</v>
      </c>
      <c r="E690" s="26">
        <f t="shared" si="83"/>
        <v>0</v>
      </c>
      <c r="F690" s="26">
        <f t="shared" si="83"/>
        <v>0</v>
      </c>
      <c r="G690" s="26">
        <f t="shared" si="83"/>
        <v>0</v>
      </c>
      <c r="H690" s="26">
        <f t="shared" si="83"/>
        <v>0</v>
      </c>
      <c r="I690" s="26">
        <f t="shared" si="83"/>
        <v>0</v>
      </c>
      <c r="J690" s="26">
        <f t="shared" si="83"/>
        <v>0</v>
      </c>
      <c r="K690" s="26">
        <f t="shared" si="83"/>
        <v>0</v>
      </c>
      <c r="L690" s="45"/>
      <c r="M690" s="45"/>
      <c r="N690" s="67">
        <f>SUM(C690:H690)-J690</f>
        <v>0</v>
      </c>
    </row>
    <row r="691" spans="3:14" x14ac:dyDescent="0.2">
      <c r="C691" s="69"/>
      <c r="D691" s="69"/>
      <c r="E691" s="69"/>
      <c r="F691" s="69"/>
      <c r="G691" s="69"/>
      <c r="H691" s="69"/>
      <c r="I691" s="69"/>
      <c r="J691" s="136"/>
      <c r="K691" s="136"/>
      <c r="L691" s="136"/>
      <c r="M691" s="136"/>
    </row>
    <row r="692" spans="3:14" x14ac:dyDescent="0.2">
      <c r="C692" s="69"/>
      <c r="D692" s="69"/>
      <c r="E692" s="69"/>
      <c r="F692" s="69"/>
      <c r="G692" s="69"/>
      <c r="H692" s="69"/>
      <c r="I692" s="69"/>
      <c r="J692" s="137"/>
      <c r="K692" s="137"/>
      <c r="L692" s="137"/>
      <c r="M692" s="137"/>
    </row>
    <row r="693" spans="3:14" x14ac:dyDescent="0.2">
      <c r="C693" s="69"/>
      <c r="D693" s="69"/>
      <c r="E693" s="69"/>
      <c r="F693" s="69"/>
      <c r="G693" s="69"/>
      <c r="H693" s="69"/>
      <c r="I693" s="69"/>
      <c r="J693" s="137"/>
      <c r="K693" s="137"/>
      <c r="L693" s="137"/>
      <c r="M693" s="137"/>
    </row>
    <row r="695" spans="3:14" x14ac:dyDescent="0.2">
      <c r="C695" s="138"/>
      <c r="D695" s="138"/>
      <c r="E695" s="138"/>
      <c r="F695" s="138"/>
      <c r="G695" s="138"/>
      <c r="H695" s="138"/>
      <c r="I695" s="138"/>
      <c r="J695" s="138"/>
      <c r="K695" s="138"/>
      <c r="L695" s="138"/>
      <c r="M695" s="138"/>
    </row>
    <row r="696" spans="3:14" x14ac:dyDescent="0.2">
      <c r="C696" s="138"/>
      <c r="D696" s="138"/>
      <c r="E696" s="138"/>
      <c r="F696" s="138"/>
      <c r="G696" s="138"/>
      <c r="H696" s="138"/>
      <c r="I696" s="138"/>
      <c r="J696" s="138"/>
      <c r="K696" s="138"/>
      <c r="L696" s="138"/>
      <c r="M696" s="138"/>
    </row>
    <row r="697" spans="3:14" ht="18" x14ac:dyDescent="0.2">
      <c r="C697" s="43"/>
      <c r="D697" s="43"/>
      <c r="E697" s="43"/>
      <c r="F697" s="43"/>
      <c r="G697" s="43"/>
      <c r="H697" s="43"/>
      <c r="I697" s="43"/>
      <c r="J697" s="43"/>
      <c r="K697" s="43"/>
      <c r="L697" s="43"/>
      <c r="M697" s="43"/>
    </row>
    <row r="698" spans="3:14" ht="18" x14ac:dyDescent="0.25">
      <c r="C698" s="26"/>
      <c r="D698" s="26"/>
      <c r="E698" s="26"/>
      <c r="F698" s="26"/>
      <c r="G698" s="26"/>
      <c r="H698" s="26"/>
      <c r="I698" s="26">
        <f>SUM(C698:H698)</f>
        <v>0</v>
      </c>
      <c r="J698" s="26"/>
      <c r="K698" s="26">
        <f>I698-J698</f>
        <v>0</v>
      </c>
      <c r="L698" s="26"/>
      <c r="M698" s="68"/>
    </row>
    <row r="699" spans="3:14" ht="18" x14ac:dyDescent="0.25">
      <c r="C699" s="26"/>
      <c r="D699" s="26"/>
      <c r="E699" s="26"/>
      <c r="F699" s="26"/>
      <c r="G699" s="26"/>
      <c r="H699" s="26"/>
      <c r="I699" s="26">
        <f t="shared" ref="I699:I719" si="84">SUM(C699:H699)</f>
        <v>0</v>
      </c>
      <c r="J699" s="26"/>
      <c r="K699" s="26">
        <f t="shared" ref="K699:K719" si="85">I699-J699</f>
        <v>0</v>
      </c>
      <c r="L699" s="26"/>
      <c r="M699" s="68"/>
    </row>
    <row r="700" spans="3:14" ht="18" x14ac:dyDescent="0.25">
      <c r="C700" s="26"/>
      <c r="D700" s="26"/>
      <c r="E700" s="26"/>
      <c r="F700" s="26"/>
      <c r="G700" s="26"/>
      <c r="H700" s="26"/>
      <c r="I700" s="26">
        <f t="shared" si="84"/>
        <v>0</v>
      </c>
      <c r="J700" s="26"/>
      <c r="K700" s="26">
        <f t="shared" si="85"/>
        <v>0</v>
      </c>
      <c r="L700" s="26"/>
      <c r="M700" s="68"/>
    </row>
    <row r="701" spans="3:14" ht="18" x14ac:dyDescent="0.25">
      <c r="C701" s="26"/>
      <c r="D701" s="26"/>
      <c r="E701" s="26"/>
      <c r="F701" s="26"/>
      <c r="G701" s="26"/>
      <c r="H701" s="26"/>
      <c r="I701" s="26">
        <f t="shared" si="84"/>
        <v>0</v>
      </c>
      <c r="J701" s="26"/>
      <c r="K701" s="26">
        <f t="shared" si="85"/>
        <v>0</v>
      </c>
      <c r="L701" s="26"/>
      <c r="M701" s="68"/>
    </row>
    <row r="702" spans="3:14" ht="18" x14ac:dyDescent="0.25">
      <c r="C702" s="26"/>
      <c r="D702" s="26"/>
      <c r="E702" s="26"/>
      <c r="F702" s="26"/>
      <c r="G702" s="26"/>
      <c r="H702" s="26"/>
      <c r="I702" s="26">
        <f t="shared" si="84"/>
        <v>0</v>
      </c>
      <c r="J702" s="26"/>
      <c r="K702" s="26">
        <f t="shared" si="85"/>
        <v>0</v>
      </c>
      <c r="L702" s="26"/>
      <c r="M702" s="68"/>
    </row>
    <row r="703" spans="3:14" ht="18" x14ac:dyDescent="0.25">
      <c r="C703" s="26"/>
      <c r="D703" s="26"/>
      <c r="E703" s="26"/>
      <c r="F703" s="26"/>
      <c r="G703" s="26"/>
      <c r="H703" s="26"/>
      <c r="I703" s="26">
        <f t="shared" si="84"/>
        <v>0</v>
      </c>
      <c r="J703" s="26"/>
      <c r="K703" s="26">
        <f t="shared" si="85"/>
        <v>0</v>
      </c>
      <c r="L703" s="26"/>
      <c r="M703" s="68"/>
    </row>
    <row r="704" spans="3:14" ht="18" x14ac:dyDescent="0.25">
      <c r="C704" s="26"/>
      <c r="D704" s="26"/>
      <c r="E704" s="26"/>
      <c r="F704" s="26"/>
      <c r="G704" s="26"/>
      <c r="H704" s="26"/>
      <c r="I704" s="26">
        <f t="shared" si="84"/>
        <v>0</v>
      </c>
      <c r="J704" s="26"/>
      <c r="K704" s="26">
        <f t="shared" si="85"/>
        <v>0</v>
      </c>
      <c r="L704" s="26"/>
      <c r="M704" s="68"/>
    </row>
    <row r="705" spans="3:14" ht="18" x14ac:dyDescent="0.25">
      <c r="C705" s="26"/>
      <c r="D705" s="26"/>
      <c r="E705" s="26"/>
      <c r="F705" s="26"/>
      <c r="G705" s="26"/>
      <c r="H705" s="26"/>
      <c r="I705" s="26">
        <f t="shared" si="84"/>
        <v>0</v>
      </c>
      <c r="J705" s="26"/>
      <c r="K705" s="26">
        <f t="shared" si="85"/>
        <v>0</v>
      </c>
      <c r="L705" s="26"/>
      <c r="M705" s="68"/>
    </row>
    <row r="706" spans="3:14" ht="18" x14ac:dyDescent="0.25">
      <c r="C706" s="26"/>
      <c r="D706" s="26"/>
      <c r="E706" s="26"/>
      <c r="F706" s="26"/>
      <c r="G706" s="26"/>
      <c r="H706" s="26"/>
      <c r="I706" s="26">
        <f t="shared" si="84"/>
        <v>0</v>
      </c>
      <c r="J706" s="26"/>
      <c r="K706" s="26">
        <f t="shared" si="85"/>
        <v>0</v>
      </c>
      <c r="L706" s="26"/>
      <c r="M706" s="68"/>
    </row>
    <row r="707" spans="3:14" ht="18" x14ac:dyDescent="0.25">
      <c r="C707" s="26"/>
      <c r="D707" s="26"/>
      <c r="E707" s="26"/>
      <c r="F707" s="26"/>
      <c r="G707" s="26"/>
      <c r="H707" s="26"/>
      <c r="I707" s="26">
        <f t="shared" si="84"/>
        <v>0</v>
      </c>
      <c r="J707" s="26"/>
      <c r="K707" s="26">
        <f t="shared" si="85"/>
        <v>0</v>
      </c>
      <c r="L707" s="26"/>
      <c r="M707" s="68"/>
    </row>
    <row r="708" spans="3:14" ht="18" x14ac:dyDescent="0.25">
      <c r="C708" s="26"/>
      <c r="D708" s="26"/>
      <c r="E708" s="26"/>
      <c r="F708" s="26"/>
      <c r="G708" s="26"/>
      <c r="H708" s="26"/>
      <c r="I708" s="26">
        <f t="shared" si="84"/>
        <v>0</v>
      </c>
      <c r="J708" s="26"/>
      <c r="K708" s="26">
        <f t="shared" si="85"/>
        <v>0</v>
      </c>
      <c r="L708" s="26"/>
      <c r="M708" s="68"/>
    </row>
    <row r="709" spans="3:14" ht="18" x14ac:dyDescent="0.25">
      <c r="C709" s="26"/>
      <c r="D709" s="26"/>
      <c r="E709" s="26"/>
      <c r="F709" s="26"/>
      <c r="G709" s="26"/>
      <c r="H709" s="26"/>
      <c r="I709" s="26">
        <f t="shared" si="84"/>
        <v>0</v>
      </c>
      <c r="J709" s="26"/>
      <c r="K709" s="26">
        <f t="shared" si="85"/>
        <v>0</v>
      </c>
      <c r="L709" s="26"/>
      <c r="M709" s="68"/>
    </row>
    <row r="710" spans="3:14" ht="18" x14ac:dyDescent="0.25">
      <c r="C710" s="26"/>
      <c r="D710" s="26"/>
      <c r="E710" s="26"/>
      <c r="F710" s="26"/>
      <c r="G710" s="26"/>
      <c r="H710" s="26"/>
      <c r="I710" s="26">
        <f t="shared" si="84"/>
        <v>0</v>
      </c>
      <c r="J710" s="26"/>
      <c r="K710" s="26">
        <f t="shared" si="85"/>
        <v>0</v>
      </c>
      <c r="L710" s="26"/>
      <c r="M710" s="68"/>
    </row>
    <row r="711" spans="3:14" ht="18" x14ac:dyDescent="0.25">
      <c r="C711" s="26"/>
      <c r="D711" s="26"/>
      <c r="E711" s="26"/>
      <c r="F711" s="26"/>
      <c r="G711" s="26"/>
      <c r="H711" s="26"/>
      <c r="I711" s="26">
        <f t="shared" si="84"/>
        <v>0</v>
      </c>
      <c r="J711" s="26"/>
      <c r="K711" s="26">
        <f t="shared" si="85"/>
        <v>0</v>
      </c>
      <c r="L711" s="26"/>
      <c r="M711" s="68"/>
    </row>
    <row r="712" spans="3:14" ht="18" x14ac:dyDescent="0.25">
      <c r="C712" s="26"/>
      <c r="D712" s="26"/>
      <c r="E712" s="26"/>
      <c r="F712" s="26"/>
      <c r="G712" s="26"/>
      <c r="H712" s="26"/>
      <c r="I712" s="26">
        <f t="shared" si="84"/>
        <v>0</v>
      </c>
      <c r="J712" s="26"/>
      <c r="K712" s="26">
        <f t="shared" si="85"/>
        <v>0</v>
      </c>
      <c r="L712" s="26"/>
      <c r="M712" s="68"/>
    </row>
    <row r="713" spans="3:14" ht="18" x14ac:dyDescent="0.25">
      <c r="C713" s="26"/>
      <c r="D713" s="26"/>
      <c r="E713" s="26"/>
      <c r="F713" s="26"/>
      <c r="G713" s="26"/>
      <c r="H713" s="26"/>
      <c r="I713" s="26">
        <f t="shared" si="84"/>
        <v>0</v>
      </c>
      <c r="J713" s="26"/>
      <c r="K713" s="26">
        <f t="shared" si="85"/>
        <v>0</v>
      </c>
      <c r="L713" s="26"/>
      <c r="M713" s="68"/>
    </row>
    <row r="714" spans="3:14" ht="18" x14ac:dyDescent="0.25">
      <c r="C714" s="26"/>
      <c r="D714" s="26"/>
      <c r="E714" s="26"/>
      <c r="F714" s="26"/>
      <c r="G714" s="26"/>
      <c r="H714" s="26"/>
      <c r="I714" s="26">
        <f t="shared" si="84"/>
        <v>0</v>
      </c>
      <c r="J714" s="26"/>
      <c r="K714" s="26">
        <f t="shared" si="85"/>
        <v>0</v>
      </c>
      <c r="L714" s="26"/>
      <c r="M714" s="68"/>
    </row>
    <row r="715" spans="3:14" ht="18" x14ac:dyDescent="0.25">
      <c r="C715" s="26"/>
      <c r="D715" s="26"/>
      <c r="E715" s="26"/>
      <c r="F715" s="26"/>
      <c r="G715" s="26"/>
      <c r="H715" s="26"/>
      <c r="I715" s="26">
        <f t="shared" si="84"/>
        <v>0</v>
      </c>
      <c r="J715" s="26"/>
      <c r="K715" s="26">
        <f t="shared" si="85"/>
        <v>0</v>
      </c>
      <c r="L715" s="26"/>
      <c r="M715" s="68"/>
    </row>
    <row r="716" spans="3:14" ht="18" x14ac:dyDescent="0.25">
      <c r="C716" s="26"/>
      <c r="D716" s="26"/>
      <c r="E716" s="26"/>
      <c r="F716" s="26"/>
      <c r="G716" s="26"/>
      <c r="H716" s="26"/>
      <c r="I716" s="26">
        <f t="shared" si="84"/>
        <v>0</v>
      </c>
      <c r="J716" s="26"/>
      <c r="K716" s="26">
        <f t="shared" si="85"/>
        <v>0</v>
      </c>
      <c r="L716" s="26"/>
      <c r="M716" s="68"/>
    </row>
    <row r="717" spans="3:14" ht="18" x14ac:dyDescent="0.25">
      <c r="C717" s="26"/>
      <c r="D717" s="26"/>
      <c r="E717" s="26"/>
      <c r="F717" s="26"/>
      <c r="G717" s="26"/>
      <c r="H717" s="26"/>
      <c r="I717" s="26">
        <f t="shared" si="84"/>
        <v>0</v>
      </c>
      <c r="J717" s="26"/>
      <c r="K717" s="26">
        <f t="shared" si="85"/>
        <v>0</v>
      </c>
      <c r="L717" s="26"/>
      <c r="M717" s="68"/>
    </row>
    <row r="718" spans="3:14" ht="18" x14ac:dyDescent="0.25">
      <c r="C718" s="26"/>
      <c r="D718" s="26"/>
      <c r="E718" s="26"/>
      <c r="F718" s="26"/>
      <c r="G718" s="26"/>
      <c r="H718" s="26"/>
      <c r="I718" s="26">
        <f t="shared" si="84"/>
        <v>0</v>
      </c>
      <c r="J718" s="26"/>
      <c r="K718" s="26">
        <f t="shared" si="85"/>
        <v>0</v>
      </c>
      <c r="L718" s="26"/>
      <c r="M718" s="68"/>
    </row>
    <row r="719" spans="3:14" ht="18" x14ac:dyDescent="0.25">
      <c r="C719" s="26"/>
      <c r="D719" s="26"/>
      <c r="E719" s="26"/>
      <c r="F719" s="26"/>
      <c r="G719" s="26"/>
      <c r="H719" s="26"/>
      <c r="I719" s="26">
        <f t="shared" si="84"/>
        <v>0</v>
      </c>
      <c r="J719" s="26"/>
      <c r="K719" s="26">
        <f t="shared" si="85"/>
        <v>0</v>
      </c>
      <c r="L719" s="26"/>
      <c r="M719" s="68"/>
    </row>
    <row r="720" spans="3:14" ht="20.25" x14ac:dyDescent="0.3">
      <c r="C720" s="26">
        <f t="shared" ref="C720:K720" si="86">SUM(C698:C719)</f>
        <v>0</v>
      </c>
      <c r="D720" s="26">
        <f t="shared" si="86"/>
        <v>0</v>
      </c>
      <c r="E720" s="26">
        <f t="shared" si="86"/>
        <v>0</v>
      </c>
      <c r="F720" s="26">
        <f t="shared" si="86"/>
        <v>0</v>
      </c>
      <c r="G720" s="26">
        <f t="shared" si="86"/>
        <v>0</v>
      </c>
      <c r="H720" s="26">
        <f t="shared" si="86"/>
        <v>0</v>
      </c>
      <c r="I720" s="26">
        <f t="shared" si="86"/>
        <v>0</v>
      </c>
      <c r="J720" s="26">
        <f t="shared" si="86"/>
        <v>0</v>
      </c>
      <c r="K720" s="26">
        <f t="shared" si="86"/>
        <v>0</v>
      </c>
      <c r="L720" s="45"/>
      <c r="M720" s="45"/>
      <c r="N720" s="67">
        <f>SUM(C720:H720)-J720</f>
        <v>0</v>
      </c>
    </row>
    <row r="721" spans="3:13" x14ac:dyDescent="0.2">
      <c r="C721" s="69"/>
      <c r="D721" s="69"/>
      <c r="E721" s="69"/>
      <c r="F721" s="69"/>
      <c r="G721" s="69"/>
      <c r="H721" s="69"/>
      <c r="I721" s="69"/>
      <c r="J721" s="136"/>
      <c r="K721" s="136"/>
      <c r="L721" s="136"/>
      <c r="M721" s="136"/>
    </row>
    <row r="722" spans="3:13" x14ac:dyDescent="0.2">
      <c r="C722" s="69"/>
      <c r="D722" s="69"/>
      <c r="E722" s="69"/>
      <c r="F722" s="69"/>
      <c r="G722" s="69"/>
      <c r="H722" s="69"/>
      <c r="I722" s="69"/>
      <c r="J722" s="137"/>
      <c r="K722" s="137"/>
      <c r="L722" s="137"/>
      <c r="M722" s="137"/>
    </row>
    <row r="723" spans="3:13" x14ac:dyDescent="0.2">
      <c r="C723" s="69"/>
      <c r="D723" s="69"/>
      <c r="E723" s="69"/>
      <c r="F723" s="69"/>
      <c r="G723" s="69"/>
      <c r="H723" s="69"/>
      <c r="I723" s="69"/>
      <c r="J723" s="137"/>
      <c r="K723" s="137"/>
      <c r="L723" s="137"/>
      <c r="M723" s="137"/>
    </row>
    <row r="725" spans="3:13" x14ac:dyDescent="0.2">
      <c r="C725" s="138"/>
      <c r="D725" s="138"/>
      <c r="E725" s="138"/>
      <c r="F725" s="138"/>
      <c r="G725" s="138"/>
      <c r="H725" s="138"/>
      <c r="I725" s="138"/>
      <c r="J725" s="138"/>
      <c r="K725" s="138"/>
      <c r="L725" s="138"/>
      <c r="M725" s="138"/>
    </row>
    <row r="726" spans="3:13" x14ac:dyDescent="0.2">
      <c r="C726" s="138"/>
      <c r="D726" s="138"/>
      <c r="E726" s="138"/>
      <c r="F726" s="138"/>
      <c r="G726" s="138"/>
      <c r="H726" s="138"/>
      <c r="I726" s="138"/>
      <c r="J726" s="138"/>
      <c r="K726" s="138"/>
      <c r="L726" s="138"/>
      <c r="M726" s="138"/>
    </row>
    <row r="727" spans="3:13" ht="18" x14ac:dyDescent="0.2">
      <c r="C727" s="43"/>
      <c r="D727" s="43"/>
      <c r="E727" s="43"/>
      <c r="F727" s="43"/>
      <c r="G727" s="43"/>
      <c r="H727" s="43"/>
      <c r="I727" s="43"/>
      <c r="J727" s="43"/>
      <c r="K727" s="43"/>
      <c r="L727" s="43"/>
      <c r="M727" s="43"/>
    </row>
    <row r="728" spans="3:13" ht="18" x14ac:dyDescent="0.25">
      <c r="C728" s="26"/>
      <c r="D728" s="26"/>
      <c r="E728" s="26"/>
      <c r="F728" s="26"/>
      <c r="G728" s="26"/>
      <c r="H728" s="26"/>
      <c r="I728" s="26">
        <f>SUM(C728:H728)</f>
        <v>0</v>
      </c>
      <c r="J728" s="26"/>
      <c r="K728" s="26">
        <f>I728-J728</f>
        <v>0</v>
      </c>
      <c r="L728" s="26"/>
      <c r="M728" s="68"/>
    </row>
    <row r="729" spans="3:13" ht="18" x14ac:dyDescent="0.25">
      <c r="C729" s="26"/>
      <c r="D729" s="26"/>
      <c r="E729" s="26"/>
      <c r="F729" s="26"/>
      <c r="G729" s="26"/>
      <c r="H729" s="26"/>
      <c r="I729" s="26">
        <f t="shared" ref="I729:I747" si="87">SUM(C729:H729)</f>
        <v>0</v>
      </c>
      <c r="J729" s="26"/>
      <c r="K729" s="26">
        <f t="shared" ref="K729:K747" si="88">I729-J729</f>
        <v>0</v>
      </c>
      <c r="L729" s="26"/>
      <c r="M729" s="68"/>
    </row>
    <row r="730" spans="3:13" ht="18" x14ac:dyDescent="0.25">
      <c r="C730" s="26"/>
      <c r="D730" s="26"/>
      <c r="E730" s="26"/>
      <c r="F730" s="26"/>
      <c r="G730" s="26"/>
      <c r="H730" s="26"/>
      <c r="I730" s="26">
        <f t="shared" si="87"/>
        <v>0</v>
      </c>
      <c r="J730" s="26"/>
      <c r="K730" s="26">
        <f t="shared" si="88"/>
        <v>0</v>
      </c>
      <c r="L730" s="26"/>
      <c r="M730" s="68"/>
    </row>
    <row r="731" spans="3:13" ht="18" x14ac:dyDescent="0.25">
      <c r="C731" s="26"/>
      <c r="D731" s="26"/>
      <c r="E731" s="26"/>
      <c r="F731" s="26"/>
      <c r="G731" s="26"/>
      <c r="H731" s="26"/>
      <c r="I731" s="26">
        <f t="shared" si="87"/>
        <v>0</v>
      </c>
      <c r="J731" s="26"/>
      <c r="K731" s="26">
        <f t="shared" si="88"/>
        <v>0</v>
      </c>
      <c r="L731" s="26"/>
      <c r="M731" s="68"/>
    </row>
    <row r="732" spans="3:13" ht="18" x14ac:dyDescent="0.25">
      <c r="C732" s="26"/>
      <c r="D732" s="26"/>
      <c r="E732" s="26"/>
      <c r="F732" s="26"/>
      <c r="G732" s="26"/>
      <c r="H732" s="26"/>
      <c r="I732" s="26">
        <f t="shared" si="87"/>
        <v>0</v>
      </c>
      <c r="J732" s="26"/>
      <c r="K732" s="26">
        <f t="shared" si="88"/>
        <v>0</v>
      </c>
      <c r="L732" s="26"/>
      <c r="M732" s="68"/>
    </row>
    <row r="733" spans="3:13" ht="18" x14ac:dyDescent="0.25">
      <c r="C733" s="26"/>
      <c r="D733" s="26"/>
      <c r="E733" s="26"/>
      <c r="F733" s="26"/>
      <c r="G733" s="26"/>
      <c r="H733" s="26"/>
      <c r="I733" s="26">
        <f t="shared" si="87"/>
        <v>0</v>
      </c>
      <c r="J733" s="26"/>
      <c r="K733" s="26">
        <f t="shared" si="88"/>
        <v>0</v>
      </c>
      <c r="L733" s="26"/>
      <c r="M733" s="68"/>
    </row>
    <row r="734" spans="3:13" ht="18" x14ac:dyDescent="0.25">
      <c r="C734" s="26"/>
      <c r="D734" s="26"/>
      <c r="E734" s="26"/>
      <c r="F734" s="26"/>
      <c r="G734" s="26"/>
      <c r="H734" s="26"/>
      <c r="I734" s="26">
        <f t="shared" si="87"/>
        <v>0</v>
      </c>
      <c r="J734" s="26"/>
      <c r="K734" s="26">
        <f t="shared" si="88"/>
        <v>0</v>
      </c>
      <c r="L734" s="26"/>
      <c r="M734" s="68"/>
    </row>
    <row r="735" spans="3:13" ht="18" x14ac:dyDescent="0.25">
      <c r="C735" s="26"/>
      <c r="D735" s="26"/>
      <c r="E735" s="26"/>
      <c r="F735" s="26"/>
      <c r="G735" s="26"/>
      <c r="H735" s="26"/>
      <c r="I735" s="26">
        <f t="shared" si="87"/>
        <v>0</v>
      </c>
      <c r="J735" s="26"/>
      <c r="K735" s="26">
        <f t="shared" si="88"/>
        <v>0</v>
      </c>
      <c r="L735" s="26"/>
      <c r="M735" s="68"/>
    </row>
    <row r="736" spans="3:13" ht="18" x14ac:dyDescent="0.25">
      <c r="C736" s="26"/>
      <c r="D736" s="26"/>
      <c r="E736" s="26"/>
      <c r="F736" s="26"/>
      <c r="G736" s="26"/>
      <c r="H736" s="26"/>
      <c r="I736" s="26">
        <f t="shared" si="87"/>
        <v>0</v>
      </c>
      <c r="J736" s="26"/>
      <c r="K736" s="26">
        <f t="shared" si="88"/>
        <v>0</v>
      </c>
      <c r="L736" s="26"/>
      <c r="M736" s="68"/>
    </row>
    <row r="737" spans="3:14" ht="18" x14ac:dyDescent="0.25">
      <c r="C737" s="26"/>
      <c r="D737" s="26"/>
      <c r="E737" s="26"/>
      <c r="F737" s="26"/>
      <c r="G737" s="26"/>
      <c r="H737" s="26"/>
      <c r="I737" s="26">
        <f t="shared" si="87"/>
        <v>0</v>
      </c>
      <c r="J737" s="26"/>
      <c r="K737" s="26">
        <f t="shared" si="88"/>
        <v>0</v>
      </c>
      <c r="L737" s="26"/>
      <c r="M737" s="68"/>
    </row>
    <row r="738" spans="3:14" ht="18" x14ac:dyDescent="0.25">
      <c r="C738" s="26"/>
      <c r="D738" s="26"/>
      <c r="E738" s="26"/>
      <c r="F738" s="26"/>
      <c r="G738" s="26"/>
      <c r="H738" s="26"/>
      <c r="I738" s="26">
        <f t="shared" si="87"/>
        <v>0</v>
      </c>
      <c r="J738" s="26"/>
      <c r="K738" s="26">
        <f t="shared" si="88"/>
        <v>0</v>
      </c>
      <c r="L738" s="26"/>
      <c r="M738" s="68"/>
    </row>
    <row r="739" spans="3:14" ht="18" x14ac:dyDescent="0.25">
      <c r="C739" s="26"/>
      <c r="D739" s="26"/>
      <c r="E739" s="26"/>
      <c r="F739" s="26"/>
      <c r="G739" s="26"/>
      <c r="H739" s="26"/>
      <c r="I739" s="26">
        <f t="shared" si="87"/>
        <v>0</v>
      </c>
      <c r="J739" s="26"/>
      <c r="K739" s="26">
        <f t="shared" si="88"/>
        <v>0</v>
      </c>
      <c r="L739" s="26"/>
      <c r="M739" s="68"/>
    </row>
    <row r="740" spans="3:14" ht="18" x14ac:dyDescent="0.25">
      <c r="C740" s="26"/>
      <c r="D740" s="26"/>
      <c r="E740" s="26"/>
      <c r="F740" s="26"/>
      <c r="G740" s="26"/>
      <c r="H740" s="26"/>
      <c r="I740" s="26">
        <f t="shared" si="87"/>
        <v>0</v>
      </c>
      <c r="J740" s="26"/>
      <c r="K740" s="26">
        <f t="shared" si="88"/>
        <v>0</v>
      </c>
      <c r="L740" s="26"/>
      <c r="M740" s="68"/>
    </row>
    <row r="741" spans="3:14" ht="18" x14ac:dyDescent="0.25">
      <c r="C741" s="26"/>
      <c r="D741" s="26"/>
      <c r="E741" s="26"/>
      <c r="F741" s="26"/>
      <c r="G741" s="26"/>
      <c r="H741" s="26"/>
      <c r="I741" s="26">
        <f t="shared" si="87"/>
        <v>0</v>
      </c>
      <c r="J741" s="26"/>
      <c r="K741" s="26">
        <f t="shared" si="88"/>
        <v>0</v>
      </c>
      <c r="L741" s="26"/>
      <c r="M741" s="68"/>
    </row>
    <row r="742" spans="3:14" ht="18" x14ac:dyDescent="0.25">
      <c r="C742" s="26"/>
      <c r="D742" s="26"/>
      <c r="E742" s="26"/>
      <c r="F742" s="26"/>
      <c r="G742" s="26"/>
      <c r="H742" s="26"/>
      <c r="I742" s="26">
        <f t="shared" si="87"/>
        <v>0</v>
      </c>
      <c r="J742" s="26"/>
      <c r="K742" s="26">
        <f t="shared" si="88"/>
        <v>0</v>
      </c>
      <c r="L742" s="26"/>
      <c r="M742" s="68"/>
    </row>
    <row r="743" spans="3:14" ht="18" x14ac:dyDescent="0.25">
      <c r="C743" s="26"/>
      <c r="D743" s="26"/>
      <c r="E743" s="26"/>
      <c r="F743" s="26"/>
      <c r="G743" s="26"/>
      <c r="H743" s="26"/>
      <c r="I743" s="26">
        <f t="shared" si="87"/>
        <v>0</v>
      </c>
      <c r="J743" s="26"/>
      <c r="K743" s="26">
        <f t="shared" si="88"/>
        <v>0</v>
      </c>
      <c r="L743" s="26"/>
      <c r="M743" s="68"/>
    </row>
    <row r="744" spans="3:14" ht="18" x14ac:dyDescent="0.25">
      <c r="C744" s="26"/>
      <c r="D744" s="26"/>
      <c r="E744" s="26"/>
      <c r="F744" s="26"/>
      <c r="G744" s="26"/>
      <c r="H744" s="26"/>
      <c r="I744" s="26">
        <f t="shared" si="87"/>
        <v>0</v>
      </c>
      <c r="J744" s="26"/>
      <c r="K744" s="26">
        <f t="shared" si="88"/>
        <v>0</v>
      </c>
      <c r="L744" s="26"/>
      <c r="M744" s="68"/>
    </row>
    <row r="745" spans="3:14" ht="18" x14ac:dyDescent="0.25">
      <c r="C745" s="26"/>
      <c r="D745" s="26"/>
      <c r="E745" s="26"/>
      <c r="F745" s="26"/>
      <c r="G745" s="26"/>
      <c r="H745" s="26"/>
      <c r="I745" s="26">
        <f t="shared" si="87"/>
        <v>0</v>
      </c>
      <c r="J745" s="26"/>
      <c r="K745" s="26">
        <f t="shared" si="88"/>
        <v>0</v>
      </c>
      <c r="L745" s="26"/>
      <c r="M745" s="68"/>
    </row>
    <row r="746" spans="3:14" ht="18" x14ac:dyDescent="0.25">
      <c r="C746" s="26"/>
      <c r="D746" s="26"/>
      <c r="E746" s="26"/>
      <c r="F746" s="26"/>
      <c r="G746" s="26"/>
      <c r="H746" s="26"/>
      <c r="I746" s="26">
        <f t="shared" si="87"/>
        <v>0</v>
      </c>
      <c r="J746" s="26"/>
      <c r="K746" s="26">
        <f t="shared" si="88"/>
        <v>0</v>
      </c>
      <c r="L746" s="26"/>
      <c r="M746" s="68"/>
    </row>
    <row r="747" spans="3:14" ht="18" x14ac:dyDescent="0.25">
      <c r="C747" s="26"/>
      <c r="D747" s="26"/>
      <c r="E747" s="26"/>
      <c r="F747" s="26"/>
      <c r="G747" s="26"/>
      <c r="H747" s="26"/>
      <c r="I747" s="26">
        <f t="shared" si="87"/>
        <v>0</v>
      </c>
      <c r="J747" s="26"/>
      <c r="K747" s="26">
        <f t="shared" si="88"/>
        <v>0</v>
      </c>
      <c r="L747" s="26"/>
      <c r="M747" s="68"/>
    </row>
    <row r="748" spans="3:14" ht="20.25" x14ac:dyDescent="0.3">
      <c r="C748" s="26">
        <f t="shared" ref="C748:K748" si="89">SUM(C728:C747)</f>
        <v>0</v>
      </c>
      <c r="D748" s="26">
        <f t="shared" si="89"/>
        <v>0</v>
      </c>
      <c r="E748" s="26">
        <f t="shared" si="89"/>
        <v>0</v>
      </c>
      <c r="F748" s="26">
        <f t="shared" si="89"/>
        <v>0</v>
      </c>
      <c r="G748" s="26">
        <f t="shared" si="89"/>
        <v>0</v>
      </c>
      <c r="H748" s="26">
        <f t="shared" si="89"/>
        <v>0</v>
      </c>
      <c r="I748" s="26">
        <f t="shared" si="89"/>
        <v>0</v>
      </c>
      <c r="J748" s="26">
        <f t="shared" si="89"/>
        <v>0</v>
      </c>
      <c r="K748" s="26">
        <f t="shared" si="89"/>
        <v>0</v>
      </c>
      <c r="L748" s="45"/>
      <c r="M748" s="45"/>
      <c r="N748" s="67">
        <f>SUM(C748:H748)-J748</f>
        <v>0</v>
      </c>
    </row>
    <row r="749" spans="3:14" x14ac:dyDescent="0.2">
      <c r="C749" s="69"/>
      <c r="D749" s="69"/>
      <c r="E749" s="69"/>
      <c r="F749" s="69"/>
      <c r="G749" s="69"/>
      <c r="H749" s="69"/>
      <c r="I749" s="69"/>
      <c r="J749" s="136"/>
      <c r="K749" s="136"/>
      <c r="L749" s="136"/>
      <c r="M749" s="136"/>
    </row>
    <row r="750" spans="3:14" x14ac:dyDescent="0.2">
      <c r="C750" s="69"/>
      <c r="D750" s="69"/>
      <c r="E750" s="69"/>
      <c r="F750" s="69"/>
      <c r="G750" s="69"/>
      <c r="H750" s="69"/>
      <c r="I750" s="69"/>
      <c r="J750" s="137"/>
      <c r="K750" s="137"/>
      <c r="L750" s="137"/>
      <c r="M750" s="137"/>
    </row>
    <row r="751" spans="3:14" x14ac:dyDescent="0.2">
      <c r="C751" s="69"/>
      <c r="D751" s="69"/>
      <c r="E751" s="69"/>
      <c r="F751" s="69"/>
      <c r="G751" s="69"/>
      <c r="H751" s="69"/>
      <c r="I751" s="69"/>
      <c r="J751" s="137"/>
      <c r="K751" s="137"/>
      <c r="L751" s="137"/>
      <c r="M751" s="137"/>
    </row>
    <row r="753" spans="3:14" x14ac:dyDescent="0.2">
      <c r="C753" s="138"/>
      <c r="D753" s="138"/>
      <c r="E753" s="138"/>
      <c r="F753" s="138"/>
      <c r="G753" s="138"/>
      <c r="H753" s="138"/>
      <c r="I753" s="138"/>
      <c r="J753" s="138"/>
      <c r="K753" s="138"/>
      <c r="L753" s="138"/>
      <c r="M753" s="138"/>
    </row>
    <row r="754" spans="3:14" x14ac:dyDescent="0.2">
      <c r="C754" s="138"/>
      <c r="D754" s="138"/>
      <c r="E754" s="138"/>
      <c r="F754" s="138"/>
      <c r="G754" s="138"/>
      <c r="H754" s="138"/>
      <c r="I754" s="138"/>
      <c r="J754" s="138"/>
      <c r="K754" s="138"/>
      <c r="L754" s="138"/>
      <c r="M754" s="138"/>
    </row>
    <row r="755" spans="3:14" ht="18" x14ac:dyDescent="0.2">
      <c r="C755" s="43"/>
      <c r="D755" s="43"/>
      <c r="E755" s="43"/>
      <c r="F755" s="43"/>
      <c r="G755" s="43"/>
      <c r="H755" s="43"/>
      <c r="I755" s="43"/>
      <c r="J755" s="43"/>
      <c r="K755" s="43"/>
      <c r="L755" s="43"/>
      <c r="M755" s="43"/>
    </row>
    <row r="756" spans="3:14" ht="18" x14ac:dyDescent="0.25">
      <c r="C756" s="26"/>
      <c r="D756" s="26"/>
      <c r="E756" s="26"/>
      <c r="F756" s="26"/>
      <c r="G756" s="26"/>
      <c r="H756" s="26"/>
      <c r="I756" s="26">
        <f>SUM(C756:H756)</f>
        <v>0</v>
      </c>
      <c r="J756" s="26"/>
      <c r="K756" s="26">
        <f>I756-J756</f>
        <v>0</v>
      </c>
      <c r="L756" s="26"/>
      <c r="M756" s="68"/>
    </row>
    <row r="757" spans="3:14" ht="18" x14ac:dyDescent="0.25">
      <c r="C757" s="26"/>
      <c r="D757" s="26"/>
      <c r="E757" s="26"/>
      <c r="F757" s="26"/>
      <c r="G757" s="26"/>
      <c r="H757" s="26"/>
      <c r="I757" s="26">
        <f t="shared" ref="I757:I759" si="90">SUM(C757:H757)</f>
        <v>0</v>
      </c>
      <c r="J757" s="26"/>
      <c r="K757" s="26">
        <f t="shared" ref="K757:K759" si="91">I757-J757</f>
        <v>0</v>
      </c>
      <c r="L757" s="26"/>
      <c r="M757" s="68"/>
    </row>
    <row r="758" spans="3:14" ht="18" x14ac:dyDescent="0.25">
      <c r="C758" s="26"/>
      <c r="D758" s="26"/>
      <c r="E758" s="26"/>
      <c r="F758" s="26"/>
      <c r="G758" s="26"/>
      <c r="H758" s="26"/>
      <c r="I758" s="26">
        <f t="shared" si="90"/>
        <v>0</v>
      </c>
      <c r="J758" s="26"/>
      <c r="K758" s="26">
        <f t="shared" si="91"/>
        <v>0</v>
      </c>
      <c r="L758" s="26"/>
      <c r="M758" s="68"/>
    </row>
    <row r="759" spans="3:14" ht="18" x14ac:dyDescent="0.25">
      <c r="C759" s="26"/>
      <c r="D759" s="26"/>
      <c r="E759" s="26"/>
      <c r="F759" s="26"/>
      <c r="G759" s="26"/>
      <c r="H759" s="26"/>
      <c r="I759" s="26">
        <f t="shared" si="90"/>
        <v>0</v>
      </c>
      <c r="J759" s="26"/>
      <c r="K759" s="26">
        <f t="shared" si="91"/>
        <v>0</v>
      </c>
      <c r="L759" s="26"/>
      <c r="M759" s="44"/>
    </row>
    <row r="760" spans="3:14" ht="20.25" x14ac:dyDescent="0.3">
      <c r="C760" s="26">
        <f t="shared" ref="C760:K760" si="92">SUM(C756:C759)</f>
        <v>0</v>
      </c>
      <c r="D760" s="26">
        <f t="shared" si="92"/>
        <v>0</v>
      </c>
      <c r="E760" s="26">
        <f t="shared" si="92"/>
        <v>0</v>
      </c>
      <c r="F760" s="26">
        <f t="shared" si="92"/>
        <v>0</v>
      </c>
      <c r="G760" s="26">
        <f t="shared" si="92"/>
        <v>0</v>
      </c>
      <c r="H760" s="26">
        <f t="shared" si="92"/>
        <v>0</v>
      </c>
      <c r="I760" s="26">
        <f t="shared" si="92"/>
        <v>0</v>
      </c>
      <c r="J760" s="26">
        <f t="shared" si="92"/>
        <v>0</v>
      </c>
      <c r="K760" s="26">
        <f t="shared" si="92"/>
        <v>0</v>
      </c>
      <c r="L760" s="45"/>
      <c r="M760" s="45"/>
      <c r="N760" s="67">
        <f>SUM(C760:H760)-J760</f>
        <v>0</v>
      </c>
    </row>
    <row r="761" spans="3:14" x14ac:dyDescent="0.2">
      <c r="C761" s="69"/>
      <c r="D761" s="69"/>
      <c r="E761" s="69"/>
      <c r="F761" s="69"/>
      <c r="G761" s="69"/>
      <c r="H761" s="69"/>
      <c r="I761" s="69"/>
      <c r="J761" s="136"/>
      <c r="K761" s="136"/>
      <c r="L761" s="136"/>
      <c r="M761" s="136"/>
    </row>
    <row r="762" spans="3:14" x14ac:dyDescent="0.2">
      <c r="C762" s="69"/>
      <c r="D762" s="69"/>
      <c r="E762" s="69"/>
      <c r="F762" s="69"/>
      <c r="G762" s="69"/>
      <c r="H762" s="69"/>
      <c r="I762" s="69"/>
      <c r="J762" s="137"/>
      <c r="K762" s="137"/>
      <c r="L762" s="137"/>
      <c r="M762" s="137"/>
    </row>
    <row r="763" spans="3:14" x14ac:dyDescent="0.2">
      <c r="C763" s="69"/>
      <c r="D763" s="69"/>
      <c r="E763" s="69"/>
      <c r="F763" s="69"/>
      <c r="G763" s="69"/>
      <c r="H763" s="69"/>
      <c r="I763" s="69"/>
      <c r="J763" s="137"/>
      <c r="K763" s="137"/>
      <c r="L763" s="137"/>
      <c r="M763" s="137"/>
    </row>
    <row r="765" spans="3:14" x14ac:dyDescent="0.2">
      <c r="C765" s="138"/>
      <c r="D765" s="138"/>
      <c r="E765" s="138"/>
      <c r="F765" s="138"/>
      <c r="G765" s="138"/>
      <c r="H765" s="138"/>
      <c r="I765" s="138"/>
      <c r="J765" s="138"/>
      <c r="K765" s="138"/>
      <c r="L765" s="138"/>
      <c r="M765" s="138"/>
    </row>
    <row r="766" spans="3:14" x14ac:dyDescent="0.2">
      <c r="C766" s="138"/>
      <c r="D766" s="138"/>
      <c r="E766" s="138"/>
      <c r="F766" s="138"/>
      <c r="G766" s="138"/>
      <c r="H766" s="138"/>
      <c r="I766" s="138"/>
      <c r="J766" s="138"/>
      <c r="K766" s="138"/>
      <c r="L766" s="138"/>
      <c r="M766" s="138"/>
    </row>
    <row r="767" spans="3:14" ht="18" x14ac:dyDescent="0.2">
      <c r="C767" s="43"/>
      <c r="D767" s="43"/>
      <c r="E767" s="43"/>
      <c r="F767" s="43"/>
      <c r="G767" s="43"/>
      <c r="H767" s="43"/>
      <c r="I767" s="43"/>
      <c r="J767" s="43"/>
      <c r="K767" s="43"/>
      <c r="L767" s="43"/>
      <c r="M767" s="43"/>
    </row>
    <row r="768" spans="3:14" ht="18" x14ac:dyDescent="0.25">
      <c r="C768" s="26"/>
      <c r="D768" s="26"/>
      <c r="E768" s="26"/>
      <c r="F768" s="26"/>
      <c r="G768" s="26"/>
      <c r="H768" s="26"/>
      <c r="I768" s="26">
        <f>SUM(C768:H768)</f>
        <v>0</v>
      </c>
      <c r="J768" s="26"/>
      <c r="K768" s="26">
        <f>I768-J768</f>
        <v>0</v>
      </c>
      <c r="L768" s="26"/>
      <c r="M768" s="68"/>
    </row>
    <row r="769" spans="3:13" ht="18" x14ac:dyDescent="0.25">
      <c r="C769" s="26"/>
      <c r="D769" s="26"/>
      <c r="E769" s="26"/>
      <c r="F769" s="26"/>
      <c r="G769" s="26"/>
      <c r="H769" s="26"/>
      <c r="I769" s="26">
        <f t="shared" ref="I769:I787" si="93">SUM(C769:H769)</f>
        <v>0</v>
      </c>
      <c r="J769" s="26"/>
      <c r="K769" s="26">
        <f t="shared" ref="K769:K787" si="94">I769-J769</f>
        <v>0</v>
      </c>
      <c r="L769" s="26"/>
      <c r="M769" s="68"/>
    </row>
    <row r="770" spans="3:13" ht="18" x14ac:dyDescent="0.25">
      <c r="C770" s="26"/>
      <c r="D770" s="26"/>
      <c r="E770" s="26"/>
      <c r="F770" s="26"/>
      <c r="G770" s="26"/>
      <c r="H770" s="26"/>
      <c r="I770" s="26">
        <f t="shared" si="93"/>
        <v>0</v>
      </c>
      <c r="J770" s="26"/>
      <c r="K770" s="26">
        <f t="shared" si="94"/>
        <v>0</v>
      </c>
      <c r="L770" s="26"/>
      <c r="M770" s="68"/>
    </row>
    <row r="771" spans="3:13" ht="18" x14ac:dyDescent="0.25">
      <c r="C771" s="26"/>
      <c r="D771" s="26"/>
      <c r="E771" s="26"/>
      <c r="F771" s="26"/>
      <c r="G771" s="26"/>
      <c r="H771" s="26"/>
      <c r="I771" s="26">
        <f t="shared" si="93"/>
        <v>0</v>
      </c>
      <c r="J771" s="26"/>
      <c r="K771" s="26">
        <f t="shared" si="94"/>
        <v>0</v>
      </c>
      <c r="L771" s="26"/>
      <c r="M771" s="68"/>
    </row>
    <row r="772" spans="3:13" ht="18" x14ac:dyDescent="0.25">
      <c r="C772" s="26"/>
      <c r="D772" s="26"/>
      <c r="E772" s="26"/>
      <c r="F772" s="26"/>
      <c r="G772" s="26"/>
      <c r="H772" s="26"/>
      <c r="I772" s="26">
        <f t="shared" si="93"/>
        <v>0</v>
      </c>
      <c r="J772" s="26"/>
      <c r="K772" s="26">
        <f t="shared" si="94"/>
        <v>0</v>
      </c>
      <c r="L772" s="26"/>
      <c r="M772" s="68"/>
    </row>
    <row r="773" spans="3:13" ht="18" x14ac:dyDescent="0.25">
      <c r="C773" s="26"/>
      <c r="D773" s="26"/>
      <c r="E773" s="26"/>
      <c r="F773" s="26"/>
      <c r="G773" s="26"/>
      <c r="H773" s="26"/>
      <c r="I773" s="26">
        <f t="shared" si="93"/>
        <v>0</v>
      </c>
      <c r="J773" s="26"/>
      <c r="K773" s="26">
        <f t="shared" si="94"/>
        <v>0</v>
      </c>
      <c r="L773" s="26"/>
      <c r="M773" s="68"/>
    </row>
    <row r="774" spans="3:13" ht="18" x14ac:dyDescent="0.25">
      <c r="C774" s="26"/>
      <c r="D774" s="26"/>
      <c r="E774" s="26"/>
      <c r="F774" s="26"/>
      <c r="G774" s="26"/>
      <c r="H774" s="26"/>
      <c r="I774" s="26">
        <f t="shared" si="93"/>
        <v>0</v>
      </c>
      <c r="J774" s="26"/>
      <c r="K774" s="26">
        <f t="shared" si="94"/>
        <v>0</v>
      </c>
      <c r="L774" s="26"/>
      <c r="M774" s="68"/>
    </row>
    <row r="775" spans="3:13" ht="18" x14ac:dyDescent="0.25">
      <c r="C775" s="26"/>
      <c r="D775" s="26"/>
      <c r="E775" s="26"/>
      <c r="F775" s="26"/>
      <c r="G775" s="26"/>
      <c r="H775" s="26"/>
      <c r="I775" s="26">
        <f t="shared" si="93"/>
        <v>0</v>
      </c>
      <c r="J775" s="26"/>
      <c r="K775" s="26">
        <f t="shared" si="94"/>
        <v>0</v>
      </c>
      <c r="L775" s="26"/>
      <c r="M775" s="68"/>
    </row>
    <row r="776" spans="3:13" ht="18" x14ac:dyDescent="0.25">
      <c r="C776" s="26"/>
      <c r="D776" s="26"/>
      <c r="E776" s="26"/>
      <c r="F776" s="26"/>
      <c r="G776" s="26"/>
      <c r="H776" s="26"/>
      <c r="I776" s="26">
        <f t="shared" si="93"/>
        <v>0</v>
      </c>
      <c r="J776" s="26"/>
      <c r="K776" s="26">
        <f t="shared" si="94"/>
        <v>0</v>
      </c>
      <c r="L776" s="26"/>
      <c r="M776" s="68"/>
    </row>
    <row r="777" spans="3:13" ht="18" x14ac:dyDescent="0.25">
      <c r="C777" s="26"/>
      <c r="D777" s="26"/>
      <c r="E777" s="26"/>
      <c r="F777" s="26"/>
      <c r="G777" s="26"/>
      <c r="H777" s="26"/>
      <c r="I777" s="26">
        <f t="shared" si="93"/>
        <v>0</v>
      </c>
      <c r="J777" s="26"/>
      <c r="K777" s="26">
        <f t="shared" si="94"/>
        <v>0</v>
      </c>
      <c r="L777" s="26"/>
      <c r="M777" s="68"/>
    </row>
    <row r="778" spans="3:13" ht="18" x14ac:dyDescent="0.25">
      <c r="C778" s="26"/>
      <c r="D778" s="26"/>
      <c r="E778" s="26"/>
      <c r="F778" s="26"/>
      <c r="G778" s="26"/>
      <c r="H778" s="26"/>
      <c r="I778" s="26">
        <f t="shared" si="93"/>
        <v>0</v>
      </c>
      <c r="J778" s="26"/>
      <c r="K778" s="26">
        <f t="shared" si="94"/>
        <v>0</v>
      </c>
      <c r="L778" s="26"/>
      <c r="M778" s="68"/>
    </row>
    <row r="779" spans="3:13" ht="18" x14ac:dyDescent="0.25">
      <c r="C779" s="26"/>
      <c r="D779" s="26"/>
      <c r="E779" s="26"/>
      <c r="F779" s="26"/>
      <c r="G779" s="26"/>
      <c r="H779" s="26"/>
      <c r="I779" s="26">
        <f t="shared" si="93"/>
        <v>0</v>
      </c>
      <c r="J779" s="26"/>
      <c r="K779" s="26">
        <f t="shared" si="94"/>
        <v>0</v>
      </c>
      <c r="L779" s="26"/>
      <c r="M779" s="68"/>
    </row>
    <row r="780" spans="3:13" ht="18" x14ac:dyDescent="0.25">
      <c r="C780" s="26"/>
      <c r="D780" s="26"/>
      <c r="E780" s="26"/>
      <c r="F780" s="26"/>
      <c r="G780" s="26"/>
      <c r="H780" s="26"/>
      <c r="I780" s="26">
        <f t="shared" si="93"/>
        <v>0</v>
      </c>
      <c r="J780" s="26"/>
      <c r="K780" s="26">
        <f t="shared" si="94"/>
        <v>0</v>
      </c>
      <c r="L780" s="26"/>
      <c r="M780" s="68"/>
    </row>
    <row r="781" spans="3:13" ht="18" x14ac:dyDescent="0.25">
      <c r="C781" s="26"/>
      <c r="D781" s="26"/>
      <c r="E781" s="26"/>
      <c r="F781" s="26"/>
      <c r="G781" s="26"/>
      <c r="H781" s="26"/>
      <c r="I781" s="26">
        <f t="shared" si="93"/>
        <v>0</v>
      </c>
      <c r="J781" s="26"/>
      <c r="K781" s="26">
        <f t="shared" si="94"/>
        <v>0</v>
      </c>
      <c r="L781" s="26"/>
      <c r="M781" s="68"/>
    </row>
    <row r="782" spans="3:13" ht="18" x14ac:dyDescent="0.25">
      <c r="C782" s="26"/>
      <c r="D782" s="26"/>
      <c r="E782" s="26"/>
      <c r="F782" s="26"/>
      <c r="G782" s="26"/>
      <c r="H782" s="26"/>
      <c r="I782" s="26">
        <f t="shared" si="93"/>
        <v>0</v>
      </c>
      <c r="J782" s="26"/>
      <c r="K782" s="26">
        <f t="shared" si="94"/>
        <v>0</v>
      </c>
      <c r="L782" s="26"/>
      <c r="M782" s="68"/>
    </row>
    <row r="783" spans="3:13" ht="18" x14ac:dyDescent="0.25">
      <c r="C783" s="26"/>
      <c r="D783" s="26"/>
      <c r="E783" s="26"/>
      <c r="F783" s="26"/>
      <c r="G783" s="26"/>
      <c r="H783" s="26"/>
      <c r="I783" s="26">
        <f t="shared" si="93"/>
        <v>0</v>
      </c>
      <c r="J783" s="26"/>
      <c r="K783" s="26">
        <f t="shared" si="94"/>
        <v>0</v>
      </c>
      <c r="L783" s="26"/>
      <c r="M783" s="68"/>
    </row>
    <row r="784" spans="3:13" ht="18" x14ac:dyDescent="0.25">
      <c r="C784" s="26"/>
      <c r="D784" s="26"/>
      <c r="E784" s="26"/>
      <c r="F784" s="26"/>
      <c r="G784" s="26"/>
      <c r="H784" s="26"/>
      <c r="I784" s="26">
        <f t="shared" si="93"/>
        <v>0</v>
      </c>
      <c r="J784" s="26"/>
      <c r="K784" s="26">
        <f t="shared" si="94"/>
        <v>0</v>
      </c>
      <c r="L784" s="26"/>
      <c r="M784" s="68"/>
    </row>
    <row r="785" spans="3:14" ht="18" x14ac:dyDescent="0.25">
      <c r="C785" s="26"/>
      <c r="D785" s="26"/>
      <c r="E785" s="26"/>
      <c r="F785" s="26"/>
      <c r="G785" s="26"/>
      <c r="H785" s="26"/>
      <c r="I785" s="26">
        <f t="shared" si="93"/>
        <v>0</v>
      </c>
      <c r="J785" s="26"/>
      <c r="K785" s="26">
        <f t="shared" si="94"/>
        <v>0</v>
      </c>
      <c r="L785" s="26"/>
      <c r="M785" s="68"/>
    </row>
    <row r="786" spans="3:14" ht="18" x14ac:dyDescent="0.25">
      <c r="C786" s="26"/>
      <c r="D786" s="26"/>
      <c r="E786" s="26"/>
      <c r="F786" s="26"/>
      <c r="G786" s="26"/>
      <c r="H786" s="26"/>
      <c r="I786" s="26">
        <f t="shared" si="93"/>
        <v>0</v>
      </c>
      <c r="J786" s="26"/>
      <c r="K786" s="26">
        <f t="shared" si="94"/>
        <v>0</v>
      </c>
      <c r="L786" s="26"/>
      <c r="M786" s="68"/>
    </row>
    <row r="787" spans="3:14" ht="18" x14ac:dyDescent="0.25">
      <c r="C787" s="26"/>
      <c r="D787" s="26"/>
      <c r="E787" s="26"/>
      <c r="F787" s="26"/>
      <c r="G787" s="26"/>
      <c r="H787" s="26"/>
      <c r="I787" s="26">
        <f t="shared" si="93"/>
        <v>0</v>
      </c>
      <c r="J787" s="26"/>
      <c r="K787" s="26">
        <f t="shared" si="94"/>
        <v>0</v>
      </c>
      <c r="L787" s="26"/>
      <c r="M787" s="68"/>
    </row>
    <row r="788" spans="3:14" ht="20.25" x14ac:dyDescent="0.3">
      <c r="C788" s="26">
        <f t="shared" ref="C788:K788" si="95">SUM(C768:C787)</f>
        <v>0</v>
      </c>
      <c r="D788" s="26">
        <f t="shared" si="95"/>
        <v>0</v>
      </c>
      <c r="E788" s="26">
        <f t="shared" si="95"/>
        <v>0</v>
      </c>
      <c r="F788" s="26">
        <f t="shared" si="95"/>
        <v>0</v>
      </c>
      <c r="G788" s="26">
        <f t="shared" si="95"/>
        <v>0</v>
      </c>
      <c r="H788" s="26">
        <f t="shared" si="95"/>
        <v>0</v>
      </c>
      <c r="I788" s="26">
        <f t="shared" si="95"/>
        <v>0</v>
      </c>
      <c r="J788" s="26">
        <f t="shared" si="95"/>
        <v>0</v>
      </c>
      <c r="K788" s="26">
        <f t="shared" si="95"/>
        <v>0</v>
      </c>
      <c r="L788" s="45"/>
      <c r="M788" s="45"/>
      <c r="N788" s="67">
        <f>SUM(C788:H788)-J788</f>
        <v>0</v>
      </c>
    </row>
    <row r="789" spans="3:14" x14ac:dyDescent="0.2">
      <c r="C789" s="69"/>
      <c r="D789" s="69"/>
      <c r="E789" s="69"/>
      <c r="F789" s="69"/>
      <c r="G789" s="69"/>
      <c r="H789" s="69"/>
      <c r="I789" s="69"/>
      <c r="J789" s="136"/>
      <c r="K789" s="136"/>
      <c r="L789" s="136"/>
      <c r="M789" s="136"/>
    </row>
    <row r="790" spans="3:14" x14ac:dyDescent="0.2">
      <c r="C790" s="69"/>
      <c r="D790" s="69"/>
      <c r="E790" s="69"/>
      <c r="F790" s="69"/>
      <c r="G790" s="69"/>
      <c r="H790" s="69"/>
      <c r="I790" s="69"/>
      <c r="J790" s="137"/>
      <c r="K790" s="137"/>
      <c r="L790" s="137"/>
      <c r="M790" s="137"/>
    </row>
    <row r="791" spans="3:14" x14ac:dyDescent="0.2">
      <c r="C791" s="69"/>
      <c r="D791" s="69"/>
      <c r="E791" s="69"/>
      <c r="F791" s="69"/>
      <c r="G791" s="69"/>
      <c r="H791" s="69"/>
      <c r="I791" s="69"/>
      <c r="J791" s="137"/>
      <c r="K791" s="137"/>
      <c r="L791" s="137"/>
      <c r="M791" s="137"/>
    </row>
    <row r="793" spans="3:14" x14ac:dyDescent="0.2">
      <c r="C793" s="138"/>
      <c r="D793" s="138"/>
      <c r="E793" s="138"/>
      <c r="F793" s="138"/>
      <c r="G793" s="138"/>
      <c r="H793" s="138"/>
      <c r="I793" s="138"/>
      <c r="J793" s="138"/>
      <c r="K793" s="138"/>
      <c r="L793" s="138"/>
      <c r="M793" s="138"/>
    </row>
    <row r="794" spans="3:14" x14ac:dyDescent="0.2">
      <c r="C794" s="138"/>
      <c r="D794" s="138"/>
      <c r="E794" s="138"/>
      <c r="F794" s="138"/>
      <c r="G794" s="138"/>
      <c r="H794" s="138"/>
      <c r="I794" s="138"/>
      <c r="J794" s="138"/>
      <c r="K794" s="138"/>
      <c r="L794" s="138"/>
      <c r="M794" s="138"/>
    </row>
    <row r="795" spans="3:14" ht="18" x14ac:dyDescent="0.2">
      <c r="C795" s="43"/>
      <c r="D795" s="43"/>
      <c r="E795" s="43"/>
      <c r="F795" s="43"/>
      <c r="G795" s="43"/>
      <c r="H795" s="43"/>
      <c r="I795" s="43"/>
      <c r="J795" s="43"/>
      <c r="K795" s="43"/>
      <c r="L795" s="43"/>
      <c r="M795" s="43"/>
    </row>
    <row r="796" spans="3:14" ht="18" x14ac:dyDescent="0.25">
      <c r="C796" s="26"/>
      <c r="D796" s="26"/>
      <c r="E796" s="26"/>
      <c r="F796" s="26"/>
      <c r="G796" s="26"/>
      <c r="H796" s="26"/>
      <c r="I796" s="26">
        <f>SUM(C796:H796)</f>
        <v>0</v>
      </c>
      <c r="J796" s="26"/>
      <c r="K796" s="26">
        <f>I796-J796</f>
        <v>0</v>
      </c>
      <c r="L796" s="26"/>
      <c r="M796" s="68"/>
    </row>
    <row r="797" spans="3:14" ht="18" x14ac:dyDescent="0.25">
      <c r="C797" s="26"/>
      <c r="D797" s="26"/>
      <c r="E797" s="26"/>
      <c r="F797" s="26"/>
      <c r="G797" s="26"/>
      <c r="H797" s="26"/>
      <c r="I797" s="26">
        <f t="shared" ref="I797:I815" si="96">SUM(C797:H797)</f>
        <v>0</v>
      </c>
      <c r="J797" s="26"/>
      <c r="K797" s="26">
        <f t="shared" ref="K797:K815" si="97">I797-J797</f>
        <v>0</v>
      </c>
      <c r="L797" s="26"/>
      <c r="M797" s="68"/>
    </row>
    <row r="798" spans="3:14" ht="18" x14ac:dyDescent="0.25">
      <c r="C798" s="26"/>
      <c r="D798" s="26"/>
      <c r="E798" s="26"/>
      <c r="F798" s="26"/>
      <c r="G798" s="26"/>
      <c r="H798" s="26"/>
      <c r="I798" s="26">
        <f t="shared" si="96"/>
        <v>0</v>
      </c>
      <c r="J798" s="26"/>
      <c r="K798" s="26">
        <f t="shared" si="97"/>
        <v>0</v>
      </c>
      <c r="L798" s="26"/>
      <c r="M798" s="68"/>
    </row>
    <row r="799" spans="3:14" ht="18" x14ac:dyDescent="0.25">
      <c r="C799" s="26"/>
      <c r="D799" s="26"/>
      <c r="E799" s="26"/>
      <c r="F799" s="26"/>
      <c r="G799" s="26"/>
      <c r="H799" s="26"/>
      <c r="I799" s="26">
        <f t="shared" si="96"/>
        <v>0</v>
      </c>
      <c r="J799" s="26"/>
      <c r="K799" s="26">
        <f t="shared" si="97"/>
        <v>0</v>
      </c>
      <c r="L799" s="26"/>
      <c r="M799" s="68"/>
    </row>
    <row r="800" spans="3:14" ht="18" x14ac:dyDescent="0.25">
      <c r="C800" s="26"/>
      <c r="D800" s="26"/>
      <c r="E800" s="26"/>
      <c r="F800" s="26"/>
      <c r="G800" s="26"/>
      <c r="H800" s="26"/>
      <c r="I800" s="26">
        <f t="shared" si="96"/>
        <v>0</v>
      </c>
      <c r="J800" s="26"/>
      <c r="K800" s="26">
        <f t="shared" si="97"/>
        <v>0</v>
      </c>
      <c r="L800" s="26"/>
      <c r="M800" s="68"/>
    </row>
    <row r="801" spans="3:14" ht="18" x14ac:dyDescent="0.25">
      <c r="C801" s="26"/>
      <c r="D801" s="26"/>
      <c r="E801" s="26"/>
      <c r="F801" s="26"/>
      <c r="G801" s="26"/>
      <c r="H801" s="26"/>
      <c r="I801" s="26">
        <f t="shared" si="96"/>
        <v>0</v>
      </c>
      <c r="J801" s="26"/>
      <c r="K801" s="26">
        <f t="shared" si="97"/>
        <v>0</v>
      </c>
      <c r="L801" s="26"/>
      <c r="M801" s="68"/>
    </row>
    <row r="802" spans="3:14" ht="18" x14ac:dyDescent="0.25">
      <c r="C802" s="26"/>
      <c r="D802" s="26"/>
      <c r="E802" s="26"/>
      <c r="F802" s="26"/>
      <c r="G802" s="26"/>
      <c r="H802" s="26"/>
      <c r="I802" s="26">
        <f t="shared" si="96"/>
        <v>0</v>
      </c>
      <c r="J802" s="26"/>
      <c r="K802" s="26">
        <f t="shared" si="97"/>
        <v>0</v>
      </c>
      <c r="L802" s="26"/>
      <c r="M802" s="68"/>
    </row>
    <row r="803" spans="3:14" ht="18" x14ac:dyDescent="0.25">
      <c r="C803" s="26"/>
      <c r="D803" s="26"/>
      <c r="E803" s="26"/>
      <c r="F803" s="26"/>
      <c r="G803" s="26"/>
      <c r="H803" s="26"/>
      <c r="I803" s="26">
        <f t="shared" si="96"/>
        <v>0</v>
      </c>
      <c r="J803" s="26"/>
      <c r="K803" s="26">
        <f t="shared" si="97"/>
        <v>0</v>
      </c>
      <c r="L803" s="26"/>
      <c r="M803" s="68"/>
    </row>
    <row r="804" spans="3:14" ht="18" x14ac:dyDescent="0.25">
      <c r="C804" s="26"/>
      <c r="D804" s="26"/>
      <c r="E804" s="26"/>
      <c r="F804" s="26"/>
      <c r="G804" s="26"/>
      <c r="H804" s="26"/>
      <c r="I804" s="26">
        <f t="shared" si="96"/>
        <v>0</v>
      </c>
      <c r="J804" s="26"/>
      <c r="K804" s="26">
        <f t="shared" si="97"/>
        <v>0</v>
      </c>
      <c r="L804" s="26"/>
      <c r="M804" s="68"/>
    </row>
    <row r="805" spans="3:14" ht="18" x14ac:dyDescent="0.25">
      <c r="C805" s="26"/>
      <c r="D805" s="26"/>
      <c r="E805" s="26"/>
      <c r="F805" s="26"/>
      <c r="G805" s="26"/>
      <c r="H805" s="26"/>
      <c r="I805" s="26">
        <f t="shared" si="96"/>
        <v>0</v>
      </c>
      <c r="J805" s="26"/>
      <c r="K805" s="26">
        <f t="shared" si="97"/>
        <v>0</v>
      </c>
      <c r="L805" s="26"/>
      <c r="M805" s="68"/>
    </row>
    <row r="806" spans="3:14" ht="18" x14ac:dyDescent="0.25">
      <c r="C806" s="26"/>
      <c r="D806" s="26"/>
      <c r="E806" s="26"/>
      <c r="F806" s="26"/>
      <c r="G806" s="26"/>
      <c r="H806" s="26"/>
      <c r="I806" s="26">
        <f t="shared" si="96"/>
        <v>0</v>
      </c>
      <c r="J806" s="26"/>
      <c r="K806" s="26">
        <f t="shared" si="97"/>
        <v>0</v>
      </c>
      <c r="L806" s="26"/>
      <c r="M806" s="68"/>
    </row>
    <row r="807" spans="3:14" ht="18" x14ac:dyDescent="0.25">
      <c r="C807" s="26"/>
      <c r="D807" s="26"/>
      <c r="E807" s="26"/>
      <c r="F807" s="26"/>
      <c r="G807" s="26"/>
      <c r="H807" s="26"/>
      <c r="I807" s="26">
        <f t="shared" si="96"/>
        <v>0</v>
      </c>
      <c r="J807" s="26"/>
      <c r="K807" s="26">
        <f t="shared" si="97"/>
        <v>0</v>
      </c>
      <c r="L807" s="26"/>
      <c r="M807" s="68"/>
    </row>
    <row r="808" spans="3:14" ht="18" x14ac:dyDescent="0.25">
      <c r="C808" s="26"/>
      <c r="D808" s="26"/>
      <c r="E808" s="26"/>
      <c r="F808" s="26"/>
      <c r="G808" s="26"/>
      <c r="H808" s="26"/>
      <c r="I808" s="26">
        <f t="shared" ref="I808:I814" si="98">SUM(C808:H808)</f>
        <v>0</v>
      </c>
      <c r="J808" s="26"/>
      <c r="K808" s="26">
        <f t="shared" ref="K808:K814" si="99">I808-J808</f>
        <v>0</v>
      </c>
      <c r="L808" s="26"/>
      <c r="M808" s="68"/>
    </row>
    <row r="809" spans="3:14" ht="18" x14ac:dyDescent="0.25">
      <c r="C809" s="26"/>
      <c r="D809" s="26"/>
      <c r="E809" s="26"/>
      <c r="F809" s="26"/>
      <c r="G809" s="26"/>
      <c r="H809" s="26"/>
      <c r="I809" s="26">
        <f t="shared" si="98"/>
        <v>0</v>
      </c>
      <c r="J809" s="26"/>
      <c r="K809" s="26">
        <f t="shared" si="99"/>
        <v>0</v>
      </c>
      <c r="L809" s="26"/>
      <c r="M809" s="68"/>
    </row>
    <row r="810" spans="3:14" ht="18" x14ac:dyDescent="0.25">
      <c r="C810" s="26"/>
      <c r="D810" s="26"/>
      <c r="E810" s="26"/>
      <c r="F810" s="26"/>
      <c r="G810" s="26"/>
      <c r="H810" s="26"/>
      <c r="I810" s="26">
        <f t="shared" si="98"/>
        <v>0</v>
      </c>
      <c r="J810" s="26"/>
      <c r="K810" s="26">
        <f t="shared" si="99"/>
        <v>0</v>
      </c>
      <c r="L810" s="26"/>
      <c r="M810" s="68"/>
    </row>
    <row r="811" spans="3:14" ht="18" x14ac:dyDescent="0.25">
      <c r="C811" s="26"/>
      <c r="D811" s="26"/>
      <c r="E811" s="26"/>
      <c r="F811" s="26"/>
      <c r="G811" s="26"/>
      <c r="H811" s="26"/>
      <c r="I811" s="26">
        <f t="shared" si="98"/>
        <v>0</v>
      </c>
      <c r="J811" s="26"/>
      <c r="K811" s="26">
        <f t="shared" si="99"/>
        <v>0</v>
      </c>
      <c r="L811" s="26"/>
      <c r="M811" s="68"/>
    </row>
    <row r="812" spans="3:14" ht="18" x14ac:dyDescent="0.25">
      <c r="C812" s="26"/>
      <c r="D812" s="26"/>
      <c r="E812" s="26"/>
      <c r="F812" s="26"/>
      <c r="G812" s="26"/>
      <c r="H812" s="26"/>
      <c r="I812" s="26">
        <f t="shared" si="98"/>
        <v>0</v>
      </c>
      <c r="J812" s="26"/>
      <c r="K812" s="26">
        <f t="shared" si="99"/>
        <v>0</v>
      </c>
      <c r="L812" s="26"/>
      <c r="M812" s="68"/>
    </row>
    <row r="813" spans="3:14" ht="18" x14ac:dyDescent="0.25">
      <c r="C813" s="26"/>
      <c r="D813" s="26"/>
      <c r="E813" s="26"/>
      <c r="F813" s="26"/>
      <c r="G813" s="26"/>
      <c r="H813" s="26"/>
      <c r="I813" s="26">
        <f t="shared" si="98"/>
        <v>0</v>
      </c>
      <c r="J813" s="26"/>
      <c r="K813" s="26">
        <f t="shared" si="99"/>
        <v>0</v>
      </c>
      <c r="L813" s="26"/>
      <c r="M813" s="68"/>
    </row>
    <row r="814" spans="3:14" ht="18" x14ac:dyDescent="0.25">
      <c r="C814" s="26"/>
      <c r="D814" s="26"/>
      <c r="E814" s="26"/>
      <c r="F814" s="26"/>
      <c r="G814" s="26"/>
      <c r="H814" s="26"/>
      <c r="I814" s="26">
        <f t="shared" si="98"/>
        <v>0</v>
      </c>
      <c r="J814" s="26"/>
      <c r="K814" s="26">
        <f t="shared" si="99"/>
        <v>0</v>
      </c>
      <c r="L814" s="26"/>
      <c r="M814" s="68"/>
    </row>
    <row r="815" spans="3:14" ht="18" x14ac:dyDescent="0.25">
      <c r="C815" s="26"/>
      <c r="D815" s="26"/>
      <c r="E815" s="26"/>
      <c r="F815" s="26"/>
      <c r="G815" s="26"/>
      <c r="H815" s="26"/>
      <c r="I815" s="26">
        <f t="shared" si="96"/>
        <v>0</v>
      </c>
      <c r="J815" s="26"/>
      <c r="K815" s="26">
        <f t="shared" si="97"/>
        <v>0</v>
      </c>
      <c r="L815" s="26"/>
      <c r="M815" s="68"/>
    </row>
    <row r="816" spans="3:14" ht="20.25" x14ac:dyDescent="0.3">
      <c r="C816" s="26">
        <f t="shared" ref="C816:K816" si="100">SUM(C796:C815)</f>
        <v>0</v>
      </c>
      <c r="D816" s="26">
        <f t="shared" si="100"/>
        <v>0</v>
      </c>
      <c r="E816" s="26">
        <f t="shared" si="100"/>
        <v>0</v>
      </c>
      <c r="F816" s="26">
        <f t="shared" si="100"/>
        <v>0</v>
      </c>
      <c r="G816" s="26">
        <f t="shared" si="100"/>
        <v>0</v>
      </c>
      <c r="H816" s="26">
        <f t="shared" si="100"/>
        <v>0</v>
      </c>
      <c r="I816" s="26">
        <f t="shared" si="100"/>
        <v>0</v>
      </c>
      <c r="J816" s="26">
        <f t="shared" si="100"/>
        <v>0</v>
      </c>
      <c r="K816" s="26">
        <f t="shared" si="100"/>
        <v>0</v>
      </c>
      <c r="L816" s="45"/>
      <c r="M816" s="45"/>
      <c r="N816" s="67">
        <f>SUM(C816:H816)-J816</f>
        <v>0</v>
      </c>
    </row>
    <row r="817" spans="3:13" x14ac:dyDescent="0.2">
      <c r="C817" s="69"/>
      <c r="D817" s="69"/>
      <c r="E817" s="69"/>
      <c r="F817" s="69"/>
      <c r="G817" s="69"/>
      <c r="H817" s="69"/>
      <c r="I817" s="69"/>
      <c r="J817" s="136"/>
      <c r="K817" s="136"/>
      <c r="L817" s="136"/>
      <c r="M817" s="136"/>
    </row>
    <row r="818" spans="3:13" x14ac:dyDescent="0.2">
      <c r="C818" s="69"/>
      <c r="D818" s="69"/>
      <c r="E818" s="69"/>
      <c r="F818" s="69"/>
      <c r="G818" s="69"/>
      <c r="H818" s="69"/>
      <c r="I818" s="69"/>
      <c r="J818" s="137"/>
      <c r="K818" s="137"/>
      <c r="L818" s="137"/>
      <c r="M818" s="137"/>
    </row>
    <row r="819" spans="3:13" x14ac:dyDescent="0.2">
      <c r="C819" s="69"/>
      <c r="D819" s="69"/>
      <c r="E819" s="69"/>
      <c r="F819" s="69"/>
      <c r="G819" s="69"/>
      <c r="H819" s="69"/>
      <c r="I819" s="69"/>
      <c r="J819" s="137"/>
      <c r="K819" s="137"/>
      <c r="L819" s="137"/>
      <c r="M819" s="137"/>
    </row>
    <row r="821" spans="3:13" x14ac:dyDescent="0.2">
      <c r="C821" s="138"/>
      <c r="D821" s="138"/>
      <c r="E821" s="138"/>
      <c r="F821" s="138"/>
      <c r="G821" s="138"/>
      <c r="H821" s="138"/>
      <c r="I821" s="138"/>
      <c r="J821" s="138"/>
      <c r="K821" s="138"/>
      <c r="L821" s="138"/>
      <c r="M821" s="138"/>
    </row>
    <row r="822" spans="3:13" x14ac:dyDescent="0.2">
      <c r="C822" s="138"/>
      <c r="D822" s="138"/>
      <c r="E822" s="138"/>
      <c r="F822" s="138"/>
      <c r="G822" s="138"/>
      <c r="H822" s="138"/>
      <c r="I822" s="138"/>
      <c r="J822" s="138"/>
      <c r="K822" s="138"/>
      <c r="L822" s="138"/>
      <c r="M822" s="138"/>
    </row>
    <row r="823" spans="3:13" ht="18" x14ac:dyDescent="0.2">
      <c r="C823" s="43"/>
      <c r="D823" s="43"/>
      <c r="E823" s="43"/>
      <c r="F823" s="43"/>
      <c r="G823" s="43"/>
      <c r="H823" s="43"/>
      <c r="I823" s="43"/>
      <c r="J823" s="43"/>
      <c r="K823" s="43"/>
      <c r="L823" s="43"/>
      <c r="M823" s="43"/>
    </row>
    <row r="824" spans="3:13" ht="18" x14ac:dyDescent="0.25">
      <c r="C824" s="26"/>
      <c r="D824" s="26"/>
      <c r="E824" s="26"/>
      <c r="F824" s="26"/>
      <c r="G824" s="26"/>
      <c r="H824" s="26"/>
      <c r="I824" s="26">
        <f>SUM(C824:H824)</f>
        <v>0</v>
      </c>
      <c r="J824" s="26"/>
      <c r="K824" s="26">
        <f>I824-J824</f>
        <v>0</v>
      </c>
      <c r="L824" s="26"/>
      <c r="M824" s="68"/>
    </row>
    <row r="825" spans="3:13" ht="18" x14ac:dyDescent="0.25">
      <c r="C825" s="26"/>
      <c r="D825" s="26"/>
      <c r="E825" s="26"/>
      <c r="F825" s="26"/>
      <c r="G825" s="26"/>
      <c r="H825" s="26"/>
      <c r="I825" s="26">
        <f t="shared" ref="I825:I843" si="101">SUM(C825:H825)</f>
        <v>0</v>
      </c>
      <c r="J825" s="26"/>
      <c r="K825" s="26">
        <f t="shared" ref="K825:K843" si="102">I825-J825</f>
        <v>0</v>
      </c>
      <c r="L825" s="26"/>
      <c r="M825" s="68"/>
    </row>
    <row r="826" spans="3:13" ht="18" x14ac:dyDescent="0.25">
      <c r="C826" s="26"/>
      <c r="D826" s="26"/>
      <c r="E826" s="26"/>
      <c r="F826" s="26"/>
      <c r="G826" s="26"/>
      <c r="H826" s="26"/>
      <c r="I826" s="26">
        <f t="shared" si="101"/>
        <v>0</v>
      </c>
      <c r="J826" s="26"/>
      <c r="K826" s="26">
        <f t="shared" si="102"/>
        <v>0</v>
      </c>
      <c r="L826" s="26"/>
      <c r="M826" s="68"/>
    </row>
    <row r="827" spans="3:13" ht="18" x14ac:dyDescent="0.25">
      <c r="C827" s="26"/>
      <c r="D827" s="26"/>
      <c r="E827" s="26"/>
      <c r="F827" s="26"/>
      <c r="G827" s="26"/>
      <c r="H827" s="26"/>
      <c r="I827" s="26">
        <f t="shared" si="101"/>
        <v>0</v>
      </c>
      <c r="J827" s="26"/>
      <c r="K827" s="26">
        <f t="shared" si="102"/>
        <v>0</v>
      </c>
      <c r="L827" s="26"/>
      <c r="M827" s="68"/>
    </row>
    <row r="828" spans="3:13" ht="18" x14ac:dyDescent="0.25">
      <c r="C828" s="26"/>
      <c r="D828" s="26"/>
      <c r="E828" s="26"/>
      <c r="F828" s="26"/>
      <c r="G828" s="26"/>
      <c r="H828" s="26"/>
      <c r="I828" s="26">
        <f t="shared" si="101"/>
        <v>0</v>
      </c>
      <c r="J828" s="26"/>
      <c r="K828" s="26">
        <f t="shared" si="102"/>
        <v>0</v>
      </c>
      <c r="L828" s="26"/>
      <c r="M828" s="68"/>
    </row>
    <row r="829" spans="3:13" ht="18" x14ac:dyDescent="0.25">
      <c r="C829" s="26"/>
      <c r="D829" s="26"/>
      <c r="E829" s="26"/>
      <c r="F829" s="26"/>
      <c r="G829" s="26"/>
      <c r="H829" s="26"/>
      <c r="I829" s="26">
        <f t="shared" si="101"/>
        <v>0</v>
      </c>
      <c r="J829" s="26"/>
      <c r="K829" s="26">
        <f t="shared" si="102"/>
        <v>0</v>
      </c>
      <c r="L829" s="26"/>
      <c r="M829" s="68"/>
    </row>
    <row r="830" spans="3:13" ht="18" x14ac:dyDescent="0.25">
      <c r="C830" s="26"/>
      <c r="D830" s="26"/>
      <c r="E830" s="26"/>
      <c r="F830" s="26"/>
      <c r="G830" s="26"/>
      <c r="H830" s="26"/>
      <c r="I830" s="26">
        <f t="shared" si="101"/>
        <v>0</v>
      </c>
      <c r="J830" s="26"/>
      <c r="K830" s="26">
        <f t="shared" si="102"/>
        <v>0</v>
      </c>
      <c r="L830" s="26"/>
      <c r="M830" s="68"/>
    </row>
    <row r="831" spans="3:13" ht="18" x14ac:dyDescent="0.25">
      <c r="C831" s="26"/>
      <c r="D831" s="26"/>
      <c r="E831" s="26"/>
      <c r="F831" s="26"/>
      <c r="G831" s="26"/>
      <c r="H831" s="26"/>
      <c r="I831" s="26">
        <f t="shared" si="101"/>
        <v>0</v>
      </c>
      <c r="J831" s="26"/>
      <c r="K831" s="26">
        <f t="shared" si="102"/>
        <v>0</v>
      </c>
      <c r="L831" s="26"/>
      <c r="M831" s="68"/>
    </row>
    <row r="832" spans="3:13" ht="18" x14ac:dyDescent="0.25">
      <c r="C832" s="26"/>
      <c r="D832" s="26"/>
      <c r="E832" s="26"/>
      <c r="F832" s="26"/>
      <c r="G832" s="26"/>
      <c r="H832" s="26"/>
      <c r="I832" s="26">
        <f t="shared" si="101"/>
        <v>0</v>
      </c>
      <c r="J832" s="26"/>
      <c r="K832" s="26">
        <f t="shared" si="102"/>
        <v>0</v>
      </c>
      <c r="L832" s="26"/>
      <c r="M832" s="68"/>
    </row>
    <row r="833" spans="3:14" ht="18" x14ac:dyDescent="0.25">
      <c r="C833" s="26"/>
      <c r="D833" s="26"/>
      <c r="E833" s="26"/>
      <c r="F833" s="26"/>
      <c r="G833" s="26"/>
      <c r="H833" s="26"/>
      <c r="I833" s="26">
        <f t="shared" si="101"/>
        <v>0</v>
      </c>
      <c r="J833" s="26"/>
      <c r="K833" s="26">
        <f t="shared" si="102"/>
        <v>0</v>
      </c>
      <c r="L833" s="26"/>
      <c r="M833" s="68"/>
    </row>
    <row r="834" spans="3:14" ht="18" x14ac:dyDescent="0.25">
      <c r="C834" s="26"/>
      <c r="D834" s="26"/>
      <c r="E834" s="26"/>
      <c r="F834" s="26"/>
      <c r="G834" s="26"/>
      <c r="H834" s="26"/>
      <c r="I834" s="26">
        <f t="shared" si="101"/>
        <v>0</v>
      </c>
      <c r="J834" s="26"/>
      <c r="K834" s="26">
        <f t="shared" si="102"/>
        <v>0</v>
      </c>
      <c r="L834" s="26"/>
      <c r="M834" s="68"/>
    </row>
    <row r="835" spans="3:14" ht="18" x14ac:dyDescent="0.25">
      <c r="C835" s="26"/>
      <c r="D835" s="26"/>
      <c r="E835" s="26"/>
      <c r="F835" s="26"/>
      <c r="G835" s="26"/>
      <c r="H835" s="26"/>
      <c r="I835" s="26">
        <f t="shared" si="101"/>
        <v>0</v>
      </c>
      <c r="J835" s="26"/>
      <c r="K835" s="26">
        <f t="shared" si="102"/>
        <v>0</v>
      </c>
      <c r="L835" s="26"/>
      <c r="M835" s="68"/>
    </row>
    <row r="836" spans="3:14" ht="18" x14ac:dyDescent="0.25">
      <c r="C836" s="26"/>
      <c r="D836" s="26"/>
      <c r="E836" s="26"/>
      <c r="F836" s="26"/>
      <c r="G836" s="26"/>
      <c r="H836" s="26"/>
      <c r="I836" s="26">
        <f t="shared" si="101"/>
        <v>0</v>
      </c>
      <c r="J836" s="26"/>
      <c r="K836" s="26">
        <f t="shared" si="102"/>
        <v>0</v>
      </c>
      <c r="L836" s="26"/>
      <c r="M836" s="68"/>
    </row>
    <row r="837" spans="3:14" ht="18" x14ac:dyDescent="0.25">
      <c r="C837" s="26"/>
      <c r="D837" s="26"/>
      <c r="E837" s="26"/>
      <c r="F837" s="26"/>
      <c r="G837" s="26"/>
      <c r="H837" s="26"/>
      <c r="I837" s="26">
        <f t="shared" si="101"/>
        <v>0</v>
      </c>
      <c r="J837" s="26"/>
      <c r="K837" s="26">
        <f t="shared" si="102"/>
        <v>0</v>
      </c>
      <c r="L837" s="26"/>
      <c r="M837" s="68"/>
    </row>
    <row r="838" spans="3:14" ht="18" x14ac:dyDescent="0.25">
      <c r="C838" s="26"/>
      <c r="D838" s="26"/>
      <c r="E838" s="26"/>
      <c r="F838" s="26"/>
      <c r="G838" s="26"/>
      <c r="H838" s="26"/>
      <c r="I838" s="26">
        <f t="shared" si="101"/>
        <v>0</v>
      </c>
      <c r="J838" s="26"/>
      <c r="K838" s="26">
        <f t="shared" si="102"/>
        <v>0</v>
      </c>
      <c r="L838" s="26"/>
      <c r="M838" s="68"/>
    </row>
    <row r="839" spans="3:14" ht="18" x14ac:dyDescent="0.25">
      <c r="C839" s="26"/>
      <c r="D839" s="26"/>
      <c r="E839" s="26"/>
      <c r="F839" s="26"/>
      <c r="G839" s="26"/>
      <c r="H839" s="26"/>
      <c r="I839" s="26">
        <f t="shared" si="101"/>
        <v>0</v>
      </c>
      <c r="J839" s="26"/>
      <c r="K839" s="26">
        <f t="shared" si="102"/>
        <v>0</v>
      </c>
      <c r="L839" s="26"/>
      <c r="M839" s="68"/>
    </row>
    <row r="840" spans="3:14" ht="18" x14ac:dyDescent="0.25">
      <c r="C840" s="26"/>
      <c r="D840" s="26"/>
      <c r="E840" s="26"/>
      <c r="F840" s="26"/>
      <c r="G840" s="26"/>
      <c r="H840" s="26"/>
      <c r="I840" s="26">
        <f t="shared" si="101"/>
        <v>0</v>
      </c>
      <c r="J840" s="26"/>
      <c r="K840" s="26">
        <f t="shared" si="102"/>
        <v>0</v>
      </c>
      <c r="L840" s="26"/>
      <c r="M840" s="68"/>
    </row>
    <row r="841" spans="3:14" ht="18" x14ac:dyDescent="0.25">
      <c r="C841" s="26"/>
      <c r="D841" s="26"/>
      <c r="E841" s="26"/>
      <c r="F841" s="26"/>
      <c r="G841" s="26"/>
      <c r="H841" s="26"/>
      <c r="I841" s="26">
        <f t="shared" si="101"/>
        <v>0</v>
      </c>
      <c r="J841" s="26"/>
      <c r="K841" s="26">
        <f t="shared" si="102"/>
        <v>0</v>
      </c>
      <c r="L841" s="26"/>
      <c r="M841" s="68"/>
    </row>
    <row r="842" spans="3:14" ht="18" x14ac:dyDescent="0.25">
      <c r="C842" s="26"/>
      <c r="D842" s="26"/>
      <c r="E842" s="26"/>
      <c r="F842" s="26"/>
      <c r="G842" s="26"/>
      <c r="H842" s="26"/>
      <c r="I842" s="26">
        <f t="shared" si="101"/>
        <v>0</v>
      </c>
      <c r="J842" s="26"/>
      <c r="K842" s="26">
        <f t="shared" si="102"/>
        <v>0</v>
      </c>
      <c r="L842" s="26"/>
      <c r="M842" s="68"/>
    </row>
    <row r="843" spans="3:14" ht="18" x14ac:dyDescent="0.25">
      <c r="C843" s="26"/>
      <c r="D843" s="26"/>
      <c r="E843" s="26"/>
      <c r="F843" s="26"/>
      <c r="G843" s="26"/>
      <c r="H843" s="26"/>
      <c r="I843" s="26">
        <f t="shared" si="101"/>
        <v>0</v>
      </c>
      <c r="J843" s="26"/>
      <c r="K843" s="26">
        <f t="shared" si="102"/>
        <v>0</v>
      </c>
      <c r="L843" s="26"/>
      <c r="M843" s="68"/>
    </row>
    <row r="844" spans="3:14" ht="20.25" x14ac:dyDescent="0.3">
      <c r="C844" s="26">
        <f t="shared" ref="C844:K844" si="103">SUM(C824:C843)</f>
        <v>0</v>
      </c>
      <c r="D844" s="26">
        <f t="shared" si="103"/>
        <v>0</v>
      </c>
      <c r="E844" s="26">
        <f t="shared" si="103"/>
        <v>0</v>
      </c>
      <c r="F844" s="26">
        <f t="shared" si="103"/>
        <v>0</v>
      </c>
      <c r="G844" s="26">
        <f t="shared" si="103"/>
        <v>0</v>
      </c>
      <c r="H844" s="26">
        <f t="shared" si="103"/>
        <v>0</v>
      </c>
      <c r="I844" s="26">
        <f t="shared" si="103"/>
        <v>0</v>
      </c>
      <c r="J844" s="26">
        <f t="shared" si="103"/>
        <v>0</v>
      </c>
      <c r="K844" s="26">
        <f t="shared" si="103"/>
        <v>0</v>
      </c>
      <c r="L844" s="45"/>
      <c r="M844" s="45"/>
      <c r="N844" s="67">
        <f>SUM(C844:H844)-J844</f>
        <v>0</v>
      </c>
    </row>
    <row r="845" spans="3:14" x14ac:dyDescent="0.2">
      <c r="C845" s="69"/>
      <c r="D845" s="69"/>
      <c r="E845" s="69"/>
      <c r="F845" s="69"/>
      <c r="G845" s="69"/>
      <c r="H845" s="69"/>
      <c r="I845" s="69"/>
      <c r="J845" s="136"/>
      <c r="K845" s="136"/>
      <c r="L845" s="136"/>
      <c r="M845" s="136"/>
    </row>
    <row r="846" spans="3:14" x14ac:dyDescent="0.2">
      <c r="C846" s="69"/>
      <c r="D846" s="69"/>
      <c r="E846" s="69"/>
      <c r="F846" s="69"/>
      <c r="G846" s="69"/>
      <c r="H846" s="69"/>
      <c r="I846" s="69"/>
      <c r="J846" s="137"/>
      <c r="K846" s="137"/>
      <c r="L846" s="137"/>
      <c r="M846" s="137"/>
    </row>
    <row r="847" spans="3:14" x14ac:dyDescent="0.2">
      <c r="C847" s="69"/>
      <c r="D847" s="69"/>
      <c r="E847" s="69"/>
      <c r="F847" s="69"/>
      <c r="G847" s="69"/>
      <c r="H847" s="69"/>
      <c r="I847" s="69"/>
      <c r="J847" s="137"/>
      <c r="K847" s="137"/>
      <c r="L847" s="137"/>
      <c r="M847" s="137"/>
    </row>
    <row r="849" spans="3:13" x14ac:dyDescent="0.2">
      <c r="C849" s="138"/>
      <c r="D849" s="138"/>
      <c r="E849" s="138"/>
      <c r="F849" s="138"/>
      <c r="G849" s="138"/>
      <c r="H849" s="138"/>
      <c r="I849" s="138"/>
      <c r="J849" s="138"/>
      <c r="K849" s="138"/>
      <c r="L849" s="138"/>
      <c r="M849" s="138"/>
    </row>
    <row r="850" spans="3:13" x14ac:dyDescent="0.2">
      <c r="C850" s="138"/>
      <c r="D850" s="138"/>
      <c r="E850" s="138"/>
      <c r="F850" s="138"/>
      <c r="G850" s="138"/>
      <c r="H850" s="138"/>
      <c r="I850" s="138"/>
      <c r="J850" s="138"/>
      <c r="K850" s="138"/>
      <c r="L850" s="138"/>
      <c r="M850" s="138"/>
    </row>
    <row r="851" spans="3:13" ht="18" x14ac:dyDescent="0.2">
      <c r="C851" s="43"/>
      <c r="D851" s="43"/>
      <c r="E851" s="43"/>
      <c r="F851" s="43"/>
      <c r="G851" s="43"/>
      <c r="H851" s="43"/>
      <c r="I851" s="43"/>
      <c r="J851" s="43"/>
      <c r="K851" s="43"/>
      <c r="L851" s="43"/>
      <c r="M851" s="43"/>
    </row>
    <row r="852" spans="3:13" ht="18" x14ac:dyDescent="0.25">
      <c r="C852" s="26"/>
      <c r="D852" s="26"/>
      <c r="E852" s="26"/>
      <c r="F852" s="26"/>
      <c r="G852" s="26"/>
      <c r="H852" s="26"/>
      <c r="I852" s="26">
        <f>SUM(C852:H852)</f>
        <v>0</v>
      </c>
      <c r="J852" s="26"/>
      <c r="K852" s="26">
        <f>I852-J852</f>
        <v>0</v>
      </c>
      <c r="L852" s="26"/>
      <c r="M852" s="68"/>
    </row>
    <row r="853" spans="3:13" ht="18" x14ac:dyDescent="0.25">
      <c r="C853" s="26"/>
      <c r="D853" s="26"/>
      <c r="E853" s="26"/>
      <c r="F853" s="26"/>
      <c r="G853" s="26"/>
      <c r="H853" s="26"/>
      <c r="I853" s="26">
        <f t="shared" ref="I853:I871" si="104">SUM(C853:H853)</f>
        <v>0</v>
      </c>
      <c r="J853" s="26"/>
      <c r="K853" s="26">
        <f t="shared" ref="K853:K871" si="105">I853-J853</f>
        <v>0</v>
      </c>
      <c r="L853" s="26"/>
      <c r="M853" s="68"/>
    </row>
    <row r="854" spans="3:13" ht="18" x14ac:dyDescent="0.25">
      <c r="C854" s="26"/>
      <c r="D854" s="26"/>
      <c r="E854" s="26"/>
      <c r="F854" s="26"/>
      <c r="G854" s="26"/>
      <c r="H854" s="26"/>
      <c r="I854" s="26">
        <f t="shared" si="104"/>
        <v>0</v>
      </c>
      <c r="J854" s="26"/>
      <c r="K854" s="26">
        <f t="shared" si="105"/>
        <v>0</v>
      </c>
      <c r="L854" s="26"/>
      <c r="M854" s="68"/>
    </row>
    <row r="855" spans="3:13" ht="18" x14ac:dyDescent="0.25">
      <c r="C855" s="26"/>
      <c r="D855" s="26"/>
      <c r="E855" s="26"/>
      <c r="F855" s="26"/>
      <c r="G855" s="26"/>
      <c r="H855" s="26"/>
      <c r="I855" s="26">
        <f t="shared" si="104"/>
        <v>0</v>
      </c>
      <c r="J855" s="26"/>
      <c r="K855" s="26">
        <f t="shared" si="105"/>
        <v>0</v>
      </c>
      <c r="L855" s="26"/>
      <c r="M855" s="68"/>
    </row>
    <row r="856" spans="3:13" ht="18" x14ac:dyDescent="0.25">
      <c r="C856" s="26"/>
      <c r="D856" s="26"/>
      <c r="E856" s="26"/>
      <c r="F856" s="26"/>
      <c r="G856" s="26"/>
      <c r="H856" s="26"/>
      <c r="I856" s="26">
        <f t="shared" si="104"/>
        <v>0</v>
      </c>
      <c r="J856" s="26"/>
      <c r="K856" s="26">
        <f t="shared" si="105"/>
        <v>0</v>
      </c>
      <c r="L856" s="26"/>
      <c r="M856" s="68"/>
    </row>
    <row r="857" spans="3:13" ht="18" x14ac:dyDescent="0.25">
      <c r="C857" s="26"/>
      <c r="D857" s="26"/>
      <c r="E857" s="26"/>
      <c r="F857" s="26"/>
      <c r="G857" s="26"/>
      <c r="H857" s="26"/>
      <c r="I857" s="26">
        <f t="shared" si="104"/>
        <v>0</v>
      </c>
      <c r="J857" s="26"/>
      <c r="K857" s="26">
        <f t="shared" si="105"/>
        <v>0</v>
      </c>
      <c r="L857" s="26"/>
      <c r="M857" s="68"/>
    </row>
    <row r="858" spans="3:13" ht="18" x14ac:dyDescent="0.25">
      <c r="C858" s="26"/>
      <c r="D858" s="26"/>
      <c r="E858" s="26"/>
      <c r="F858" s="26"/>
      <c r="G858" s="26"/>
      <c r="H858" s="26"/>
      <c r="I858" s="26">
        <f t="shared" si="104"/>
        <v>0</v>
      </c>
      <c r="J858" s="26"/>
      <c r="K858" s="26">
        <f t="shared" si="105"/>
        <v>0</v>
      </c>
      <c r="L858" s="26"/>
      <c r="M858" s="68"/>
    </row>
    <row r="859" spans="3:13" ht="18" x14ac:dyDescent="0.25">
      <c r="C859" s="26"/>
      <c r="D859" s="26"/>
      <c r="E859" s="26"/>
      <c r="F859" s="26"/>
      <c r="G859" s="26"/>
      <c r="H859" s="26"/>
      <c r="I859" s="26">
        <f t="shared" si="104"/>
        <v>0</v>
      </c>
      <c r="J859" s="26"/>
      <c r="K859" s="26">
        <f t="shared" si="105"/>
        <v>0</v>
      </c>
      <c r="L859" s="26"/>
      <c r="M859" s="68"/>
    </row>
    <row r="860" spans="3:13" ht="18" x14ac:dyDescent="0.25">
      <c r="C860" s="26"/>
      <c r="D860" s="26"/>
      <c r="E860" s="26"/>
      <c r="F860" s="26"/>
      <c r="G860" s="26"/>
      <c r="H860" s="26"/>
      <c r="I860" s="26">
        <f t="shared" si="104"/>
        <v>0</v>
      </c>
      <c r="J860" s="26"/>
      <c r="K860" s="26">
        <f t="shared" si="105"/>
        <v>0</v>
      </c>
      <c r="L860" s="26"/>
      <c r="M860" s="68"/>
    </row>
    <row r="861" spans="3:13" ht="18" x14ac:dyDescent="0.25">
      <c r="C861" s="26"/>
      <c r="D861" s="26"/>
      <c r="E861" s="26"/>
      <c r="F861" s="26"/>
      <c r="G861" s="26"/>
      <c r="H861" s="26"/>
      <c r="I861" s="26">
        <f t="shared" si="104"/>
        <v>0</v>
      </c>
      <c r="J861" s="26"/>
      <c r="K861" s="26">
        <f t="shared" si="105"/>
        <v>0</v>
      </c>
      <c r="L861" s="26"/>
      <c r="M861" s="68"/>
    </row>
    <row r="862" spans="3:13" ht="18" x14ac:dyDescent="0.25">
      <c r="C862" s="26"/>
      <c r="D862" s="26"/>
      <c r="E862" s="26"/>
      <c r="F862" s="26"/>
      <c r="G862" s="26"/>
      <c r="H862" s="26"/>
      <c r="I862" s="26">
        <f t="shared" si="104"/>
        <v>0</v>
      </c>
      <c r="J862" s="26"/>
      <c r="K862" s="26">
        <f t="shared" si="105"/>
        <v>0</v>
      </c>
      <c r="L862" s="26"/>
      <c r="M862" s="68"/>
    </row>
    <row r="863" spans="3:13" ht="18" x14ac:dyDescent="0.25">
      <c r="C863" s="26"/>
      <c r="D863" s="26"/>
      <c r="E863" s="26"/>
      <c r="F863" s="26"/>
      <c r="G863" s="26"/>
      <c r="H863" s="26"/>
      <c r="I863" s="26">
        <f t="shared" si="104"/>
        <v>0</v>
      </c>
      <c r="J863" s="26"/>
      <c r="K863" s="26">
        <f t="shared" si="105"/>
        <v>0</v>
      </c>
      <c r="L863" s="26"/>
      <c r="M863" s="68"/>
    </row>
    <row r="864" spans="3:13" ht="18" x14ac:dyDescent="0.25">
      <c r="C864" s="26"/>
      <c r="D864" s="26"/>
      <c r="E864" s="26"/>
      <c r="F864" s="26"/>
      <c r="G864" s="26"/>
      <c r="H864" s="26"/>
      <c r="I864" s="26">
        <f t="shared" si="104"/>
        <v>0</v>
      </c>
      <c r="J864" s="26"/>
      <c r="K864" s="26">
        <f t="shared" si="105"/>
        <v>0</v>
      </c>
      <c r="L864" s="26"/>
      <c r="M864" s="68"/>
    </row>
    <row r="865" spans="3:14" ht="18" x14ac:dyDescent="0.25">
      <c r="C865" s="26"/>
      <c r="D865" s="26"/>
      <c r="E865" s="26"/>
      <c r="F865" s="26"/>
      <c r="G865" s="26"/>
      <c r="H865" s="26"/>
      <c r="I865" s="26">
        <f t="shared" si="104"/>
        <v>0</v>
      </c>
      <c r="J865" s="26"/>
      <c r="K865" s="26">
        <f t="shared" si="105"/>
        <v>0</v>
      </c>
      <c r="L865" s="26"/>
      <c r="M865" s="68"/>
    </row>
    <row r="866" spans="3:14" ht="18" x14ac:dyDescent="0.25">
      <c r="C866" s="26"/>
      <c r="D866" s="26"/>
      <c r="E866" s="26"/>
      <c r="F866" s="26"/>
      <c r="G866" s="26"/>
      <c r="H866" s="26"/>
      <c r="I866" s="26">
        <f t="shared" si="104"/>
        <v>0</v>
      </c>
      <c r="J866" s="26"/>
      <c r="K866" s="26">
        <f t="shared" si="105"/>
        <v>0</v>
      </c>
      <c r="L866" s="26"/>
      <c r="M866" s="68"/>
    </row>
    <row r="867" spans="3:14" ht="18" x14ac:dyDescent="0.25">
      <c r="C867" s="26"/>
      <c r="D867" s="26"/>
      <c r="E867" s="26"/>
      <c r="F867" s="26"/>
      <c r="G867" s="26"/>
      <c r="H867" s="26"/>
      <c r="I867" s="26">
        <f t="shared" si="104"/>
        <v>0</v>
      </c>
      <c r="J867" s="26"/>
      <c r="K867" s="26">
        <f t="shared" si="105"/>
        <v>0</v>
      </c>
      <c r="L867" s="26"/>
      <c r="M867" s="68"/>
    </row>
    <row r="868" spans="3:14" ht="18" x14ac:dyDescent="0.25">
      <c r="C868" s="26"/>
      <c r="D868" s="26"/>
      <c r="E868" s="26"/>
      <c r="F868" s="26"/>
      <c r="G868" s="26"/>
      <c r="H868" s="26"/>
      <c r="I868" s="26">
        <f t="shared" si="104"/>
        <v>0</v>
      </c>
      <c r="J868" s="26"/>
      <c r="K868" s="26">
        <f t="shared" si="105"/>
        <v>0</v>
      </c>
      <c r="L868" s="26"/>
      <c r="M868" s="68"/>
    </row>
    <row r="869" spans="3:14" ht="18" x14ac:dyDescent="0.25">
      <c r="C869" s="26"/>
      <c r="D869" s="26"/>
      <c r="E869" s="26"/>
      <c r="F869" s="26"/>
      <c r="G869" s="26"/>
      <c r="H869" s="26"/>
      <c r="I869" s="26">
        <f t="shared" si="104"/>
        <v>0</v>
      </c>
      <c r="J869" s="26"/>
      <c r="K869" s="26">
        <f t="shared" si="105"/>
        <v>0</v>
      </c>
      <c r="L869" s="26"/>
      <c r="M869" s="68"/>
    </row>
    <row r="870" spans="3:14" ht="18" x14ac:dyDescent="0.25">
      <c r="C870" s="26"/>
      <c r="D870" s="26"/>
      <c r="E870" s="26"/>
      <c r="F870" s="26"/>
      <c r="G870" s="26"/>
      <c r="H870" s="26"/>
      <c r="I870" s="26">
        <f t="shared" si="104"/>
        <v>0</v>
      </c>
      <c r="J870" s="26"/>
      <c r="K870" s="26">
        <f t="shared" si="105"/>
        <v>0</v>
      </c>
      <c r="L870" s="26"/>
      <c r="M870" s="68"/>
    </row>
    <row r="871" spans="3:14" ht="18" x14ac:dyDescent="0.25">
      <c r="C871" s="26"/>
      <c r="D871" s="26"/>
      <c r="E871" s="26"/>
      <c r="F871" s="26"/>
      <c r="G871" s="26"/>
      <c r="H871" s="26"/>
      <c r="I871" s="26">
        <f t="shared" si="104"/>
        <v>0</v>
      </c>
      <c r="J871" s="26"/>
      <c r="K871" s="26">
        <f t="shared" si="105"/>
        <v>0</v>
      </c>
      <c r="L871" s="26"/>
      <c r="M871" s="68"/>
    </row>
    <row r="872" spans="3:14" ht="20.25" x14ac:dyDescent="0.3">
      <c r="C872" s="26">
        <f t="shared" ref="C872:K872" si="106">SUM(C852:C871)</f>
        <v>0</v>
      </c>
      <c r="D872" s="26">
        <f t="shared" si="106"/>
        <v>0</v>
      </c>
      <c r="E872" s="26">
        <f t="shared" si="106"/>
        <v>0</v>
      </c>
      <c r="F872" s="26">
        <f t="shared" si="106"/>
        <v>0</v>
      </c>
      <c r="G872" s="26">
        <f t="shared" si="106"/>
        <v>0</v>
      </c>
      <c r="H872" s="26">
        <f t="shared" si="106"/>
        <v>0</v>
      </c>
      <c r="I872" s="26">
        <f t="shared" si="106"/>
        <v>0</v>
      </c>
      <c r="J872" s="26">
        <f t="shared" si="106"/>
        <v>0</v>
      </c>
      <c r="K872" s="26">
        <f t="shared" si="106"/>
        <v>0</v>
      </c>
      <c r="L872" s="45"/>
      <c r="M872" s="45"/>
      <c r="N872" s="67">
        <f>SUM(C872:H872)-J872</f>
        <v>0</v>
      </c>
    </row>
    <row r="873" spans="3:14" x14ac:dyDescent="0.2">
      <c r="C873" s="69"/>
      <c r="D873" s="69"/>
      <c r="E873" s="69"/>
      <c r="F873" s="69"/>
      <c r="G873" s="69"/>
      <c r="H873" s="69"/>
      <c r="I873" s="69"/>
      <c r="J873" s="136"/>
      <c r="K873" s="136"/>
      <c r="L873" s="136"/>
      <c r="M873" s="136"/>
    </row>
    <row r="874" spans="3:14" x14ac:dyDescent="0.2">
      <c r="C874" s="69"/>
      <c r="D874" s="69"/>
      <c r="E874" s="69"/>
      <c r="F874" s="69"/>
      <c r="G874" s="69"/>
      <c r="H874" s="69"/>
      <c r="I874" s="69"/>
      <c r="J874" s="137"/>
      <c r="K874" s="137"/>
      <c r="L874" s="137"/>
      <c r="M874" s="137"/>
    </row>
    <row r="875" spans="3:14" x14ac:dyDescent="0.2">
      <c r="C875" s="69"/>
      <c r="D875" s="69"/>
      <c r="E875" s="69"/>
      <c r="F875" s="69"/>
      <c r="G875" s="69"/>
      <c r="H875" s="69"/>
      <c r="I875" s="69"/>
      <c r="J875" s="137"/>
      <c r="K875" s="137"/>
      <c r="L875" s="137"/>
      <c r="M875" s="137"/>
    </row>
    <row r="877" spans="3:14" x14ac:dyDescent="0.2">
      <c r="C877" s="138"/>
      <c r="D877" s="138"/>
      <c r="E877" s="138"/>
      <c r="F877" s="138"/>
      <c r="G877" s="138"/>
      <c r="H877" s="138"/>
      <c r="I877" s="138"/>
      <c r="J877" s="138"/>
      <c r="K877" s="138"/>
      <c r="L877" s="138"/>
      <c r="M877" s="138"/>
    </row>
    <row r="878" spans="3:14" x14ac:dyDescent="0.2">
      <c r="C878" s="138"/>
      <c r="D878" s="138"/>
      <c r="E878" s="138"/>
      <c r="F878" s="138"/>
      <c r="G878" s="138"/>
      <c r="H878" s="138"/>
      <c r="I878" s="138"/>
      <c r="J878" s="138"/>
      <c r="K878" s="138"/>
      <c r="L878" s="138"/>
      <c r="M878" s="138"/>
    </row>
    <row r="879" spans="3:14" ht="18" x14ac:dyDescent="0.2">
      <c r="C879" s="43"/>
      <c r="D879" s="43"/>
      <c r="E879" s="43"/>
      <c r="F879" s="43"/>
      <c r="G879" s="43"/>
      <c r="H879" s="43"/>
      <c r="I879" s="43"/>
      <c r="J879" s="43"/>
      <c r="K879" s="43"/>
      <c r="L879" s="43"/>
      <c r="M879" s="43"/>
    </row>
    <row r="880" spans="3:14" ht="18" x14ac:dyDescent="0.25">
      <c r="C880" s="26"/>
      <c r="D880" s="26"/>
      <c r="E880" s="26"/>
      <c r="F880" s="26"/>
      <c r="G880" s="26"/>
      <c r="H880" s="26"/>
      <c r="I880" s="26">
        <f>SUM(C880:H880)</f>
        <v>0</v>
      </c>
      <c r="J880" s="26"/>
      <c r="K880" s="26">
        <f>I880-J880</f>
        <v>0</v>
      </c>
      <c r="L880" s="26"/>
      <c r="M880" s="68"/>
    </row>
    <row r="881" spans="3:13" ht="18" x14ac:dyDescent="0.25">
      <c r="C881" s="26"/>
      <c r="D881" s="26"/>
      <c r="E881" s="26"/>
      <c r="F881" s="26"/>
      <c r="G881" s="26"/>
      <c r="H881" s="26"/>
      <c r="I881" s="26">
        <f t="shared" ref="I881:I897" si="107">SUM(C881:H881)</f>
        <v>0</v>
      </c>
      <c r="J881" s="26"/>
      <c r="K881" s="26">
        <f t="shared" ref="K881:K897" si="108">I881-J881</f>
        <v>0</v>
      </c>
      <c r="L881" s="26"/>
      <c r="M881" s="68"/>
    </row>
    <row r="882" spans="3:13" ht="18" x14ac:dyDescent="0.25">
      <c r="C882" s="26"/>
      <c r="D882" s="26"/>
      <c r="E882" s="26"/>
      <c r="F882" s="26"/>
      <c r="G882" s="26"/>
      <c r="H882" s="26"/>
      <c r="I882" s="26">
        <f t="shared" si="107"/>
        <v>0</v>
      </c>
      <c r="J882" s="26"/>
      <c r="K882" s="26">
        <f t="shared" si="108"/>
        <v>0</v>
      </c>
      <c r="L882" s="26"/>
      <c r="M882" s="68"/>
    </row>
    <row r="883" spans="3:13" ht="18" x14ac:dyDescent="0.25">
      <c r="C883" s="26"/>
      <c r="D883" s="26"/>
      <c r="E883" s="26"/>
      <c r="F883" s="26"/>
      <c r="G883" s="26"/>
      <c r="H883" s="26"/>
      <c r="I883" s="26">
        <f t="shared" si="107"/>
        <v>0</v>
      </c>
      <c r="J883" s="26"/>
      <c r="K883" s="26">
        <f t="shared" si="108"/>
        <v>0</v>
      </c>
      <c r="L883" s="26"/>
      <c r="M883" s="68"/>
    </row>
    <row r="884" spans="3:13" ht="18" x14ac:dyDescent="0.25">
      <c r="C884" s="26"/>
      <c r="D884" s="26"/>
      <c r="E884" s="26"/>
      <c r="F884" s="26"/>
      <c r="G884" s="26"/>
      <c r="H884" s="26"/>
      <c r="I884" s="26">
        <f t="shared" si="107"/>
        <v>0</v>
      </c>
      <c r="J884" s="26"/>
      <c r="K884" s="26">
        <f t="shared" si="108"/>
        <v>0</v>
      </c>
      <c r="L884" s="26"/>
      <c r="M884" s="68"/>
    </row>
    <row r="885" spans="3:13" ht="18" x14ac:dyDescent="0.25">
      <c r="C885" s="26"/>
      <c r="D885" s="26"/>
      <c r="E885" s="26"/>
      <c r="F885" s="26"/>
      <c r="G885" s="26"/>
      <c r="H885" s="26"/>
      <c r="I885" s="26">
        <f t="shared" si="107"/>
        <v>0</v>
      </c>
      <c r="J885" s="26"/>
      <c r="K885" s="26">
        <f t="shared" si="108"/>
        <v>0</v>
      </c>
      <c r="L885" s="26"/>
      <c r="M885" s="68"/>
    </row>
    <row r="886" spans="3:13" ht="18" x14ac:dyDescent="0.25">
      <c r="C886" s="26"/>
      <c r="D886" s="26"/>
      <c r="E886" s="26"/>
      <c r="F886" s="26"/>
      <c r="G886" s="26"/>
      <c r="H886" s="26"/>
      <c r="I886" s="26">
        <f t="shared" si="107"/>
        <v>0</v>
      </c>
      <c r="J886" s="26"/>
      <c r="K886" s="26">
        <f t="shared" si="108"/>
        <v>0</v>
      </c>
      <c r="L886" s="26"/>
      <c r="M886" s="68"/>
    </row>
    <row r="887" spans="3:13" ht="18" x14ac:dyDescent="0.25">
      <c r="C887" s="26"/>
      <c r="D887" s="26"/>
      <c r="E887" s="26"/>
      <c r="F887" s="26"/>
      <c r="G887" s="26"/>
      <c r="H887" s="26"/>
      <c r="I887" s="26">
        <f t="shared" si="107"/>
        <v>0</v>
      </c>
      <c r="J887" s="26"/>
      <c r="K887" s="26">
        <f t="shared" si="108"/>
        <v>0</v>
      </c>
      <c r="L887" s="26"/>
      <c r="M887" s="68"/>
    </row>
    <row r="888" spans="3:13" ht="18" x14ac:dyDescent="0.25">
      <c r="C888" s="26"/>
      <c r="D888" s="26"/>
      <c r="E888" s="26"/>
      <c r="F888" s="26"/>
      <c r="G888" s="26"/>
      <c r="H888" s="26"/>
      <c r="I888" s="26">
        <f t="shared" si="107"/>
        <v>0</v>
      </c>
      <c r="J888" s="26"/>
      <c r="K888" s="26">
        <f t="shared" si="108"/>
        <v>0</v>
      </c>
      <c r="L888" s="26"/>
      <c r="M888" s="68"/>
    </row>
    <row r="889" spans="3:13" ht="18" x14ac:dyDescent="0.25">
      <c r="C889" s="26"/>
      <c r="D889" s="26"/>
      <c r="E889" s="26"/>
      <c r="F889" s="26"/>
      <c r="G889" s="26"/>
      <c r="H889" s="26"/>
      <c r="I889" s="26">
        <f t="shared" si="107"/>
        <v>0</v>
      </c>
      <c r="J889" s="26"/>
      <c r="K889" s="26">
        <f t="shared" si="108"/>
        <v>0</v>
      </c>
      <c r="L889" s="26"/>
      <c r="M889" s="68"/>
    </row>
    <row r="890" spans="3:13" ht="18" x14ac:dyDescent="0.25">
      <c r="C890" s="26"/>
      <c r="D890" s="26"/>
      <c r="E890" s="26"/>
      <c r="F890" s="26"/>
      <c r="G890" s="26"/>
      <c r="H890" s="26"/>
      <c r="I890" s="26">
        <f t="shared" si="107"/>
        <v>0</v>
      </c>
      <c r="J890" s="26"/>
      <c r="K890" s="26">
        <f t="shared" si="108"/>
        <v>0</v>
      </c>
      <c r="L890" s="26"/>
      <c r="M890" s="68"/>
    </row>
    <row r="891" spans="3:13" ht="18" x14ac:dyDescent="0.25">
      <c r="C891" s="26"/>
      <c r="D891" s="26"/>
      <c r="E891" s="26"/>
      <c r="F891" s="26"/>
      <c r="G891" s="26"/>
      <c r="H891" s="26"/>
      <c r="I891" s="26">
        <f t="shared" si="107"/>
        <v>0</v>
      </c>
      <c r="J891" s="26"/>
      <c r="K891" s="26">
        <f t="shared" si="108"/>
        <v>0</v>
      </c>
      <c r="L891" s="26"/>
      <c r="M891" s="68"/>
    </row>
    <row r="892" spans="3:13" ht="18" x14ac:dyDescent="0.25">
      <c r="C892" s="26"/>
      <c r="D892" s="26"/>
      <c r="E892" s="26"/>
      <c r="F892" s="26"/>
      <c r="G892" s="26"/>
      <c r="H892" s="26"/>
      <c r="I892" s="26">
        <f t="shared" si="107"/>
        <v>0</v>
      </c>
      <c r="J892" s="26"/>
      <c r="K892" s="26">
        <f t="shared" si="108"/>
        <v>0</v>
      </c>
      <c r="L892" s="26"/>
      <c r="M892" s="68"/>
    </row>
    <row r="893" spans="3:13" ht="18" x14ac:dyDescent="0.25">
      <c r="C893" s="26"/>
      <c r="D893" s="26"/>
      <c r="E893" s="26"/>
      <c r="F893" s="26"/>
      <c r="G893" s="26"/>
      <c r="H893" s="26"/>
      <c r="I893" s="26">
        <f t="shared" si="107"/>
        <v>0</v>
      </c>
      <c r="J893" s="26"/>
      <c r="K893" s="26">
        <f t="shared" si="108"/>
        <v>0</v>
      </c>
      <c r="L893" s="26"/>
      <c r="M893" s="68"/>
    </row>
    <row r="894" spans="3:13" ht="18" x14ac:dyDescent="0.25">
      <c r="C894" s="26"/>
      <c r="D894" s="26"/>
      <c r="E894" s="26"/>
      <c r="F894" s="26"/>
      <c r="G894" s="26"/>
      <c r="H894" s="26"/>
      <c r="I894" s="26">
        <f t="shared" si="107"/>
        <v>0</v>
      </c>
      <c r="J894" s="26"/>
      <c r="K894" s="26">
        <f t="shared" si="108"/>
        <v>0</v>
      </c>
      <c r="L894" s="26"/>
      <c r="M894" s="68"/>
    </row>
    <row r="895" spans="3:13" ht="18" x14ac:dyDescent="0.25">
      <c r="C895" s="26"/>
      <c r="D895" s="26"/>
      <c r="E895" s="26"/>
      <c r="F895" s="26"/>
      <c r="G895" s="26"/>
      <c r="H895" s="26"/>
      <c r="I895" s="26">
        <f t="shared" si="107"/>
        <v>0</v>
      </c>
      <c r="J895" s="26"/>
      <c r="K895" s="26">
        <f t="shared" si="108"/>
        <v>0</v>
      </c>
      <c r="L895" s="26"/>
      <c r="M895" s="68"/>
    </row>
    <row r="896" spans="3:13" ht="18" x14ac:dyDescent="0.25">
      <c r="C896" s="26"/>
      <c r="D896" s="26"/>
      <c r="E896" s="26"/>
      <c r="F896" s="26"/>
      <c r="G896" s="26"/>
      <c r="H896" s="26"/>
      <c r="I896" s="26">
        <f t="shared" si="107"/>
        <v>0</v>
      </c>
      <c r="J896" s="26"/>
      <c r="K896" s="26">
        <f t="shared" si="108"/>
        <v>0</v>
      </c>
      <c r="L896" s="26"/>
      <c r="M896" s="68"/>
    </row>
    <row r="897" spans="3:14" ht="18" x14ac:dyDescent="0.25">
      <c r="C897" s="26"/>
      <c r="D897" s="26"/>
      <c r="E897" s="26"/>
      <c r="F897" s="26"/>
      <c r="G897" s="26"/>
      <c r="H897" s="26"/>
      <c r="I897" s="26">
        <f t="shared" si="107"/>
        <v>0</v>
      </c>
      <c r="J897" s="26"/>
      <c r="K897" s="26">
        <f t="shared" si="108"/>
        <v>0</v>
      </c>
      <c r="L897" s="26"/>
      <c r="M897" s="68"/>
    </row>
    <row r="898" spans="3:14" ht="20.25" x14ac:dyDescent="0.3">
      <c r="C898" s="26">
        <f t="shared" ref="C898:K898" si="109">SUM(C880:C897)</f>
        <v>0</v>
      </c>
      <c r="D898" s="26">
        <f t="shared" si="109"/>
        <v>0</v>
      </c>
      <c r="E898" s="26">
        <f t="shared" si="109"/>
        <v>0</v>
      </c>
      <c r="F898" s="26">
        <f t="shared" si="109"/>
        <v>0</v>
      </c>
      <c r="G898" s="26">
        <f t="shared" si="109"/>
        <v>0</v>
      </c>
      <c r="H898" s="26">
        <f t="shared" si="109"/>
        <v>0</v>
      </c>
      <c r="I898" s="26">
        <f t="shared" si="109"/>
        <v>0</v>
      </c>
      <c r="J898" s="26">
        <f t="shared" si="109"/>
        <v>0</v>
      </c>
      <c r="K898" s="26">
        <f t="shared" si="109"/>
        <v>0</v>
      </c>
      <c r="L898" s="45"/>
      <c r="M898" s="45"/>
      <c r="N898" s="67">
        <f>SUM(C898:H898)-J898</f>
        <v>0</v>
      </c>
    </row>
    <row r="899" spans="3:14" x14ac:dyDescent="0.2">
      <c r="C899" s="69"/>
      <c r="D899" s="69"/>
      <c r="E899" s="69"/>
      <c r="F899" s="69"/>
      <c r="G899" s="69"/>
      <c r="H899" s="69"/>
      <c r="I899" s="69"/>
      <c r="J899" s="136"/>
      <c r="K899" s="136"/>
      <c r="L899" s="136"/>
      <c r="M899" s="136"/>
    </row>
    <row r="900" spans="3:14" x14ac:dyDescent="0.2">
      <c r="C900" s="69"/>
      <c r="D900" s="69"/>
      <c r="E900" s="69"/>
      <c r="F900" s="69"/>
      <c r="G900" s="69"/>
      <c r="H900" s="69"/>
      <c r="I900" s="69"/>
      <c r="J900" s="137"/>
      <c r="K900" s="137"/>
      <c r="L900" s="137"/>
      <c r="M900" s="137"/>
    </row>
    <row r="901" spans="3:14" x14ac:dyDescent="0.2">
      <c r="C901" s="69"/>
      <c r="D901" s="69"/>
      <c r="E901" s="69"/>
      <c r="F901" s="69"/>
      <c r="G901" s="69"/>
      <c r="H901" s="69"/>
      <c r="I901" s="69"/>
      <c r="J901" s="137"/>
      <c r="K901" s="137"/>
      <c r="L901" s="137"/>
      <c r="M901" s="137"/>
    </row>
    <row r="903" spans="3:14" x14ac:dyDescent="0.2">
      <c r="C903" s="138"/>
      <c r="D903" s="138"/>
      <c r="E903" s="138"/>
      <c r="F903" s="138"/>
      <c r="G903" s="138"/>
      <c r="H903" s="138"/>
      <c r="I903" s="138"/>
      <c r="J903" s="138"/>
      <c r="K903" s="138"/>
      <c r="L903" s="138"/>
      <c r="M903" s="138"/>
    </row>
    <row r="904" spans="3:14" x14ac:dyDescent="0.2">
      <c r="C904" s="138"/>
      <c r="D904" s="138"/>
      <c r="E904" s="138"/>
      <c r="F904" s="138"/>
      <c r="G904" s="138"/>
      <c r="H904" s="138"/>
      <c r="I904" s="138"/>
      <c r="J904" s="138"/>
      <c r="K904" s="138"/>
      <c r="L904" s="138"/>
      <c r="M904" s="138"/>
    </row>
    <row r="905" spans="3:14" ht="18" x14ac:dyDescent="0.2">
      <c r="C905" s="43"/>
      <c r="D905" s="43"/>
      <c r="E905" s="43"/>
      <c r="F905" s="43"/>
      <c r="G905" s="43"/>
      <c r="H905" s="43"/>
      <c r="I905" s="43"/>
      <c r="J905" s="43"/>
      <c r="K905" s="43"/>
      <c r="L905" s="43"/>
      <c r="M905" s="43"/>
    </row>
    <row r="906" spans="3:14" ht="18" x14ac:dyDescent="0.25">
      <c r="C906" s="26"/>
      <c r="D906" s="26"/>
      <c r="E906" s="26"/>
      <c r="F906" s="26"/>
      <c r="G906" s="26"/>
      <c r="H906" s="26"/>
      <c r="I906" s="26">
        <f>SUM(C906:H906)</f>
        <v>0</v>
      </c>
      <c r="J906" s="26"/>
      <c r="K906" s="26">
        <f>I906-J906</f>
        <v>0</v>
      </c>
      <c r="L906" s="26"/>
      <c r="M906" s="68"/>
    </row>
    <row r="907" spans="3:14" ht="18" x14ac:dyDescent="0.25">
      <c r="C907" s="26"/>
      <c r="D907" s="26"/>
      <c r="E907" s="26"/>
      <c r="F907" s="26"/>
      <c r="G907" s="26"/>
      <c r="H907" s="26"/>
      <c r="I907" s="26">
        <f t="shared" ref="I907:I924" si="110">SUM(C907:H907)</f>
        <v>0</v>
      </c>
      <c r="J907" s="26"/>
      <c r="K907" s="26">
        <f t="shared" ref="K907:K924" si="111">I907-J907</f>
        <v>0</v>
      </c>
      <c r="L907" s="26"/>
      <c r="M907" s="68"/>
    </row>
    <row r="908" spans="3:14" ht="18" x14ac:dyDescent="0.25">
      <c r="C908" s="26"/>
      <c r="D908" s="26"/>
      <c r="E908" s="26"/>
      <c r="F908" s="26"/>
      <c r="G908" s="26"/>
      <c r="H908" s="26"/>
      <c r="I908" s="26">
        <f t="shared" si="110"/>
        <v>0</v>
      </c>
      <c r="J908" s="26"/>
      <c r="K908" s="26">
        <f t="shared" si="111"/>
        <v>0</v>
      </c>
      <c r="L908" s="26"/>
      <c r="M908" s="68"/>
    </row>
    <row r="909" spans="3:14" ht="18" x14ac:dyDescent="0.25">
      <c r="C909" s="26"/>
      <c r="D909" s="26"/>
      <c r="E909" s="26"/>
      <c r="F909" s="26"/>
      <c r="G909" s="26"/>
      <c r="H909" s="26"/>
      <c r="I909" s="26">
        <f t="shared" si="110"/>
        <v>0</v>
      </c>
      <c r="J909" s="26"/>
      <c r="K909" s="26">
        <f t="shared" si="111"/>
        <v>0</v>
      </c>
      <c r="L909" s="26"/>
      <c r="M909" s="68"/>
    </row>
    <row r="910" spans="3:14" ht="18" x14ac:dyDescent="0.25">
      <c r="C910" s="26"/>
      <c r="D910" s="26"/>
      <c r="E910" s="26"/>
      <c r="F910" s="26"/>
      <c r="G910" s="26"/>
      <c r="H910" s="26"/>
      <c r="I910" s="26">
        <f t="shared" si="110"/>
        <v>0</v>
      </c>
      <c r="J910" s="26"/>
      <c r="K910" s="26">
        <f t="shared" si="111"/>
        <v>0</v>
      </c>
      <c r="L910" s="26"/>
      <c r="M910" s="68"/>
    </row>
    <row r="911" spans="3:14" ht="18" x14ac:dyDescent="0.25">
      <c r="C911" s="26"/>
      <c r="D911" s="26"/>
      <c r="E911" s="26"/>
      <c r="F911" s="26"/>
      <c r="G911" s="26"/>
      <c r="H911" s="26"/>
      <c r="I911" s="26">
        <f t="shared" si="110"/>
        <v>0</v>
      </c>
      <c r="J911" s="26"/>
      <c r="K911" s="26">
        <f t="shared" si="111"/>
        <v>0</v>
      </c>
      <c r="L911" s="26"/>
      <c r="M911" s="68"/>
    </row>
    <row r="912" spans="3:14" ht="18" x14ac:dyDescent="0.25">
      <c r="C912" s="26"/>
      <c r="D912" s="26"/>
      <c r="E912" s="26"/>
      <c r="F912" s="26"/>
      <c r="G912" s="26"/>
      <c r="H912" s="26"/>
      <c r="I912" s="26">
        <f t="shared" si="110"/>
        <v>0</v>
      </c>
      <c r="J912" s="26"/>
      <c r="K912" s="26">
        <f t="shared" si="111"/>
        <v>0</v>
      </c>
      <c r="L912" s="26"/>
      <c r="M912" s="68"/>
    </row>
    <row r="913" spans="3:14" ht="18" x14ac:dyDescent="0.25">
      <c r="C913" s="26"/>
      <c r="D913" s="26"/>
      <c r="E913" s="26"/>
      <c r="F913" s="26"/>
      <c r="G913" s="26"/>
      <c r="H913" s="26"/>
      <c r="I913" s="26">
        <f t="shared" si="110"/>
        <v>0</v>
      </c>
      <c r="J913" s="26"/>
      <c r="K913" s="26">
        <f t="shared" si="111"/>
        <v>0</v>
      </c>
      <c r="L913" s="26"/>
      <c r="M913" s="68"/>
    </row>
    <row r="914" spans="3:14" ht="18" x14ac:dyDescent="0.25">
      <c r="C914" s="26"/>
      <c r="D914" s="26"/>
      <c r="E914" s="26"/>
      <c r="F914" s="26"/>
      <c r="G914" s="26"/>
      <c r="H914" s="26"/>
      <c r="I914" s="26">
        <f t="shared" si="110"/>
        <v>0</v>
      </c>
      <c r="J914" s="26"/>
      <c r="K914" s="26">
        <f t="shared" si="111"/>
        <v>0</v>
      </c>
      <c r="L914" s="26"/>
      <c r="M914" s="68"/>
    </row>
    <row r="915" spans="3:14" ht="18" x14ac:dyDescent="0.25">
      <c r="C915" s="26"/>
      <c r="D915" s="26"/>
      <c r="E915" s="26"/>
      <c r="F915" s="26"/>
      <c r="G915" s="26"/>
      <c r="H915" s="26"/>
      <c r="I915" s="26">
        <f t="shared" si="110"/>
        <v>0</v>
      </c>
      <c r="J915" s="26"/>
      <c r="K915" s="26">
        <f t="shared" si="111"/>
        <v>0</v>
      </c>
      <c r="L915" s="26"/>
      <c r="M915" s="68"/>
    </row>
    <row r="916" spans="3:14" ht="18" x14ac:dyDescent="0.25">
      <c r="C916" s="26"/>
      <c r="D916" s="26"/>
      <c r="E916" s="26"/>
      <c r="F916" s="26"/>
      <c r="G916" s="26"/>
      <c r="H916" s="26"/>
      <c r="I916" s="26">
        <f t="shared" si="110"/>
        <v>0</v>
      </c>
      <c r="J916" s="26"/>
      <c r="K916" s="26">
        <f t="shared" si="111"/>
        <v>0</v>
      </c>
      <c r="L916" s="26"/>
      <c r="M916" s="68"/>
    </row>
    <row r="917" spans="3:14" ht="18" x14ac:dyDescent="0.25">
      <c r="C917" s="26"/>
      <c r="D917" s="26"/>
      <c r="E917" s="26"/>
      <c r="F917" s="26"/>
      <c r="G917" s="26"/>
      <c r="H917" s="26"/>
      <c r="I917" s="26">
        <f t="shared" si="110"/>
        <v>0</v>
      </c>
      <c r="J917" s="26"/>
      <c r="K917" s="26">
        <f t="shared" si="111"/>
        <v>0</v>
      </c>
      <c r="L917" s="26"/>
      <c r="M917" s="68"/>
    </row>
    <row r="918" spans="3:14" ht="18" x14ac:dyDescent="0.25">
      <c r="C918" s="26"/>
      <c r="D918" s="26"/>
      <c r="E918" s="26"/>
      <c r="F918" s="26"/>
      <c r="G918" s="26"/>
      <c r="H918" s="26"/>
      <c r="I918" s="26">
        <f t="shared" si="110"/>
        <v>0</v>
      </c>
      <c r="J918" s="26"/>
      <c r="K918" s="26">
        <f t="shared" si="111"/>
        <v>0</v>
      </c>
      <c r="L918" s="26"/>
      <c r="M918" s="68"/>
    </row>
    <row r="919" spans="3:14" ht="18" x14ac:dyDescent="0.25">
      <c r="C919" s="26"/>
      <c r="D919" s="26"/>
      <c r="E919" s="26"/>
      <c r="F919" s="26"/>
      <c r="G919" s="26"/>
      <c r="H919" s="26"/>
      <c r="I919" s="26">
        <f t="shared" si="110"/>
        <v>0</v>
      </c>
      <c r="J919" s="26"/>
      <c r="K919" s="26">
        <f t="shared" si="111"/>
        <v>0</v>
      </c>
      <c r="L919" s="26"/>
      <c r="M919" s="68"/>
    </row>
    <row r="920" spans="3:14" ht="18" x14ac:dyDescent="0.25">
      <c r="C920" s="26"/>
      <c r="D920" s="26"/>
      <c r="E920" s="26"/>
      <c r="F920" s="26"/>
      <c r="G920" s="26"/>
      <c r="H920" s="26"/>
      <c r="I920" s="26">
        <f t="shared" si="110"/>
        <v>0</v>
      </c>
      <c r="J920" s="26"/>
      <c r="K920" s="26">
        <f t="shared" si="111"/>
        <v>0</v>
      </c>
      <c r="L920" s="26"/>
      <c r="M920" s="68"/>
    </row>
    <row r="921" spans="3:14" ht="18" x14ac:dyDescent="0.25">
      <c r="C921" s="26"/>
      <c r="D921" s="26"/>
      <c r="E921" s="26"/>
      <c r="F921" s="26"/>
      <c r="G921" s="26"/>
      <c r="H921" s="26"/>
      <c r="I921" s="26">
        <f t="shared" si="110"/>
        <v>0</v>
      </c>
      <c r="J921" s="26"/>
      <c r="K921" s="26">
        <f t="shared" si="111"/>
        <v>0</v>
      </c>
      <c r="L921" s="26"/>
      <c r="M921" s="68"/>
    </row>
    <row r="922" spans="3:14" ht="18" x14ac:dyDescent="0.25">
      <c r="C922" s="26"/>
      <c r="D922" s="26"/>
      <c r="E922" s="26"/>
      <c r="F922" s="26"/>
      <c r="G922" s="26"/>
      <c r="H922" s="26"/>
      <c r="I922" s="26">
        <f t="shared" si="110"/>
        <v>0</v>
      </c>
      <c r="J922" s="26"/>
      <c r="K922" s="26">
        <f t="shared" si="111"/>
        <v>0</v>
      </c>
      <c r="L922" s="26"/>
      <c r="M922" s="68"/>
    </row>
    <row r="923" spans="3:14" ht="18" x14ac:dyDescent="0.25">
      <c r="C923" s="26"/>
      <c r="D923" s="26"/>
      <c r="E923" s="26"/>
      <c r="F923" s="26"/>
      <c r="G923" s="26"/>
      <c r="H923" s="26"/>
      <c r="I923" s="26">
        <f t="shared" si="110"/>
        <v>0</v>
      </c>
      <c r="J923" s="26"/>
      <c r="K923" s="26">
        <f t="shared" si="111"/>
        <v>0</v>
      </c>
      <c r="L923" s="26"/>
      <c r="M923" s="68"/>
    </row>
    <row r="924" spans="3:14" ht="18" x14ac:dyDescent="0.25">
      <c r="C924" s="26"/>
      <c r="D924" s="26"/>
      <c r="E924" s="26"/>
      <c r="F924" s="26"/>
      <c r="G924" s="26"/>
      <c r="H924" s="26"/>
      <c r="I924" s="26">
        <f t="shared" si="110"/>
        <v>0</v>
      </c>
      <c r="J924" s="26"/>
      <c r="K924" s="26">
        <f t="shared" si="111"/>
        <v>0</v>
      </c>
      <c r="L924" s="26"/>
      <c r="M924" s="68"/>
    </row>
    <row r="925" spans="3:14" ht="20.25" x14ac:dyDescent="0.3">
      <c r="C925" s="26">
        <f t="shared" ref="C925:K925" si="112">SUM(C906:C924)</f>
        <v>0</v>
      </c>
      <c r="D925" s="26">
        <f t="shared" si="112"/>
        <v>0</v>
      </c>
      <c r="E925" s="26">
        <f t="shared" si="112"/>
        <v>0</v>
      </c>
      <c r="F925" s="26">
        <f t="shared" si="112"/>
        <v>0</v>
      </c>
      <c r="G925" s="26">
        <f t="shared" si="112"/>
        <v>0</v>
      </c>
      <c r="H925" s="26">
        <f t="shared" si="112"/>
        <v>0</v>
      </c>
      <c r="I925" s="26">
        <f t="shared" si="112"/>
        <v>0</v>
      </c>
      <c r="J925" s="26">
        <f t="shared" si="112"/>
        <v>0</v>
      </c>
      <c r="K925" s="26">
        <f t="shared" si="112"/>
        <v>0</v>
      </c>
      <c r="L925" s="45"/>
      <c r="M925" s="45"/>
      <c r="N925" s="67">
        <f>SUM(C925:H925)-J925</f>
        <v>0</v>
      </c>
    </row>
    <row r="926" spans="3:14" x14ac:dyDescent="0.2">
      <c r="C926" s="69"/>
      <c r="D926" s="69"/>
      <c r="E926" s="69"/>
      <c r="F926" s="69"/>
      <c r="G926" s="69"/>
      <c r="H926" s="69"/>
      <c r="I926" s="69"/>
      <c r="J926" s="136"/>
      <c r="K926" s="136"/>
      <c r="L926" s="136"/>
      <c r="M926" s="136"/>
    </row>
    <row r="927" spans="3:14" x14ac:dyDescent="0.2">
      <c r="C927" s="69"/>
      <c r="D927" s="69"/>
      <c r="E927" s="69"/>
      <c r="F927" s="69"/>
      <c r="G927" s="69"/>
      <c r="H927" s="69"/>
      <c r="I927" s="69"/>
      <c r="J927" s="137"/>
      <c r="K927" s="137"/>
      <c r="L927" s="137"/>
      <c r="M927" s="137"/>
    </row>
    <row r="928" spans="3:14" x14ac:dyDescent="0.2">
      <c r="C928" s="69"/>
      <c r="D928" s="69"/>
      <c r="E928" s="69"/>
      <c r="F928" s="69"/>
      <c r="G928" s="69"/>
      <c r="H928" s="69"/>
      <c r="I928" s="69"/>
      <c r="J928" s="137"/>
      <c r="K928" s="137"/>
      <c r="L928" s="137"/>
      <c r="M928" s="137"/>
    </row>
    <row r="930" spans="3:13" x14ac:dyDescent="0.2">
      <c r="C930" s="138"/>
      <c r="D930" s="138"/>
      <c r="E930" s="138"/>
      <c r="F930" s="138"/>
      <c r="G930" s="138"/>
      <c r="H930" s="138"/>
      <c r="I930" s="138"/>
      <c r="J930" s="138"/>
      <c r="K930" s="138"/>
      <c r="L930" s="138"/>
      <c r="M930" s="138"/>
    </row>
    <row r="931" spans="3:13" x14ac:dyDescent="0.2">
      <c r="C931" s="138"/>
      <c r="D931" s="138"/>
      <c r="E931" s="138"/>
      <c r="F931" s="138"/>
      <c r="G931" s="138"/>
      <c r="H931" s="138"/>
      <c r="I931" s="138"/>
      <c r="J931" s="138"/>
      <c r="K931" s="138"/>
      <c r="L931" s="138"/>
      <c r="M931" s="138"/>
    </row>
    <row r="932" spans="3:13" ht="18" x14ac:dyDescent="0.2"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3"/>
    </row>
    <row r="933" spans="3:13" ht="18" x14ac:dyDescent="0.25">
      <c r="C933" s="26"/>
      <c r="D933" s="26"/>
      <c r="E933" s="26"/>
      <c r="F933" s="26"/>
      <c r="G933" s="26"/>
      <c r="H933" s="26"/>
      <c r="I933" s="26">
        <f>SUM(C933:H933)</f>
        <v>0</v>
      </c>
      <c r="J933" s="26"/>
      <c r="K933" s="26">
        <f>I933-J933</f>
        <v>0</v>
      </c>
      <c r="L933" s="26"/>
      <c r="M933" s="68"/>
    </row>
    <row r="934" spans="3:13" ht="18" x14ac:dyDescent="0.25">
      <c r="C934" s="26"/>
      <c r="D934" s="26"/>
      <c r="E934" s="26"/>
      <c r="F934" s="26"/>
      <c r="G934" s="26"/>
      <c r="H934" s="26"/>
      <c r="I934" s="26">
        <f t="shared" ref="I934:I952" si="113">SUM(C934:H934)</f>
        <v>0</v>
      </c>
      <c r="J934" s="26"/>
      <c r="K934" s="26">
        <f t="shared" ref="K934:K952" si="114">I934-J934</f>
        <v>0</v>
      </c>
      <c r="L934" s="26"/>
      <c r="M934" s="68"/>
    </row>
    <row r="935" spans="3:13" ht="18" x14ac:dyDescent="0.25">
      <c r="C935" s="26"/>
      <c r="D935" s="26"/>
      <c r="E935" s="26"/>
      <c r="F935" s="26"/>
      <c r="G935" s="26"/>
      <c r="H935" s="26"/>
      <c r="I935" s="26">
        <f t="shared" si="113"/>
        <v>0</v>
      </c>
      <c r="J935" s="26"/>
      <c r="K935" s="26">
        <f t="shared" si="114"/>
        <v>0</v>
      </c>
      <c r="L935" s="26"/>
      <c r="M935" s="68"/>
    </row>
    <row r="936" spans="3:13" ht="18" x14ac:dyDescent="0.25">
      <c r="C936" s="26"/>
      <c r="D936" s="26"/>
      <c r="E936" s="26"/>
      <c r="F936" s="26"/>
      <c r="G936" s="26"/>
      <c r="H936" s="26"/>
      <c r="I936" s="26">
        <f t="shared" si="113"/>
        <v>0</v>
      </c>
      <c r="J936" s="26"/>
      <c r="K936" s="26">
        <f t="shared" si="114"/>
        <v>0</v>
      </c>
      <c r="L936" s="26"/>
      <c r="M936" s="68"/>
    </row>
    <row r="937" spans="3:13" ht="18" x14ac:dyDescent="0.25">
      <c r="C937" s="26"/>
      <c r="D937" s="26"/>
      <c r="E937" s="26"/>
      <c r="F937" s="26"/>
      <c r="G937" s="26"/>
      <c r="H937" s="26"/>
      <c r="I937" s="26">
        <f t="shared" si="113"/>
        <v>0</v>
      </c>
      <c r="J937" s="26"/>
      <c r="K937" s="26">
        <f t="shared" si="114"/>
        <v>0</v>
      </c>
      <c r="L937" s="26"/>
      <c r="M937" s="68"/>
    </row>
    <row r="938" spans="3:13" ht="18" x14ac:dyDescent="0.25">
      <c r="C938" s="26"/>
      <c r="D938" s="26"/>
      <c r="E938" s="26"/>
      <c r="F938" s="26"/>
      <c r="G938" s="26"/>
      <c r="H938" s="26"/>
      <c r="I938" s="26">
        <f t="shared" si="113"/>
        <v>0</v>
      </c>
      <c r="J938" s="26"/>
      <c r="K938" s="26">
        <f t="shared" si="114"/>
        <v>0</v>
      </c>
      <c r="L938" s="26"/>
      <c r="M938" s="68"/>
    </row>
    <row r="939" spans="3:13" ht="18" x14ac:dyDescent="0.25">
      <c r="C939" s="26"/>
      <c r="D939" s="26"/>
      <c r="E939" s="26"/>
      <c r="F939" s="26"/>
      <c r="G939" s="26"/>
      <c r="H939" s="26"/>
      <c r="I939" s="26">
        <f t="shared" si="113"/>
        <v>0</v>
      </c>
      <c r="J939" s="26"/>
      <c r="K939" s="26">
        <f t="shared" si="114"/>
        <v>0</v>
      </c>
      <c r="L939" s="26"/>
      <c r="M939" s="68"/>
    </row>
    <row r="940" spans="3:13" ht="18" x14ac:dyDescent="0.25">
      <c r="C940" s="26"/>
      <c r="D940" s="26"/>
      <c r="E940" s="26"/>
      <c r="F940" s="26"/>
      <c r="G940" s="26"/>
      <c r="H940" s="26"/>
      <c r="I940" s="26">
        <f t="shared" si="113"/>
        <v>0</v>
      </c>
      <c r="J940" s="26"/>
      <c r="K940" s="26">
        <f t="shared" si="114"/>
        <v>0</v>
      </c>
      <c r="L940" s="26"/>
      <c r="M940" s="68"/>
    </row>
    <row r="941" spans="3:13" ht="18" x14ac:dyDescent="0.25">
      <c r="C941" s="26"/>
      <c r="D941" s="26"/>
      <c r="E941" s="26"/>
      <c r="F941" s="26"/>
      <c r="G941" s="26"/>
      <c r="H941" s="26"/>
      <c r="I941" s="26">
        <f t="shared" ref="I941:I951" si="115">SUM(C941:H941)</f>
        <v>0</v>
      </c>
      <c r="J941" s="26"/>
      <c r="K941" s="26">
        <f t="shared" ref="K941:K951" si="116">I941-J941</f>
        <v>0</v>
      </c>
      <c r="L941" s="26"/>
      <c r="M941" s="68"/>
    </row>
    <row r="942" spans="3:13" ht="18" x14ac:dyDescent="0.25">
      <c r="C942" s="26"/>
      <c r="D942" s="26"/>
      <c r="E942" s="26"/>
      <c r="F942" s="26"/>
      <c r="G942" s="26"/>
      <c r="H942" s="26"/>
      <c r="I942" s="26">
        <f t="shared" si="115"/>
        <v>0</v>
      </c>
      <c r="J942" s="26"/>
      <c r="K942" s="26">
        <f t="shared" si="116"/>
        <v>0</v>
      </c>
      <c r="L942" s="26"/>
      <c r="M942" s="68"/>
    </row>
    <row r="943" spans="3:13" ht="18" x14ac:dyDescent="0.25">
      <c r="C943" s="26"/>
      <c r="D943" s="26"/>
      <c r="E943" s="26"/>
      <c r="F943" s="26"/>
      <c r="G943" s="26"/>
      <c r="H943" s="26"/>
      <c r="I943" s="26">
        <f t="shared" si="115"/>
        <v>0</v>
      </c>
      <c r="J943" s="26"/>
      <c r="K943" s="26">
        <f t="shared" si="116"/>
        <v>0</v>
      </c>
      <c r="L943" s="26"/>
      <c r="M943" s="68"/>
    </row>
    <row r="944" spans="3:13" ht="18" x14ac:dyDescent="0.25">
      <c r="C944" s="26"/>
      <c r="D944" s="26"/>
      <c r="E944" s="26"/>
      <c r="F944" s="26"/>
      <c r="G944" s="26"/>
      <c r="H944" s="26"/>
      <c r="I944" s="26">
        <f t="shared" si="115"/>
        <v>0</v>
      </c>
      <c r="J944" s="26"/>
      <c r="K944" s="26">
        <f t="shared" si="116"/>
        <v>0</v>
      </c>
      <c r="L944" s="26"/>
      <c r="M944" s="68"/>
    </row>
    <row r="945" spans="3:14" ht="18" x14ac:dyDescent="0.25">
      <c r="C945" s="26"/>
      <c r="D945" s="26"/>
      <c r="E945" s="26"/>
      <c r="F945" s="26"/>
      <c r="G945" s="26"/>
      <c r="H945" s="26"/>
      <c r="I945" s="26">
        <f t="shared" si="115"/>
        <v>0</v>
      </c>
      <c r="J945" s="26"/>
      <c r="K945" s="26">
        <f t="shared" si="116"/>
        <v>0</v>
      </c>
      <c r="L945" s="26"/>
      <c r="M945" s="68"/>
    </row>
    <row r="946" spans="3:14" ht="18" x14ac:dyDescent="0.25">
      <c r="C946" s="26"/>
      <c r="D946" s="26"/>
      <c r="E946" s="26"/>
      <c r="F946" s="26"/>
      <c r="G946" s="26"/>
      <c r="H946" s="26"/>
      <c r="I946" s="26">
        <f t="shared" si="115"/>
        <v>0</v>
      </c>
      <c r="J946" s="26"/>
      <c r="K946" s="26">
        <f t="shared" si="116"/>
        <v>0</v>
      </c>
      <c r="L946" s="26"/>
      <c r="M946" s="68"/>
    </row>
    <row r="947" spans="3:14" ht="18" x14ac:dyDescent="0.25">
      <c r="C947" s="26"/>
      <c r="D947" s="26"/>
      <c r="E947" s="26"/>
      <c r="F947" s="26"/>
      <c r="G947" s="26"/>
      <c r="H947" s="26"/>
      <c r="I947" s="26">
        <f t="shared" si="115"/>
        <v>0</v>
      </c>
      <c r="J947" s="26"/>
      <c r="K947" s="26">
        <f t="shared" si="116"/>
        <v>0</v>
      </c>
      <c r="L947" s="26"/>
      <c r="M947" s="68"/>
    </row>
    <row r="948" spans="3:14" ht="18" x14ac:dyDescent="0.25">
      <c r="C948" s="26"/>
      <c r="D948" s="26"/>
      <c r="E948" s="26"/>
      <c r="F948" s="26"/>
      <c r="G948" s="26"/>
      <c r="H948" s="26"/>
      <c r="I948" s="26">
        <f t="shared" si="115"/>
        <v>0</v>
      </c>
      <c r="J948" s="26"/>
      <c r="K948" s="26">
        <f t="shared" si="116"/>
        <v>0</v>
      </c>
      <c r="L948" s="26"/>
      <c r="M948" s="68"/>
    </row>
    <row r="949" spans="3:14" ht="18" x14ac:dyDescent="0.25">
      <c r="C949" s="26"/>
      <c r="D949" s="26"/>
      <c r="E949" s="26"/>
      <c r="F949" s="26"/>
      <c r="G949" s="26"/>
      <c r="H949" s="26"/>
      <c r="I949" s="26">
        <f t="shared" si="115"/>
        <v>0</v>
      </c>
      <c r="J949" s="26"/>
      <c r="K949" s="26">
        <f t="shared" si="116"/>
        <v>0</v>
      </c>
      <c r="L949" s="26"/>
      <c r="M949" s="68"/>
    </row>
    <row r="950" spans="3:14" ht="18" x14ac:dyDescent="0.25">
      <c r="C950" s="26"/>
      <c r="D950" s="26"/>
      <c r="E950" s="26"/>
      <c r="F950" s="26"/>
      <c r="G950" s="26"/>
      <c r="H950" s="26"/>
      <c r="I950" s="26">
        <f t="shared" si="115"/>
        <v>0</v>
      </c>
      <c r="J950" s="26"/>
      <c r="K950" s="26">
        <f t="shared" si="116"/>
        <v>0</v>
      </c>
      <c r="L950" s="26"/>
      <c r="M950" s="68"/>
    </row>
    <row r="951" spans="3:14" ht="18" x14ac:dyDescent="0.25">
      <c r="C951" s="26"/>
      <c r="D951" s="26"/>
      <c r="E951" s="26"/>
      <c r="F951" s="26"/>
      <c r="G951" s="26"/>
      <c r="H951" s="26"/>
      <c r="I951" s="26">
        <f t="shared" si="115"/>
        <v>0</v>
      </c>
      <c r="J951" s="26"/>
      <c r="K951" s="26">
        <f t="shared" si="116"/>
        <v>0</v>
      </c>
      <c r="L951" s="26"/>
      <c r="M951" s="68"/>
    </row>
    <row r="952" spans="3:14" ht="18" x14ac:dyDescent="0.25">
      <c r="C952" s="26"/>
      <c r="D952" s="26"/>
      <c r="E952" s="26"/>
      <c r="F952" s="26"/>
      <c r="G952" s="26"/>
      <c r="H952" s="26"/>
      <c r="I952" s="26">
        <f t="shared" si="113"/>
        <v>0</v>
      </c>
      <c r="J952" s="26"/>
      <c r="K952" s="26">
        <f t="shared" si="114"/>
        <v>0</v>
      </c>
      <c r="L952" s="26"/>
      <c r="M952" s="68"/>
    </row>
    <row r="953" spans="3:14" ht="20.25" x14ac:dyDescent="0.3">
      <c r="C953" s="26">
        <f t="shared" ref="C953:K953" si="117">SUM(C933:C952)</f>
        <v>0</v>
      </c>
      <c r="D953" s="26">
        <f t="shared" si="117"/>
        <v>0</v>
      </c>
      <c r="E953" s="26">
        <f t="shared" si="117"/>
        <v>0</v>
      </c>
      <c r="F953" s="26">
        <f t="shared" si="117"/>
        <v>0</v>
      </c>
      <c r="G953" s="26">
        <f t="shared" si="117"/>
        <v>0</v>
      </c>
      <c r="H953" s="26">
        <f t="shared" si="117"/>
        <v>0</v>
      </c>
      <c r="I953" s="26">
        <f t="shared" si="117"/>
        <v>0</v>
      </c>
      <c r="J953" s="26">
        <f t="shared" si="117"/>
        <v>0</v>
      </c>
      <c r="K953" s="26">
        <f t="shared" si="117"/>
        <v>0</v>
      </c>
      <c r="L953" s="45"/>
      <c r="M953" s="45"/>
      <c r="N953" s="67">
        <f>SUM(C953:H953)-J953</f>
        <v>0</v>
      </c>
    </row>
    <row r="954" spans="3:14" x14ac:dyDescent="0.2">
      <c r="C954" s="69"/>
      <c r="D954" s="69"/>
      <c r="E954" s="69"/>
      <c r="F954" s="69"/>
      <c r="G954" s="69"/>
      <c r="H954" s="69"/>
      <c r="I954" s="69"/>
      <c r="J954" s="136"/>
      <c r="K954" s="136"/>
      <c r="L954" s="136"/>
      <c r="M954" s="136"/>
    </row>
    <row r="955" spans="3:14" x14ac:dyDescent="0.2">
      <c r="C955" s="69"/>
      <c r="D955" s="69"/>
      <c r="E955" s="69"/>
      <c r="F955" s="69"/>
      <c r="G955" s="69"/>
      <c r="H955" s="69"/>
      <c r="I955" s="69"/>
      <c r="J955" s="137"/>
      <c r="K955" s="137"/>
      <c r="L955" s="137"/>
      <c r="M955" s="137"/>
    </row>
    <row r="956" spans="3:14" x14ac:dyDescent="0.2">
      <c r="C956" s="69"/>
      <c r="D956" s="69"/>
      <c r="E956" s="69"/>
      <c r="F956" s="69"/>
      <c r="G956" s="69"/>
      <c r="H956" s="69"/>
      <c r="I956" s="69"/>
      <c r="J956" s="137"/>
      <c r="K956" s="137"/>
      <c r="L956" s="137"/>
      <c r="M956" s="137"/>
    </row>
    <row r="958" spans="3:14" x14ac:dyDescent="0.2">
      <c r="C958" s="138"/>
      <c r="D958" s="138"/>
      <c r="E958" s="138"/>
      <c r="F958" s="138"/>
      <c r="G958" s="138"/>
      <c r="H958" s="138"/>
      <c r="I958" s="138"/>
      <c r="J958" s="138"/>
      <c r="K958" s="138"/>
      <c r="L958" s="138"/>
      <c r="M958" s="138"/>
    </row>
    <row r="959" spans="3:14" x14ac:dyDescent="0.2">
      <c r="C959" s="138"/>
      <c r="D959" s="138"/>
      <c r="E959" s="138"/>
      <c r="F959" s="138"/>
      <c r="G959" s="138"/>
      <c r="H959" s="138"/>
      <c r="I959" s="138"/>
      <c r="J959" s="138"/>
      <c r="K959" s="138"/>
      <c r="L959" s="138"/>
      <c r="M959" s="138"/>
    </row>
    <row r="960" spans="3:14" ht="18" x14ac:dyDescent="0.2">
      <c r="C960" s="43"/>
      <c r="D960" s="43"/>
      <c r="E960" s="43"/>
      <c r="F960" s="43"/>
      <c r="G960" s="43"/>
      <c r="H960" s="43"/>
      <c r="I960" s="43"/>
      <c r="J960" s="43"/>
      <c r="K960" s="43"/>
      <c r="L960" s="43"/>
      <c r="M960" s="43"/>
    </row>
    <row r="961" spans="3:13" ht="18" x14ac:dyDescent="0.25">
      <c r="C961" s="26"/>
      <c r="D961" s="26"/>
      <c r="E961" s="26"/>
      <c r="F961" s="26"/>
      <c r="G961" s="26"/>
      <c r="H961" s="26"/>
      <c r="I961" s="26">
        <f>SUM(C961:H961)</f>
        <v>0</v>
      </c>
      <c r="J961" s="26"/>
      <c r="K961" s="26">
        <f>I961-J961</f>
        <v>0</v>
      </c>
      <c r="L961" s="26"/>
      <c r="M961" s="68"/>
    </row>
    <row r="962" spans="3:13" ht="18" x14ac:dyDescent="0.25">
      <c r="C962" s="26"/>
      <c r="D962" s="26"/>
      <c r="E962" s="26"/>
      <c r="F962" s="26"/>
      <c r="G962" s="26"/>
      <c r="H962" s="26"/>
      <c r="I962" s="26">
        <f t="shared" ref="I962:I980" si="118">SUM(C962:H962)</f>
        <v>0</v>
      </c>
      <c r="J962" s="26"/>
      <c r="K962" s="26">
        <f t="shared" ref="K962:K980" si="119">I962-J962</f>
        <v>0</v>
      </c>
      <c r="L962" s="26"/>
      <c r="M962" s="68"/>
    </row>
    <row r="963" spans="3:13" ht="18" x14ac:dyDescent="0.25">
      <c r="C963" s="26"/>
      <c r="D963" s="26"/>
      <c r="E963" s="26"/>
      <c r="F963" s="26"/>
      <c r="G963" s="26"/>
      <c r="H963" s="26"/>
      <c r="I963" s="26">
        <f t="shared" si="118"/>
        <v>0</v>
      </c>
      <c r="J963" s="26"/>
      <c r="K963" s="26">
        <f t="shared" si="119"/>
        <v>0</v>
      </c>
      <c r="L963" s="26"/>
      <c r="M963" s="68"/>
    </row>
    <row r="964" spans="3:13" ht="18" x14ac:dyDescent="0.25">
      <c r="C964" s="26"/>
      <c r="D964" s="26"/>
      <c r="E964" s="26"/>
      <c r="F964" s="26"/>
      <c r="G964" s="26"/>
      <c r="H964" s="26"/>
      <c r="I964" s="26">
        <f t="shared" si="118"/>
        <v>0</v>
      </c>
      <c r="J964" s="26"/>
      <c r="K964" s="26">
        <f t="shared" si="119"/>
        <v>0</v>
      </c>
      <c r="L964" s="26"/>
      <c r="M964" s="68"/>
    </row>
    <row r="965" spans="3:13" ht="18" x14ac:dyDescent="0.25">
      <c r="C965" s="26"/>
      <c r="D965" s="26"/>
      <c r="E965" s="26"/>
      <c r="F965" s="26"/>
      <c r="G965" s="26"/>
      <c r="H965" s="26"/>
      <c r="I965" s="26">
        <f t="shared" si="118"/>
        <v>0</v>
      </c>
      <c r="J965" s="26"/>
      <c r="K965" s="26">
        <f t="shared" si="119"/>
        <v>0</v>
      </c>
      <c r="L965" s="26"/>
      <c r="M965" s="68"/>
    </row>
    <row r="966" spans="3:13" ht="18" x14ac:dyDescent="0.25">
      <c r="C966" s="26"/>
      <c r="D966" s="26"/>
      <c r="E966" s="26"/>
      <c r="F966" s="26"/>
      <c r="G966" s="26"/>
      <c r="H966" s="26"/>
      <c r="I966" s="26">
        <f t="shared" si="118"/>
        <v>0</v>
      </c>
      <c r="J966" s="26"/>
      <c r="K966" s="26">
        <f t="shared" si="119"/>
        <v>0</v>
      </c>
      <c r="L966" s="26"/>
      <c r="M966" s="68"/>
    </row>
    <row r="967" spans="3:13" ht="18" x14ac:dyDescent="0.25">
      <c r="C967" s="26"/>
      <c r="D967" s="26"/>
      <c r="E967" s="26"/>
      <c r="F967" s="26"/>
      <c r="G967" s="26"/>
      <c r="H967" s="26"/>
      <c r="I967" s="26">
        <f t="shared" ref="I967:I979" si="120">SUM(C967:H967)</f>
        <v>0</v>
      </c>
      <c r="J967" s="26"/>
      <c r="K967" s="26">
        <f t="shared" ref="K967:K979" si="121">I967-J967</f>
        <v>0</v>
      </c>
      <c r="L967" s="26"/>
      <c r="M967" s="68"/>
    </row>
    <row r="968" spans="3:13" ht="18" x14ac:dyDescent="0.25">
      <c r="C968" s="26"/>
      <c r="D968" s="26"/>
      <c r="E968" s="26"/>
      <c r="F968" s="26"/>
      <c r="G968" s="26"/>
      <c r="H968" s="26"/>
      <c r="I968" s="26">
        <f t="shared" si="120"/>
        <v>0</v>
      </c>
      <c r="J968" s="26"/>
      <c r="K968" s="26">
        <f t="shared" si="121"/>
        <v>0</v>
      </c>
      <c r="L968" s="26"/>
      <c r="M968" s="68"/>
    </row>
    <row r="969" spans="3:13" ht="18" x14ac:dyDescent="0.25">
      <c r="C969" s="26"/>
      <c r="D969" s="26"/>
      <c r="E969" s="26"/>
      <c r="F969" s="26"/>
      <c r="G969" s="26"/>
      <c r="H969" s="26"/>
      <c r="I969" s="26">
        <f t="shared" si="120"/>
        <v>0</v>
      </c>
      <c r="J969" s="26"/>
      <c r="K969" s="26">
        <f t="shared" si="121"/>
        <v>0</v>
      </c>
      <c r="L969" s="26"/>
      <c r="M969" s="68"/>
    </row>
    <row r="970" spans="3:13" ht="18" x14ac:dyDescent="0.25">
      <c r="C970" s="26"/>
      <c r="D970" s="26"/>
      <c r="E970" s="26"/>
      <c r="F970" s="26"/>
      <c r="G970" s="26"/>
      <c r="H970" s="26"/>
      <c r="I970" s="26">
        <f t="shared" si="120"/>
        <v>0</v>
      </c>
      <c r="J970" s="26"/>
      <c r="K970" s="26">
        <f t="shared" si="121"/>
        <v>0</v>
      </c>
      <c r="L970" s="26"/>
      <c r="M970" s="68"/>
    </row>
    <row r="971" spans="3:13" ht="18" x14ac:dyDescent="0.25">
      <c r="C971" s="26"/>
      <c r="D971" s="26"/>
      <c r="E971" s="26"/>
      <c r="F971" s="26"/>
      <c r="G971" s="26"/>
      <c r="H971" s="26"/>
      <c r="I971" s="26">
        <f t="shared" si="120"/>
        <v>0</v>
      </c>
      <c r="J971" s="26"/>
      <c r="K971" s="26">
        <f t="shared" si="121"/>
        <v>0</v>
      </c>
      <c r="L971" s="26"/>
      <c r="M971" s="68"/>
    </row>
    <row r="972" spans="3:13" ht="18" x14ac:dyDescent="0.25">
      <c r="C972" s="26"/>
      <c r="D972" s="26"/>
      <c r="E972" s="26"/>
      <c r="F972" s="26"/>
      <c r="G972" s="26"/>
      <c r="H972" s="26"/>
      <c r="I972" s="26">
        <f t="shared" si="120"/>
        <v>0</v>
      </c>
      <c r="J972" s="26"/>
      <c r="K972" s="26">
        <f t="shared" si="121"/>
        <v>0</v>
      </c>
      <c r="L972" s="26"/>
      <c r="M972" s="68"/>
    </row>
    <row r="973" spans="3:13" ht="18" x14ac:dyDescent="0.25">
      <c r="C973" s="26"/>
      <c r="D973" s="26"/>
      <c r="E973" s="26"/>
      <c r="F973" s="26"/>
      <c r="G973" s="26"/>
      <c r="H973" s="26"/>
      <c r="I973" s="26">
        <f t="shared" si="120"/>
        <v>0</v>
      </c>
      <c r="J973" s="26"/>
      <c r="K973" s="26">
        <f t="shared" si="121"/>
        <v>0</v>
      </c>
      <c r="L973" s="26"/>
      <c r="M973" s="68"/>
    </row>
    <row r="974" spans="3:13" ht="18" x14ac:dyDescent="0.25">
      <c r="C974" s="26"/>
      <c r="D974" s="26"/>
      <c r="E974" s="26"/>
      <c r="F974" s="26"/>
      <c r="G974" s="26"/>
      <c r="H974" s="26"/>
      <c r="I974" s="26">
        <f t="shared" si="120"/>
        <v>0</v>
      </c>
      <c r="J974" s="26"/>
      <c r="K974" s="26">
        <f t="shared" si="121"/>
        <v>0</v>
      </c>
      <c r="L974" s="26"/>
      <c r="M974" s="68"/>
    </row>
    <row r="975" spans="3:13" ht="18" x14ac:dyDescent="0.25">
      <c r="C975" s="26"/>
      <c r="D975" s="26"/>
      <c r="E975" s="26"/>
      <c r="F975" s="26"/>
      <c r="G975" s="26"/>
      <c r="H975" s="26"/>
      <c r="I975" s="26">
        <f t="shared" si="120"/>
        <v>0</v>
      </c>
      <c r="J975" s="26"/>
      <c r="K975" s="26">
        <f t="shared" si="121"/>
        <v>0</v>
      </c>
      <c r="L975" s="26"/>
      <c r="M975" s="68"/>
    </row>
    <row r="976" spans="3:13" ht="18" x14ac:dyDescent="0.25">
      <c r="C976" s="26"/>
      <c r="D976" s="26"/>
      <c r="E976" s="26"/>
      <c r="F976" s="26"/>
      <c r="G976" s="26"/>
      <c r="H976" s="26"/>
      <c r="I976" s="26">
        <f t="shared" si="120"/>
        <v>0</v>
      </c>
      <c r="J976" s="26"/>
      <c r="K976" s="26">
        <f t="shared" si="121"/>
        <v>0</v>
      </c>
      <c r="L976" s="26"/>
      <c r="M976" s="68"/>
    </row>
    <row r="977" spans="3:14" ht="18" x14ac:dyDescent="0.25">
      <c r="C977" s="26"/>
      <c r="D977" s="26"/>
      <c r="E977" s="26"/>
      <c r="F977" s="26"/>
      <c r="G977" s="26"/>
      <c r="H977" s="26"/>
      <c r="I977" s="26">
        <f t="shared" si="120"/>
        <v>0</v>
      </c>
      <c r="J977" s="26"/>
      <c r="K977" s="26">
        <f t="shared" si="121"/>
        <v>0</v>
      </c>
      <c r="L977" s="26"/>
      <c r="M977" s="68"/>
    </row>
    <row r="978" spans="3:14" ht="18" x14ac:dyDescent="0.25">
      <c r="C978" s="26"/>
      <c r="D978" s="26"/>
      <c r="E978" s="26"/>
      <c r="F978" s="26"/>
      <c r="G978" s="26"/>
      <c r="H978" s="26"/>
      <c r="I978" s="26">
        <f t="shared" si="120"/>
        <v>0</v>
      </c>
      <c r="J978" s="26"/>
      <c r="K978" s="26">
        <f t="shared" si="121"/>
        <v>0</v>
      </c>
      <c r="L978" s="26"/>
      <c r="M978" s="68"/>
    </row>
    <row r="979" spans="3:14" ht="18" x14ac:dyDescent="0.25">
      <c r="C979" s="26"/>
      <c r="D979" s="26"/>
      <c r="E979" s="26"/>
      <c r="F979" s="26"/>
      <c r="G979" s="26"/>
      <c r="H979" s="26"/>
      <c r="I979" s="26">
        <f t="shared" si="120"/>
        <v>0</v>
      </c>
      <c r="J979" s="26"/>
      <c r="K979" s="26">
        <f t="shared" si="121"/>
        <v>0</v>
      </c>
      <c r="L979" s="26"/>
      <c r="M979" s="68"/>
    </row>
    <row r="980" spans="3:14" ht="18" x14ac:dyDescent="0.25">
      <c r="C980" s="26"/>
      <c r="D980" s="26"/>
      <c r="E980" s="26"/>
      <c r="F980" s="26"/>
      <c r="G980" s="26"/>
      <c r="H980" s="26"/>
      <c r="I980" s="26">
        <f t="shared" si="118"/>
        <v>0</v>
      </c>
      <c r="J980" s="26"/>
      <c r="K980" s="26">
        <f t="shared" si="119"/>
        <v>0</v>
      </c>
      <c r="L980" s="26"/>
      <c r="M980" s="68"/>
    </row>
    <row r="981" spans="3:14" ht="20.25" x14ac:dyDescent="0.3">
      <c r="C981" s="26">
        <f t="shared" ref="C981:K981" si="122">SUM(C961:C980)</f>
        <v>0</v>
      </c>
      <c r="D981" s="26">
        <f t="shared" si="122"/>
        <v>0</v>
      </c>
      <c r="E981" s="26">
        <f t="shared" si="122"/>
        <v>0</v>
      </c>
      <c r="F981" s="26">
        <f t="shared" si="122"/>
        <v>0</v>
      </c>
      <c r="G981" s="26">
        <f t="shared" si="122"/>
        <v>0</v>
      </c>
      <c r="H981" s="26">
        <f t="shared" si="122"/>
        <v>0</v>
      </c>
      <c r="I981" s="26">
        <f t="shared" si="122"/>
        <v>0</v>
      </c>
      <c r="J981" s="26">
        <f t="shared" si="122"/>
        <v>0</v>
      </c>
      <c r="K981" s="26">
        <f t="shared" si="122"/>
        <v>0</v>
      </c>
      <c r="L981" s="45"/>
      <c r="M981" s="45"/>
      <c r="N981" s="67">
        <f>SUM(C981:H981)-J981</f>
        <v>0</v>
      </c>
    </row>
    <row r="982" spans="3:14" x14ac:dyDescent="0.2">
      <c r="C982" s="69"/>
      <c r="D982" s="69"/>
      <c r="E982" s="69"/>
      <c r="F982" s="69"/>
      <c r="G982" s="69"/>
      <c r="H982" s="69"/>
      <c r="I982" s="69"/>
      <c r="J982" s="136"/>
      <c r="K982" s="136"/>
      <c r="L982" s="136"/>
      <c r="M982" s="136"/>
    </row>
    <row r="983" spans="3:14" x14ac:dyDescent="0.2">
      <c r="C983" s="69"/>
      <c r="D983" s="69"/>
      <c r="E983" s="69"/>
      <c r="F983" s="69"/>
      <c r="G983" s="69"/>
      <c r="H983" s="69"/>
      <c r="I983" s="69"/>
      <c r="J983" s="137"/>
      <c r="K983" s="137"/>
      <c r="L983" s="137"/>
      <c r="M983" s="137"/>
    </row>
    <row r="984" spans="3:14" x14ac:dyDescent="0.2">
      <c r="C984" s="69"/>
      <c r="D984" s="69"/>
      <c r="E984" s="69"/>
      <c r="F984" s="69"/>
      <c r="G984" s="69"/>
      <c r="H984" s="69"/>
      <c r="I984" s="69"/>
      <c r="J984" s="137"/>
      <c r="K984" s="137"/>
      <c r="L984" s="137"/>
      <c r="M984" s="137"/>
    </row>
    <row r="986" spans="3:14" x14ac:dyDescent="0.2">
      <c r="C986" s="138"/>
      <c r="D986" s="138"/>
      <c r="E986" s="138"/>
      <c r="F986" s="138"/>
      <c r="G986" s="138"/>
      <c r="H986" s="138"/>
      <c r="I986" s="138"/>
      <c r="J986" s="138"/>
      <c r="K986" s="138"/>
      <c r="L986" s="138"/>
      <c r="M986" s="138"/>
    </row>
    <row r="987" spans="3:14" x14ac:dyDescent="0.2">
      <c r="C987" s="138"/>
      <c r="D987" s="138"/>
      <c r="E987" s="138"/>
      <c r="F987" s="138"/>
      <c r="G987" s="138"/>
      <c r="H987" s="138"/>
      <c r="I987" s="138"/>
      <c r="J987" s="138"/>
      <c r="K987" s="138"/>
      <c r="L987" s="138"/>
      <c r="M987" s="138"/>
    </row>
    <row r="988" spans="3:14" ht="18" x14ac:dyDescent="0.2">
      <c r="C988" s="43"/>
      <c r="D988" s="43"/>
      <c r="E988" s="43"/>
      <c r="F988" s="43"/>
      <c r="G988" s="43"/>
      <c r="H988" s="43"/>
      <c r="I988" s="43"/>
      <c r="J988" s="43"/>
      <c r="K988" s="43"/>
      <c r="L988" s="43"/>
      <c r="M988" s="43"/>
    </row>
    <row r="989" spans="3:14" ht="18" x14ac:dyDescent="0.25">
      <c r="C989" s="26"/>
      <c r="D989" s="26"/>
      <c r="E989" s="26"/>
      <c r="F989" s="26"/>
      <c r="G989" s="26"/>
      <c r="H989" s="26"/>
      <c r="I989" s="26">
        <f>SUM(C989:H989)</f>
        <v>0</v>
      </c>
      <c r="J989" s="26"/>
      <c r="K989" s="26">
        <f>I989-J989</f>
        <v>0</v>
      </c>
      <c r="L989" s="26"/>
      <c r="M989" s="68"/>
    </row>
    <row r="990" spans="3:14" ht="18" x14ac:dyDescent="0.25">
      <c r="C990" s="26"/>
      <c r="D990" s="26"/>
      <c r="E990" s="26"/>
      <c r="F990" s="26"/>
      <c r="G990" s="26"/>
      <c r="H990" s="26"/>
      <c r="I990" s="26">
        <f t="shared" ref="I990:I1008" si="123">SUM(C990:H990)</f>
        <v>0</v>
      </c>
      <c r="J990" s="26"/>
      <c r="K990" s="26">
        <f t="shared" ref="K990:K1008" si="124">I990-J990</f>
        <v>0</v>
      </c>
      <c r="L990" s="26"/>
      <c r="M990" s="68"/>
    </row>
    <row r="991" spans="3:14" ht="18" x14ac:dyDescent="0.25">
      <c r="C991" s="26"/>
      <c r="D991" s="26"/>
      <c r="E991" s="26"/>
      <c r="F991" s="26"/>
      <c r="G991" s="26"/>
      <c r="H991" s="26"/>
      <c r="I991" s="26">
        <f t="shared" si="123"/>
        <v>0</v>
      </c>
      <c r="J991" s="26"/>
      <c r="K991" s="26">
        <f t="shared" si="124"/>
        <v>0</v>
      </c>
      <c r="L991" s="26"/>
      <c r="M991" s="68"/>
    </row>
    <row r="992" spans="3:14" ht="18" x14ac:dyDescent="0.25">
      <c r="C992" s="26"/>
      <c r="D992" s="26"/>
      <c r="E992" s="26"/>
      <c r="F992" s="26"/>
      <c r="G992" s="26"/>
      <c r="H992" s="26"/>
      <c r="I992" s="26">
        <f t="shared" si="123"/>
        <v>0</v>
      </c>
      <c r="J992" s="26"/>
      <c r="K992" s="26">
        <f t="shared" si="124"/>
        <v>0</v>
      </c>
      <c r="L992" s="26"/>
      <c r="M992" s="68"/>
    </row>
    <row r="993" spans="3:13" ht="18" x14ac:dyDescent="0.25">
      <c r="C993" s="26"/>
      <c r="D993" s="26"/>
      <c r="E993" s="26"/>
      <c r="F993" s="26"/>
      <c r="G993" s="26"/>
      <c r="H993" s="26"/>
      <c r="I993" s="26">
        <f t="shared" si="123"/>
        <v>0</v>
      </c>
      <c r="J993" s="26"/>
      <c r="K993" s="26">
        <f t="shared" si="124"/>
        <v>0</v>
      </c>
      <c r="L993" s="26"/>
      <c r="M993" s="68"/>
    </row>
    <row r="994" spans="3:13" ht="18" x14ac:dyDescent="0.25">
      <c r="C994" s="26"/>
      <c r="D994" s="26"/>
      <c r="E994" s="26"/>
      <c r="F994" s="26"/>
      <c r="G994" s="26"/>
      <c r="H994" s="26"/>
      <c r="I994" s="26">
        <f t="shared" si="123"/>
        <v>0</v>
      </c>
      <c r="J994" s="26"/>
      <c r="K994" s="26">
        <f t="shared" si="124"/>
        <v>0</v>
      </c>
      <c r="L994" s="26"/>
      <c r="M994" s="68"/>
    </row>
    <row r="995" spans="3:13" ht="18" x14ac:dyDescent="0.25">
      <c r="C995" s="26"/>
      <c r="D995" s="26"/>
      <c r="E995" s="26"/>
      <c r="F995" s="26"/>
      <c r="G995" s="26"/>
      <c r="H995" s="26"/>
      <c r="I995" s="26">
        <f t="shared" si="123"/>
        <v>0</v>
      </c>
      <c r="J995" s="26"/>
      <c r="K995" s="26">
        <f t="shared" si="124"/>
        <v>0</v>
      </c>
      <c r="L995" s="26"/>
      <c r="M995" s="68"/>
    </row>
    <row r="996" spans="3:13" ht="18" x14ac:dyDescent="0.25">
      <c r="C996" s="26"/>
      <c r="D996" s="26"/>
      <c r="E996" s="26"/>
      <c r="F996" s="26"/>
      <c r="G996" s="26"/>
      <c r="H996" s="26"/>
      <c r="I996" s="26">
        <f t="shared" si="123"/>
        <v>0</v>
      </c>
      <c r="J996" s="26"/>
      <c r="K996" s="26">
        <f t="shared" si="124"/>
        <v>0</v>
      </c>
      <c r="L996" s="26"/>
      <c r="M996" s="68"/>
    </row>
    <row r="997" spans="3:13" ht="18" x14ac:dyDescent="0.25">
      <c r="C997" s="26"/>
      <c r="D997" s="26"/>
      <c r="E997" s="26"/>
      <c r="F997" s="26"/>
      <c r="G997" s="26"/>
      <c r="H997" s="26"/>
      <c r="I997" s="26">
        <f t="shared" si="123"/>
        <v>0</v>
      </c>
      <c r="J997" s="26"/>
      <c r="K997" s="26">
        <f t="shared" si="124"/>
        <v>0</v>
      </c>
      <c r="L997" s="26"/>
      <c r="M997" s="68"/>
    </row>
    <row r="998" spans="3:13" ht="18" x14ac:dyDescent="0.25">
      <c r="C998" s="26"/>
      <c r="D998" s="26"/>
      <c r="E998" s="26"/>
      <c r="F998" s="26"/>
      <c r="G998" s="26"/>
      <c r="H998" s="26"/>
      <c r="I998" s="26">
        <f t="shared" si="123"/>
        <v>0</v>
      </c>
      <c r="J998" s="26"/>
      <c r="K998" s="26">
        <f t="shared" si="124"/>
        <v>0</v>
      </c>
      <c r="L998" s="26"/>
      <c r="M998" s="68"/>
    </row>
    <row r="999" spans="3:13" ht="18" x14ac:dyDescent="0.25">
      <c r="C999" s="26"/>
      <c r="D999" s="26"/>
      <c r="E999" s="26"/>
      <c r="F999" s="26"/>
      <c r="G999" s="26"/>
      <c r="H999" s="26"/>
      <c r="I999" s="26">
        <f t="shared" si="123"/>
        <v>0</v>
      </c>
      <c r="J999" s="26"/>
      <c r="K999" s="26">
        <f t="shared" si="124"/>
        <v>0</v>
      </c>
      <c r="L999" s="26"/>
      <c r="M999" s="68"/>
    </row>
    <row r="1000" spans="3:13" ht="18" x14ac:dyDescent="0.25">
      <c r="C1000" s="26"/>
      <c r="D1000" s="26"/>
      <c r="E1000" s="26"/>
      <c r="F1000" s="26"/>
      <c r="G1000" s="26"/>
      <c r="H1000" s="26"/>
      <c r="I1000" s="26">
        <f t="shared" si="123"/>
        <v>0</v>
      </c>
      <c r="J1000" s="26"/>
      <c r="K1000" s="26">
        <f t="shared" si="124"/>
        <v>0</v>
      </c>
      <c r="L1000" s="26"/>
      <c r="M1000" s="68"/>
    </row>
    <row r="1001" spans="3:13" ht="18" x14ac:dyDescent="0.25">
      <c r="C1001" s="26"/>
      <c r="D1001" s="26"/>
      <c r="E1001" s="26"/>
      <c r="F1001" s="26"/>
      <c r="G1001" s="26"/>
      <c r="H1001" s="26"/>
      <c r="I1001" s="26">
        <f t="shared" si="123"/>
        <v>0</v>
      </c>
      <c r="J1001" s="26"/>
      <c r="K1001" s="26">
        <f t="shared" si="124"/>
        <v>0</v>
      </c>
      <c r="L1001" s="26"/>
      <c r="M1001" s="68"/>
    </row>
    <row r="1002" spans="3:13" ht="18" x14ac:dyDescent="0.25">
      <c r="C1002" s="26"/>
      <c r="D1002" s="26"/>
      <c r="E1002" s="26"/>
      <c r="F1002" s="26"/>
      <c r="G1002" s="26"/>
      <c r="H1002" s="26"/>
      <c r="I1002" s="26">
        <f t="shared" si="123"/>
        <v>0</v>
      </c>
      <c r="J1002" s="26"/>
      <c r="K1002" s="26">
        <f t="shared" si="124"/>
        <v>0</v>
      </c>
      <c r="L1002" s="26"/>
      <c r="M1002" s="68"/>
    </row>
    <row r="1003" spans="3:13" ht="18" x14ac:dyDescent="0.25">
      <c r="C1003" s="26"/>
      <c r="D1003" s="26"/>
      <c r="E1003" s="26"/>
      <c r="F1003" s="26"/>
      <c r="G1003" s="26"/>
      <c r="H1003" s="26"/>
      <c r="I1003" s="26">
        <f t="shared" si="123"/>
        <v>0</v>
      </c>
      <c r="J1003" s="26"/>
      <c r="K1003" s="26">
        <f t="shared" si="124"/>
        <v>0</v>
      </c>
      <c r="L1003" s="26"/>
      <c r="M1003" s="68"/>
    </row>
    <row r="1004" spans="3:13" ht="18" x14ac:dyDescent="0.25">
      <c r="C1004" s="26"/>
      <c r="D1004" s="26"/>
      <c r="E1004" s="26"/>
      <c r="F1004" s="26"/>
      <c r="G1004" s="26"/>
      <c r="H1004" s="26"/>
      <c r="I1004" s="26">
        <f t="shared" si="123"/>
        <v>0</v>
      </c>
      <c r="J1004" s="26"/>
      <c r="K1004" s="26">
        <f t="shared" si="124"/>
        <v>0</v>
      </c>
      <c r="L1004" s="26"/>
      <c r="M1004" s="68"/>
    </row>
    <row r="1005" spans="3:13" ht="18" x14ac:dyDescent="0.25">
      <c r="C1005" s="26"/>
      <c r="D1005" s="26"/>
      <c r="E1005" s="26"/>
      <c r="F1005" s="26"/>
      <c r="G1005" s="26"/>
      <c r="H1005" s="26"/>
      <c r="I1005" s="26">
        <f t="shared" si="123"/>
        <v>0</v>
      </c>
      <c r="J1005" s="26"/>
      <c r="K1005" s="26">
        <f t="shared" si="124"/>
        <v>0</v>
      </c>
      <c r="L1005" s="26"/>
      <c r="M1005" s="68"/>
    </row>
    <row r="1006" spans="3:13" ht="18" x14ac:dyDescent="0.25">
      <c r="C1006" s="26"/>
      <c r="D1006" s="26"/>
      <c r="E1006" s="26"/>
      <c r="F1006" s="26"/>
      <c r="G1006" s="26"/>
      <c r="H1006" s="26"/>
      <c r="I1006" s="26">
        <f t="shared" si="123"/>
        <v>0</v>
      </c>
      <c r="J1006" s="26"/>
      <c r="K1006" s="26">
        <f t="shared" si="124"/>
        <v>0</v>
      </c>
      <c r="L1006" s="26"/>
      <c r="M1006" s="68"/>
    </row>
    <row r="1007" spans="3:13" ht="18" x14ac:dyDescent="0.25">
      <c r="C1007" s="26"/>
      <c r="D1007" s="26"/>
      <c r="E1007" s="26"/>
      <c r="F1007" s="26"/>
      <c r="G1007" s="26"/>
      <c r="H1007" s="26"/>
      <c r="I1007" s="26">
        <f t="shared" si="123"/>
        <v>0</v>
      </c>
      <c r="J1007" s="26"/>
      <c r="K1007" s="26">
        <f t="shared" si="124"/>
        <v>0</v>
      </c>
      <c r="L1007" s="26"/>
      <c r="M1007" s="68"/>
    </row>
    <row r="1008" spans="3:13" ht="18" x14ac:dyDescent="0.25">
      <c r="C1008" s="26"/>
      <c r="D1008" s="26"/>
      <c r="E1008" s="26"/>
      <c r="F1008" s="26"/>
      <c r="G1008" s="26"/>
      <c r="H1008" s="26"/>
      <c r="I1008" s="26">
        <f t="shared" si="123"/>
        <v>0</v>
      </c>
      <c r="J1008" s="26"/>
      <c r="K1008" s="26">
        <f t="shared" si="124"/>
        <v>0</v>
      </c>
      <c r="L1008" s="26"/>
      <c r="M1008" s="68"/>
    </row>
    <row r="1009" spans="3:14" ht="20.25" x14ac:dyDescent="0.3">
      <c r="C1009" s="26">
        <f t="shared" ref="C1009:K1009" si="125">SUM(C989:C1008)</f>
        <v>0</v>
      </c>
      <c r="D1009" s="26">
        <f t="shared" si="125"/>
        <v>0</v>
      </c>
      <c r="E1009" s="26">
        <f t="shared" si="125"/>
        <v>0</v>
      </c>
      <c r="F1009" s="26">
        <f t="shared" si="125"/>
        <v>0</v>
      </c>
      <c r="G1009" s="26">
        <f t="shared" si="125"/>
        <v>0</v>
      </c>
      <c r="H1009" s="26">
        <f t="shared" si="125"/>
        <v>0</v>
      </c>
      <c r="I1009" s="26">
        <f t="shared" si="125"/>
        <v>0</v>
      </c>
      <c r="J1009" s="26">
        <f t="shared" si="125"/>
        <v>0</v>
      </c>
      <c r="K1009" s="26">
        <f t="shared" si="125"/>
        <v>0</v>
      </c>
      <c r="L1009" s="45"/>
      <c r="M1009" s="45"/>
      <c r="N1009" s="67">
        <f>SUM(C1009:H1009)-J1009</f>
        <v>0</v>
      </c>
    </row>
    <row r="1010" spans="3:14" x14ac:dyDescent="0.2">
      <c r="C1010" s="69"/>
      <c r="D1010" s="69"/>
      <c r="E1010" s="69"/>
      <c r="F1010" s="69"/>
      <c r="G1010" s="69"/>
      <c r="H1010" s="69"/>
      <c r="I1010" s="69"/>
      <c r="J1010" s="136"/>
      <c r="K1010" s="136"/>
      <c r="L1010" s="136"/>
      <c r="M1010" s="136"/>
    </row>
    <row r="1011" spans="3:14" x14ac:dyDescent="0.2">
      <c r="C1011" s="69"/>
      <c r="D1011" s="69"/>
      <c r="E1011" s="69"/>
      <c r="F1011" s="69"/>
      <c r="G1011" s="69"/>
      <c r="H1011" s="69"/>
      <c r="I1011" s="69"/>
      <c r="J1011" s="137"/>
      <c r="K1011" s="137"/>
      <c r="L1011" s="137"/>
      <c r="M1011" s="137"/>
    </row>
    <row r="1012" spans="3:14" x14ac:dyDescent="0.2">
      <c r="C1012" s="69"/>
      <c r="D1012" s="69"/>
      <c r="E1012" s="69"/>
      <c r="F1012" s="69"/>
      <c r="G1012" s="69"/>
      <c r="H1012" s="69"/>
      <c r="I1012" s="69"/>
      <c r="J1012" s="137"/>
      <c r="K1012" s="137"/>
      <c r="L1012" s="137"/>
      <c r="M1012" s="137"/>
    </row>
    <row r="1014" spans="3:14" x14ac:dyDescent="0.2">
      <c r="C1014" s="138"/>
      <c r="D1014" s="138"/>
      <c r="E1014" s="138"/>
      <c r="F1014" s="138"/>
      <c r="G1014" s="138"/>
      <c r="H1014" s="138"/>
      <c r="I1014" s="138"/>
      <c r="J1014" s="138"/>
      <c r="K1014" s="138"/>
      <c r="L1014" s="138"/>
      <c r="M1014" s="138"/>
    </row>
    <row r="1015" spans="3:14" x14ac:dyDescent="0.2">
      <c r="C1015" s="138"/>
      <c r="D1015" s="138"/>
      <c r="E1015" s="138"/>
      <c r="F1015" s="138"/>
      <c r="G1015" s="138"/>
      <c r="H1015" s="138"/>
      <c r="I1015" s="138"/>
      <c r="J1015" s="138"/>
      <c r="K1015" s="138"/>
      <c r="L1015" s="138"/>
      <c r="M1015" s="138"/>
    </row>
    <row r="1016" spans="3:14" ht="18" x14ac:dyDescent="0.2">
      <c r="C1016" s="43"/>
      <c r="D1016" s="43"/>
      <c r="E1016" s="43"/>
      <c r="F1016" s="43"/>
      <c r="G1016" s="43"/>
      <c r="H1016" s="43"/>
      <c r="I1016" s="43"/>
      <c r="J1016" s="43"/>
      <c r="K1016" s="43"/>
      <c r="L1016" s="43"/>
      <c r="M1016" s="43"/>
    </row>
    <row r="1017" spans="3:14" ht="18" x14ac:dyDescent="0.25">
      <c r="C1017" s="26"/>
      <c r="D1017" s="26"/>
      <c r="E1017" s="26"/>
      <c r="F1017" s="26"/>
      <c r="G1017" s="26"/>
      <c r="H1017" s="26"/>
      <c r="I1017" s="26">
        <f>SUM(C1017:H1017)</f>
        <v>0</v>
      </c>
      <c r="J1017" s="26"/>
      <c r="K1017" s="26">
        <f>I1017-J1017</f>
        <v>0</v>
      </c>
      <c r="L1017" s="26"/>
      <c r="M1017" s="68"/>
    </row>
    <row r="1018" spans="3:14" ht="18" x14ac:dyDescent="0.25">
      <c r="C1018" s="26"/>
      <c r="D1018" s="26"/>
      <c r="E1018" s="26"/>
      <c r="F1018" s="26"/>
      <c r="G1018" s="26"/>
      <c r="H1018" s="26"/>
      <c r="I1018" s="26">
        <f t="shared" ref="I1018:I1036" si="126">SUM(C1018:H1018)</f>
        <v>0</v>
      </c>
      <c r="J1018" s="26"/>
      <c r="K1018" s="26">
        <f t="shared" ref="K1018:K1036" si="127">I1018-J1018</f>
        <v>0</v>
      </c>
      <c r="L1018" s="26"/>
      <c r="M1018" s="68"/>
    </row>
    <row r="1019" spans="3:14" ht="18" x14ac:dyDescent="0.25">
      <c r="C1019" s="26"/>
      <c r="D1019" s="26"/>
      <c r="E1019" s="26"/>
      <c r="F1019" s="26"/>
      <c r="G1019" s="26"/>
      <c r="H1019" s="26"/>
      <c r="I1019" s="26">
        <f t="shared" si="126"/>
        <v>0</v>
      </c>
      <c r="J1019" s="26"/>
      <c r="K1019" s="26">
        <f t="shared" si="127"/>
        <v>0</v>
      </c>
      <c r="L1019" s="26"/>
      <c r="M1019" s="68"/>
    </row>
    <row r="1020" spans="3:14" ht="18" x14ac:dyDescent="0.25">
      <c r="C1020" s="26"/>
      <c r="D1020" s="26"/>
      <c r="E1020" s="26"/>
      <c r="F1020" s="26"/>
      <c r="G1020" s="26"/>
      <c r="H1020" s="26"/>
      <c r="I1020" s="26">
        <f t="shared" si="126"/>
        <v>0</v>
      </c>
      <c r="J1020" s="26"/>
      <c r="K1020" s="26">
        <f t="shared" si="127"/>
        <v>0</v>
      </c>
      <c r="L1020" s="26"/>
      <c r="M1020" s="68"/>
    </row>
    <row r="1021" spans="3:14" ht="18" x14ac:dyDescent="0.25">
      <c r="C1021" s="26"/>
      <c r="D1021" s="26"/>
      <c r="E1021" s="26"/>
      <c r="F1021" s="26"/>
      <c r="G1021" s="26"/>
      <c r="H1021" s="26"/>
      <c r="I1021" s="26">
        <f t="shared" si="126"/>
        <v>0</v>
      </c>
      <c r="J1021" s="26"/>
      <c r="K1021" s="26">
        <f t="shared" si="127"/>
        <v>0</v>
      </c>
      <c r="L1021" s="26"/>
      <c r="M1021" s="68"/>
    </row>
    <row r="1022" spans="3:14" ht="18" x14ac:dyDescent="0.25">
      <c r="C1022" s="26"/>
      <c r="D1022" s="26"/>
      <c r="E1022" s="26"/>
      <c r="F1022" s="26"/>
      <c r="G1022" s="26"/>
      <c r="H1022" s="26"/>
      <c r="I1022" s="26">
        <f t="shared" si="126"/>
        <v>0</v>
      </c>
      <c r="J1022" s="26"/>
      <c r="K1022" s="26">
        <f t="shared" si="127"/>
        <v>0</v>
      </c>
      <c r="L1022" s="26"/>
      <c r="M1022" s="68"/>
    </row>
    <row r="1023" spans="3:14" ht="18" x14ac:dyDescent="0.25">
      <c r="C1023" s="26"/>
      <c r="D1023" s="26"/>
      <c r="E1023" s="26"/>
      <c r="F1023" s="26"/>
      <c r="G1023" s="26"/>
      <c r="H1023" s="26"/>
      <c r="I1023" s="26">
        <f t="shared" si="126"/>
        <v>0</v>
      </c>
      <c r="J1023" s="26"/>
      <c r="K1023" s="26">
        <f t="shared" si="127"/>
        <v>0</v>
      </c>
      <c r="L1023" s="26"/>
      <c r="M1023" s="68"/>
    </row>
    <row r="1024" spans="3:14" ht="18" x14ac:dyDescent="0.25">
      <c r="C1024" s="26"/>
      <c r="D1024" s="26"/>
      <c r="E1024" s="26"/>
      <c r="F1024" s="26"/>
      <c r="G1024" s="26"/>
      <c r="H1024" s="26"/>
      <c r="I1024" s="26">
        <f t="shared" ref="I1024:I1033" si="128">SUM(C1024:H1024)</f>
        <v>0</v>
      </c>
      <c r="J1024" s="26"/>
      <c r="K1024" s="26">
        <f t="shared" ref="K1024:K1033" si="129">I1024-J1024</f>
        <v>0</v>
      </c>
      <c r="L1024" s="26"/>
      <c r="M1024" s="68"/>
    </row>
    <row r="1025" spans="3:14" ht="18" x14ac:dyDescent="0.25">
      <c r="C1025" s="26"/>
      <c r="D1025" s="26"/>
      <c r="E1025" s="26"/>
      <c r="F1025" s="26"/>
      <c r="G1025" s="26"/>
      <c r="H1025" s="26"/>
      <c r="I1025" s="26">
        <f t="shared" si="128"/>
        <v>0</v>
      </c>
      <c r="J1025" s="26"/>
      <c r="K1025" s="26">
        <f t="shared" si="129"/>
        <v>0</v>
      </c>
      <c r="L1025" s="26"/>
      <c r="M1025" s="68"/>
    </row>
    <row r="1026" spans="3:14" ht="18" x14ac:dyDescent="0.25">
      <c r="C1026" s="26"/>
      <c r="D1026" s="26"/>
      <c r="E1026" s="26"/>
      <c r="F1026" s="26"/>
      <c r="G1026" s="26"/>
      <c r="H1026" s="26"/>
      <c r="I1026" s="26">
        <f t="shared" si="128"/>
        <v>0</v>
      </c>
      <c r="J1026" s="26"/>
      <c r="K1026" s="26">
        <f t="shared" si="129"/>
        <v>0</v>
      </c>
      <c r="L1026" s="26"/>
      <c r="M1026" s="68"/>
    </row>
    <row r="1027" spans="3:14" ht="18" x14ac:dyDescent="0.25">
      <c r="C1027" s="26"/>
      <c r="D1027" s="26"/>
      <c r="E1027" s="26"/>
      <c r="F1027" s="26"/>
      <c r="G1027" s="26"/>
      <c r="H1027" s="26"/>
      <c r="I1027" s="26">
        <f t="shared" si="128"/>
        <v>0</v>
      </c>
      <c r="J1027" s="26"/>
      <c r="K1027" s="26">
        <f t="shared" si="129"/>
        <v>0</v>
      </c>
      <c r="L1027" s="26"/>
      <c r="M1027" s="68"/>
    </row>
    <row r="1028" spans="3:14" ht="18" x14ac:dyDescent="0.25">
      <c r="C1028" s="26"/>
      <c r="D1028" s="26"/>
      <c r="E1028" s="26"/>
      <c r="F1028" s="26"/>
      <c r="G1028" s="26"/>
      <c r="H1028" s="26"/>
      <c r="I1028" s="26">
        <f t="shared" si="128"/>
        <v>0</v>
      </c>
      <c r="J1028" s="26"/>
      <c r="K1028" s="26">
        <f t="shared" si="129"/>
        <v>0</v>
      </c>
      <c r="L1028" s="26"/>
      <c r="M1028" s="68"/>
    </row>
    <row r="1029" spans="3:14" ht="18" x14ac:dyDescent="0.25">
      <c r="C1029" s="26"/>
      <c r="D1029" s="26"/>
      <c r="E1029" s="26"/>
      <c r="F1029" s="26"/>
      <c r="G1029" s="26"/>
      <c r="H1029" s="26"/>
      <c r="I1029" s="26">
        <f t="shared" si="128"/>
        <v>0</v>
      </c>
      <c r="J1029" s="26"/>
      <c r="K1029" s="26">
        <f t="shared" si="129"/>
        <v>0</v>
      </c>
      <c r="L1029" s="26"/>
      <c r="M1029" s="68"/>
    </row>
    <row r="1030" spans="3:14" ht="18" x14ac:dyDescent="0.25">
      <c r="C1030" s="26"/>
      <c r="D1030" s="26"/>
      <c r="E1030" s="26"/>
      <c r="F1030" s="26"/>
      <c r="G1030" s="26"/>
      <c r="H1030" s="26"/>
      <c r="I1030" s="26">
        <f t="shared" si="128"/>
        <v>0</v>
      </c>
      <c r="J1030" s="26"/>
      <c r="K1030" s="26">
        <f t="shared" si="129"/>
        <v>0</v>
      </c>
      <c r="L1030" s="26"/>
      <c r="M1030" s="68"/>
    </row>
    <row r="1031" spans="3:14" ht="18" x14ac:dyDescent="0.25">
      <c r="C1031" s="26"/>
      <c r="D1031" s="26"/>
      <c r="E1031" s="26"/>
      <c r="F1031" s="26"/>
      <c r="G1031" s="26"/>
      <c r="H1031" s="26"/>
      <c r="I1031" s="26">
        <f t="shared" si="128"/>
        <v>0</v>
      </c>
      <c r="J1031" s="26"/>
      <c r="K1031" s="26">
        <f t="shared" si="129"/>
        <v>0</v>
      </c>
      <c r="L1031" s="26"/>
      <c r="M1031" s="68"/>
    </row>
    <row r="1032" spans="3:14" ht="18" x14ac:dyDescent="0.25">
      <c r="C1032" s="26"/>
      <c r="D1032" s="26"/>
      <c r="E1032" s="26"/>
      <c r="F1032" s="26"/>
      <c r="G1032" s="26"/>
      <c r="H1032" s="26"/>
      <c r="I1032" s="26">
        <f t="shared" si="128"/>
        <v>0</v>
      </c>
      <c r="J1032" s="26"/>
      <c r="K1032" s="26">
        <f t="shared" si="129"/>
        <v>0</v>
      </c>
      <c r="L1032" s="26"/>
      <c r="M1032" s="68"/>
    </row>
    <row r="1033" spans="3:14" ht="18" x14ac:dyDescent="0.25">
      <c r="C1033" s="26"/>
      <c r="D1033" s="26"/>
      <c r="E1033" s="26"/>
      <c r="F1033" s="26"/>
      <c r="G1033" s="26"/>
      <c r="H1033" s="26"/>
      <c r="I1033" s="26">
        <f t="shared" si="128"/>
        <v>0</v>
      </c>
      <c r="J1033" s="26"/>
      <c r="K1033" s="26">
        <f t="shared" si="129"/>
        <v>0</v>
      </c>
      <c r="L1033" s="26"/>
      <c r="M1033" s="68"/>
    </row>
    <row r="1034" spans="3:14" ht="18" x14ac:dyDescent="0.25">
      <c r="C1034" s="26"/>
      <c r="D1034" s="26"/>
      <c r="E1034" s="26"/>
      <c r="F1034" s="26"/>
      <c r="G1034" s="26"/>
      <c r="H1034" s="26"/>
      <c r="I1034" s="26">
        <f t="shared" ref="I1034:I1035" si="130">SUM(C1034:H1034)</f>
        <v>0</v>
      </c>
      <c r="J1034" s="26"/>
      <c r="K1034" s="26">
        <f t="shared" ref="K1034:K1035" si="131">I1034-J1034</f>
        <v>0</v>
      </c>
      <c r="L1034" s="26"/>
      <c r="M1034" s="68"/>
    </row>
    <row r="1035" spans="3:14" ht="18" x14ac:dyDescent="0.25">
      <c r="C1035" s="26"/>
      <c r="D1035" s="26"/>
      <c r="E1035" s="26"/>
      <c r="F1035" s="26"/>
      <c r="G1035" s="26"/>
      <c r="H1035" s="26"/>
      <c r="I1035" s="26">
        <f t="shared" si="130"/>
        <v>0</v>
      </c>
      <c r="J1035" s="26"/>
      <c r="K1035" s="26">
        <f t="shared" si="131"/>
        <v>0</v>
      </c>
      <c r="L1035" s="26"/>
      <c r="M1035" s="68"/>
    </row>
    <row r="1036" spans="3:14" ht="18" x14ac:dyDescent="0.25">
      <c r="C1036" s="26"/>
      <c r="D1036" s="26"/>
      <c r="E1036" s="26"/>
      <c r="F1036" s="26"/>
      <c r="G1036" s="26"/>
      <c r="H1036" s="26"/>
      <c r="I1036" s="26">
        <f t="shared" si="126"/>
        <v>0</v>
      </c>
      <c r="J1036" s="26"/>
      <c r="K1036" s="26">
        <f t="shared" si="127"/>
        <v>0</v>
      </c>
      <c r="L1036" s="26"/>
      <c r="M1036" s="68"/>
    </row>
    <row r="1037" spans="3:14" ht="20.25" x14ac:dyDescent="0.3">
      <c r="C1037" s="26">
        <f t="shared" ref="C1037:K1037" si="132">SUM(C1017:C1036)</f>
        <v>0</v>
      </c>
      <c r="D1037" s="26">
        <f t="shared" si="132"/>
        <v>0</v>
      </c>
      <c r="E1037" s="26">
        <f t="shared" si="132"/>
        <v>0</v>
      </c>
      <c r="F1037" s="26">
        <f t="shared" si="132"/>
        <v>0</v>
      </c>
      <c r="G1037" s="26">
        <f t="shared" si="132"/>
        <v>0</v>
      </c>
      <c r="H1037" s="26">
        <f t="shared" si="132"/>
        <v>0</v>
      </c>
      <c r="I1037" s="26">
        <f t="shared" si="132"/>
        <v>0</v>
      </c>
      <c r="J1037" s="26">
        <f t="shared" si="132"/>
        <v>0</v>
      </c>
      <c r="K1037" s="26">
        <f t="shared" si="132"/>
        <v>0</v>
      </c>
      <c r="L1037" s="45"/>
      <c r="M1037" s="45"/>
      <c r="N1037" s="67">
        <f>SUM(C1037:H1037)-J1037</f>
        <v>0</v>
      </c>
    </row>
    <row r="1038" spans="3:14" x14ac:dyDescent="0.2">
      <c r="C1038" s="69"/>
      <c r="D1038" s="69"/>
      <c r="E1038" s="69"/>
      <c r="F1038" s="69"/>
      <c r="G1038" s="69"/>
      <c r="H1038" s="69"/>
      <c r="I1038" s="69"/>
      <c r="J1038" s="136"/>
      <c r="K1038" s="136"/>
      <c r="L1038" s="136"/>
      <c r="M1038" s="136"/>
    </row>
    <row r="1039" spans="3:14" x14ac:dyDescent="0.2">
      <c r="C1039" s="69"/>
      <c r="D1039" s="69"/>
      <c r="E1039" s="69"/>
      <c r="F1039" s="69"/>
      <c r="G1039" s="69"/>
      <c r="H1039" s="69"/>
      <c r="I1039" s="69"/>
      <c r="J1039" s="137"/>
      <c r="K1039" s="137"/>
      <c r="L1039" s="137"/>
      <c r="M1039" s="137"/>
    </row>
    <row r="1040" spans="3:14" x14ac:dyDescent="0.2">
      <c r="C1040" s="69"/>
      <c r="D1040" s="69"/>
      <c r="E1040" s="69"/>
      <c r="F1040" s="69"/>
      <c r="G1040" s="69"/>
      <c r="H1040" s="69"/>
      <c r="I1040" s="69"/>
      <c r="J1040" s="137"/>
      <c r="K1040" s="137"/>
      <c r="L1040" s="137"/>
      <c r="M1040" s="137"/>
    </row>
    <row r="1042" spans="3:13" x14ac:dyDescent="0.2">
      <c r="C1042" s="138"/>
      <c r="D1042" s="138"/>
      <c r="E1042" s="138"/>
      <c r="F1042" s="138"/>
      <c r="G1042" s="138"/>
      <c r="H1042" s="138"/>
      <c r="I1042" s="138"/>
      <c r="J1042" s="138"/>
      <c r="K1042" s="138"/>
      <c r="L1042" s="138"/>
      <c r="M1042" s="138"/>
    </row>
    <row r="1043" spans="3:13" x14ac:dyDescent="0.2">
      <c r="C1043" s="138"/>
      <c r="D1043" s="138"/>
      <c r="E1043" s="138"/>
      <c r="F1043" s="138"/>
      <c r="G1043" s="138"/>
      <c r="H1043" s="138"/>
      <c r="I1043" s="138"/>
      <c r="J1043" s="138"/>
      <c r="K1043" s="138"/>
      <c r="L1043" s="138"/>
      <c r="M1043" s="138"/>
    </row>
    <row r="1044" spans="3:13" ht="18" x14ac:dyDescent="0.2">
      <c r="C1044" s="43"/>
      <c r="D1044" s="43"/>
      <c r="E1044" s="43"/>
      <c r="F1044" s="43"/>
      <c r="G1044" s="43"/>
      <c r="H1044" s="43"/>
      <c r="I1044" s="43"/>
      <c r="J1044" s="43"/>
      <c r="K1044" s="43"/>
      <c r="L1044" s="43"/>
      <c r="M1044" s="43"/>
    </row>
    <row r="1045" spans="3:13" ht="18" x14ac:dyDescent="0.25">
      <c r="C1045" s="26"/>
      <c r="D1045" s="26"/>
      <c r="E1045" s="26"/>
      <c r="F1045" s="26"/>
      <c r="G1045" s="26"/>
      <c r="H1045" s="26"/>
      <c r="I1045" s="26">
        <f>SUM(C1045:H1045)</f>
        <v>0</v>
      </c>
      <c r="J1045" s="26"/>
      <c r="K1045" s="26">
        <f>I1045-J1045</f>
        <v>0</v>
      </c>
      <c r="L1045" s="26"/>
      <c r="M1045" s="68"/>
    </row>
    <row r="1046" spans="3:13" ht="18" x14ac:dyDescent="0.25">
      <c r="C1046" s="26"/>
      <c r="D1046" s="26"/>
      <c r="E1046" s="26"/>
      <c r="F1046" s="26"/>
      <c r="G1046" s="26"/>
      <c r="H1046" s="26"/>
      <c r="I1046" s="26">
        <f t="shared" ref="I1046:I1064" si="133">SUM(C1046:H1046)</f>
        <v>0</v>
      </c>
      <c r="J1046" s="26"/>
      <c r="K1046" s="26">
        <f t="shared" ref="K1046:K1064" si="134">I1046-J1046</f>
        <v>0</v>
      </c>
      <c r="L1046" s="26"/>
      <c r="M1046" s="68"/>
    </row>
    <row r="1047" spans="3:13" ht="18" x14ac:dyDescent="0.25">
      <c r="C1047" s="26"/>
      <c r="D1047" s="26"/>
      <c r="E1047" s="26"/>
      <c r="F1047" s="26"/>
      <c r="G1047" s="26"/>
      <c r="H1047" s="26"/>
      <c r="I1047" s="26">
        <f t="shared" si="133"/>
        <v>0</v>
      </c>
      <c r="J1047" s="26"/>
      <c r="K1047" s="26">
        <f t="shared" si="134"/>
        <v>0</v>
      </c>
      <c r="L1047" s="26"/>
      <c r="M1047" s="68"/>
    </row>
    <row r="1048" spans="3:13" ht="18" x14ac:dyDescent="0.25">
      <c r="C1048" s="26"/>
      <c r="D1048" s="26"/>
      <c r="E1048" s="26"/>
      <c r="F1048" s="26"/>
      <c r="G1048" s="26"/>
      <c r="H1048" s="26"/>
      <c r="I1048" s="26">
        <f t="shared" si="133"/>
        <v>0</v>
      </c>
      <c r="J1048" s="26"/>
      <c r="K1048" s="26">
        <f t="shared" si="134"/>
        <v>0</v>
      </c>
      <c r="L1048" s="26"/>
      <c r="M1048" s="68"/>
    </row>
    <row r="1049" spans="3:13" ht="18" x14ac:dyDescent="0.25">
      <c r="C1049" s="26"/>
      <c r="D1049" s="26"/>
      <c r="E1049" s="26"/>
      <c r="F1049" s="26"/>
      <c r="G1049" s="26"/>
      <c r="H1049" s="26"/>
      <c r="I1049" s="26">
        <f t="shared" si="133"/>
        <v>0</v>
      </c>
      <c r="J1049" s="26"/>
      <c r="K1049" s="26">
        <f t="shared" si="134"/>
        <v>0</v>
      </c>
      <c r="L1049" s="26"/>
      <c r="M1049" s="68"/>
    </row>
    <row r="1050" spans="3:13" ht="18" x14ac:dyDescent="0.25">
      <c r="C1050" s="26"/>
      <c r="D1050" s="26"/>
      <c r="E1050" s="26"/>
      <c r="F1050" s="26"/>
      <c r="G1050" s="26"/>
      <c r="H1050" s="26"/>
      <c r="I1050" s="26">
        <f t="shared" si="133"/>
        <v>0</v>
      </c>
      <c r="J1050" s="26"/>
      <c r="K1050" s="26">
        <f t="shared" si="134"/>
        <v>0</v>
      </c>
      <c r="L1050" s="26"/>
      <c r="M1050" s="68"/>
    </row>
    <row r="1051" spans="3:13" ht="18" x14ac:dyDescent="0.25">
      <c r="C1051" s="26"/>
      <c r="D1051" s="26"/>
      <c r="E1051" s="26"/>
      <c r="F1051" s="26"/>
      <c r="G1051" s="26"/>
      <c r="H1051" s="26"/>
      <c r="I1051" s="26">
        <f t="shared" si="133"/>
        <v>0</v>
      </c>
      <c r="J1051" s="26"/>
      <c r="K1051" s="26">
        <f t="shared" si="134"/>
        <v>0</v>
      </c>
      <c r="L1051" s="26"/>
      <c r="M1051" s="68"/>
    </row>
    <row r="1052" spans="3:13" ht="18" x14ac:dyDescent="0.25">
      <c r="C1052" s="26"/>
      <c r="D1052" s="26"/>
      <c r="E1052" s="26"/>
      <c r="F1052" s="26"/>
      <c r="G1052" s="26"/>
      <c r="H1052" s="26"/>
      <c r="I1052" s="26">
        <f t="shared" si="133"/>
        <v>0</v>
      </c>
      <c r="J1052" s="26"/>
      <c r="K1052" s="26">
        <f t="shared" si="134"/>
        <v>0</v>
      </c>
      <c r="L1052" s="26"/>
      <c r="M1052" s="68"/>
    </row>
    <row r="1053" spans="3:13" ht="18" x14ac:dyDescent="0.25">
      <c r="C1053" s="26"/>
      <c r="D1053" s="26"/>
      <c r="E1053" s="26"/>
      <c r="F1053" s="26"/>
      <c r="G1053" s="26"/>
      <c r="H1053" s="26"/>
      <c r="I1053" s="26">
        <f t="shared" si="133"/>
        <v>0</v>
      </c>
      <c r="J1053" s="26"/>
      <c r="K1053" s="26">
        <f t="shared" si="134"/>
        <v>0</v>
      </c>
      <c r="L1053" s="26"/>
      <c r="M1053" s="68"/>
    </row>
    <row r="1054" spans="3:13" ht="18" x14ac:dyDescent="0.25">
      <c r="C1054" s="26"/>
      <c r="D1054" s="26"/>
      <c r="E1054" s="26"/>
      <c r="F1054" s="26"/>
      <c r="G1054" s="26"/>
      <c r="H1054" s="26"/>
      <c r="I1054" s="26">
        <f t="shared" si="133"/>
        <v>0</v>
      </c>
      <c r="J1054" s="26"/>
      <c r="K1054" s="26">
        <f t="shared" si="134"/>
        <v>0</v>
      </c>
      <c r="L1054" s="26"/>
      <c r="M1054" s="68"/>
    </row>
    <row r="1055" spans="3:13" ht="18" x14ac:dyDescent="0.25">
      <c r="C1055" s="26"/>
      <c r="D1055" s="26"/>
      <c r="E1055" s="26"/>
      <c r="F1055" s="26"/>
      <c r="G1055" s="26"/>
      <c r="H1055" s="26"/>
      <c r="I1055" s="26">
        <f t="shared" si="133"/>
        <v>0</v>
      </c>
      <c r="J1055" s="26"/>
      <c r="K1055" s="26">
        <f t="shared" si="134"/>
        <v>0</v>
      </c>
      <c r="L1055" s="26"/>
      <c r="M1055" s="68"/>
    </row>
    <row r="1056" spans="3:13" ht="18" x14ac:dyDescent="0.25">
      <c r="C1056" s="26"/>
      <c r="D1056" s="26"/>
      <c r="E1056" s="26"/>
      <c r="F1056" s="26"/>
      <c r="G1056" s="26"/>
      <c r="H1056" s="26"/>
      <c r="I1056" s="26">
        <f t="shared" si="133"/>
        <v>0</v>
      </c>
      <c r="J1056" s="26"/>
      <c r="K1056" s="26">
        <f t="shared" si="134"/>
        <v>0</v>
      </c>
      <c r="L1056" s="26"/>
      <c r="M1056" s="68"/>
    </row>
    <row r="1057" spans="3:14" ht="18" x14ac:dyDescent="0.25">
      <c r="C1057" s="26"/>
      <c r="D1057" s="26"/>
      <c r="E1057" s="26"/>
      <c r="F1057" s="26"/>
      <c r="G1057" s="26"/>
      <c r="H1057" s="26"/>
      <c r="I1057" s="26">
        <f t="shared" si="133"/>
        <v>0</v>
      </c>
      <c r="J1057" s="26"/>
      <c r="K1057" s="26">
        <f t="shared" si="134"/>
        <v>0</v>
      </c>
      <c r="L1057" s="26"/>
      <c r="M1057" s="68"/>
    </row>
    <row r="1058" spans="3:14" ht="18" x14ac:dyDescent="0.25">
      <c r="C1058" s="26"/>
      <c r="D1058" s="26"/>
      <c r="E1058" s="26"/>
      <c r="F1058" s="26"/>
      <c r="G1058" s="26"/>
      <c r="H1058" s="26"/>
      <c r="I1058" s="26">
        <f t="shared" si="133"/>
        <v>0</v>
      </c>
      <c r="J1058" s="26"/>
      <c r="K1058" s="26">
        <f t="shared" si="134"/>
        <v>0</v>
      </c>
      <c r="L1058" s="26"/>
      <c r="M1058" s="68"/>
    </row>
    <row r="1059" spans="3:14" ht="18" x14ac:dyDescent="0.25">
      <c r="C1059" s="26"/>
      <c r="D1059" s="26"/>
      <c r="E1059" s="26"/>
      <c r="F1059" s="26"/>
      <c r="G1059" s="26"/>
      <c r="H1059" s="26"/>
      <c r="I1059" s="26">
        <f t="shared" si="133"/>
        <v>0</v>
      </c>
      <c r="J1059" s="26"/>
      <c r="K1059" s="26">
        <f t="shared" si="134"/>
        <v>0</v>
      </c>
      <c r="L1059" s="26"/>
      <c r="M1059" s="68"/>
    </row>
    <row r="1060" spans="3:14" ht="18" x14ac:dyDescent="0.25">
      <c r="C1060" s="26"/>
      <c r="D1060" s="26"/>
      <c r="E1060" s="26"/>
      <c r="F1060" s="26"/>
      <c r="G1060" s="26"/>
      <c r="H1060" s="26"/>
      <c r="I1060" s="26">
        <f t="shared" si="133"/>
        <v>0</v>
      </c>
      <c r="J1060" s="26"/>
      <c r="K1060" s="26">
        <f t="shared" si="134"/>
        <v>0</v>
      </c>
      <c r="L1060" s="26"/>
      <c r="M1060" s="68"/>
    </row>
    <row r="1061" spans="3:14" ht="18" x14ac:dyDescent="0.25">
      <c r="C1061" s="26"/>
      <c r="D1061" s="26"/>
      <c r="E1061" s="26"/>
      <c r="F1061" s="26"/>
      <c r="G1061" s="26"/>
      <c r="H1061" s="26"/>
      <c r="I1061" s="26">
        <f t="shared" si="133"/>
        <v>0</v>
      </c>
      <c r="J1061" s="26"/>
      <c r="K1061" s="26">
        <f t="shared" si="134"/>
        <v>0</v>
      </c>
      <c r="L1061" s="26"/>
      <c r="M1061" s="68"/>
    </row>
    <row r="1062" spans="3:14" ht="18" x14ac:dyDescent="0.25">
      <c r="C1062" s="26"/>
      <c r="D1062" s="26"/>
      <c r="E1062" s="26"/>
      <c r="F1062" s="26"/>
      <c r="G1062" s="26"/>
      <c r="H1062" s="26"/>
      <c r="I1062" s="26">
        <f t="shared" si="133"/>
        <v>0</v>
      </c>
      <c r="J1062" s="26"/>
      <c r="K1062" s="26">
        <f t="shared" si="134"/>
        <v>0</v>
      </c>
      <c r="L1062" s="26"/>
      <c r="M1062" s="68"/>
    </row>
    <row r="1063" spans="3:14" ht="18" x14ac:dyDescent="0.25">
      <c r="C1063" s="26"/>
      <c r="D1063" s="26"/>
      <c r="E1063" s="26"/>
      <c r="F1063" s="26"/>
      <c r="G1063" s="26"/>
      <c r="H1063" s="26"/>
      <c r="I1063" s="26">
        <f t="shared" ref="I1063" si="135">SUM(C1063:H1063)</f>
        <v>0</v>
      </c>
      <c r="J1063" s="26"/>
      <c r="K1063" s="26">
        <f t="shared" ref="K1063" si="136">I1063-J1063</f>
        <v>0</v>
      </c>
      <c r="L1063" s="26"/>
      <c r="M1063" s="68"/>
    </row>
    <row r="1064" spans="3:14" ht="18" x14ac:dyDescent="0.25">
      <c r="C1064" s="26"/>
      <c r="D1064" s="26"/>
      <c r="E1064" s="26"/>
      <c r="F1064" s="26"/>
      <c r="G1064" s="26"/>
      <c r="H1064" s="26"/>
      <c r="I1064" s="26">
        <f t="shared" si="133"/>
        <v>0</v>
      </c>
      <c r="J1064" s="26"/>
      <c r="K1064" s="26">
        <f t="shared" si="134"/>
        <v>0</v>
      </c>
      <c r="L1064" s="26"/>
      <c r="M1064" s="68"/>
    </row>
    <row r="1065" spans="3:14" ht="20.25" x14ac:dyDescent="0.3">
      <c r="C1065" s="26">
        <f t="shared" ref="C1065:K1065" si="137">SUM(C1045:C1064)</f>
        <v>0</v>
      </c>
      <c r="D1065" s="26">
        <f t="shared" si="137"/>
        <v>0</v>
      </c>
      <c r="E1065" s="26">
        <f t="shared" si="137"/>
        <v>0</v>
      </c>
      <c r="F1065" s="26">
        <f t="shared" si="137"/>
        <v>0</v>
      </c>
      <c r="G1065" s="26">
        <f t="shared" si="137"/>
        <v>0</v>
      </c>
      <c r="H1065" s="26">
        <f t="shared" si="137"/>
        <v>0</v>
      </c>
      <c r="I1065" s="26">
        <f t="shared" si="137"/>
        <v>0</v>
      </c>
      <c r="J1065" s="26">
        <f t="shared" si="137"/>
        <v>0</v>
      </c>
      <c r="K1065" s="26">
        <f t="shared" si="137"/>
        <v>0</v>
      </c>
      <c r="L1065" s="45"/>
      <c r="M1065" s="45"/>
      <c r="N1065" s="67">
        <f>SUM(C1065:H1065)-J1065</f>
        <v>0</v>
      </c>
    </row>
    <row r="1066" spans="3:14" x14ac:dyDescent="0.2">
      <c r="C1066" s="69"/>
      <c r="D1066" s="69"/>
      <c r="E1066" s="69"/>
      <c r="F1066" s="69"/>
      <c r="G1066" s="69"/>
      <c r="H1066" s="69"/>
      <c r="I1066" s="69"/>
      <c r="J1066" s="136"/>
      <c r="K1066" s="136"/>
      <c r="L1066" s="136"/>
      <c r="M1066" s="136"/>
    </row>
    <row r="1067" spans="3:14" x14ac:dyDescent="0.2">
      <c r="C1067" s="69"/>
      <c r="D1067" s="69"/>
      <c r="E1067" s="69"/>
      <c r="F1067" s="69"/>
      <c r="G1067" s="69"/>
      <c r="H1067" s="69"/>
      <c r="I1067" s="69"/>
      <c r="J1067" s="137"/>
      <c r="K1067" s="137"/>
      <c r="L1067" s="137"/>
      <c r="M1067" s="137"/>
    </row>
    <row r="1068" spans="3:14" x14ac:dyDescent="0.2">
      <c r="C1068" s="69"/>
      <c r="D1068" s="69"/>
      <c r="E1068" s="69"/>
      <c r="F1068" s="69"/>
      <c r="G1068" s="69"/>
      <c r="H1068" s="69"/>
      <c r="I1068" s="69"/>
      <c r="J1068" s="137"/>
      <c r="K1068" s="137"/>
      <c r="L1068" s="137"/>
      <c r="M1068" s="137"/>
    </row>
    <row r="1070" spans="3:14" x14ac:dyDescent="0.2">
      <c r="C1070" s="138"/>
      <c r="D1070" s="138"/>
      <c r="E1070" s="138"/>
      <c r="F1070" s="138"/>
      <c r="G1070" s="138"/>
      <c r="H1070" s="138"/>
      <c r="I1070" s="138"/>
      <c r="J1070" s="138"/>
      <c r="K1070" s="138"/>
      <c r="L1070" s="138"/>
      <c r="M1070" s="138"/>
    </row>
    <row r="1071" spans="3:14" x14ac:dyDescent="0.2">
      <c r="C1071" s="138"/>
      <c r="D1071" s="138"/>
      <c r="E1071" s="138"/>
      <c r="F1071" s="138"/>
      <c r="G1071" s="138"/>
      <c r="H1071" s="138"/>
      <c r="I1071" s="138"/>
      <c r="J1071" s="138"/>
      <c r="K1071" s="138"/>
      <c r="L1071" s="138"/>
      <c r="M1071" s="138"/>
    </row>
    <row r="1072" spans="3:14" ht="18" x14ac:dyDescent="0.2">
      <c r="C1072" s="43"/>
      <c r="D1072" s="43"/>
      <c r="E1072" s="43"/>
      <c r="F1072" s="43"/>
      <c r="G1072" s="43"/>
      <c r="H1072" s="43"/>
      <c r="I1072" s="43"/>
      <c r="J1072" s="43"/>
      <c r="K1072" s="43"/>
      <c r="L1072" s="43"/>
      <c r="M1072" s="43"/>
    </row>
    <row r="1073" spans="3:13" ht="18" x14ac:dyDescent="0.25">
      <c r="C1073" s="26"/>
      <c r="D1073" s="26"/>
      <c r="E1073" s="26"/>
      <c r="F1073" s="26"/>
      <c r="G1073" s="26"/>
      <c r="H1073" s="26"/>
      <c r="I1073" s="26">
        <f t="shared" ref="I1073:I1075" si="138">SUM(C1073:H1073)</f>
        <v>0</v>
      </c>
      <c r="J1073" s="26"/>
      <c r="K1073" s="26">
        <f t="shared" ref="K1073:K1075" si="139">I1073-J1073</f>
        <v>0</v>
      </c>
      <c r="L1073" s="26"/>
      <c r="M1073" s="68"/>
    </row>
    <row r="1074" spans="3:13" ht="18" x14ac:dyDescent="0.25">
      <c r="C1074" s="26"/>
      <c r="D1074" s="26"/>
      <c r="E1074" s="26"/>
      <c r="F1074" s="26"/>
      <c r="G1074" s="26"/>
      <c r="H1074" s="26"/>
      <c r="I1074" s="26">
        <f t="shared" si="138"/>
        <v>0</v>
      </c>
      <c r="J1074" s="26"/>
      <c r="K1074" s="26">
        <f t="shared" si="139"/>
        <v>0</v>
      </c>
      <c r="L1074" s="26"/>
      <c r="M1074" s="68"/>
    </row>
    <row r="1075" spans="3:13" ht="18" x14ac:dyDescent="0.25">
      <c r="C1075" s="26"/>
      <c r="D1075" s="26"/>
      <c r="E1075" s="26"/>
      <c r="F1075" s="26"/>
      <c r="G1075" s="26"/>
      <c r="H1075" s="26"/>
      <c r="I1075" s="26">
        <f t="shared" si="138"/>
        <v>0</v>
      </c>
      <c r="J1075" s="26"/>
      <c r="K1075" s="26">
        <f t="shared" si="139"/>
        <v>0</v>
      </c>
      <c r="L1075" s="26"/>
      <c r="M1075" s="68"/>
    </row>
    <row r="1076" spans="3:13" ht="18" x14ac:dyDescent="0.25">
      <c r="C1076" s="26"/>
      <c r="D1076" s="26"/>
      <c r="E1076" s="26"/>
      <c r="F1076" s="26"/>
      <c r="G1076" s="26"/>
      <c r="H1076" s="26"/>
      <c r="I1076" s="26">
        <f>SUM(C1076:H1076)</f>
        <v>0</v>
      </c>
      <c r="J1076" s="26"/>
      <c r="K1076" s="26">
        <f>I1076-J1076</f>
        <v>0</v>
      </c>
      <c r="L1076" s="26"/>
      <c r="M1076" s="68"/>
    </row>
    <row r="1077" spans="3:13" ht="18" x14ac:dyDescent="0.25">
      <c r="C1077" s="26"/>
      <c r="D1077" s="26"/>
      <c r="E1077" s="26"/>
      <c r="F1077" s="26"/>
      <c r="G1077" s="26"/>
      <c r="H1077" s="26"/>
      <c r="I1077" s="26">
        <f t="shared" ref="I1077:I1080" si="140">SUM(C1077:H1077)</f>
        <v>0</v>
      </c>
      <c r="J1077" s="26"/>
      <c r="K1077" s="26">
        <f t="shared" ref="K1077:K1080" si="141">I1077-J1077</f>
        <v>0</v>
      </c>
      <c r="L1077" s="26"/>
      <c r="M1077" s="68"/>
    </row>
    <row r="1078" spans="3:13" ht="18" x14ac:dyDescent="0.25">
      <c r="C1078" s="26"/>
      <c r="D1078" s="26"/>
      <c r="E1078" s="26"/>
      <c r="F1078" s="26"/>
      <c r="G1078" s="26"/>
      <c r="H1078" s="26"/>
      <c r="I1078" s="26">
        <f t="shared" si="140"/>
        <v>0</v>
      </c>
      <c r="J1078" s="26"/>
      <c r="K1078" s="26">
        <f t="shared" si="141"/>
        <v>0</v>
      </c>
      <c r="L1078" s="26"/>
      <c r="M1078" s="68"/>
    </row>
    <row r="1079" spans="3:13" ht="18" x14ac:dyDescent="0.25">
      <c r="C1079" s="26"/>
      <c r="D1079" s="26"/>
      <c r="E1079" s="26"/>
      <c r="F1079" s="26"/>
      <c r="G1079" s="26"/>
      <c r="H1079" s="26"/>
      <c r="I1079" s="26">
        <f t="shared" si="140"/>
        <v>0</v>
      </c>
      <c r="J1079" s="26"/>
      <c r="K1079" s="26">
        <f t="shared" si="141"/>
        <v>0</v>
      </c>
      <c r="L1079" s="26"/>
      <c r="M1079" s="68"/>
    </row>
    <row r="1080" spans="3:13" ht="18" x14ac:dyDescent="0.25">
      <c r="C1080" s="26"/>
      <c r="D1080" s="26"/>
      <c r="E1080" s="26"/>
      <c r="F1080" s="26"/>
      <c r="G1080" s="26"/>
      <c r="H1080" s="26"/>
      <c r="I1080" s="26">
        <f t="shared" si="140"/>
        <v>0</v>
      </c>
      <c r="J1080" s="26"/>
      <c r="K1080" s="26">
        <f t="shared" si="141"/>
        <v>0</v>
      </c>
      <c r="L1080" s="26"/>
      <c r="M1080" s="68"/>
    </row>
    <row r="1081" spans="3:13" ht="18" x14ac:dyDescent="0.25">
      <c r="C1081" s="26"/>
      <c r="D1081" s="26"/>
      <c r="E1081" s="26"/>
      <c r="F1081" s="26"/>
      <c r="G1081" s="26"/>
      <c r="H1081" s="26"/>
      <c r="I1081" s="26">
        <f t="shared" ref="I1081:I1090" si="142">SUM(C1081:H1081)</f>
        <v>0</v>
      </c>
      <c r="J1081" s="26"/>
      <c r="K1081" s="26">
        <f t="shared" ref="K1081:K1090" si="143">I1081-J1081</f>
        <v>0</v>
      </c>
      <c r="L1081" s="26"/>
      <c r="M1081" s="68"/>
    </row>
    <row r="1082" spans="3:13" ht="18" x14ac:dyDescent="0.25">
      <c r="C1082" s="26"/>
      <c r="D1082" s="26"/>
      <c r="E1082" s="26"/>
      <c r="F1082" s="26"/>
      <c r="G1082" s="26"/>
      <c r="H1082" s="26"/>
      <c r="I1082" s="26">
        <f t="shared" si="142"/>
        <v>0</v>
      </c>
      <c r="J1082" s="26"/>
      <c r="K1082" s="26">
        <f t="shared" si="143"/>
        <v>0</v>
      </c>
      <c r="L1082" s="26"/>
      <c r="M1082" s="68"/>
    </row>
    <row r="1083" spans="3:13" ht="18" x14ac:dyDescent="0.25">
      <c r="C1083" s="26"/>
      <c r="D1083" s="26"/>
      <c r="E1083" s="26"/>
      <c r="F1083" s="26"/>
      <c r="G1083" s="26"/>
      <c r="H1083" s="26"/>
      <c r="I1083" s="26">
        <f t="shared" si="142"/>
        <v>0</v>
      </c>
      <c r="J1083" s="26"/>
      <c r="K1083" s="26">
        <f t="shared" si="143"/>
        <v>0</v>
      </c>
      <c r="L1083" s="26"/>
      <c r="M1083" s="68"/>
    </row>
    <row r="1084" spans="3:13" ht="18" x14ac:dyDescent="0.25">
      <c r="C1084" s="26"/>
      <c r="D1084" s="26"/>
      <c r="E1084" s="26"/>
      <c r="F1084" s="26"/>
      <c r="G1084" s="26"/>
      <c r="H1084" s="26"/>
      <c r="I1084" s="26">
        <f t="shared" si="142"/>
        <v>0</v>
      </c>
      <c r="J1084" s="26"/>
      <c r="K1084" s="26">
        <f t="shared" si="143"/>
        <v>0</v>
      </c>
      <c r="L1084" s="26"/>
      <c r="M1084" s="68"/>
    </row>
    <row r="1085" spans="3:13" ht="18" x14ac:dyDescent="0.25">
      <c r="C1085" s="26"/>
      <c r="D1085" s="26"/>
      <c r="E1085" s="26"/>
      <c r="F1085" s="26"/>
      <c r="G1085" s="26"/>
      <c r="H1085" s="26"/>
      <c r="I1085" s="26">
        <f t="shared" si="142"/>
        <v>0</v>
      </c>
      <c r="J1085" s="26"/>
      <c r="K1085" s="26">
        <f t="shared" si="143"/>
        <v>0</v>
      </c>
      <c r="L1085" s="26"/>
      <c r="M1085" s="68"/>
    </row>
    <row r="1086" spans="3:13" ht="18" x14ac:dyDescent="0.25">
      <c r="C1086" s="26"/>
      <c r="D1086" s="26"/>
      <c r="E1086" s="26"/>
      <c r="F1086" s="26"/>
      <c r="G1086" s="26"/>
      <c r="H1086" s="26"/>
      <c r="I1086" s="26">
        <f t="shared" si="142"/>
        <v>0</v>
      </c>
      <c r="J1086" s="26"/>
      <c r="K1086" s="26">
        <f t="shared" si="143"/>
        <v>0</v>
      </c>
      <c r="L1086" s="26"/>
      <c r="M1086" s="68"/>
    </row>
    <row r="1087" spans="3:13" ht="18" x14ac:dyDescent="0.25">
      <c r="C1087" s="26"/>
      <c r="D1087" s="26"/>
      <c r="E1087" s="26"/>
      <c r="F1087" s="26"/>
      <c r="G1087" s="26"/>
      <c r="H1087" s="26"/>
      <c r="I1087" s="26">
        <f t="shared" si="142"/>
        <v>0</v>
      </c>
      <c r="J1087" s="26"/>
      <c r="K1087" s="26">
        <f t="shared" si="143"/>
        <v>0</v>
      </c>
      <c r="L1087" s="26"/>
      <c r="M1087" s="68"/>
    </row>
    <row r="1088" spans="3:13" ht="18" x14ac:dyDescent="0.25">
      <c r="C1088" s="26"/>
      <c r="D1088" s="26"/>
      <c r="E1088" s="26"/>
      <c r="F1088" s="26"/>
      <c r="G1088" s="26"/>
      <c r="H1088" s="26"/>
      <c r="I1088" s="26">
        <f t="shared" si="142"/>
        <v>0</v>
      </c>
      <c r="J1088" s="26"/>
      <c r="K1088" s="26">
        <f t="shared" si="143"/>
        <v>0</v>
      </c>
      <c r="L1088" s="26"/>
      <c r="M1088" s="68"/>
    </row>
    <row r="1089" spans="3:14" ht="18" x14ac:dyDescent="0.25">
      <c r="C1089" s="26"/>
      <c r="D1089" s="26"/>
      <c r="E1089" s="26"/>
      <c r="F1089" s="26"/>
      <c r="G1089" s="26"/>
      <c r="H1089" s="26"/>
      <c r="I1089" s="26">
        <f t="shared" si="142"/>
        <v>0</v>
      </c>
      <c r="J1089" s="26"/>
      <c r="K1089" s="26">
        <f t="shared" si="143"/>
        <v>0</v>
      </c>
      <c r="L1089" s="26"/>
      <c r="M1089" s="68"/>
    </row>
    <row r="1090" spans="3:14" ht="18" x14ac:dyDescent="0.25">
      <c r="C1090" s="26"/>
      <c r="D1090" s="26"/>
      <c r="E1090" s="26"/>
      <c r="F1090" s="26"/>
      <c r="G1090" s="26"/>
      <c r="H1090" s="26"/>
      <c r="I1090" s="26">
        <f t="shared" si="142"/>
        <v>0</v>
      </c>
      <c r="J1090" s="26"/>
      <c r="K1090" s="26">
        <f t="shared" si="143"/>
        <v>0</v>
      </c>
      <c r="L1090" s="26"/>
      <c r="M1090" s="68"/>
    </row>
    <row r="1091" spans="3:14" ht="18" x14ac:dyDescent="0.25">
      <c r="C1091" s="26"/>
      <c r="D1091" s="26"/>
      <c r="E1091" s="26"/>
      <c r="F1091" s="26"/>
      <c r="G1091" s="26"/>
      <c r="H1091" s="26"/>
      <c r="I1091" s="26">
        <f t="shared" ref="I1091" si="144">SUM(C1091:H1091)</f>
        <v>0</v>
      </c>
      <c r="J1091" s="26"/>
      <c r="K1091" s="26">
        <f t="shared" ref="K1091" si="145">I1091-J1091</f>
        <v>0</v>
      </c>
      <c r="L1091" s="26"/>
      <c r="M1091" s="68"/>
    </row>
    <row r="1092" spans="3:14" ht="20.25" x14ac:dyDescent="0.3">
      <c r="C1092" s="26">
        <f>SUM(C1073:C1091)</f>
        <v>0</v>
      </c>
      <c r="D1092" s="26">
        <f t="shared" ref="D1092:I1092" si="146">SUM(D1073:D1091)</f>
        <v>0</v>
      </c>
      <c r="E1092" s="26">
        <f t="shared" si="146"/>
        <v>0</v>
      </c>
      <c r="F1092" s="26">
        <f t="shared" si="146"/>
        <v>0</v>
      </c>
      <c r="G1092" s="26">
        <f t="shared" si="146"/>
        <v>0</v>
      </c>
      <c r="H1092" s="26">
        <f t="shared" si="146"/>
        <v>0</v>
      </c>
      <c r="I1092" s="26">
        <f t="shared" si="146"/>
        <v>0</v>
      </c>
      <c r="J1092" s="26">
        <f t="shared" ref="J1092" si="147">SUM(J1073:J1091)</f>
        <v>0</v>
      </c>
      <c r="K1092" s="26">
        <f t="shared" ref="K1092" si="148">SUM(K1073:K1091)</f>
        <v>0</v>
      </c>
      <c r="L1092" s="45"/>
      <c r="M1092" s="45"/>
      <c r="N1092" s="67">
        <f>SUM(C1092:H1092)-J1092</f>
        <v>0</v>
      </c>
    </row>
    <row r="1093" spans="3:14" x14ac:dyDescent="0.2">
      <c r="C1093" s="69"/>
      <c r="D1093" s="69"/>
      <c r="E1093" s="69"/>
      <c r="F1093" s="69"/>
      <c r="G1093" s="69"/>
      <c r="H1093" s="69"/>
      <c r="I1093" s="69"/>
      <c r="J1093" s="136"/>
      <c r="K1093" s="136"/>
      <c r="L1093" s="136"/>
      <c r="M1093" s="136"/>
    </row>
    <row r="1094" spans="3:14" x14ac:dyDescent="0.2">
      <c r="C1094" s="69"/>
      <c r="D1094" s="69"/>
      <c r="E1094" s="69"/>
      <c r="F1094" s="69"/>
      <c r="G1094" s="69"/>
      <c r="H1094" s="69"/>
      <c r="I1094" s="69"/>
      <c r="J1094" s="137"/>
      <c r="K1094" s="137"/>
      <c r="L1094" s="137"/>
      <c r="M1094" s="137"/>
    </row>
    <row r="1095" spans="3:14" x14ac:dyDescent="0.2">
      <c r="C1095" s="69"/>
      <c r="D1095" s="69"/>
      <c r="E1095" s="69"/>
      <c r="F1095" s="69"/>
      <c r="G1095" s="69"/>
      <c r="H1095" s="69"/>
      <c r="I1095" s="69"/>
      <c r="J1095" s="137"/>
      <c r="K1095" s="137"/>
      <c r="L1095" s="137"/>
      <c r="M1095" s="137"/>
    </row>
    <row r="1097" spans="3:14" x14ac:dyDescent="0.2">
      <c r="C1097" s="138"/>
      <c r="D1097" s="138"/>
      <c r="E1097" s="138"/>
      <c r="F1097" s="138"/>
      <c r="G1097" s="138"/>
      <c r="H1097" s="138"/>
      <c r="I1097" s="138"/>
      <c r="J1097" s="138"/>
      <c r="K1097" s="138"/>
      <c r="L1097" s="138"/>
      <c r="M1097" s="138"/>
    </row>
    <row r="1098" spans="3:14" x14ac:dyDescent="0.2">
      <c r="C1098" s="138"/>
      <c r="D1098" s="138"/>
      <c r="E1098" s="138"/>
      <c r="F1098" s="138"/>
      <c r="G1098" s="138"/>
      <c r="H1098" s="138"/>
      <c r="I1098" s="138"/>
      <c r="J1098" s="138"/>
      <c r="K1098" s="138"/>
      <c r="L1098" s="138"/>
      <c r="M1098" s="138"/>
    </row>
    <row r="1099" spans="3:14" ht="18" x14ac:dyDescent="0.2">
      <c r="C1099" s="43"/>
      <c r="D1099" s="43"/>
      <c r="E1099" s="43"/>
      <c r="F1099" s="43"/>
      <c r="G1099" s="43"/>
      <c r="H1099" s="43"/>
      <c r="I1099" s="43"/>
      <c r="J1099" s="43"/>
      <c r="K1099" s="43"/>
      <c r="L1099" s="43"/>
      <c r="M1099" s="43"/>
    </row>
    <row r="1100" spans="3:14" ht="18" x14ac:dyDescent="0.25">
      <c r="C1100" s="26"/>
      <c r="D1100" s="26"/>
      <c r="E1100" s="26"/>
      <c r="F1100" s="26"/>
      <c r="G1100" s="26"/>
      <c r="H1100" s="26"/>
      <c r="I1100" s="26">
        <f>SUM(C1100:H1100)</f>
        <v>0</v>
      </c>
      <c r="J1100" s="26"/>
      <c r="K1100" s="26">
        <f>I1100-J1100</f>
        <v>0</v>
      </c>
      <c r="L1100" s="26"/>
      <c r="M1100" s="68"/>
    </row>
    <row r="1101" spans="3:14" ht="20.25" x14ac:dyDescent="0.3">
      <c r="C1101" s="26">
        <f t="shared" ref="C1101:K1101" si="149">SUM(C1100:C1100)</f>
        <v>0</v>
      </c>
      <c r="D1101" s="26">
        <f t="shared" si="149"/>
        <v>0</v>
      </c>
      <c r="E1101" s="26">
        <f t="shared" si="149"/>
        <v>0</v>
      </c>
      <c r="F1101" s="26">
        <f t="shared" si="149"/>
        <v>0</v>
      </c>
      <c r="G1101" s="26">
        <f t="shared" si="149"/>
        <v>0</v>
      </c>
      <c r="H1101" s="26">
        <f t="shared" si="149"/>
        <v>0</v>
      </c>
      <c r="I1101" s="26">
        <f t="shared" si="149"/>
        <v>0</v>
      </c>
      <c r="J1101" s="26">
        <f t="shared" si="149"/>
        <v>0</v>
      </c>
      <c r="K1101" s="26">
        <f t="shared" si="149"/>
        <v>0</v>
      </c>
      <c r="L1101" s="45"/>
      <c r="M1101" s="45"/>
      <c r="N1101" s="67">
        <f>SUM(C1101:H1101)-J1101</f>
        <v>0</v>
      </c>
    </row>
    <row r="1102" spans="3:14" x14ac:dyDescent="0.2">
      <c r="C1102" s="69"/>
      <c r="D1102" s="69"/>
      <c r="E1102" s="69"/>
      <c r="F1102" s="69"/>
      <c r="G1102" s="69"/>
      <c r="H1102" s="69"/>
      <c r="I1102" s="69"/>
      <c r="J1102" s="136"/>
      <c r="K1102" s="136"/>
      <c r="L1102" s="136"/>
      <c r="M1102" s="136"/>
    </row>
    <row r="1103" spans="3:14" x14ac:dyDescent="0.2">
      <c r="C1103" s="69"/>
      <c r="D1103" s="69"/>
      <c r="E1103" s="69"/>
      <c r="F1103" s="69"/>
      <c r="G1103" s="69"/>
      <c r="H1103" s="69"/>
      <c r="I1103" s="69"/>
      <c r="J1103" s="137"/>
      <c r="K1103" s="137"/>
      <c r="L1103" s="137"/>
      <c r="M1103" s="137"/>
    </row>
    <row r="1104" spans="3:14" x14ac:dyDescent="0.2">
      <c r="C1104" s="69"/>
      <c r="D1104" s="69"/>
      <c r="E1104" s="69"/>
      <c r="F1104" s="69"/>
      <c r="G1104" s="69"/>
      <c r="H1104" s="69"/>
      <c r="I1104" s="69"/>
      <c r="J1104" s="137"/>
      <c r="K1104" s="137"/>
      <c r="L1104" s="137"/>
      <c r="M1104" s="137"/>
    </row>
    <row r="1106" spans="3:13" x14ac:dyDescent="0.2">
      <c r="C1106" s="138"/>
      <c r="D1106" s="138"/>
      <c r="E1106" s="138"/>
      <c r="F1106" s="138"/>
      <c r="G1106" s="138"/>
      <c r="H1106" s="138"/>
      <c r="I1106" s="138"/>
      <c r="J1106" s="138"/>
      <c r="K1106" s="138"/>
      <c r="L1106" s="138"/>
      <c r="M1106" s="138"/>
    </row>
    <row r="1107" spans="3:13" x14ac:dyDescent="0.2">
      <c r="C1107" s="138"/>
      <c r="D1107" s="138"/>
      <c r="E1107" s="138"/>
      <c r="F1107" s="138"/>
      <c r="G1107" s="138"/>
      <c r="H1107" s="138"/>
      <c r="I1107" s="138"/>
      <c r="J1107" s="138"/>
      <c r="K1107" s="138"/>
      <c r="L1107" s="138"/>
      <c r="M1107" s="138"/>
    </row>
    <row r="1108" spans="3:13" ht="18" x14ac:dyDescent="0.2">
      <c r="C1108" s="43"/>
      <c r="D1108" s="43"/>
      <c r="E1108" s="43"/>
      <c r="F1108" s="43"/>
      <c r="G1108" s="43"/>
      <c r="H1108" s="43"/>
      <c r="I1108" s="43"/>
      <c r="J1108" s="43"/>
      <c r="K1108" s="43"/>
      <c r="L1108" s="43"/>
      <c r="M1108" s="43"/>
    </row>
    <row r="1109" spans="3:13" ht="18" x14ac:dyDescent="0.25">
      <c r="C1109" s="26"/>
      <c r="D1109" s="26"/>
      <c r="E1109" s="26"/>
      <c r="F1109" s="26"/>
      <c r="G1109" s="26"/>
      <c r="H1109" s="26"/>
      <c r="I1109" s="26">
        <f>SUM(C1109:H1109)</f>
        <v>0</v>
      </c>
      <c r="J1109" s="26"/>
      <c r="K1109" s="26">
        <f>I1109-J1109</f>
        <v>0</v>
      </c>
      <c r="L1109" s="26"/>
      <c r="M1109" s="68"/>
    </row>
    <row r="1110" spans="3:13" ht="18" x14ac:dyDescent="0.25">
      <c r="C1110" s="26"/>
      <c r="D1110" s="26"/>
      <c r="E1110" s="26"/>
      <c r="F1110" s="26"/>
      <c r="G1110" s="26"/>
      <c r="H1110" s="26"/>
      <c r="I1110" s="26">
        <f t="shared" ref="I1110:I1114" si="150">SUM(C1110:H1110)</f>
        <v>0</v>
      </c>
      <c r="J1110" s="26"/>
      <c r="K1110" s="26">
        <f t="shared" ref="K1110:K1114" si="151">I1110-J1110</f>
        <v>0</v>
      </c>
      <c r="L1110" s="26"/>
      <c r="M1110" s="68"/>
    </row>
    <row r="1111" spans="3:13" ht="18" x14ac:dyDescent="0.25">
      <c r="C1111" s="26"/>
      <c r="D1111" s="26"/>
      <c r="E1111" s="26"/>
      <c r="F1111" s="26"/>
      <c r="G1111" s="26"/>
      <c r="H1111" s="26"/>
      <c r="I1111" s="26">
        <f t="shared" si="150"/>
        <v>0</v>
      </c>
      <c r="J1111" s="26"/>
      <c r="K1111" s="26">
        <f t="shared" si="151"/>
        <v>0</v>
      </c>
      <c r="L1111" s="26"/>
      <c r="M1111" s="68"/>
    </row>
    <row r="1112" spans="3:13" ht="18" x14ac:dyDescent="0.25">
      <c r="C1112" s="26"/>
      <c r="D1112" s="26"/>
      <c r="E1112" s="26"/>
      <c r="F1112" s="26"/>
      <c r="G1112" s="26"/>
      <c r="H1112" s="26"/>
      <c r="I1112" s="26">
        <f t="shared" si="150"/>
        <v>0</v>
      </c>
      <c r="J1112" s="26"/>
      <c r="K1112" s="26">
        <f t="shared" si="151"/>
        <v>0</v>
      </c>
      <c r="L1112" s="26"/>
      <c r="M1112" s="68"/>
    </row>
    <row r="1113" spans="3:13" ht="18" x14ac:dyDescent="0.25">
      <c r="C1113" s="26"/>
      <c r="D1113" s="26"/>
      <c r="E1113" s="26"/>
      <c r="F1113" s="26"/>
      <c r="G1113" s="26"/>
      <c r="H1113" s="26"/>
      <c r="I1113" s="26">
        <f t="shared" si="150"/>
        <v>0</v>
      </c>
      <c r="J1113" s="26"/>
      <c r="K1113" s="26">
        <f t="shared" si="151"/>
        <v>0</v>
      </c>
      <c r="L1113" s="26"/>
      <c r="M1113" s="68"/>
    </row>
    <row r="1114" spans="3:13" ht="18" x14ac:dyDescent="0.25">
      <c r="C1114" s="26"/>
      <c r="D1114" s="26"/>
      <c r="E1114" s="26"/>
      <c r="F1114" s="26"/>
      <c r="G1114" s="26"/>
      <c r="H1114" s="26"/>
      <c r="I1114" s="26">
        <f t="shared" si="150"/>
        <v>0</v>
      </c>
      <c r="J1114" s="26"/>
      <c r="K1114" s="26">
        <f t="shared" si="151"/>
        <v>0</v>
      </c>
      <c r="L1114" s="26"/>
      <c r="M1114" s="68"/>
    </row>
    <row r="1115" spans="3:13" ht="18" x14ac:dyDescent="0.25">
      <c r="C1115" s="26"/>
      <c r="D1115" s="26"/>
      <c r="E1115" s="26"/>
      <c r="F1115" s="26"/>
      <c r="G1115" s="26"/>
      <c r="H1115" s="26"/>
      <c r="I1115" s="26">
        <f t="shared" ref="I1115:I1120" si="152">SUM(C1115:H1115)</f>
        <v>0</v>
      </c>
      <c r="J1115" s="26"/>
      <c r="K1115" s="26">
        <f t="shared" ref="K1115:K1120" si="153">I1115-J1115</f>
        <v>0</v>
      </c>
      <c r="L1115" s="26"/>
      <c r="M1115" s="68"/>
    </row>
    <row r="1116" spans="3:13" ht="18" x14ac:dyDescent="0.25">
      <c r="C1116" s="26"/>
      <c r="D1116" s="26"/>
      <c r="E1116" s="26"/>
      <c r="F1116" s="26"/>
      <c r="G1116" s="26"/>
      <c r="H1116" s="26"/>
      <c r="I1116" s="26">
        <f t="shared" si="152"/>
        <v>0</v>
      </c>
      <c r="J1116" s="26"/>
      <c r="K1116" s="26">
        <f t="shared" si="153"/>
        <v>0</v>
      </c>
      <c r="L1116" s="26"/>
      <c r="M1116" s="68"/>
    </row>
    <row r="1117" spans="3:13" ht="18" x14ac:dyDescent="0.25">
      <c r="C1117" s="26"/>
      <c r="D1117" s="26"/>
      <c r="E1117" s="26"/>
      <c r="F1117" s="26"/>
      <c r="G1117" s="26"/>
      <c r="H1117" s="26"/>
      <c r="I1117" s="26">
        <f t="shared" si="152"/>
        <v>0</v>
      </c>
      <c r="J1117" s="26"/>
      <c r="K1117" s="26">
        <f t="shared" si="153"/>
        <v>0</v>
      </c>
      <c r="L1117" s="26"/>
      <c r="M1117" s="68"/>
    </row>
    <row r="1118" spans="3:13" ht="18" x14ac:dyDescent="0.25">
      <c r="C1118" s="26"/>
      <c r="D1118" s="26"/>
      <c r="E1118" s="26"/>
      <c r="F1118" s="26"/>
      <c r="G1118" s="26"/>
      <c r="H1118" s="26"/>
      <c r="I1118" s="26">
        <f t="shared" si="152"/>
        <v>0</v>
      </c>
      <c r="J1118" s="26"/>
      <c r="K1118" s="26">
        <f t="shared" si="153"/>
        <v>0</v>
      </c>
      <c r="L1118" s="26"/>
      <c r="M1118" s="68"/>
    </row>
    <row r="1119" spans="3:13" ht="18" x14ac:dyDescent="0.25">
      <c r="C1119" s="26"/>
      <c r="D1119" s="26"/>
      <c r="E1119" s="26"/>
      <c r="F1119" s="26"/>
      <c r="G1119" s="26"/>
      <c r="H1119" s="26"/>
      <c r="I1119" s="26">
        <f t="shared" si="152"/>
        <v>0</v>
      </c>
      <c r="J1119" s="26"/>
      <c r="K1119" s="26">
        <f t="shared" si="153"/>
        <v>0</v>
      </c>
      <c r="L1119" s="26"/>
      <c r="M1119" s="68"/>
    </row>
    <row r="1120" spans="3:13" ht="18" x14ac:dyDescent="0.25">
      <c r="C1120" s="26"/>
      <c r="D1120" s="26"/>
      <c r="E1120" s="26"/>
      <c r="F1120" s="26"/>
      <c r="G1120" s="26"/>
      <c r="H1120" s="26"/>
      <c r="I1120" s="26">
        <f t="shared" si="152"/>
        <v>0</v>
      </c>
      <c r="J1120" s="26"/>
      <c r="K1120" s="26">
        <f t="shared" si="153"/>
        <v>0</v>
      </c>
      <c r="L1120" s="26"/>
      <c r="M1120" s="68"/>
    </row>
    <row r="1121" spans="3:14" ht="18" x14ac:dyDescent="0.25">
      <c r="C1121" s="26"/>
      <c r="D1121" s="26"/>
      <c r="E1121" s="26"/>
      <c r="F1121" s="26"/>
      <c r="G1121" s="26"/>
      <c r="H1121" s="26"/>
      <c r="I1121" s="26">
        <f t="shared" ref="I1121:I1123" si="154">SUM(C1121:H1121)</f>
        <v>0</v>
      </c>
      <c r="J1121" s="26"/>
      <c r="K1121" s="26">
        <f t="shared" ref="K1121:K1123" si="155">I1121-J1121</f>
        <v>0</v>
      </c>
      <c r="L1121" s="26"/>
      <c r="M1121" s="68"/>
    </row>
    <row r="1122" spans="3:14" ht="18" x14ac:dyDescent="0.25">
      <c r="C1122" s="26"/>
      <c r="D1122" s="26"/>
      <c r="E1122" s="26"/>
      <c r="F1122" s="26"/>
      <c r="G1122" s="26"/>
      <c r="H1122" s="26"/>
      <c r="I1122" s="26">
        <f t="shared" si="154"/>
        <v>0</v>
      </c>
      <c r="J1122" s="26"/>
      <c r="K1122" s="26">
        <f t="shared" si="155"/>
        <v>0</v>
      </c>
      <c r="L1122" s="26"/>
      <c r="M1122" s="68"/>
    </row>
    <row r="1123" spans="3:14" ht="18" x14ac:dyDescent="0.25">
      <c r="C1123" s="26"/>
      <c r="D1123" s="26"/>
      <c r="E1123" s="26"/>
      <c r="F1123" s="26"/>
      <c r="G1123" s="26"/>
      <c r="H1123" s="26"/>
      <c r="I1123" s="26">
        <f t="shared" si="154"/>
        <v>0</v>
      </c>
      <c r="J1123" s="26"/>
      <c r="K1123" s="26">
        <f t="shared" si="155"/>
        <v>0</v>
      </c>
      <c r="L1123" s="26"/>
      <c r="M1123" s="68"/>
    </row>
    <row r="1124" spans="3:14" ht="20.25" x14ac:dyDescent="0.3">
      <c r="C1124" s="26">
        <f t="shared" ref="C1124:K1124" si="156">SUM(C1109:C1123)</f>
        <v>0</v>
      </c>
      <c r="D1124" s="26">
        <f t="shared" si="156"/>
        <v>0</v>
      </c>
      <c r="E1124" s="26">
        <f t="shared" si="156"/>
        <v>0</v>
      </c>
      <c r="F1124" s="26">
        <f t="shared" si="156"/>
        <v>0</v>
      </c>
      <c r="G1124" s="26">
        <f t="shared" si="156"/>
        <v>0</v>
      </c>
      <c r="H1124" s="26">
        <f t="shared" si="156"/>
        <v>0</v>
      </c>
      <c r="I1124" s="26">
        <f t="shared" si="156"/>
        <v>0</v>
      </c>
      <c r="J1124" s="26">
        <f t="shared" si="156"/>
        <v>0</v>
      </c>
      <c r="K1124" s="26">
        <f t="shared" si="156"/>
        <v>0</v>
      </c>
      <c r="L1124" s="45"/>
      <c r="M1124" s="45"/>
      <c r="N1124" s="67">
        <f>SUM(C1124:H1124)-J1124</f>
        <v>0</v>
      </c>
    </row>
    <row r="1125" spans="3:14" x14ac:dyDescent="0.2">
      <c r="C1125" s="69"/>
      <c r="D1125" s="69"/>
      <c r="E1125" s="69"/>
      <c r="F1125" s="69"/>
      <c r="G1125" s="69"/>
      <c r="H1125" s="69"/>
      <c r="I1125" s="69"/>
      <c r="J1125" s="136"/>
      <c r="K1125" s="136"/>
      <c r="L1125" s="136"/>
      <c r="M1125" s="136"/>
    </row>
    <row r="1126" spans="3:14" x14ac:dyDescent="0.2">
      <c r="C1126" s="69"/>
      <c r="D1126" s="69"/>
      <c r="E1126" s="69"/>
      <c r="F1126" s="69"/>
      <c r="G1126" s="69"/>
      <c r="H1126" s="69"/>
      <c r="I1126" s="69"/>
      <c r="J1126" s="137"/>
      <c r="K1126" s="137"/>
      <c r="L1126" s="137"/>
      <c r="M1126" s="137"/>
    </row>
    <row r="1127" spans="3:14" x14ac:dyDescent="0.2">
      <c r="C1127" s="69"/>
      <c r="D1127" s="69"/>
      <c r="E1127" s="69"/>
      <c r="F1127" s="69"/>
      <c r="G1127" s="69"/>
      <c r="H1127" s="69"/>
      <c r="I1127" s="69"/>
      <c r="J1127" s="137"/>
      <c r="K1127" s="137"/>
      <c r="L1127" s="137"/>
      <c r="M1127" s="137"/>
    </row>
    <row r="1129" spans="3:14" x14ac:dyDescent="0.2">
      <c r="C1129" s="138"/>
      <c r="D1129" s="138"/>
      <c r="E1129" s="138"/>
      <c r="F1129" s="138"/>
      <c r="G1129" s="138"/>
      <c r="H1129" s="138"/>
      <c r="I1129" s="138"/>
      <c r="J1129" s="138"/>
      <c r="K1129" s="138"/>
      <c r="L1129" s="138"/>
      <c r="M1129" s="138"/>
    </row>
    <row r="1130" spans="3:14" x14ac:dyDescent="0.2">
      <c r="C1130" s="138"/>
      <c r="D1130" s="138"/>
      <c r="E1130" s="138"/>
      <c r="F1130" s="138"/>
      <c r="G1130" s="138"/>
      <c r="H1130" s="138"/>
      <c r="I1130" s="138"/>
      <c r="J1130" s="138"/>
      <c r="K1130" s="138"/>
      <c r="L1130" s="138"/>
      <c r="M1130" s="138"/>
    </row>
    <row r="1131" spans="3:14" ht="18" x14ac:dyDescent="0.2">
      <c r="C1131" s="43"/>
      <c r="D1131" s="43"/>
      <c r="E1131" s="43"/>
      <c r="F1131" s="43"/>
      <c r="G1131" s="43"/>
      <c r="H1131" s="43"/>
      <c r="I1131" s="43"/>
      <c r="J1131" s="43"/>
      <c r="K1131" s="43"/>
      <c r="L1131" s="43"/>
      <c r="M1131" s="43"/>
    </row>
    <row r="1132" spans="3:14" ht="18" x14ac:dyDescent="0.25">
      <c r="C1132" s="26"/>
      <c r="D1132" s="26"/>
      <c r="E1132" s="26"/>
      <c r="F1132" s="26"/>
      <c r="G1132" s="26"/>
      <c r="H1132" s="26"/>
      <c r="I1132" s="26">
        <f>SUM(C1132:H1132)</f>
        <v>0</v>
      </c>
      <c r="J1132" s="26"/>
      <c r="K1132" s="26">
        <f>I1132-J1132</f>
        <v>0</v>
      </c>
      <c r="L1132" s="26"/>
      <c r="M1132" s="68"/>
    </row>
    <row r="1133" spans="3:14" ht="18" x14ac:dyDescent="0.25">
      <c r="C1133" s="26"/>
      <c r="D1133" s="26"/>
      <c r="E1133" s="26"/>
      <c r="F1133" s="26"/>
      <c r="G1133" s="26"/>
      <c r="H1133" s="26"/>
      <c r="I1133" s="26">
        <f t="shared" ref="I1133:I1151" si="157">SUM(C1133:H1133)</f>
        <v>0</v>
      </c>
      <c r="J1133" s="26"/>
      <c r="K1133" s="26">
        <f t="shared" ref="K1133:K1151" si="158">I1133-J1133</f>
        <v>0</v>
      </c>
      <c r="L1133" s="26"/>
      <c r="M1133" s="68"/>
    </row>
    <row r="1134" spans="3:14" ht="18" x14ac:dyDescent="0.25">
      <c r="C1134" s="26"/>
      <c r="D1134" s="26"/>
      <c r="E1134" s="26"/>
      <c r="F1134" s="26"/>
      <c r="G1134" s="26"/>
      <c r="H1134" s="26"/>
      <c r="I1134" s="26">
        <f t="shared" si="157"/>
        <v>0</v>
      </c>
      <c r="J1134" s="26"/>
      <c r="K1134" s="26">
        <f t="shared" si="158"/>
        <v>0</v>
      </c>
      <c r="L1134" s="26"/>
      <c r="M1134" s="68"/>
    </row>
    <row r="1135" spans="3:14" ht="18" x14ac:dyDescent="0.25">
      <c r="C1135" s="26"/>
      <c r="D1135" s="26"/>
      <c r="E1135" s="26"/>
      <c r="F1135" s="26"/>
      <c r="G1135" s="26"/>
      <c r="H1135" s="26"/>
      <c r="I1135" s="26">
        <f t="shared" si="157"/>
        <v>0</v>
      </c>
      <c r="J1135" s="26"/>
      <c r="K1135" s="26">
        <f t="shared" si="158"/>
        <v>0</v>
      </c>
      <c r="L1135" s="26"/>
      <c r="M1135" s="68"/>
    </row>
    <row r="1136" spans="3:14" ht="18" x14ac:dyDescent="0.25">
      <c r="C1136" s="26"/>
      <c r="D1136" s="26"/>
      <c r="E1136" s="26"/>
      <c r="F1136" s="26"/>
      <c r="G1136" s="26"/>
      <c r="H1136" s="26"/>
      <c r="I1136" s="26">
        <f t="shared" si="157"/>
        <v>0</v>
      </c>
      <c r="J1136" s="26"/>
      <c r="K1136" s="26">
        <f t="shared" si="158"/>
        <v>0</v>
      </c>
      <c r="L1136" s="26"/>
      <c r="M1136" s="68"/>
    </row>
    <row r="1137" spans="3:14" ht="18" x14ac:dyDescent="0.25">
      <c r="C1137" s="26"/>
      <c r="D1137" s="26"/>
      <c r="E1137" s="26"/>
      <c r="F1137" s="26"/>
      <c r="G1137" s="26"/>
      <c r="H1137" s="26"/>
      <c r="I1137" s="26">
        <f t="shared" si="157"/>
        <v>0</v>
      </c>
      <c r="J1137" s="26"/>
      <c r="K1137" s="26">
        <f t="shared" si="158"/>
        <v>0</v>
      </c>
      <c r="L1137" s="26"/>
      <c r="M1137" s="68"/>
    </row>
    <row r="1138" spans="3:14" ht="18" x14ac:dyDescent="0.25">
      <c r="C1138" s="26"/>
      <c r="D1138" s="26"/>
      <c r="E1138" s="26"/>
      <c r="F1138" s="26"/>
      <c r="G1138" s="26"/>
      <c r="H1138" s="26"/>
      <c r="I1138" s="26">
        <f t="shared" si="157"/>
        <v>0</v>
      </c>
      <c r="J1138" s="26"/>
      <c r="K1138" s="26">
        <f t="shared" si="158"/>
        <v>0</v>
      </c>
      <c r="L1138" s="26"/>
      <c r="M1138" s="68"/>
    </row>
    <row r="1139" spans="3:14" ht="18" x14ac:dyDescent="0.25">
      <c r="C1139" s="26"/>
      <c r="D1139" s="26"/>
      <c r="E1139" s="26"/>
      <c r="F1139" s="26"/>
      <c r="G1139" s="26"/>
      <c r="H1139" s="26"/>
      <c r="I1139" s="26">
        <f t="shared" si="157"/>
        <v>0</v>
      </c>
      <c r="J1139" s="26"/>
      <c r="K1139" s="26">
        <f t="shared" si="158"/>
        <v>0</v>
      </c>
      <c r="L1139" s="26"/>
      <c r="M1139" s="68"/>
    </row>
    <row r="1140" spans="3:14" ht="18" x14ac:dyDescent="0.25">
      <c r="C1140" s="26"/>
      <c r="D1140" s="26"/>
      <c r="E1140" s="26"/>
      <c r="F1140" s="26"/>
      <c r="G1140" s="26"/>
      <c r="H1140" s="26"/>
      <c r="I1140" s="26">
        <f t="shared" si="157"/>
        <v>0</v>
      </c>
      <c r="J1140" s="26"/>
      <c r="K1140" s="26">
        <f t="shared" si="158"/>
        <v>0</v>
      </c>
      <c r="L1140" s="26"/>
      <c r="M1140" s="68"/>
    </row>
    <row r="1141" spans="3:14" ht="18" x14ac:dyDescent="0.25">
      <c r="C1141" s="26"/>
      <c r="D1141" s="26"/>
      <c r="E1141" s="26"/>
      <c r="F1141" s="26"/>
      <c r="G1141" s="26"/>
      <c r="H1141" s="26"/>
      <c r="I1141" s="26">
        <f t="shared" si="157"/>
        <v>0</v>
      </c>
      <c r="J1141" s="26"/>
      <c r="K1141" s="26">
        <f t="shared" si="158"/>
        <v>0</v>
      </c>
      <c r="L1141" s="26"/>
      <c r="M1141" s="68"/>
    </row>
    <row r="1142" spans="3:14" ht="18" x14ac:dyDescent="0.25">
      <c r="C1142" s="26"/>
      <c r="D1142" s="26"/>
      <c r="E1142" s="26"/>
      <c r="F1142" s="26"/>
      <c r="G1142" s="26"/>
      <c r="H1142" s="26"/>
      <c r="I1142" s="26">
        <f t="shared" si="157"/>
        <v>0</v>
      </c>
      <c r="J1142" s="26"/>
      <c r="K1142" s="26">
        <f t="shared" si="158"/>
        <v>0</v>
      </c>
      <c r="L1142" s="26"/>
      <c r="M1142" s="68"/>
    </row>
    <row r="1143" spans="3:14" ht="18" x14ac:dyDescent="0.25">
      <c r="C1143" s="26"/>
      <c r="D1143" s="26"/>
      <c r="E1143" s="26"/>
      <c r="F1143" s="26"/>
      <c r="G1143" s="26"/>
      <c r="H1143" s="26"/>
      <c r="I1143" s="26">
        <f t="shared" si="157"/>
        <v>0</v>
      </c>
      <c r="J1143" s="26"/>
      <c r="K1143" s="26">
        <f t="shared" si="158"/>
        <v>0</v>
      </c>
      <c r="L1143" s="26"/>
      <c r="M1143" s="68"/>
    </row>
    <row r="1144" spans="3:14" ht="18" x14ac:dyDescent="0.25">
      <c r="C1144" s="26"/>
      <c r="D1144" s="26"/>
      <c r="E1144" s="26"/>
      <c r="F1144" s="26"/>
      <c r="G1144" s="26"/>
      <c r="H1144" s="26"/>
      <c r="I1144" s="26">
        <f t="shared" si="157"/>
        <v>0</v>
      </c>
      <c r="J1144" s="26"/>
      <c r="K1144" s="26">
        <f t="shared" si="158"/>
        <v>0</v>
      </c>
      <c r="L1144" s="26"/>
      <c r="M1144" s="68"/>
    </row>
    <row r="1145" spans="3:14" ht="18" x14ac:dyDescent="0.25">
      <c r="C1145" s="26"/>
      <c r="D1145" s="26"/>
      <c r="E1145" s="26"/>
      <c r="F1145" s="26"/>
      <c r="G1145" s="26"/>
      <c r="H1145" s="26"/>
      <c r="I1145" s="26">
        <f t="shared" si="157"/>
        <v>0</v>
      </c>
      <c r="J1145" s="26"/>
      <c r="K1145" s="26">
        <f t="shared" si="158"/>
        <v>0</v>
      </c>
      <c r="L1145" s="26"/>
      <c r="M1145" s="68"/>
    </row>
    <row r="1146" spans="3:14" ht="18" x14ac:dyDescent="0.25">
      <c r="C1146" s="26"/>
      <c r="D1146" s="26"/>
      <c r="E1146" s="26"/>
      <c r="F1146" s="26"/>
      <c r="G1146" s="26"/>
      <c r="H1146" s="26"/>
      <c r="I1146" s="26">
        <f t="shared" si="157"/>
        <v>0</v>
      </c>
      <c r="J1146" s="26"/>
      <c r="K1146" s="26">
        <f t="shared" si="158"/>
        <v>0</v>
      </c>
      <c r="L1146" s="26"/>
      <c r="M1146" s="68"/>
    </row>
    <row r="1147" spans="3:14" ht="18" x14ac:dyDescent="0.25">
      <c r="C1147" s="26"/>
      <c r="D1147" s="26"/>
      <c r="E1147" s="26"/>
      <c r="F1147" s="26"/>
      <c r="G1147" s="26"/>
      <c r="H1147" s="26"/>
      <c r="I1147" s="26">
        <f t="shared" si="157"/>
        <v>0</v>
      </c>
      <c r="J1147" s="26"/>
      <c r="K1147" s="26">
        <f t="shared" si="158"/>
        <v>0</v>
      </c>
      <c r="L1147" s="26"/>
      <c r="M1147" s="68"/>
    </row>
    <row r="1148" spans="3:14" ht="18" x14ac:dyDescent="0.25">
      <c r="C1148" s="26"/>
      <c r="D1148" s="26"/>
      <c r="E1148" s="26"/>
      <c r="F1148" s="26"/>
      <c r="G1148" s="26"/>
      <c r="H1148" s="26"/>
      <c r="I1148" s="26">
        <f t="shared" si="157"/>
        <v>0</v>
      </c>
      <c r="J1148" s="26"/>
      <c r="K1148" s="26">
        <f t="shared" si="158"/>
        <v>0</v>
      </c>
      <c r="L1148" s="26"/>
      <c r="M1148" s="68"/>
    </row>
    <row r="1149" spans="3:14" ht="18" x14ac:dyDescent="0.25">
      <c r="C1149" s="26"/>
      <c r="D1149" s="26"/>
      <c r="E1149" s="26"/>
      <c r="F1149" s="26"/>
      <c r="G1149" s="26"/>
      <c r="H1149" s="26"/>
      <c r="I1149" s="26">
        <f t="shared" si="157"/>
        <v>0</v>
      </c>
      <c r="J1149" s="26"/>
      <c r="K1149" s="26">
        <f t="shared" si="158"/>
        <v>0</v>
      </c>
      <c r="L1149" s="26"/>
      <c r="M1149" s="68"/>
    </row>
    <row r="1150" spans="3:14" ht="18" x14ac:dyDescent="0.25">
      <c r="C1150" s="26"/>
      <c r="D1150" s="26"/>
      <c r="E1150" s="26"/>
      <c r="F1150" s="26"/>
      <c r="G1150" s="26"/>
      <c r="H1150" s="26"/>
      <c r="I1150" s="26">
        <f t="shared" si="157"/>
        <v>0</v>
      </c>
      <c r="J1150" s="26"/>
      <c r="K1150" s="26">
        <f t="shared" si="158"/>
        <v>0</v>
      </c>
      <c r="L1150" s="26"/>
      <c r="M1150" s="68"/>
    </row>
    <row r="1151" spans="3:14" ht="18" x14ac:dyDescent="0.25">
      <c r="C1151" s="26"/>
      <c r="D1151" s="26"/>
      <c r="E1151" s="26"/>
      <c r="F1151" s="26"/>
      <c r="G1151" s="26"/>
      <c r="H1151" s="26"/>
      <c r="I1151" s="26">
        <f t="shared" si="157"/>
        <v>0</v>
      </c>
      <c r="J1151" s="26"/>
      <c r="K1151" s="26">
        <f t="shared" si="158"/>
        <v>0</v>
      </c>
      <c r="L1151" s="26"/>
      <c r="M1151" s="68"/>
    </row>
    <row r="1152" spans="3:14" ht="20.25" x14ac:dyDescent="0.3">
      <c r="C1152" s="26">
        <f t="shared" ref="C1152:K1152" si="159">SUM(C1132:C1151)</f>
        <v>0</v>
      </c>
      <c r="D1152" s="26">
        <f t="shared" si="159"/>
        <v>0</v>
      </c>
      <c r="E1152" s="26">
        <f t="shared" si="159"/>
        <v>0</v>
      </c>
      <c r="F1152" s="26">
        <f t="shared" si="159"/>
        <v>0</v>
      </c>
      <c r="G1152" s="26">
        <f t="shared" si="159"/>
        <v>0</v>
      </c>
      <c r="H1152" s="26">
        <f t="shared" si="159"/>
        <v>0</v>
      </c>
      <c r="I1152" s="26">
        <f t="shared" si="159"/>
        <v>0</v>
      </c>
      <c r="J1152" s="26">
        <f t="shared" si="159"/>
        <v>0</v>
      </c>
      <c r="K1152" s="26">
        <f t="shared" si="159"/>
        <v>0</v>
      </c>
      <c r="L1152" s="45"/>
      <c r="M1152" s="45"/>
      <c r="N1152" s="67">
        <f>SUM(C1152:H1152)-J1152</f>
        <v>0</v>
      </c>
    </row>
    <row r="1153" spans="3:13" ht="14.25" customHeight="1" x14ac:dyDescent="0.2">
      <c r="C1153" s="69"/>
      <c r="D1153" s="69"/>
      <c r="E1153" s="69"/>
      <c r="F1153" s="69"/>
      <c r="G1153" s="69"/>
      <c r="H1153" s="69"/>
      <c r="I1153" s="69"/>
      <c r="J1153" s="136"/>
      <c r="K1153" s="136"/>
      <c r="L1153" s="136"/>
      <c r="M1153" s="136"/>
    </row>
    <row r="1154" spans="3:13" ht="14.25" customHeight="1" x14ac:dyDescent="0.2">
      <c r="C1154" s="69"/>
      <c r="D1154" s="69"/>
      <c r="E1154" s="69"/>
      <c r="F1154" s="69"/>
      <c r="G1154" s="69"/>
      <c r="H1154" s="69"/>
      <c r="I1154" s="69"/>
      <c r="J1154" s="137"/>
      <c r="K1154" s="137"/>
      <c r="L1154" s="137"/>
      <c r="M1154" s="137"/>
    </row>
    <row r="1155" spans="3:13" ht="14.25" customHeight="1" x14ac:dyDescent="0.2">
      <c r="C1155" s="69"/>
      <c r="D1155" s="69"/>
      <c r="E1155" s="69"/>
      <c r="F1155" s="69"/>
      <c r="G1155" s="69"/>
      <c r="H1155" s="69"/>
      <c r="I1155" s="69"/>
      <c r="J1155" s="137"/>
      <c r="K1155" s="137"/>
      <c r="L1155" s="137"/>
      <c r="M1155" s="137"/>
    </row>
    <row r="1157" spans="3:13" x14ac:dyDescent="0.2">
      <c r="C1157" s="138"/>
      <c r="D1157" s="138"/>
      <c r="E1157" s="138"/>
      <c r="F1157" s="138"/>
      <c r="G1157" s="138"/>
      <c r="H1157" s="138"/>
      <c r="I1157" s="138"/>
      <c r="J1157" s="138"/>
      <c r="K1157" s="138"/>
      <c r="L1157" s="138"/>
      <c r="M1157" s="138"/>
    </row>
    <row r="1158" spans="3:13" x14ac:dyDescent="0.2">
      <c r="C1158" s="138"/>
      <c r="D1158" s="138"/>
      <c r="E1158" s="138"/>
      <c r="F1158" s="138"/>
      <c r="G1158" s="138"/>
      <c r="H1158" s="138"/>
      <c r="I1158" s="138"/>
      <c r="J1158" s="138"/>
      <c r="K1158" s="138"/>
      <c r="L1158" s="138"/>
      <c r="M1158" s="138"/>
    </row>
    <row r="1159" spans="3:13" ht="18" x14ac:dyDescent="0.2">
      <c r="C1159" s="43"/>
      <c r="D1159" s="43"/>
      <c r="E1159" s="43"/>
      <c r="F1159" s="43"/>
      <c r="G1159" s="43"/>
      <c r="H1159" s="43"/>
      <c r="I1159" s="43"/>
      <c r="J1159" s="43"/>
      <c r="K1159" s="43"/>
      <c r="L1159" s="43"/>
      <c r="M1159" s="43"/>
    </row>
    <row r="1160" spans="3:13" ht="18" x14ac:dyDescent="0.25">
      <c r="C1160" s="26"/>
      <c r="D1160" s="26"/>
      <c r="E1160" s="26"/>
      <c r="F1160" s="26"/>
      <c r="G1160" s="26"/>
      <c r="H1160" s="26"/>
      <c r="I1160" s="26">
        <f>SUM(C1160:H1160)</f>
        <v>0</v>
      </c>
      <c r="J1160" s="26"/>
      <c r="K1160" s="26">
        <f>I1160-J1160</f>
        <v>0</v>
      </c>
      <c r="L1160" s="26"/>
      <c r="M1160" s="68"/>
    </row>
    <row r="1161" spans="3:13" ht="18" x14ac:dyDescent="0.25">
      <c r="C1161" s="26"/>
      <c r="D1161" s="26"/>
      <c r="E1161" s="26"/>
      <c r="F1161" s="26"/>
      <c r="G1161" s="26"/>
      <c r="H1161" s="26"/>
      <c r="I1161" s="26">
        <f t="shared" ref="I1161:I1179" si="160">SUM(C1161:H1161)</f>
        <v>0</v>
      </c>
      <c r="J1161" s="26"/>
      <c r="K1161" s="26">
        <f t="shared" ref="K1161:K1179" si="161">I1161-J1161</f>
        <v>0</v>
      </c>
      <c r="L1161" s="26"/>
      <c r="M1161" s="68"/>
    </row>
    <row r="1162" spans="3:13" ht="18" x14ac:dyDescent="0.25">
      <c r="C1162" s="26"/>
      <c r="D1162" s="26"/>
      <c r="E1162" s="26"/>
      <c r="F1162" s="26"/>
      <c r="G1162" s="26"/>
      <c r="H1162" s="26"/>
      <c r="I1162" s="26">
        <f t="shared" si="160"/>
        <v>0</v>
      </c>
      <c r="J1162" s="26"/>
      <c r="K1162" s="26">
        <f t="shared" si="161"/>
        <v>0</v>
      </c>
      <c r="L1162" s="26"/>
      <c r="M1162" s="68"/>
    </row>
    <row r="1163" spans="3:13" ht="18" x14ac:dyDescent="0.25">
      <c r="C1163" s="26"/>
      <c r="D1163" s="26"/>
      <c r="E1163" s="26"/>
      <c r="F1163" s="26"/>
      <c r="G1163" s="26"/>
      <c r="H1163" s="26"/>
      <c r="I1163" s="26">
        <f t="shared" si="160"/>
        <v>0</v>
      </c>
      <c r="J1163" s="26"/>
      <c r="K1163" s="26">
        <f t="shared" si="161"/>
        <v>0</v>
      </c>
      <c r="L1163" s="26"/>
      <c r="M1163" s="68"/>
    </row>
    <row r="1164" spans="3:13" ht="18" x14ac:dyDescent="0.25">
      <c r="C1164" s="26"/>
      <c r="D1164" s="26"/>
      <c r="E1164" s="26"/>
      <c r="F1164" s="26"/>
      <c r="G1164" s="26"/>
      <c r="H1164" s="26"/>
      <c r="I1164" s="26">
        <f t="shared" si="160"/>
        <v>0</v>
      </c>
      <c r="J1164" s="26"/>
      <c r="K1164" s="26">
        <f t="shared" si="161"/>
        <v>0</v>
      </c>
      <c r="L1164" s="26"/>
      <c r="M1164" s="68"/>
    </row>
    <row r="1165" spans="3:13" ht="18" x14ac:dyDescent="0.25">
      <c r="C1165" s="26"/>
      <c r="D1165" s="26"/>
      <c r="E1165" s="26"/>
      <c r="F1165" s="26"/>
      <c r="G1165" s="26"/>
      <c r="H1165" s="26"/>
      <c r="I1165" s="26">
        <f t="shared" si="160"/>
        <v>0</v>
      </c>
      <c r="J1165" s="26"/>
      <c r="K1165" s="26">
        <f t="shared" si="161"/>
        <v>0</v>
      </c>
      <c r="L1165" s="26"/>
      <c r="M1165" s="68"/>
    </row>
    <row r="1166" spans="3:13" ht="18" x14ac:dyDescent="0.25">
      <c r="C1166" s="26"/>
      <c r="D1166" s="26"/>
      <c r="E1166" s="26"/>
      <c r="F1166" s="26"/>
      <c r="G1166" s="26"/>
      <c r="H1166" s="26"/>
      <c r="I1166" s="26">
        <f t="shared" si="160"/>
        <v>0</v>
      </c>
      <c r="J1166" s="26"/>
      <c r="K1166" s="26">
        <f t="shared" si="161"/>
        <v>0</v>
      </c>
      <c r="L1166" s="26"/>
      <c r="M1166" s="68"/>
    </row>
    <row r="1167" spans="3:13" ht="18" x14ac:dyDescent="0.25">
      <c r="C1167" s="26"/>
      <c r="D1167" s="26"/>
      <c r="E1167" s="26"/>
      <c r="F1167" s="26"/>
      <c r="G1167" s="26"/>
      <c r="H1167" s="26"/>
      <c r="I1167" s="26">
        <f t="shared" si="160"/>
        <v>0</v>
      </c>
      <c r="J1167" s="26"/>
      <c r="K1167" s="26">
        <f t="shared" si="161"/>
        <v>0</v>
      </c>
      <c r="L1167" s="26"/>
      <c r="M1167" s="68"/>
    </row>
    <row r="1168" spans="3:13" ht="18" x14ac:dyDescent="0.25">
      <c r="C1168" s="26"/>
      <c r="D1168" s="26"/>
      <c r="E1168" s="26"/>
      <c r="F1168" s="26"/>
      <c r="G1168" s="26"/>
      <c r="H1168" s="26"/>
      <c r="I1168" s="26">
        <f t="shared" si="160"/>
        <v>0</v>
      </c>
      <c r="J1168" s="26"/>
      <c r="K1168" s="26">
        <f t="shared" si="161"/>
        <v>0</v>
      </c>
      <c r="L1168" s="26"/>
      <c r="M1168" s="68"/>
    </row>
    <row r="1169" spans="3:14" ht="18" x14ac:dyDescent="0.25">
      <c r="C1169" s="26"/>
      <c r="D1169" s="26"/>
      <c r="E1169" s="26"/>
      <c r="F1169" s="26"/>
      <c r="G1169" s="26"/>
      <c r="H1169" s="26"/>
      <c r="I1169" s="26">
        <f t="shared" si="160"/>
        <v>0</v>
      </c>
      <c r="J1169" s="26"/>
      <c r="K1169" s="26">
        <f t="shared" si="161"/>
        <v>0</v>
      </c>
      <c r="L1169" s="26"/>
      <c r="M1169" s="68"/>
    </row>
    <row r="1170" spans="3:14" ht="18" x14ac:dyDescent="0.25">
      <c r="C1170" s="26"/>
      <c r="D1170" s="26"/>
      <c r="E1170" s="26"/>
      <c r="F1170" s="26"/>
      <c r="G1170" s="26"/>
      <c r="H1170" s="26"/>
      <c r="I1170" s="26">
        <f t="shared" si="160"/>
        <v>0</v>
      </c>
      <c r="J1170" s="26"/>
      <c r="K1170" s="26">
        <f t="shared" si="161"/>
        <v>0</v>
      </c>
      <c r="L1170" s="26"/>
      <c r="M1170" s="68"/>
    </row>
    <row r="1171" spans="3:14" ht="18" x14ac:dyDescent="0.25">
      <c r="C1171" s="26"/>
      <c r="D1171" s="26"/>
      <c r="E1171" s="26"/>
      <c r="F1171" s="26"/>
      <c r="G1171" s="26"/>
      <c r="H1171" s="26"/>
      <c r="I1171" s="26">
        <f t="shared" si="160"/>
        <v>0</v>
      </c>
      <c r="J1171" s="26"/>
      <c r="K1171" s="26">
        <f t="shared" si="161"/>
        <v>0</v>
      </c>
      <c r="L1171" s="26"/>
      <c r="M1171" s="68"/>
    </row>
    <row r="1172" spans="3:14" ht="18" x14ac:dyDescent="0.25">
      <c r="C1172" s="26"/>
      <c r="D1172" s="26"/>
      <c r="E1172" s="26"/>
      <c r="F1172" s="26"/>
      <c r="G1172" s="26"/>
      <c r="H1172" s="26"/>
      <c r="I1172" s="26">
        <f t="shared" si="160"/>
        <v>0</v>
      </c>
      <c r="J1172" s="26"/>
      <c r="K1172" s="26">
        <f t="shared" si="161"/>
        <v>0</v>
      </c>
      <c r="L1172" s="26"/>
      <c r="M1172" s="68"/>
    </row>
    <row r="1173" spans="3:14" ht="18" x14ac:dyDescent="0.25">
      <c r="C1173" s="26"/>
      <c r="D1173" s="26"/>
      <c r="E1173" s="26"/>
      <c r="F1173" s="26"/>
      <c r="G1173" s="26"/>
      <c r="H1173" s="26"/>
      <c r="I1173" s="26">
        <f t="shared" si="160"/>
        <v>0</v>
      </c>
      <c r="J1173" s="26"/>
      <c r="K1173" s="26">
        <f t="shared" si="161"/>
        <v>0</v>
      </c>
      <c r="L1173" s="26"/>
      <c r="M1173" s="68"/>
    </row>
    <row r="1174" spans="3:14" ht="18" x14ac:dyDescent="0.25">
      <c r="C1174" s="26"/>
      <c r="D1174" s="26"/>
      <c r="E1174" s="26"/>
      <c r="F1174" s="26"/>
      <c r="G1174" s="26"/>
      <c r="H1174" s="26"/>
      <c r="I1174" s="26">
        <f t="shared" si="160"/>
        <v>0</v>
      </c>
      <c r="J1174" s="26"/>
      <c r="K1174" s="26">
        <f t="shared" si="161"/>
        <v>0</v>
      </c>
      <c r="L1174" s="26"/>
      <c r="M1174" s="68"/>
    </row>
    <row r="1175" spans="3:14" ht="18" x14ac:dyDescent="0.25">
      <c r="C1175" s="26"/>
      <c r="D1175" s="26"/>
      <c r="E1175" s="26"/>
      <c r="F1175" s="26"/>
      <c r="G1175" s="26"/>
      <c r="H1175" s="26"/>
      <c r="I1175" s="26">
        <f t="shared" si="160"/>
        <v>0</v>
      </c>
      <c r="J1175" s="26"/>
      <c r="K1175" s="26">
        <f t="shared" si="161"/>
        <v>0</v>
      </c>
      <c r="L1175" s="26"/>
      <c r="M1175" s="68"/>
    </row>
    <row r="1176" spans="3:14" ht="18" x14ac:dyDescent="0.25">
      <c r="C1176" s="26"/>
      <c r="D1176" s="26"/>
      <c r="E1176" s="26"/>
      <c r="F1176" s="26"/>
      <c r="G1176" s="26"/>
      <c r="H1176" s="26"/>
      <c r="I1176" s="26">
        <f t="shared" si="160"/>
        <v>0</v>
      </c>
      <c r="J1176" s="26"/>
      <c r="K1176" s="26">
        <f t="shared" si="161"/>
        <v>0</v>
      </c>
      <c r="L1176" s="26"/>
      <c r="M1176" s="68"/>
    </row>
    <row r="1177" spans="3:14" ht="18" x14ac:dyDescent="0.25">
      <c r="C1177" s="26"/>
      <c r="D1177" s="26"/>
      <c r="E1177" s="26"/>
      <c r="F1177" s="26"/>
      <c r="G1177" s="26"/>
      <c r="H1177" s="26"/>
      <c r="I1177" s="26">
        <f t="shared" si="160"/>
        <v>0</v>
      </c>
      <c r="J1177" s="26"/>
      <c r="K1177" s="26">
        <f t="shared" si="161"/>
        <v>0</v>
      </c>
      <c r="L1177" s="26"/>
      <c r="M1177" s="68"/>
    </row>
    <row r="1178" spans="3:14" ht="18" x14ac:dyDescent="0.25">
      <c r="C1178" s="26"/>
      <c r="D1178" s="26"/>
      <c r="E1178" s="26"/>
      <c r="F1178" s="26"/>
      <c r="G1178" s="26"/>
      <c r="H1178" s="26"/>
      <c r="I1178" s="26">
        <f t="shared" si="160"/>
        <v>0</v>
      </c>
      <c r="J1178" s="26"/>
      <c r="K1178" s="26">
        <f t="shared" si="161"/>
        <v>0</v>
      </c>
      <c r="L1178" s="26"/>
      <c r="M1178" s="68"/>
    </row>
    <row r="1179" spans="3:14" ht="18" x14ac:dyDescent="0.25">
      <c r="C1179" s="26"/>
      <c r="D1179" s="26"/>
      <c r="E1179" s="26"/>
      <c r="F1179" s="26"/>
      <c r="G1179" s="26"/>
      <c r="H1179" s="26"/>
      <c r="I1179" s="26">
        <f t="shared" si="160"/>
        <v>0</v>
      </c>
      <c r="J1179" s="26"/>
      <c r="K1179" s="26">
        <f t="shared" si="161"/>
        <v>0</v>
      </c>
      <c r="L1179" s="26"/>
      <c r="M1179" s="68"/>
    </row>
    <row r="1180" spans="3:14" ht="20.25" x14ac:dyDescent="0.3">
      <c r="C1180" s="26">
        <f t="shared" ref="C1180:K1180" si="162">SUM(C1160:C1179)</f>
        <v>0</v>
      </c>
      <c r="D1180" s="26">
        <f t="shared" si="162"/>
        <v>0</v>
      </c>
      <c r="E1180" s="26">
        <f t="shared" si="162"/>
        <v>0</v>
      </c>
      <c r="F1180" s="26">
        <f t="shared" si="162"/>
        <v>0</v>
      </c>
      <c r="G1180" s="26">
        <f t="shared" si="162"/>
        <v>0</v>
      </c>
      <c r="H1180" s="26">
        <f t="shared" si="162"/>
        <v>0</v>
      </c>
      <c r="I1180" s="26">
        <f t="shared" si="162"/>
        <v>0</v>
      </c>
      <c r="J1180" s="26">
        <f t="shared" si="162"/>
        <v>0</v>
      </c>
      <c r="K1180" s="26">
        <f t="shared" si="162"/>
        <v>0</v>
      </c>
      <c r="L1180" s="45"/>
      <c r="M1180" s="45"/>
      <c r="N1180" s="67">
        <f>SUM(C1180:H1180)-J1180</f>
        <v>0</v>
      </c>
    </row>
    <row r="1181" spans="3:14" x14ac:dyDescent="0.2">
      <c r="C1181" s="69"/>
      <c r="D1181" s="69"/>
      <c r="E1181" s="69"/>
      <c r="F1181" s="69"/>
      <c r="G1181" s="69"/>
      <c r="H1181" s="69"/>
      <c r="I1181" s="69"/>
      <c r="J1181" s="136"/>
      <c r="K1181" s="136"/>
      <c r="L1181" s="136"/>
      <c r="M1181" s="136"/>
    </row>
    <row r="1182" spans="3:14" x14ac:dyDescent="0.2">
      <c r="C1182" s="69"/>
      <c r="D1182" s="69"/>
      <c r="E1182" s="69"/>
      <c r="F1182" s="69"/>
      <c r="G1182" s="69"/>
      <c r="H1182" s="69"/>
      <c r="I1182" s="69"/>
      <c r="J1182" s="137"/>
      <c r="K1182" s="137"/>
      <c r="L1182" s="137"/>
      <c r="M1182" s="137"/>
    </row>
    <row r="1183" spans="3:14" x14ac:dyDescent="0.2">
      <c r="C1183" s="69"/>
      <c r="D1183" s="69"/>
      <c r="E1183" s="69"/>
      <c r="F1183" s="69"/>
      <c r="G1183" s="69"/>
      <c r="H1183" s="69"/>
      <c r="I1183" s="69"/>
      <c r="J1183" s="137"/>
      <c r="K1183" s="137"/>
      <c r="L1183" s="137"/>
      <c r="M1183" s="137"/>
    </row>
    <row r="1185" spans="3:13" x14ac:dyDescent="0.2">
      <c r="C1185" s="138"/>
      <c r="D1185" s="138"/>
      <c r="E1185" s="138"/>
      <c r="F1185" s="138"/>
      <c r="G1185" s="138"/>
      <c r="H1185" s="138"/>
      <c r="I1185" s="138"/>
      <c r="J1185" s="138"/>
      <c r="K1185" s="138"/>
      <c r="L1185" s="138"/>
      <c r="M1185" s="138"/>
    </row>
    <row r="1186" spans="3:13" x14ac:dyDescent="0.2">
      <c r="C1186" s="138"/>
      <c r="D1186" s="138"/>
      <c r="E1186" s="138"/>
      <c r="F1186" s="138"/>
      <c r="G1186" s="138"/>
      <c r="H1186" s="138"/>
      <c r="I1186" s="138"/>
      <c r="J1186" s="138"/>
      <c r="K1186" s="138"/>
      <c r="L1186" s="138"/>
      <c r="M1186" s="138"/>
    </row>
    <row r="1187" spans="3:13" ht="18" x14ac:dyDescent="0.2">
      <c r="C1187" s="43"/>
      <c r="D1187" s="43"/>
      <c r="E1187" s="43"/>
      <c r="F1187" s="43"/>
      <c r="G1187" s="43"/>
      <c r="H1187" s="43"/>
      <c r="I1187" s="43"/>
      <c r="J1187" s="43"/>
      <c r="K1187" s="43"/>
      <c r="L1187" s="43"/>
      <c r="M1187" s="43"/>
    </row>
    <row r="1188" spans="3:13" ht="18" x14ac:dyDescent="0.25">
      <c r="C1188" s="26"/>
      <c r="D1188" s="26"/>
      <c r="E1188" s="26"/>
      <c r="F1188" s="26"/>
      <c r="G1188" s="26"/>
      <c r="H1188" s="26"/>
      <c r="I1188" s="26">
        <f>SUM(C1188:H1188)</f>
        <v>0</v>
      </c>
      <c r="J1188" s="26"/>
      <c r="K1188" s="26">
        <f>I1188-J1188</f>
        <v>0</v>
      </c>
      <c r="L1188" s="26"/>
      <c r="M1188" s="68"/>
    </row>
    <row r="1189" spans="3:13" ht="18" x14ac:dyDescent="0.25">
      <c r="C1189" s="26"/>
      <c r="D1189" s="26"/>
      <c r="E1189" s="26"/>
      <c r="F1189" s="26"/>
      <c r="G1189" s="26"/>
      <c r="H1189" s="26"/>
      <c r="I1189" s="26">
        <f t="shared" ref="I1189:I1206" si="163">SUM(C1189:H1189)</f>
        <v>0</v>
      </c>
      <c r="J1189" s="26"/>
      <c r="K1189" s="26">
        <f t="shared" ref="K1189:K1206" si="164">I1189-J1189</f>
        <v>0</v>
      </c>
      <c r="L1189" s="26"/>
      <c r="M1189" s="68"/>
    </row>
    <row r="1190" spans="3:13" ht="18" x14ac:dyDescent="0.25">
      <c r="C1190" s="26"/>
      <c r="D1190" s="26"/>
      <c r="E1190" s="26"/>
      <c r="F1190" s="26"/>
      <c r="G1190" s="26"/>
      <c r="H1190" s="26"/>
      <c r="I1190" s="26">
        <f t="shared" si="163"/>
        <v>0</v>
      </c>
      <c r="J1190" s="26"/>
      <c r="K1190" s="26">
        <f t="shared" si="164"/>
        <v>0</v>
      </c>
      <c r="L1190" s="26"/>
      <c r="M1190" s="68"/>
    </row>
    <row r="1191" spans="3:13" ht="18" x14ac:dyDescent="0.25">
      <c r="C1191" s="26"/>
      <c r="D1191" s="26"/>
      <c r="E1191" s="26"/>
      <c r="F1191" s="26"/>
      <c r="G1191" s="26"/>
      <c r="H1191" s="26"/>
      <c r="I1191" s="26">
        <f t="shared" si="163"/>
        <v>0</v>
      </c>
      <c r="J1191" s="26"/>
      <c r="K1191" s="26">
        <f t="shared" si="164"/>
        <v>0</v>
      </c>
      <c r="L1191" s="26"/>
      <c r="M1191" s="68"/>
    </row>
    <row r="1192" spans="3:13" ht="18" x14ac:dyDescent="0.25">
      <c r="C1192" s="26"/>
      <c r="D1192" s="26"/>
      <c r="E1192" s="26"/>
      <c r="F1192" s="26"/>
      <c r="G1192" s="26"/>
      <c r="H1192" s="26"/>
      <c r="I1192" s="26">
        <f t="shared" si="163"/>
        <v>0</v>
      </c>
      <c r="J1192" s="26"/>
      <c r="K1192" s="26">
        <f t="shared" si="164"/>
        <v>0</v>
      </c>
      <c r="L1192" s="26"/>
      <c r="M1192" s="68"/>
    </row>
    <row r="1193" spans="3:13" ht="18" x14ac:dyDescent="0.25">
      <c r="C1193" s="26"/>
      <c r="D1193" s="26"/>
      <c r="E1193" s="26"/>
      <c r="F1193" s="26"/>
      <c r="G1193" s="26"/>
      <c r="H1193" s="26"/>
      <c r="I1193" s="26">
        <f t="shared" si="163"/>
        <v>0</v>
      </c>
      <c r="J1193" s="26"/>
      <c r="K1193" s="26">
        <f t="shared" si="164"/>
        <v>0</v>
      </c>
      <c r="L1193" s="26"/>
      <c r="M1193" s="68"/>
    </row>
    <row r="1194" spans="3:13" ht="18" x14ac:dyDescent="0.25">
      <c r="C1194" s="26"/>
      <c r="D1194" s="26"/>
      <c r="E1194" s="26"/>
      <c r="F1194" s="26"/>
      <c r="G1194" s="26"/>
      <c r="H1194" s="26"/>
      <c r="I1194" s="26">
        <f t="shared" si="163"/>
        <v>0</v>
      </c>
      <c r="J1194" s="26"/>
      <c r="K1194" s="26">
        <f t="shared" si="164"/>
        <v>0</v>
      </c>
      <c r="L1194" s="26"/>
      <c r="M1194" s="68"/>
    </row>
    <row r="1195" spans="3:13" ht="18" x14ac:dyDescent="0.25">
      <c r="C1195" s="26"/>
      <c r="D1195" s="26"/>
      <c r="E1195" s="26"/>
      <c r="F1195" s="26"/>
      <c r="G1195" s="26"/>
      <c r="H1195" s="26"/>
      <c r="I1195" s="26">
        <f t="shared" si="163"/>
        <v>0</v>
      </c>
      <c r="J1195" s="26"/>
      <c r="K1195" s="26">
        <f t="shared" si="164"/>
        <v>0</v>
      </c>
      <c r="L1195" s="26"/>
      <c r="M1195" s="68"/>
    </row>
    <row r="1196" spans="3:13" ht="18" x14ac:dyDescent="0.25">
      <c r="C1196" s="26"/>
      <c r="D1196" s="26"/>
      <c r="E1196" s="26"/>
      <c r="F1196" s="26"/>
      <c r="G1196" s="26"/>
      <c r="H1196" s="26"/>
      <c r="I1196" s="26">
        <f t="shared" si="163"/>
        <v>0</v>
      </c>
      <c r="J1196" s="26"/>
      <c r="K1196" s="26">
        <f t="shared" si="164"/>
        <v>0</v>
      </c>
      <c r="L1196" s="26"/>
      <c r="M1196" s="68"/>
    </row>
    <row r="1197" spans="3:13" ht="18" x14ac:dyDescent="0.25">
      <c r="C1197" s="26"/>
      <c r="D1197" s="26"/>
      <c r="E1197" s="26"/>
      <c r="F1197" s="26"/>
      <c r="G1197" s="26"/>
      <c r="H1197" s="26"/>
      <c r="I1197" s="26">
        <f t="shared" si="163"/>
        <v>0</v>
      </c>
      <c r="J1197" s="26"/>
      <c r="K1197" s="26">
        <f t="shared" si="164"/>
        <v>0</v>
      </c>
      <c r="L1197" s="26"/>
      <c r="M1197" s="68"/>
    </row>
    <row r="1198" spans="3:13" ht="18" x14ac:dyDescent="0.25">
      <c r="C1198" s="26"/>
      <c r="D1198" s="26"/>
      <c r="E1198" s="26"/>
      <c r="F1198" s="26"/>
      <c r="G1198" s="26"/>
      <c r="H1198" s="26"/>
      <c r="I1198" s="26">
        <f t="shared" si="163"/>
        <v>0</v>
      </c>
      <c r="J1198" s="26"/>
      <c r="K1198" s="26">
        <f t="shared" si="164"/>
        <v>0</v>
      </c>
      <c r="L1198" s="26"/>
      <c r="M1198" s="68"/>
    </row>
    <row r="1199" spans="3:13" ht="18" x14ac:dyDescent="0.25">
      <c r="C1199" s="26"/>
      <c r="D1199" s="26"/>
      <c r="E1199" s="26"/>
      <c r="F1199" s="26"/>
      <c r="G1199" s="26"/>
      <c r="H1199" s="26"/>
      <c r="I1199" s="26">
        <f t="shared" si="163"/>
        <v>0</v>
      </c>
      <c r="J1199" s="26"/>
      <c r="K1199" s="26">
        <f t="shared" si="164"/>
        <v>0</v>
      </c>
      <c r="L1199" s="26"/>
      <c r="M1199" s="68"/>
    </row>
    <row r="1200" spans="3:13" ht="18" x14ac:dyDescent="0.25">
      <c r="C1200" s="26"/>
      <c r="D1200" s="26"/>
      <c r="E1200" s="26"/>
      <c r="F1200" s="26"/>
      <c r="G1200" s="26"/>
      <c r="H1200" s="26"/>
      <c r="I1200" s="26">
        <f t="shared" si="163"/>
        <v>0</v>
      </c>
      <c r="J1200" s="26"/>
      <c r="K1200" s="26">
        <f t="shared" si="164"/>
        <v>0</v>
      </c>
      <c r="L1200" s="26"/>
      <c r="M1200" s="68"/>
    </row>
    <row r="1201" spans="3:14" ht="18" x14ac:dyDescent="0.25">
      <c r="C1201" s="26"/>
      <c r="D1201" s="26"/>
      <c r="E1201" s="26"/>
      <c r="F1201" s="26"/>
      <c r="G1201" s="26"/>
      <c r="H1201" s="26"/>
      <c r="I1201" s="26">
        <f t="shared" si="163"/>
        <v>0</v>
      </c>
      <c r="J1201" s="26"/>
      <c r="K1201" s="26">
        <f t="shared" si="164"/>
        <v>0</v>
      </c>
      <c r="L1201" s="26"/>
      <c r="M1201" s="68"/>
    </row>
    <row r="1202" spans="3:14" ht="18" x14ac:dyDescent="0.25">
      <c r="C1202" s="26"/>
      <c r="D1202" s="26"/>
      <c r="E1202" s="26"/>
      <c r="F1202" s="26"/>
      <c r="G1202" s="26"/>
      <c r="H1202" s="26"/>
      <c r="I1202" s="26">
        <f t="shared" si="163"/>
        <v>0</v>
      </c>
      <c r="J1202" s="26"/>
      <c r="K1202" s="26">
        <f t="shared" si="164"/>
        <v>0</v>
      </c>
      <c r="L1202" s="26"/>
      <c r="M1202" s="68"/>
    </row>
    <row r="1203" spans="3:14" ht="18" x14ac:dyDescent="0.25">
      <c r="C1203" s="26"/>
      <c r="D1203" s="26"/>
      <c r="E1203" s="26"/>
      <c r="F1203" s="26"/>
      <c r="G1203" s="26"/>
      <c r="H1203" s="26"/>
      <c r="I1203" s="26">
        <f t="shared" si="163"/>
        <v>0</v>
      </c>
      <c r="J1203" s="26"/>
      <c r="K1203" s="26">
        <f t="shared" si="164"/>
        <v>0</v>
      </c>
      <c r="L1203" s="26"/>
      <c r="M1203" s="68"/>
    </row>
    <row r="1204" spans="3:14" ht="18" x14ac:dyDescent="0.25">
      <c r="C1204" s="26"/>
      <c r="D1204" s="26"/>
      <c r="E1204" s="26"/>
      <c r="F1204" s="26"/>
      <c r="G1204" s="26"/>
      <c r="H1204" s="26"/>
      <c r="I1204" s="26">
        <f t="shared" si="163"/>
        <v>0</v>
      </c>
      <c r="J1204" s="26"/>
      <c r="K1204" s="26">
        <f t="shared" si="164"/>
        <v>0</v>
      </c>
      <c r="L1204" s="26"/>
      <c r="M1204" s="68"/>
    </row>
    <row r="1205" spans="3:14" ht="18" x14ac:dyDescent="0.25">
      <c r="C1205" s="26"/>
      <c r="D1205" s="26"/>
      <c r="E1205" s="26"/>
      <c r="F1205" s="26"/>
      <c r="G1205" s="26"/>
      <c r="H1205" s="26"/>
      <c r="I1205" s="26">
        <f t="shared" si="163"/>
        <v>0</v>
      </c>
      <c r="J1205" s="26"/>
      <c r="K1205" s="26">
        <f t="shared" si="164"/>
        <v>0</v>
      </c>
      <c r="L1205" s="26"/>
      <c r="M1205" s="68"/>
    </row>
    <row r="1206" spans="3:14" ht="18" x14ac:dyDescent="0.25">
      <c r="C1206" s="26"/>
      <c r="D1206" s="26"/>
      <c r="E1206" s="26"/>
      <c r="F1206" s="26"/>
      <c r="G1206" s="26"/>
      <c r="H1206" s="26"/>
      <c r="I1206" s="26">
        <f t="shared" si="163"/>
        <v>0</v>
      </c>
      <c r="J1206" s="26"/>
      <c r="K1206" s="26">
        <f t="shared" si="164"/>
        <v>0</v>
      </c>
      <c r="L1206" s="26"/>
      <c r="M1206" s="68"/>
    </row>
    <row r="1207" spans="3:14" ht="20.25" x14ac:dyDescent="0.3">
      <c r="C1207" s="26">
        <f t="shared" ref="C1207:K1207" si="165">SUM(C1188:C1206)</f>
        <v>0</v>
      </c>
      <c r="D1207" s="26">
        <f t="shared" si="165"/>
        <v>0</v>
      </c>
      <c r="E1207" s="26">
        <f t="shared" si="165"/>
        <v>0</v>
      </c>
      <c r="F1207" s="26">
        <f t="shared" si="165"/>
        <v>0</v>
      </c>
      <c r="G1207" s="26">
        <f t="shared" si="165"/>
        <v>0</v>
      </c>
      <c r="H1207" s="26">
        <f t="shared" si="165"/>
        <v>0</v>
      </c>
      <c r="I1207" s="26">
        <f t="shared" si="165"/>
        <v>0</v>
      </c>
      <c r="J1207" s="26">
        <f t="shared" si="165"/>
        <v>0</v>
      </c>
      <c r="K1207" s="26">
        <f t="shared" si="165"/>
        <v>0</v>
      </c>
      <c r="L1207" s="45"/>
      <c r="M1207" s="45"/>
      <c r="N1207" s="67">
        <f>SUM(C1207:H1207)-J1207</f>
        <v>0</v>
      </c>
    </row>
    <row r="1208" spans="3:14" x14ac:dyDescent="0.2">
      <c r="C1208" s="69"/>
      <c r="D1208" s="69"/>
      <c r="E1208" s="69"/>
      <c r="F1208" s="69"/>
      <c r="G1208" s="69"/>
      <c r="H1208" s="69"/>
      <c r="I1208" s="69"/>
      <c r="J1208" s="136"/>
      <c r="K1208" s="136"/>
      <c r="L1208" s="136"/>
      <c r="M1208" s="136"/>
    </row>
    <row r="1209" spans="3:14" x14ac:dyDescent="0.2">
      <c r="C1209" s="69"/>
      <c r="D1209" s="69"/>
      <c r="E1209" s="69"/>
      <c r="F1209" s="69"/>
      <c r="G1209" s="69"/>
      <c r="H1209" s="69"/>
      <c r="I1209" s="69"/>
      <c r="J1209" s="137"/>
      <c r="K1209" s="137"/>
      <c r="L1209" s="137"/>
      <c r="M1209" s="137"/>
    </row>
    <row r="1210" spans="3:14" x14ac:dyDescent="0.2">
      <c r="C1210" s="69"/>
      <c r="D1210" s="69"/>
      <c r="E1210" s="69"/>
      <c r="F1210" s="69"/>
      <c r="G1210" s="69"/>
      <c r="H1210" s="69"/>
      <c r="I1210" s="69"/>
      <c r="J1210" s="137"/>
      <c r="K1210" s="137"/>
      <c r="L1210" s="137"/>
      <c r="M1210" s="137"/>
    </row>
    <row r="1212" spans="3:14" x14ac:dyDescent="0.2">
      <c r="C1212" s="138"/>
      <c r="D1212" s="138"/>
      <c r="E1212" s="138"/>
      <c r="F1212" s="138"/>
      <c r="G1212" s="138"/>
      <c r="H1212" s="138"/>
      <c r="I1212" s="138"/>
      <c r="J1212" s="138"/>
      <c r="K1212" s="138"/>
      <c r="L1212" s="138"/>
      <c r="M1212" s="138"/>
    </row>
    <row r="1213" spans="3:14" x14ac:dyDescent="0.2">
      <c r="C1213" s="138"/>
      <c r="D1213" s="138"/>
      <c r="E1213" s="138"/>
      <c r="F1213" s="138"/>
      <c r="G1213" s="138"/>
      <c r="H1213" s="138"/>
      <c r="I1213" s="138"/>
      <c r="J1213" s="138"/>
      <c r="K1213" s="138"/>
      <c r="L1213" s="138"/>
      <c r="M1213" s="138"/>
    </row>
    <row r="1214" spans="3:14" ht="18" x14ac:dyDescent="0.2">
      <c r="C1214" s="43"/>
      <c r="D1214" s="43"/>
      <c r="E1214" s="43"/>
      <c r="F1214" s="43"/>
      <c r="G1214" s="43"/>
      <c r="H1214" s="43"/>
      <c r="I1214" s="43"/>
      <c r="J1214" s="43"/>
      <c r="K1214" s="43"/>
      <c r="L1214" s="43"/>
      <c r="M1214" s="43"/>
    </row>
    <row r="1215" spans="3:14" ht="18" x14ac:dyDescent="0.25">
      <c r="C1215" s="26"/>
      <c r="D1215" s="54"/>
      <c r="E1215" s="26"/>
      <c r="F1215" s="26"/>
      <c r="G1215" s="26"/>
      <c r="H1215" s="26"/>
      <c r="I1215" s="26">
        <f>SUM(C1215:H1215)</f>
        <v>0</v>
      </c>
      <c r="J1215" s="26"/>
      <c r="K1215" s="26">
        <f>I1215-J1215</f>
        <v>0</v>
      </c>
      <c r="L1215" s="26"/>
      <c r="M1215" s="68"/>
    </row>
    <row r="1216" spans="3:14" ht="18" x14ac:dyDescent="0.25">
      <c r="C1216" s="26"/>
      <c r="D1216" s="54"/>
      <c r="E1216" s="26"/>
      <c r="F1216" s="26"/>
      <c r="G1216" s="26"/>
      <c r="H1216" s="26"/>
      <c r="I1216" s="26">
        <f t="shared" ref="I1216:I1233" si="166">SUM(C1216:H1216)</f>
        <v>0</v>
      </c>
      <c r="J1216" s="26"/>
      <c r="K1216" s="26">
        <f t="shared" ref="K1216:K1233" si="167">I1216-J1216</f>
        <v>0</v>
      </c>
      <c r="L1216" s="26"/>
      <c r="M1216" s="68"/>
    </row>
    <row r="1217" spans="3:13" ht="18" x14ac:dyDescent="0.25">
      <c r="C1217" s="26"/>
      <c r="D1217" s="54"/>
      <c r="E1217" s="26"/>
      <c r="F1217" s="26"/>
      <c r="G1217" s="26"/>
      <c r="H1217" s="26"/>
      <c r="I1217" s="26">
        <f t="shared" si="166"/>
        <v>0</v>
      </c>
      <c r="J1217" s="26"/>
      <c r="K1217" s="26">
        <f t="shared" si="167"/>
        <v>0</v>
      </c>
      <c r="L1217" s="26"/>
      <c r="M1217" s="68"/>
    </row>
    <row r="1218" spans="3:13" ht="18" x14ac:dyDescent="0.25">
      <c r="C1218" s="26"/>
      <c r="D1218" s="54"/>
      <c r="E1218" s="26"/>
      <c r="F1218" s="26"/>
      <c r="G1218" s="26"/>
      <c r="H1218" s="26"/>
      <c r="I1218" s="26">
        <f t="shared" si="166"/>
        <v>0</v>
      </c>
      <c r="J1218" s="26"/>
      <c r="K1218" s="26">
        <f t="shared" si="167"/>
        <v>0</v>
      </c>
      <c r="L1218" s="26"/>
      <c r="M1218" s="68"/>
    </row>
    <row r="1219" spans="3:13" ht="18" x14ac:dyDescent="0.25">
      <c r="C1219" s="26"/>
      <c r="D1219" s="54"/>
      <c r="E1219" s="26"/>
      <c r="F1219" s="26"/>
      <c r="G1219" s="26"/>
      <c r="H1219" s="26"/>
      <c r="I1219" s="26">
        <f t="shared" si="166"/>
        <v>0</v>
      </c>
      <c r="J1219" s="26"/>
      <c r="K1219" s="26">
        <f t="shared" si="167"/>
        <v>0</v>
      </c>
      <c r="L1219" s="26"/>
      <c r="M1219" s="68"/>
    </row>
    <row r="1220" spans="3:13" ht="18" x14ac:dyDescent="0.25">
      <c r="C1220" s="26"/>
      <c r="D1220" s="54"/>
      <c r="E1220" s="26"/>
      <c r="F1220" s="26"/>
      <c r="G1220" s="26"/>
      <c r="H1220" s="26"/>
      <c r="I1220" s="26">
        <f t="shared" si="166"/>
        <v>0</v>
      </c>
      <c r="J1220" s="26"/>
      <c r="K1220" s="26">
        <f t="shared" si="167"/>
        <v>0</v>
      </c>
      <c r="L1220" s="26"/>
      <c r="M1220" s="68"/>
    </row>
    <row r="1221" spans="3:13" ht="18" x14ac:dyDescent="0.25">
      <c r="C1221" s="26"/>
      <c r="D1221" s="54"/>
      <c r="E1221" s="26"/>
      <c r="F1221" s="26"/>
      <c r="G1221" s="26"/>
      <c r="H1221" s="26"/>
      <c r="I1221" s="26">
        <f t="shared" si="166"/>
        <v>0</v>
      </c>
      <c r="J1221" s="26"/>
      <c r="K1221" s="26">
        <f t="shared" si="167"/>
        <v>0</v>
      </c>
      <c r="L1221" s="26"/>
      <c r="M1221" s="68"/>
    </row>
    <row r="1222" spans="3:13" ht="18" x14ac:dyDescent="0.25">
      <c r="C1222" s="26"/>
      <c r="D1222" s="54"/>
      <c r="E1222" s="26"/>
      <c r="F1222" s="26"/>
      <c r="G1222" s="26"/>
      <c r="H1222" s="26"/>
      <c r="I1222" s="26">
        <f t="shared" si="166"/>
        <v>0</v>
      </c>
      <c r="J1222" s="26"/>
      <c r="K1222" s="26">
        <f t="shared" si="167"/>
        <v>0</v>
      </c>
      <c r="L1222" s="26"/>
      <c r="M1222" s="68"/>
    </row>
    <row r="1223" spans="3:13" ht="18" x14ac:dyDescent="0.25">
      <c r="C1223" s="26"/>
      <c r="D1223" s="26"/>
      <c r="E1223" s="26"/>
      <c r="F1223" s="26"/>
      <c r="G1223" s="26"/>
      <c r="H1223" s="26"/>
      <c r="I1223" s="26">
        <f t="shared" si="166"/>
        <v>0</v>
      </c>
      <c r="J1223" s="26"/>
      <c r="K1223" s="26">
        <f t="shared" si="167"/>
        <v>0</v>
      </c>
      <c r="L1223" s="26"/>
      <c r="M1223" s="68"/>
    </row>
    <row r="1224" spans="3:13" ht="18" x14ac:dyDescent="0.25">
      <c r="C1224" s="26"/>
      <c r="D1224" s="26"/>
      <c r="E1224" s="26"/>
      <c r="F1224" s="26"/>
      <c r="G1224" s="26"/>
      <c r="H1224" s="26"/>
      <c r="I1224" s="26">
        <f t="shared" si="166"/>
        <v>0</v>
      </c>
      <c r="J1224" s="26"/>
      <c r="K1224" s="26">
        <f t="shared" si="167"/>
        <v>0</v>
      </c>
      <c r="L1224" s="26"/>
      <c r="M1224" s="68"/>
    </row>
    <row r="1225" spans="3:13" ht="18" x14ac:dyDescent="0.25">
      <c r="C1225" s="26"/>
      <c r="D1225" s="26"/>
      <c r="E1225" s="26"/>
      <c r="F1225" s="26"/>
      <c r="G1225" s="26"/>
      <c r="H1225" s="26"/>
      <c r="I1225" s="26">
        <f t="shared" si="166"/>
        <v>0</v>
      </c>
      <c r="J1225" s="26"/>
      <c r="K1225" s="26">
        <f t="shared" si="167"/>
        <v>0</v>
      </c>
      <c r="L1225" s="26"/>
      <c r="M1225" s="68"/>
    </row>
    <row r="1226" spans="3:13" ht="18" x14ac:dyDescent="0.25">
      <c r="C1226" s="26"/>
      <c r="D1226" s="26"/>
      <c r="E1226" s="26"/>
      <c r="F1226" s="26"/>
      <c r="G1226" s="26"/>
      <c r="H1226" s="26"/>
      <c r="I1226" s="26">
        <f t="shared" si="166"/>
        <v>0</v>
      </c>
      <c r="J1226" s="26"/>
      <c r="K1226" s="26">
        <f t="shared" si="167"/>
        <v>0</v>
      </c>
      <c r="L1226" s="26"/>
      <c r="M1226" s="68"/>
    </row>
    <row r="1227" spans="3:13" ht="18" x14ac:dyDescent="0.25">
      <c r="C1227" s="26"/>
      <c r="D1227" s="26"/>
      <c r="E1227" s="26"/>
      <c r="F1227" s="26"/>
      <c r="G1227" s="26"/>
      <c r="H1227" s="26"/>
      <c r="I1227" s="26">
        <f t="shared" si="166"/>
        <v>0</v>
      </c>
      <c r="J1227" s="26"/>
      <c r="K1227" s="26">
        <f t="shared" si="167"/>
        <v>0</v>
      </c>
      <c r="L1227" s="26"/>
      <c r="M1227" s="68"/>
    </row>
    <row r="1228" spans="3:13" ht="18" x14ac:dyDescent="0.25">
      <c r="C1228" s="26"/>
      <c r="D1228" s="54"/>
      <c r="E1228" s="26"/>
      <c r="F1228" s="26"/>
      <c r="G1228" s="26"/>
      <c r="H1228" s="26"/>
      <c r="I1228" s="26">
        <f t="shared" si="166"/>
        <v>0</v>
      </c>
      <c r="J1228" s="26"/>
      <c r="K1228" s="26">
        <f t="shared" si="167"/>
        <v>0</v>
      </c>
      <c r="L1228" s="26"/>
      <c r="M1228" s="68"/>
    </row>
    <row r="1229" spans="3:13" ht="18" x14ac:dyDescent="0.25">
      <c r="C1229" s="26"/>
      <c r="D1229" s="54"/>
      <c r="E1229" s="26"/>
      <c r="F1229" s="26"/>
      <c r="G1229" s="26"/>
      <c r="H1229" s="26"/>
      <c r="I1229" s="26">
        <f t="shared" si="166"/>
        <v>0</v>
      </c>
      <c r="J1229" s="26"/>
      <c r="K1229" s="26">
        <f t="shared" si="167"/>
        <v>0</v>
      </c>
      <c r="L1229" s="26"/>
      <c r="M1229" s="68"/>
    </row>
    <row r="1230" spans="3:13" ht="18" x14ac:dyDescent="0.25">
      <c r="C1230" s="26"/>
      <c r="D1230" s="54"/>
      <c r="E1230" s="26"/>
      <c r="F1230" s="26"/>
      <c r="G1230" s="26"/>
      <c r="H1230" s="26"/>
      <c r="I1230" s="26">
        <f t="shared" si="166"/>
        <v>0</v>
      </c>
      <c r="J1230" s="26"/>
      <c r="K1230" s="26">
        <f t="shared" si="167"/>
        <v>0</v>
      </c>
      <c r="L1230" s="26"/>
      <c r="M1230" s="68"/>
    </row>
    <row r="1231" spans="3:13" ht="18" x14ac:dyDescent="0.25">
      <c r="C1231" s="26"/>
      <c r="D1231" s="54"/>
      <c r="E1231" s="26"/>
      <c r="F1231" s="26"/>
      <c r="G1231" s="26"/>
      <c r="H1231" s="26"/>
      <c r="I1231" s="26">
        <f t="shared" si="166"/>
        <v>0</v>
      </c>
      <c r="J1231" s="26"/>
      <c r="K1231" s="26">
        <f t="shared" si="167"/>
        <v>0</v>
      </c>
      <c r="L1231" s="26"/>
      <c r="M1231" s="68"/>
    </row>
    <row r="1232" spans="3:13" ht="18" x14ac:dyDescent="0.25">
      <c r="C1232" s="26"/>
      <c r="D1232" s="54"/>
      <c r="E1232" s="26"/>
      <c r="F1232" s="26"/>
      <c r="G1232" s="26"/>
      <c r="H1232" s="26"/>
      <c r="I1232" s="26">
        <f t="shared" si="166"/>
        <v>0</v>
      </c>
      <c r="J1232" s="26"/>
      <c r="K1232" s="26">
        <f t="shared" si="167"/>
        <v>0</v>
      </c>
      <c r="L1232" s="26"/>
      <c r="M1232" s="68"/>
    </row>
    <row r="1233" spans="3:14" ht="18" x14ac:dyDescent="0.25">
      <c r="C1233" s="26"/>
      <c r="D1233" s="54"/>
      <c r="E1233" s="26"/>
      <c r="F1233" s="26"/>
      <c r="G1233" s="26"/>
      <c r="H1233" s="26"/>
      <c r="I1233" s="26">
        <f t="shared" si="166"/>
        <v>0</v>
      </c>
      <c r="J1233" s="26"/>
      <c r="K1233" s="26">
        <f t="shared" si="167"/>
        <v>0</v>
      </c>
      <c r="L1233" s="26"/>
      <c r="M1233" s="68"/>
    </row>
    <row r="1234" spans="3:14" ht="20.25" x14ac:dyDescent="0.3">
      <c r="C1234" s="26">
        <f t="shared" ref="C1234:K1234" si="168">SUM(C1215:C1233)</f>
        <v>0</v>
      </c>
      <c r="D1234" s="26">
        <f t="shared" si="168"/>
        <v>0</v>
      </c>
      <c r="E1234" s="26">
        <f t="shared" si="168"/>
        <v>0</v>
      </c>
      <c r="F1234" s="26">
        <f t="shared" si="168"/>
        <v>0</v>
      </c>
      <c r="G1234" s="26">
        <f t="shared" si="168"/>
        <v>0</v>
      </c>
      <c r="H1234" s="26">
        <f t="shared" si="168"/>
        <v>0</v>
      </c>
      <c r="I1234" s="26">
        <f t="shared" si="168"/>
        <v>0</v>
      </c>
      <c r="J1234" s="26">
        <f t="shared" si="168"/>
        <v>0</v>
      </c>
      <c r="K1234" s="26">
        <f t="shared" si="168"/>
        <v>0</v>
      </c>
      <c r="L1234" s="45"/>
      <c r="M1234" s="45"/>
      <c r="N1234" s="67">
        <f>SUM(C1234:H1234)-J1234</f>
        <v>0</v>
      </c>
    </row>
    <row r="1235" spans="3:14" x14ac:dyDescent="0.2">
      <c r="C1235" s="69"/>
      <c r="D1235" s="69"/>
      <c r="E1235" s="69"/>
      <c r="F1235" s="69"/>
      <c r="G1235" s="69"/>
      <c r="H1235" s="69"/>
      <c r="I1235" s="69"/>
      <c r="J1235" s="136"/>
      <c r="K1235" s="136"/>
      <c r="L1235" s="136"/>
      <c r="M1235" s="136"/>
    </row>
    <row r="1236" spans="3:14" x14ac:dyDescent="0.2">
      <c r="C1236" s="69"/>
      <c r="D1236" s="69"/>
      <c r="E1236" s="69"/>
      <c r="F1236" s="69"/>
      <c r="G1236" s="69"/>
      <c r="H1236" s="69"/>
      <c r="I1236" s="69"/>
      <c r="J1236" s="137"/>
      <c r="K1236" s="137"/>
      <c r="L1236" s="137"/>
      <c r="M1236" s="137"/>
    </row>
    <row r="1237" spans="3:14" x14ac:dyDescent="0.2">
      <c r="C1237" s="69"/>
      <c r="D1237" s="69"/>
      <c r="E1237" s="69"/>
      <c r="F1237" s="69"/>
      <c r="G1237" s="69"/>
      <c r="H1237" s="69"/>
      <c r="I1237" s="69"/>
      <c r="J1237" s="137"/>
      <c r="K1237" s="137"/>
      <c r="L1237" s="137"/>
      <c r="M1237" s="137"/>
    </row>
    <row r="1239" spans="3:14" x14ac:dyDescent="0.2">
      <c r="C1239" s="138"/>
      <c r="D1239" s="138"/>
      <c r="E1239" s="138"/>
      <c r="F1239" s="138"/>
      <c r="G1239" s="138"/>
      <c r="H1239" s="138"/>
      <c r="I1239" s="138"/>
      <c r="J1239" s="138"/>
      <c r="K1239" s="138"/>
      <c r="L1239" s="138"/>
      <c r="M1239" s="138"/>
    </row>
    <row r="1240" spans="3:14" x14ac:dyDescent="0.2">
      <c r="C1240" s="138"/>
      <c r="D1240" s="138"/>
      <c r="E1240" s="138"/>
      <c r="F1240" s="138"/>
      <c r="G1240" s="138"/>
      <c r="H1240" s="138"/>
      <c r="I1240" s="138"/>
      <c r="J1240" s="138"/>
      <c r="K1240" s="138"/>
      <c r="L1240" s="138"/>
      <c r="M1240" s="138"/>
    </row>
    <row r="1241" spans="3:14" ht="18" x14ac:dyDescent="0.2">
      <c r="C1241" s="43"/>
      <c r="D1241" s="43"/>
      <c r="E1241" s="43"/>
      <c r="F1241" s="43"/>
      <c r="G1241" s="43"/>
      <c r="H1241" s="43"/>
      <c r="I1241" s="43"/>
      <c r="J1241" s="43"/>
      <c r="K1241" s="43"/>
      <c r="L1241" s="43"/>
      <c r="M1241" s="43"/>
    </row>
    <row r="1242" spans="3:14" ht="18" x14ac:dyDescent="0.25">
      <c r="C1242" s="26"/>
      <c r="D1242" s="26"/>
      <c r="E1242" s="26"/>
      <c r="F1242" s="26"/>
      <c r="G1242" s="26"/>
      <c r="H1242" s="26"/>
      <c r="I1242" s="26">
        <f>SUM(C1242:H1242)</f>
        <v>0</v>
      </c>
      <c r="J1242" s="26"/>
      <c r="K1242" s="26">
        <f>I1242-J1242</f>
        <v>0</v>
      </c>
      <c r="L1242" s="26"/>
      <c r="M1242" s="68"/>
    </row>
    <row r="1243" spans="3:14" ht="18" x14ac:dyDescent="0.25">
      <c r="C1243" s="26"/>
      <c r="D1243" s="26"/>
      <c r="E1243" s="26"/>
      <c r="F1243" s="26"/>
      <c r="G1243" s="26"/>
      <c r="H1243" s="26"/>
      <c r="I1243" s="26">
        <f t="shared" ref="I1243:I1261" si="169">SUM(C1243:H1243)</f>
        <v>0</v>
      </c>
      <c r="J1243" s="26"/>
      <c r="K1243" s="26">
        <f t="shared" ref="K1243:K1261" si="170">I1243-J1243</f>
        <v>0</v>
      </c>
      <c r="L1243" s="26"/>
      <c r="M1243" s="68"/>
    </row>
    <row r="1244" spans="3:14" ht="18" x14ac:dyDescent="0.25">
      <c r="C1244" s="26"/>
      <c r="D1244" s="26"/>
      <c r="E1244" s="26"/>
      <c r="F1244" s="26"/>
      <c r="G1244" s="26"/>
      <c r="H1244" s="26"/>
      <c r="I1244" s="26">
        <f t="shared" si="169"/>
        <v>0</v>
      </c>
      <c r="J1244" s="26"/>
      <c r="K1244" s="26">
        <f t="shared" si="170"/>
        <v>0</v>
      </c>
      <c r="L1244" s="26"/>
      <c r="M1244" s="68"/>
    </row>
    <row r="1245" spans="3:14" ht="18" x14ac:dyDescent="0.25">
      <c r="C1245" s="26"/>
      <c r="D1245" s="26"/>
      <c r="E1245" s="26"/>
      <c r="F1245" s="26"/>
      <c r="G1245" s="26"/>
      <c r="H1245" s="26"/>
      <c r="I1245" s="26">
        <f t="shared" si="169"/>
        <v>0</v>
      </c>
      <c r="J1245" s="26"/>
      <c r="K1245" s="26">
        <f t="shared" si="170"/>
        <v>0</v>
      </c>
      <c r="L1245" s="26"/>
      <c r="M1245" s="68"/>
    </row>
    <row r="1246" spans="3:14" ht="18" x14ac:dyDescent="0.25">
      <c r="C1246" s="26"/>
      <c r="D1246" s="26"/>
      <c r="E1246" s="26"/>
      <c r="F1246" s="26"/>
      <c r="G1246" s="26"/>
      <c r="H1246" s="26"/>
      <c r="I1246" s="26">
        <f t="shared" si="169"/>
        <v>0</v>
      </c>
      <c r="J1246" s="26"/>
      <c r="K1246" s="26">
        <f t="shared" si="170"/>
        <v>0</v>
      </c>
      <c r="L1246" s="26"/>
      <c r="M1246" s="68"/>
    </row>
    <row r="1247" spans="3:14" ht="18" x14ac:dyDescent="0.25">
      <c r="C1247" s="26"/>
      <c r="D1247" s="26"/>
      <c r="E1247" s="26"/>
      <c r="F1247" s="26"/>
      <c r="G1247" s="26"/>
      <c r="H1247" s="26"/>
      <c r="I1247" s="26">
        <f t="shared" si="169"/>
        <v>0</v>
      </c>
      <c r="J1247" s="26"/>
      <c r="K1247" s="26">
        <f t="shared" si="170"/>
        <v>0</v>
      </c>
      <c r="L1247" s="26"/>
      <c r="M1247" s="68"/>
    </row>
    <row r="1248" spans="3:14" ht="18" x14ac:dyDescent="0.25">
      <c r="C1248" s="26"/>
      <c r="D1248" s="26"/>
      <c r="E1248" s="26"/>
      <c r="F1248" s="26"/>
      <c r="G1248" s="26"/>
      <c r="H1248" s="26"/>
      <c r="I1248" s="26">
        <f t="shared" si="169"/>
        <v>0</v>
      </c>
      <c r="J1248" s="26"/>
      <c r="K1248" s="26">
        <f t="shared" si="170"/>
        <v>0</v>
      </c>
      <c r="L1248" s="26"/>
      <c r="M1248" s="68"/>
    </row>
    <row r="1249" spans="3:14" ht="18" x14ac:dyDescent="0.25">
      <c r="C1249" s="26"/>
      <c r="D1249" s="26"/>
      <c r="E1249" s="26"/>
      <c r="F1249" s="26"/>
      <c r="G1249" s="26"/>
      <c r="H1249" s="26"/>
      <c r="I1249" s="26">
        <f t="shared" si="169"/>
        <v>0</v>
      </c>
      <c r="J1249" s="26"/>
      <c r="K1249" s="26">
        <f t="shared" si="170"/>
        <v>0</v>
      </c>
      <c r="L1249" s="26"/>
      <c r="M1249" s="68"/>
    </row>
    <row r="1250" spans="3:14" ht="18" x14ac:dyDescent="0.25">
      <c r="C1250" s="26"/>
      <c r="D1250" s="26"/>
      <c r="E1250" s="26"/>
      <c r="F1250" s="26"/>
      <c r="G1250" s="26"/>
      <c r="H1250" s="26"/>
      <c r="I1250" s="26">
        <f t="shared" si="169"/>
        <v>0</v>
      </c>
      <c r="J1250" s="26"/>
      <c r="K1250" s="26">
        <f t="shared" si="170"/>
        <v>0</v>
      </c>
      <c r="L1250" s="26"/>
      <c r="M1250" s="68"/>
    </row>
    <row r="1251" spans="3:14" ht="18" x14ac:dyDescent="0.25">
      <c r="C1251" s="26"/>
      <c r="D1251" s="26"/>
      <c r="E1251" s="26"/>
      <c r="F1251" s="26"/>
      <c r="G1251" s="26"/>
      <c r="H1251" s="26"/>
      <c r="I1251" s="26">
        <f t="shared" si="169"/>
        <v>0</v>
      </c>
      <c r="J1251" s="26"/>
      <c r="K1251" s="26">
        <f t="shared" si="170"/>
        <v>0</v>
      </c>
      <c r="L1251" s="26"/>
      <c r="M1251" s="68"/>
    </row>
    <row r="1252" spans="3:14" ht="18" x14ac:dyDescent="0.25">
      <c r="C1252" s="26"/>
      <c r="D1252" s="26"/>
      <c r="E1252" s="26"/>
      <c r="F1252" s="26"/>
      <c r="G1252" s="26"/>
      <c r="H1252" s="26"/>
      <c r="I1252" s="26">
        <f t="shared" si="169"/>
        <v>0</v>
      </c>
      <c r="J1252" s="26"/>
      <c r="K1252" s="26">
        <f t="shared" si="170"/>
        <v>0</v>
      </c>
      <c r="L1252" s="26"/>
      <c r="M1252" s="68"/>
    </row>
    <row r="1253" spans="3:14" ht="18" x14ac:dyDescent="0.25">
      <c r="C1253" s="26"/>
      <c r="D1253" s="26"/>
      <c r="E1253" s="26"/>
      <c r="F1253" s="26"/>
      <c r="G1253" s="26"/>
      <c r="H1253" s="26"/>
      <c r="I1253" s="26">
        <f t="shared" si="169"/>
        <v>0</v>
      </c>
      <c r="J1253" s="26"/>
      <c r="K1253" s="26">
        <f t="shared" si="170"/>
        <v>0</v>
      </c>
      <c r="L1253" s="26"/>
      <c r="M1253" s="68"/>
    </row>
    <row r="1254" spans="3:14" ht="18" x14ac:dyDescent="0.25">
      <c r="C1254" s="26"/>
      <c r="D1254" s="26"/>
      <c r="E1254" s="26"/>
      <c r="F1254" s="26"/>
      <c r="G1254" s="26"/>
      <c r="H1254" s="26"/>
      <c r="I1254" s="26">
        <f t="shared" si="169"/>
        <v>0</v>
      </c>
      <c r="J1254" s="26"/>
      <c r="K1254" s="26">
        <f t="shared" si="170"/>
        <v>0</v>
      </c>
      <c r="L1254" s="26"/>
      <c r="M1254" s="68"/>
    </row>
    <row r="1255" spans="3:14" ht="18" x14ac:dyDescent="0.25">
      <c r="C1255" s="26"/>
      <c r="D1255" s="26"/>
      <c r="E1255" s="26"/>
      <c r="F1255" s="26"/>
      <c r="G1255" s="26"/>
      <c r="H1255" s="26"/>
      <c r="I1255" s="26">
        <f t="shared" si="169"/>
        <v>0</v>
      </c>
      <c r="J1255" s="26"/>
      <c r="K1255" s="26">
        <f t="shared" si="170"/>
        <v>0</v>
      </c>
      <c r="L1255" s="26"/>
      <c r="M1255" s="68"/>
    </row>
    <row r="1256" spans="3:14" ht="18" x14ac:dyDescent="0.25">
      <c r="C1256" s="26"/>
      <c r="D1256" s="26"/>
      <c r="E1256" s="26"/>
      <c r="F1256" s="26"/>
      <c r="G1256" s="26"/>
      <c r="H1256" s="26"/>
      <c r="I1256" s="26">
        <f t="shared" si="169"/>
        <v>0</v>
      </c>
      <c r="J1256" s="26"/>
      <c r="K1256" s="26">
        <f t="shared" si="170"/>
        <v>0</v>
      </c>
      <c r="L1256" s="26"/>
      <c r="M1256" s="68"/>
    </row>
    <row r="1257" spans="3:14" ht="18" x14ac:dyDescent="0.25">
      <c r="C1257" s="26"/>
      <c r="D1257" s="26"/>
      <c r="E1257" s="26"/>
      <c r="F1257" s="26"/>
      <c r="G1257" s="26"/>
      <c r="H1257" s="26"/>
      <c r="I1257" s="26">
        <f t="shared" si="169"/>
        <v>0</v>
      </c>
      <c r="J1257" s="26"/>
      <c r="K1257" s="26">
        <f t="shared" si="170"/>
        <v>0</v>
      </c>
      <c r="L1257" s="26"/>
      <c r="M1257" s="68"/>
    </row>
    <row r="1258" spans="3:14" ht="18" x14ac:dyDescent="0.25">
      <c r="C1258" s="26"/>
      <c r="D1258" s="26"/>
      <c r="E1258" s="26"/>
      <c r="F1258" s="26"/>
      <c r="G1258" s="26"/>
      <c r="H1258" s="26"/>
      <c r="I1258" s="26">
        <f t="shared" si="169"/>
        <v>0</v>
      </c>
      <c r="J1258" s="26"/>
      <c r="K1258" s="26">
        <f t="shared" si="170"/>
        <v>0</v>
      </c>
      <c r="L1258" s="26"/>
      <c r="M1258" s="68"/>
    </row>
    <row r="1259" spans="3:14" ht="18" x14ac:dyDescent="0.25">
      <c r="C1259" s="26"/>
      <c r="D1259" s="26"/>
      <c r="E1259" s="26"/>
      <c r="F1259" s="26"/>
      <c r="G1259" s="26"/>
      <c r="H1259" s="26"/>
      <c r="I1259" s="26">
        <f t="shared" si="169"/>
        <v>0</v>
      </c>
      <c r="J1259" s="26"/>
      <c r="K1259" s="26">
        <f t="shared" si="170"/>
        <v>0</v>
      </c>
      <c r="L1259" s="26"/>
      <c r="M1259" s="68"/>
    </row>
    <row r="1260" spans="3:14" ht="18" x14ac:dyDescent="0.25">
      <c r="C1260" s="26"/>
      <c r="D1260" s="26"/>
      <c r="E1260" s="26"/>
      <c r="F1260" s="26"/>
      <c r="G1260" s="26"/>
      <c r="H1260" s="26"/>
      <c r="I1260" s="26">
        <f t="shared" si="169"/>
        <v>0</v>
      </c>
      <c r="J1260" s="26"/>
      <c r="K1260" s="26">
        <f t="shared" si="170"/>
        <v>0</v>
      </c>
      <c r="L1260" s="26"/>
      <c r="M1260" s="68"/>
    </row>
    <row r="1261" spans="3:14" ht="18" x14ac:dyDescent="0.25">
      <c r="C1261" s="26"/>
      <c r="D1261" s="26"/>
      <c r="E1261" s="26"/>
      <c r="F1261" s="26"/>
      <c r="G1261" s="26"/>
      <c r="H1261" s="26"/>
      <c r="I1261" s="26">
        <f t="shared" si="169"/>
        <v>0</v>
      </c>
      <c r="J1261" s="26"/>
      <c r="K1261" s="26">
        <f t="shared" si="170"/>
        <v>0</v>
      </c>
      <c r="L1261" s="26"/>
      <c r="M1261" s="68"/>
    </row>
    <row r="1262" spans="3:14" ht="20.25" x14ac:dyDescent="0.3">
      <c r="C1262" s="26">
        <f t="shared" ref="C1262:K1262" si="171">SUM(C1242:C1261)</f>
        <v>0</v>
      </c>
      <c r="D1262" s="26">
        <f t="shared" si="171"/>
        <v>0</v>
      </c>
      <c r="E1262" s="26">
        <f t="shared" si="171"/>
        <v>0</v>
      </c>
      <c r="F1262" s="26">
        <f t="shared" si="171"/>
        <v>0</v>
      </c>
      <c r="G1262" s="26">
        <f t="shared" si="171"/>
        <v>0</v>
      </c>
      <c r="H1262" s="26">
        <f t="shared" si="171"/>
        <v>0</v>
      </c>
      <c r="I1262" s="26">
        <f t="shared" si="171"/>
        <v>0</v>
      </c>
      <c r="J1262" s="26">
        <f t="shared" si="171"/>
        <v>0</v>
      </c>
      <c r="K1262" s="26">
        <f t="shared" si="171"/>
        <v>0</v>
      </c>
      <c r="L1262" s="45"/>
      <c r="M1262" s="45"/>
      <c r="N1262" s="67">
        <f>SUM(C1262:H1262)-J1262</f>
        <v>0</v>
      </c>
    </row>
    <row r="1263" spans="3:14" x14ac:dyDescent="0.2">
      <c r="C1263" s="69"/>
      <c r="D1263" s="69"/>
      <c r="E1263" s="69"/>
      <c r="F1263" s="69"/>
      <c r="G1263" s="69"/>
      <c r="H1263" s="69"/>
      <c r="I1263" s="69"/>
      <c r="J1263" s="136"/>
      <c r="K1263" s="136"/>
      <c r="L1263" s="136"/>
      <c r="M1263" s="136"/>
    </row>
    <row r="1264" spans="3:14" x14ac:dyDescent="0.2">
      <c r="C1264" s="69"/>
      <c r="D1264" s="69"/>
      <c r="E1264" s="69"/>
      <c r="F1264" s="69"/>
      <c r="G1264" s="69"/>
      <c r="H1264" s="69"/>
      <c r="I1264" s="69"/>
      <c r="J1264" s="137"/>
      <c r="K1264" s="137"/>
      <c r="L1264" s="137"/>
      <c r="M1264" s="137"/>
    </row>
    <row r="1265" spans="3:13" x14ac:dyDescent="0.2">
      <c r="C1265" s="69"/>
      <c r="D1265" s="69"/>
      <c r="E1265" s="69"/>
      <c r="F1265" s="69"/>
      <c r="G1265" s="69"/>
      <c r="H1265" s="69"/>
      <c r="I1265" s="69"/>
      <c r="J1265" s="137"/>
      <c r="K1265" s="137"/>
      <c r="L1265" s="137"/>
      <c r="M1265" s="137"/>
    </row>
    <row r="1267" spans="3:13" x14ac:dyDescent="0.2">
      <c r="C1267" s="138"/>
      <c r="D1267" s="138"/>
      <c r="E1267" s="138"/>
      <c r="F1267" s="138"/>
      <c r="G1267" s="138"/>
      <c r="H1267" s="138"/>
      <c r="I1267" s="138"/>
      <c r="J1267" s="138"/>
      <c r="K1267" s="138"/>
      <c r="L1267" s="138"/>
      <c r="M1267" s="138"/>
    </row>
    <row r="1268" spans="3:13" x14ac:dyDescent="0.2">
      <c r="C1268" s="138"/>
      <c r="D1268" s="138"/>
      <c r="E1268" s="138"/>
      <c r="F1268" s="138"/>
      <c r="G1268" s="138"/>
      <c r="H1268" s="138"/>
      <c r="I1268" s="138"/>
      <c r="J1268" s="138"/>
      <c r="K1268" s="138"/>
      <c r="L1268" s="138"/>
      <c r="M1268" s="138"/>
    </row>
    <row r="1269" spans="3:13" ht="18" x14ac:dyDescent="0.2">
      <c r="C1269" s="43"/>
      <c r="D1269" s="43"/>
      <c r="E1269" s="43"/>
      <c r="F1269" s="43"/>
      <c r="G1269" s="43"/>
      <c r="H1269" s="43"/>
      <c r="I1269" s="43"/>
      <c r="J1269" s="43"/>
      <c r="K1269" s="43"/>
      <c r="L1269" s="43"/>
      <c r="M1269" s="43"/>
    </row>
    <row r="1270" spans="3:13" ht="18" x14ac:dyDescent="0.25">
      <c r="C1270" s="26"/>
      <c r="D1270" s="26"/>
      <c r="E1270" s="26"/>
      <c r="F1270" s="26"/>
      <c r="G1270" s="26"/>
      <c r="H1270" s="26"/>
      <c r="I1270" s="26">
        <f>SUM(C1270:H1270)</f>
        <v>0</v>
      </c>
      <c r="J1270" s="26"/>
      <c r="K1270" s="26">
        <f>I1270-J1270</f>
        <v>0</v>
      </c>
      <c r="L1270" s="26"/>
      <c r="M1270" s="68"/>
    </row>
    <row r="1271" spans="3:13" ht="18" x14ac:dyDescent="0.25">
      <c r="C1271" s="26"/>
      <c r="D1271" s="26"/>
      <c r="E1271" s="26"/>
      <c r="F1271" s="26"/>
      <c r="G1271" s="26"/>
      <c r="H1271" s="26"/>
      <c r="I1271" s="26">
        <f t="shared" ref="I1271:I1282" si="172">SUM(C1271:H1271)</f>
        <v>0</v>
      </c>
      <c r="J1271" s="26"/>
      <c r="K1271" s="26">
        <f t="shared" ref="K1271:K1282" si="173">I1271-J1271</f>
        <v>0</v>
      </c>
      <c r="L1271" s="26"/>
      <c r="M1271" s="68"/>
    </row>
    <row r="1272" spans="3:13" ht="18" x14ac:dyDescent="0.25">
      <c r="C1272" s="26"/>
      <c r="D1272" s="26"/>
      <c r="E1272" s="26"/>
      <c r="F1272" s="26"/>
      <c r="G1272" s="26"/>
      <c r="H1272" s="26"/>
      <c r="I1272" s="26">
        <f t="shared" si="172"/>
        <v>0</v>
      </c>
      <c r="J1272" s="26"/>
      <c r="K1272" s="26">
        <f t="shared" si="173"/>
        <v>0</v>
      </c>
      <c r="L1272" s="26"/>
      <c r="M1272" s="68"/>
    </row>
    <row r="1273" spans="3:13" ht="18" x14ac:dyDescent="0.25">
      <c r="C1273" s="26"/>
      <c r="D1273" s="26"/>
      <c r="E1273" s="26"/>
      <c r="F1273" s="26"/>
      <c r="G1273" s="26"/>
      <c r="H1273" s="26"/>
      <c r="I1273" s="26">
        <f t="shared" si="172"/>
        <v>0</v>
      </c>
      <c r="J1273" s="26"/>
      <c r="K1273" s="26">
        <f t="shared" si="173"/>
        <v>0</v>
      </c>
      <c r="L1273" s="26"/>
      <c r="M1273" s="68"/>
    </row>
    <row r="1274" spans="3:13" ht="18" x14ac:dyDescent="0.25">
      <c r="C1274" s="26"/>
      <c r="D1274" s="26"/>
      <c r="E1274" s="26"/>
      <c r="F1274" s="26"/>
      <c r="G1274" s="26"/>
      <c r="H1274" s="26"/>
      <c r="I1274" s="26">
        <f t="shared" si="172"/>
        <v>0</v>
      </c>
      <c r="J1274" s="26"/>
      <c r="K1274" s="26">
        <f t="shared" si="173"/>
        <v>0</v>
      </c>
      <c r="L1274" s="26"/>
      <c r="M1274" s="68"/>
    </row>
    <row r="1275" spans="3:13" ht="18" x14ac:dyDescent="0.25">
      <c r="C1275" s="26"/>
      <c r="D1275" s="26"/>
      <c r="E1275" s="26"/>
      <c r="F1275" s="26"/>
      <c r="G1275" s="26"/>
      <c r="H1275" s="26"/>
      <c r="I1275" s="26">
        <f t="shared" si="172"/>
        <v>0</v>
      </c>
      <c r="J1275" s="26"/>
      <c r="K1275" s="26">
        <f t="shared" si="173"/>
        <v>0</v>
      </c>
      <c r="L1275" s="26"/>
      <c r="M1275" s="68"/>
    </row>
    <row r="1276" spans="3:13" ht="18" x14ac:dyDescent="0.25">
      <c r="C1276" s="26"/>
      <c r="D1276" s="26"/>
      <c r="E1276" s="26"/>
      <c r="F1276" s="26"/>
      <c r="G1276" s="26"/>
      <c r="H1276" s="26"/>
      <c r="I1276" s="26">
        <f t="shared" si="172"/>
        <v>0</v>
      </c>
      <c r="J1276" s="26"/>
      <c r="K1276" s="26">
        <f t="shared" si="173"/>
        <v>0</v>
      </c>
      <c r="L1276" s="26"/>
      <c r="M1276" s="68"/>
    </row>
    <row r="1277" spans="3:13" ht="18" x14ac:dyDescent="0.25">
      <c r="C1277" s="26"/>
      <c r="D1277" s="26"/>
      <c r="E1277" s="26"/>
      <c r="F1277" s="26"/>
      <c r="G1277" s="26"/>
      <c r="H1277" s="26"/>
      <c r="I1277" s="26">
        <f t="shared" si="172"/>
        <v>0</v>
      </c>
      <c r="J1277" s="26"/>
      <c r="K1277" s="26">
        <f t="shared" si="173"/>
        <v>0</v>
      </c>
      <c r="L1277" s="26"/>
      <c r="M1277" s="68"/>
    </row>
    <row r="1278" spans="3:13" ht="18" x14ac:dyDescent="0.25">
      <c r="C1278" s="26"/>
      <c r="D1278" s="26"/>
      <c r="E1278" s="26"/>
      <c r="F1278" s="26"/>
      <c r="G1278" s="26"/>
      <c r="H1278" s="26"/>
      <c r="I1278" s="26">
        <f t="shared" si="172"/>
        <v>0</v>
      </c>
      <c r="J1278" s="26"/>
      <c r="K1278" s="26">
        <f t="shared" si="173"/>
        <v>0</v>
      </c>
      <c r="L1278" s="26"/>
      <c r="M1278" s="68"/>
    </row>
    <row r="1279" spans="3:13" ht="18" x14ac:dyDescent="0.25">
      <c r="C1279" s="26"/>
      <c r="D1279" s="26"/>
      <c r="E1279" s="26"/>
      <c r="F1279" s="26"/>
      <c r="G1279" s="26"/>
      <c r="H1279" s="26"/>
      <c r="I1279" s="26">
        <f t="shared" si="172"/>
        <v>0</v>
      </c>
      <c r="J1279" s="26"/>
      <c r="K1279" s="26">
        <f t="shared" si="173"/>
        <v>0</v>
      </c>
      <c r="L1279" s="26"/>
      <c r="M1279" s="68"/>
    </row>
    <row r="1280" spans="3:13" ht="18" x14ac:dyDescent="0.25">
      <c r="C1280" s="26"/>
      <c r="D1280" s="26"/>
      <c r="E1280" s="26"/>
      <c r="F1280" s="26"/>
      <c r="G1280" s="26"/>
      <c r="H1280" s="26"/>
      <c r="I1280" s="26">
        <f t="shared" si="172"/>
        <v>0</v>
      </c>
      <c r="J1280" s="26"/>
      <c r="K1280" s="26">
        <f t="shared" si="173"/>
        <v>0</v>
      </c>
      <c r="L1280" s="26"/>
      <c r="M1280" s="68"/>
    </row>
    <row r="1281" spans="3:14" ht="18" x14ac:dyDescent="0.25">
      <c r="C1281" s="26"/>
      <c r="D1281" s="26"/>
      <c r="E1281" s="26"/>
      <c r="F1281" s="26"/>
      <c r="G1281" s="26"/>
      <c r="H1281" s="26"/>
      <c r="I1281" s="26">
        <f t="shared" si="172"/>
        <v>0</v>
      </c>
      <c r="J1281" s="26"/>
      <c r="K1281" s="26">
        <f t="shared" si="173"/>
        <v>0</v>
      </c>
      <c r="L1281" s="26"/>
      <c r="M1281" s="68"/>
    </row>
    <row r="1282" spans="3:14" ht="18" x14ac:dyDescent="0.25">
      <c r="C1282" s="26"/>
      <c r="D1282" s="26"/>
      <c r="E1282" s="26"/>
      <c r="F1282" s="26"/>
      <c r="G1282" s="26"/>
      <c r="H1282" s="26"/>
      <c r="I1282" s="26">
        <f t="shared" si="172"/>
        <v>0</v>
      </c>
      <c r="J1282" s="26"/>
      <c r="K1282" s="26">
        <f t="shared" si="173"/>
        <v>0</v>
      </c>
      <c r="L1282" s="26"/>
      <c r="M1282" s="68"/>
    </row>
    <row r="1283" spans="3:14" ht="18" x14ac:dyDescent="0.25">
      <c r="C1283" s="26"/>
      <c r="D1283" s="26"/>
      <c r="E1283" s="26"/>
      <c r="F1283" s="26"/>
      <c r="G1283" s="26"/>
      <c r="H1283" s="26"/>
      <c r="I1283" s="26">
        <f t="shared" ref="I1283:I1285" si="174">SUM(C1283:H1283)</f>
        <v>0</v>
      </c>
      <c r="J1283" s="26"/>
      <c r="K1283" s="26">
        <f t="shared" ref="K1283:K1285" si="175">I1283-J1283</f>
        <v>0</v>
      </c>
      <c r="L1283" s="26"/>
      <c r="M1283" s="68"/>
    </row>
    <row r="1284" spans="3:14" ht="18" x14ac:dyDescent="0.25">
      <c r="C1284" s="26"/>
      <c r="D1284" s="26"/>
      <c r="E1284" s="26"/>
      <c r="F1284" s="26"/>
      <c r="G1284" s="26"/>
      <c r="H1284" s="26"/>
      <c r="I1284" s="26">
        <f t="shared" si="174"/>
        <v>0</v>
      </c>
      <c r="J1284" s="26"/>
      <c r="K1284" s="26">
        <f t="shared" si="175"/>
        <v>0</v>
      </c>
      <c r="L1284" s="26"/>
      <c r="M1284" s="68"/>
    </row>
    <row r="1285" spans="3:14" ht="18" x14ac:dyDescent="0.25">
      <c r="C1285" s="26"/>
      <c r="D1285" s="26"/>
      <c r="E1285" s="26"/>
      <c r="F1285" s="26"/>
      <c r="G1285" s="26"/>
      <c r="H1285" s="26"/>
      <c r="I1285" s="26">
        <f t="shared" si="174"/>
        <v>0</v>
      </c>
      <c r="J1285" s="26"/>
      <c r="K1285" s="26">
        <f t="shared" si="175"/>
        <v>0</v>
      </c>
      <c r="L1285" s="26"/>
      <c r="M1285" s="68"/>
    </row>
    <row r="1286" spans="3:14" ht="20.25" x14ac:dyDescent="0.3">
      <c r="C1286" s="26">
        <f t="shared" ref="C1286:K1286" si="176">SUM(C1270:C1285)</f>
        <v>0</v>
      </c>
      <c r="D1286" s="26">
        <f t="shared" si="176"/>
        <v>0</v>
      </c>
      <c r="E1286" s="26">
        <f t="shared" si="176"/>
        <v>0</v>
      </c>
      <c r="F1286" s="26">
        <f t="shared" si="176"/>
        <v>0</v>
      </c>
      <c r="G1286" s="26">
        <f t="shared" si="176"/>
        <v>0</v>
      </c>
      <c r="H1286" s="26">
        <f t="shared" si="176"/>
        <v>0</v>
      </c>
      <c r="I1286" s="26">
        <f t="shared" si="176"/>
        <v>0</v>
      </c>
      <c r="J1286" s="26">
        <f t="shared" si="176"/>
        <v>0</v>
      </c>
      <c r="K1286" s="26">
        <f t="shared" si="176"/>
        <v>0</v>
      </c>
      <c r="L1286" s="45"/>
      <c r="M1286" s="45"/>
      <c r="N1286" s="67">
        <f>SUM(C1286:H1286)-J1286</f>
        <v>0</v>
      </c>
    </row>
    <row r="1287" spans="3:14" x14ac:dyDescent="0.2">
      <c r="C1287" s="69"/>
      <c r="D1287" s="69"/>
      <c r="E1287" s="69"/>
      <c r="F1287" s="69"/>
      <c r="G1287" s="69"/>
      <c r="H1287" s="69"/>
      <c r="I1287" s="69"/>
      <c r="J1287" s="136"/>
      <c r="K1287" s="136"/>
      <c r="L1287" s="136"/>
      <c r="M1287" s="136"/>
    </row>
    <row r="1288" spans="3:14" x14ac:dyDescent="0.2">
      <c r="C1288" s="69"/>
      <c r="D1288" s="69"/>
      <c r="E1288" s="69"/>
      <c r="F1288" s="69"/>
      <c r="G1288" s="69"/>
      <c r="H1288" s="69"/>
      <c r="I1288" s="69"/>
      <c r="J1288" s="137"/>
      <c r="K1288" s="137"/>
      <c r="L1288" s="137"/>
      <c r="M1288" s="137"/>
    </row>
    <row r="1289" spans="3:14" x14ac:dyDescent="0.2">
      <c r="C1289" s="69"/>
      <c r="D1289" s="69"/>
      <c r="E1289" s="69"/>
      <c r="F1289" s="69"/>
      <c r="G1289" s="69"/>
      <c r="H1289" s="69"/>
      <c r="I1289" s="69"/>
      <c r="J1289" s="137"/>
      <c r="K1289" s="137"/>
      <c r="L1289" s="137"/>
      <c r="M1289" s="137"/>
    </row>
    <row r="1291" spans="3:14" x14ac:dyDescent="0.2">
      <c r="C1291" s="138"/>
      <c r="D1291" s="138"/>
      <c r="E1291" s="138"/>
      <c r="F1291" s="138"/>
      <c r="G1291" s="138"/>
      <c r="H1291" s="138"/>
      <c r="I1291" s="138"/>
      <c r="J1291" s="138"/>
      <c r="K1291" s="138"/>
      <c r="L1291" s="138"/>
      <c r="M1291" s="138"/>
    </row>
    <row r="1292" spans="3:14" x14ac:dyDescent="0.2">
      <c r="C1292" s="138"/>
      <c r="D1292" s="138"/>
      <c r="E1292" s="138"/>
      <c r="F1292" s="138"/>
      <c r="G1292" s="138"/>
      <c r="H1292" s="138"/>
      <c r="I1292" s="138"/>
      <c r="J1292" s="138"/>
      <c r="K1292" s="138"/>
      <c r="L1292" s="138"/>
      <c r="M1292" s="138"/>
    </row>
    <row r="1293" spans="3:14" ht="18" x14ac:dyDescent="0.2">
      <c r="C1293" s="43"/>
      <c r="D1293" s="43"/>
      <c r="E1293" s="43"/>
      <c r="F1293" s="43"/>
      <c r="G1293" s="43"/>
      <c r="H1293" s="43"/>
      <c r="I1293" s="43"/>
      <c r="J1293" s="43"/>
      <c r="K1293" s="43"/>
      <c r="L1293" s="43"/>
      <c r="M1293" s="43"/>
    </row>
    <row r="1294" spans="3:14" ht="18" x14ac:dyDescent="0.25">
      <c r="C1294" s="26"/>
      <c r="D1294" s="26"/>
      <c r="E1294" s="26"/>
      <c r="F1294" s="26"/>
      <c r="G1294" s="26"/>
      <c r="H1294" s="26"/>
      <c r="I1294" s="26">
        <f>SUM(C1294:H1294)</f>
        <v>0</v>
      </c>
      <c r="J1294" s="26"/>
      <c r="K1294" s="26">
        <f>I1294-J1294</f>
        <v>0</v>
      </c>
      <c r="L1294" s="26"/>
      <c r="M1294" s="68"/>
    </row>
    <row r="1295" spans="3:14" ht="18" x14ac:dyDescent="0.25">
      <c r="C1295" s="26"/>
      <c r="D1295" s="26"/>
      <c r="E1295" s="26"/>
      <c r="F1295" s="26"/>
      <c r="G1295" s="26"/>
      <c r="H1295" s="26"/>
      <c r="I1295" s="26">
        <f t="shared" ref="I1295:I1313" si="177">SUM(C1295:H1295)</f>
        <v>0</v>
      </c>
      <c r="J1295" s="26"/>
      <c r="K1295" s="26">
        <f t="shared" ref="K1295:K1313" si="178">I1295-J1295</f>
        <v>0</v>
      </c>
      <c r="L1295" s="26"/>
      <c r="M1295" s="68"/>
    </row>
    <row r="1296" spans="3:14" ht="18" x14ac:dyDescent="0.25">
      <c r="C1296" s="26"/>
      <c r="D1296" s="26"/>
      <c r="E1296" s="26"/>
      <c r="F1296" s="26"/>
      <c r="G1296" s="26"/>
      <c r="H1296" s="26"/>
      <c r="I1296" s="26">
        <f t="shared" si="177"/>
        <v>0</v>
      </c>
      <c r="J1296" s="26"/>
      <c r="K1296" s="26">
        <f t="shared" si="178"/>
        <v>0</v>
      </c>
      <c r="L1296" s="26"/>
      <c r="M1296" s="68"/>
    </row>
    <row r="1297" spans="3:13" ht="18" x14ac:dyDescent="0.25">
      <c r="C1297" s="26"/>
      <c r="D1297" s="26"/>
      <c r="E1297" s="26"/>
      <c r="F1297" s="26"/>
      <c r="G1297" s="26"/>
      <c r="H1297" s="26"/>
      <c r="I1297" s="26">
        <f t="shared" si="177"/>
        <v>0</v>
      </c>
      <c r="J1297" s="26"/>
      <c r="K1297" s="26">
        <f t="shared" si="178"/>
        <v>0</v>
      </c>
      <c r="L1297" s="26"/>
      <c r="M1297" s="68"/>
    </row>
    <row r="1298" spans="3:13" ht="18" x14ac:dyDescent="0.25">
      <c r="C1298" s="26"/>
      <c r="D1298" s="26"/>
      <c r="E1298" s="26"/>
      <c r="F1298" s="26"/>
      <c r="G1298" s="26"/>
      <c r="H1298" s="26"/>
      <c r="I1298" s="26">
        <f t="shared" si="177"/>
        <v>0</v>
      </c>
      <c r="J1298" s="26"/>
      <c r="K1298" s="26">
        <f t="shared" si="178"/>
        <v>0</v>
      </c>
      <c r="L1298" s="26"/>
      <c r="M1298" s="68"/>
    </row>
    <row r="1299" spans="3:13" ht="18" x14ac:dyDescent="0.25">
      <c r="C1299" s="26"/>
      <c r="D1299" s="26"/>
      <c r="E1299" s="26"/>
      <c r="F1299" s="26"/>
      <c r="G1299" s="26"/>
      <c r="H1299" s="26"/>
      <c r="I1299" s="26">
        <f t="shared" si="177"/>
        <v>0</v>
      </c>
      <c r="J1299" s="26"/>
      <c r="K1299" s="26">
        <f t="shared" si="178"/>
        <v>0</v>
      </c>
      <c r="L1299" s="26"/>
      <c r="M1299" s="68"/>
    </row>
    <row r="1300" spans="3:13" ht="18" x14ac:dyDescent="0.25">
      <c r="C1300" s="26"/>
      <c r="D1300" s="26"/>
      <c r="E1300" s="26"/>
      <c r="F1300" s="26"/>
      <c r="G1300" s="26"/>
      <c r="H1300" s="26"/>
      <c r="I1300" s="26">
        <f t="shared" si="177"/>
        <v>0</v>
      </c>
      <c r="J1300" s="26"/>
      <c r="K1300" s="26">
        <f t="shared" si="178"/>
        <v>0</v>
      </c>
      <c r="L1300" s="26"/>
      <c r="M1300" s="68"/>
    </row>
    <row r="1301" spans="3:13" ht="18" x14ac:dyDescent="0.25">
      <c r="C1301" s="26"/>
      <c r="D1301" s="26"/>
      <c r="E1301" s="26"/>
      <c r="F1301" s="26"/>
      <c r="G1301" s="26"/>
      <c r="H1301" s="26"/>
      <c r="I1301" s="26">
        <f t="shared" si="177"/>
        <v>0</v>
      </c>
      <c r="J1301" s="26"/>
      <c r="K1301" s="26">
        <f t="shared" si="178"/>
        <v>0</v>
      </c>
      <c r="L1301" s="26"/>
      <c r="M1301" s="68"/>
    </row>
    <row r="1302" spans="3:13" ht="18" x14ac:dyDescent="0.25">
      <c r="C1302" s="26"/>
      <c r="D1302" s="26"/>
      <c r="E1302" s="26"/>
      <c r="F1302" s="26"/>
      <c r="G1302" s="26"/>
      <c r="H1302" s="26"/>
      <c r="I1302" s="26">
        <f t="shared" si="177"/>
        <v>0</v>
      </c>
      <c r="J1302" s="26"/>
      <c r="K1302" s="26">
        <f t="shared" si="178"/>
        <v>0</v>
      </c>
      <c r="L1302" s="26"/>
      <c r="M1302" s="68"/>
    </row>
    <row r="1303" spans="3:13" ht="18" x14ac:dyDescent="0.25">
      <c r="C1303" s="26"/>
      <c r="D1303" s="26"/>
      <c r="E1303" s="26"/>
      <c r="F1303" s="26"/>
      <c r="G1303" s="26"/>
      <c r="H1303" s="26"/>
      <c r="I1303" s="26">
        <f t="shared" si="177"/>
        <v>0</v>
      </c>
      <c r="J1303" s="26"/>
      <c r="K1303" s="26">
        <f t="shared" si="178"/>
        <v>0</v>
      </c>
      <c r="L1303" s="26"/>
      <c r="M1303" s="68"/>
    </row>
    <row r="1304" spans="3:13" ht="18" x14ac:dyDescent="0.25">
      <c r="C1304" s="26"/>
      <c r="D1304" s="26"/>
      <c r="E1304" s="26"/>
      <c r="F1304" s="26"/>
      <c r="G1304" s="26"/>
      <c r="H1304" s="26"/>
      <c r="I1304" s="26">
        <f t="shared" si="177"/>
        <v>0</v>
      </c>
      <c r="J1304" s="26"/>
      <c r="K1304" s="26">
        <f t="shared" si="178"/>
        <v>0</v>
      </c>
      <c r="L1304" s="26"/>
      <c r="M1304" s="68"/>
    </row>
    <row r="1305" spans="3:13" ht="18" x14ac:dyDescent="0.25">
      <c r="C1305" s="26"/>
      <c r="D1305" s="26"/>
      <c r="E1305" s="26"/>
      <c r="F1305" s="26"/>
      <c r="G1305" s="26"/>
      <c r="H1305" s="26"/>
      <c r="I1305" s="26">
        <f t="shared" si="177"/>
        <v>0</v>
      </c>
      <c r="J1305" s="26"/>
      <c r="K1305" s="26">
        <f t="shared" si="178"/>
        <v>0</v>
      </c>
      <c r="L1305" s="26"/>
      <c r="M1305" s="68"/>
    </row>
    <row r="1306" spans="3:13" ht="18" x14ac:dyDescent="0.25">
      <c r="C1306" s="26"/>
      <c r="D1306" s="26"/>
      <c r="E1306" s="26"/>
      <c r="F1306" s="26"/>
      <c r="G1306" s="26"/>
      <c r="H1306" s="26"/>
      <c r="I1306" s="26">
        <f t="shared" si="177"/>
        <v>0</v>
      </c>
      <c r="J1306" s="26"/>
      <c r="K1306" s="26">
        <f t="shared" si="178"/>
        <v>0</v>
      </c>
      <c r="L1306" s="26"/>
      <c r="M1306" s="68"/>
    </row>
    <row r="1307" spans="3:13" ht="18" x14ac:dyDescent="0.25">
      <c r="C1307" s="26"/>
      <c r="D1307" s="26"/>
      <c r="E1307" s="26"/>
      <c r="F1307" s="26"/>
      <c r="G1307" s="26"/>
      <c r="H1307" s="26"/>
      <c r="I1307" s="26">
        <f t="shared" si="177"/>
        <v>0</v>
      </c>
      <c r="J1307" s="26"/>
      <c r="K1307" s="26">
        <f t="shared" si="178"/>
        <v>0</v>
      </c>
      <c r="L1307" s="26"/>
      <c r="M1307" s="68"/>
    </row>
    <row r="1308" spans="3:13" ht="18" x14ac:dyDescent="0.25">
      <c r="C1308" s="26"/>
      <c r="D1308" s="26"/>
      <c r="E1308" s="26"/>
      <c r="F1308" s="26"/>
      <c r="G1308" s="26"/>
      <c r="H1308" s="26"/>
      <c r="I1308" s="26">
        <f t="shared" si="177"/>
        <v>0</v>
      </c>
      <c r="J1308" s="26"/>
      <c r="K1308" s="26">
        <f t="shared" si="178"/>
        <v>0</v>
      </c>
      <c r="L1308" s="26"/>
      <c r="M1308" s="68"/>
    </row>
    <row r="1309" spans="3:13" ht="18" x14ac:dyDescent="0.25">
      <c r="C1309" s="26"/>
      <c r="D1309" s="26"/>
      <c r="E1309" s="26"/>
      <c r="F1309" s="26"/>
      <c r="G1309" s="26"/>
      <c r="H1309" s="26"/>
      <c r="I1309" s="26">
        <f t="shared" si="177"/>
        <v>0</v>
      </c>
      <c r="J1309" s="26"/>
      <c r="K1309" s="26">
        <f t="shared" si="178"/>
        <v>0</v>
      </c>
      <c r="L1309" s="26"/>
      <c r="M1309" s="68"/>
    </row>
    <row r="1310" spans="3:13" ht="18" x14ac:dyDescent="0.25">
      <c r="C1310" s="26"/>
      <c r="D1310" s="26"/>
      <c r="E1310" s="26"/>
      <c r="F1310" s="26"/>
      <c r="G1310" s="26"/>
      <c r="H1310" s="26"/>
      <c r="I1310" s="26">
        <f t="shared" si="177"/>
        <v>0</v>
      </c>
      <c r="J1310" s="26"/>
      <c r="K1310" s="26">
        <f t="shared" si="178"/>
        <v>0</v>
      </c>
      <c r="L1310" s="26"/>
      <c r="M1310" s="68"/>
    </row>
    <row r="1311" spans="3:13" ht="18" x14ac:dyDescent="0.25">
      <c r="C1311" s="26"/>
      <c r="D1311" s="26"/>
      <c r="E1311" s="26"/>
      <c r="F1311" s="26"/>
      <c r="G1311" s="26"/>
      <c r="H1311" s="26"/>
      <c r="I1311" s="26">
        <f t="shared" si="177"/>
        <v>0</v>
      </c>
      <c r="J1311" s="26"/>
      <c r="K1311" s="26">
        <f t="shared" si="178"/>
        <v>0</v>
      </c>
      <c r="L1311" s="26"/>
      <c r="M1311" s="68"/>
    </row>
    <row r="1312" spans="3:13" ht="18" x14ac:dyDescent="0.25">
      <c r="C1312" s="26"/>
      <c r="D1312" s="26"/>
      <c r="E1312" s="26"/>
      <c r="F1312" s="26"/>
      <c r="G1312" s="26"/>
      <c r="H1312" s="26"/>
      <c r="I1312" s="26">
        <f t="shared" si="177"/>
        <v>0</v>
      </c>
      <c r="J1312" s="26"/>
      <c r="K1312" s="26">
        <f t="shared" si="178"/>
        <v>0</v>
      </c>
      <c r="L1312" s="26"/>
      <c r="M1312" s="68"/>
    </row>
    <row r="1313" spans="3:14" ht="18" x14ac:dyDescent="0.25">
      <c r="C1313" s="26"/>
      <c r="D1313" s="26"/>
      <c r="E1313" s="26"/>
      <c r="F1313" s="26"/>
      <c r="G1313" s="26"/>
      <c r="H1313" s="26"/>
      <c r="I1313" s="26">
        <f t="shared" si="177"/>
        <v>0</v>
      </c>
      <c r="J1313" s="26"/>
      <c r="K1313" s="26">
        <f t="shared" si="178"/>
        <v>0</v>
      </c>
      <c r="L1313" s="26"/>
      <c r="M1313" s="68"/>
    </row>
    <row r="1314" spans="3:14" ht="20.25" x14ac:dyDescent="0.3">
      <c r="C1314" s="26">
        <f t="shared" ref="C1314:K1314" si="179">SUM(C1294:C1313)</f>
        <v>0</v>
      </c>
      <c r="D1314" s="26">
        <f t="shared" si="179"/>
        <v>0</v>
      </c>
      <c r="E1314" s="26">
        <f t="shared" si="179"/>
        <v>0</v>
      </c>
      <c r="F1314" s="26">
        <f t="shared" si="179"/>
        <v>0</v>
      </c>
      <c r="G1314" s="26">
        <f t="shared" si="179"/>
        <v>0</v>
      </c>
      <c r="H1314" s="26">
        <f t="shared" si="179"/>
        <v>0</v>
      </c>
      <c r="I1314" s="26">
        <f t="shared" si="179"/>
        <v>0</v>
      </c>
      <c r="J1314" s="26">
        <f t="shared" si="179"/>
        <v>0</v>
      </c>
      <c r="K1314" s="26">
        <f t="shared" si="179"/>
        <v>0</v>
      </c>
      <c r="L1314" s="45"/>
      <c r="M1314" s="45"/>
      <c r="N1314" s="67">
        <f>SUM(C1314:H1314)-J1314</f>
        <v>0</v>
      </c>
    </row>
    <row r="1315" spans="3:14" x14ac:dyDescent="0.2">
      <c r="C1315" s="69"/>
      <c r="D1315" s="69"/>
      <c r="E1315" s="69"/>
      <c r="F1315" s="69"/>
      <c r="G1315" s="69"/>
      <c r="H1315" s="69"/>
      <c r="I1315" s="69"/>
      <c r="J1315" s="136"/>
      <c r="K1315" s="136"/>
      <c r="L1315" s="136"/>
      <c r="M1315" s="136"/>
    </row>
    <row r="1316" spans="3:14" x14ac:dyDescent="0.2">
      <c r="C1316" s="69"/>
      <c r="D1316" s="69"/>
      <c r="E1316" s="69"/>
      <c r="F1316" s="69"/>
      <c r="G1316" s="69"/>
      <c r="H1316" s="69"/>
      <c r="I1316" s="69"/>
      <c r="J1316" s="137"/>
      <c r="K1316" s="137"/>
      <c r="L1316" s="137"/>
      <c r="M1316" s="137"/>
    </row>
    <row r="1317" spans="3:14" x14ac:dyDescent="0.2">
      <c r="C1317" s="69"/>
      <c r="D1317" s="69"/>
      <c r="E1317" s="69"/>
      <c r="F1317" s="69"/>
      <c r="G1317" s="69"/>
      <c r="H1317" s="69"/>
      <c r="I1317" s="69"/>
      <c r="J1317" s="137"/>
      <c r="K1317" s="137"/>
      <c r="L1317" s="137"/>
      <c r="M1317" s="137"/>
    </row>
    <row r="1319" spans="3:14" x14ac:dyDescent="0.2">
      <c r="C1319" s="138"/>
      <c r="D1319" s="138"/>
      <c r="E1319" s="138"/>
      <c r="F1319" s="138"/>
      <c r="G1319" s="138"/>
      <c r="H1319" s="138"/>
      <c r="I1319" s="138"/>
      <c r="J1319" s="138"/>
      <c r="K1319" s="138"/>
      <c r="L1319" s="138"/>
      <c r="M1319" s="138"/>
    </row>
    <row r="1320" spans="3:14" x14ac:dyDescent="0.2">
      <c r="C1320" s="138"/>
      <c r="D1320" s="138"/>
      <c r="E1320" s="138"/>
      <c r="F1320" s="138"/>
      <c r="G1320" s="138"/>
      <c r="H1320" s="138"/>
      <c r="I1320" s="138"/>
      <c r="J1320" s="138"/>
      <c r="K1320" s="138"/>
      <c r="L1320" s="138"/>
      <c r="M1320" s="138"/>
    </row>
    <row r="1321" spans="3:14" ht="18" x14ac:dyDescent="0.2">
      <c r="C1321" s="43"/>
      <c r="D1321" s="43"/>
      <c r="E1321" s="43"/>
      <c r="F1321" s="43"/>
      <c r="G1321" s="43"/>
      <c r="H1321" s="43"/>
      <c r="I1321" s="43"/>
      <c r="J1321" s="43"/>
      <c r="K1321" s="43"/>
      <c r="L1321" s="43"/>
      <c r="M1321" s="43"/>
    </row>
    <row r="1322" spans="3:14" ht="18" x14ac:dyDescent="0.25">
      <c r="C1322" s="26"/>
      <c r="D1322" s="26"/>
      <c r="E1322" s="26"/>
      <c r="F1322" s="26"/>
      <c r="G1322" s="26"/>
      <c r="H1322" s="26"/>
      <c r="I1322" s="26">
        <f>SUM(C1322:H1322)</f>
        <v>0</v>
      </c>
      <c r="J1322" s="26"/>
      <c r="K1322" s="26">
        <f>I1322-J1322</f>
        <v>0</v>
      </c>
      <c r="L1322" s="26"/>
      <c r="M1322" s="68"/>
    </row>
    <row r="1323" spans="3:14" ht="18" x14ac:dyDescent="0.25">
      <c r="C1323" s="26"/>
      <c r="D1323" s="26"/>
      <c r="E1323" s="26"/>
      <c r="F1323" s="26"/>
      <c r="G1323" s="26"/>
      <c r="H1323" s="26"/>
      <c r="I1323" s="26">
        <f t="shared" ref="I1323:I1340" si="180">SUM(C1323:H1323)</f>
        <v>0</v>
      </c>
      <c r="J1323" s="26"/>
      <c r="K1323" s="26">
        <f t="shared" ref="K1323:K1340" si="181">I1323-J1323</f>
        <v>0</v>
      </c>
      <c r="L1323" s="26"/>
      <c r="M1323" s="68"/>
    </row>
    <row r="1324" spans="3:14" ht="18" x14ac:dyDescent="0.25">
      <c r="C1324" s="26"/>
      <c r="D1324" s="26"/>
      <c r="E1324" s="26"/>
      <c r="F1324" s="26"/>
      <c r="G1324" s="26"/>
      <c r="H1324" s="26"/>
      <c r="I1324" s="26">
        <f t="shared" si="180"/>
        <v>0</v>
      </c>
      <c r="J1324" s="26"/>
      <c r="K1324" s="26">
        <f t="shared" si="181"/>
        <v>0</v>
      </c>
      <c r="L1324" s="26"/>
      <c r="M1324" s="68"/>
    </row>
    <row r="1325" spans="3:14" ht="18" x14ac:dyDescent="0.25">
      <c r="C1325" s="26"/>
      <c r="D1325" s="26"/>
      <c r="E1325" s="26"/>
      <c r="F1325" s="26"/>
      <c r="G1325" s="26"/>
      <c r="H1325" s="26"/>
      <c r="I1325" s="26">
        <f t="shared" si="180"/>
        <v>0</v>
      </c>
      <c r="J1325" s="26"/>
      <c r="K1325" s="26">
        <f t="shared" si="181"/>
        <v>0</v>
      </c>
      <c r="L1325" s="26"/>
      <c r="M1325" s="68"/>
    </row>
    <row r="1326" spans="3:14" ht="18" x14ac:dyDescent="0.25">
      <c r="C1326" s="26"/>
      <c r="D1326" s="26"/>
      <c r="E1326" s="26"/>
      <c r="F1326" s="26"/>
      <c r="G1326" s="26"/>
      <c r="H1326" s="26"/>
      <c r="I1326" s="26">
        <f t="shared" si="180"/>
        <v>0</v>
      </c>
      <c r="J1326" s="26"/>
      <c r="K1326" s="26">
        <f t="shared" si="181"/>
        <v>0</v>
      </c>
      <c r="L1326" s="26"/>
      <c r="M1326" s="68"/>
    </row>
    <row r="1327" spans="3:14" ht="18" x14ac:dyDescent="0.25">
      <c r="C1327" s="26"/>
      <c r="D1327" s="26"/>
      <c r="E1327" s="26"/>
      <c r="F1327" s="26"/>
      <c r="G1327" s="26"/>
      <c r="H1327" s="26"/>
      <c r="I1327" s="26">
        <f t="shared" si="180"/>
        <v>0</v>
      </c>
      <c r="J1327" s="26"/>
      <c r="K1327" s="26">
        <f t="shared" si="181"/>
        <v>0</v>
      </c>
      <c r="L1327" s="26"/>
      <c r="M1327" s="68"/>
    </row>
    <row r="1328" spans="3:14" ht="18" x14ac:dyDescent="0.25">
      <c r="C1328" s="26"/>
      <c r="D1328" s="26"/>
      <c r="E1328" s="26"/>
      <c r="F1328" s="26"/>
      <c r="G1328" s="26"/>
      <c r="H1328" s="26"/>
      <c r="I1328" s="26">
        <f t="shared" si="180"/>
        <v>0</v>
      </c>
      <c r="J1328" s="26"/>
      <c r="K1328" s="26">
        <f t="shared" si="181"/>
        <v>0</v>
      </c>
      <c r="L1328" s="26"/>
      <c r="M1328" s="68"/>
    </row>
    <row r="1329" spans="3:14" ht="18" x14ac:dyDescent="0.25">
      <c r="C1329" s="26"/>
      <c r="D1329" s="26"/>
      <c r="E1329" s="26"/>
      <c r="F1329" s="26"/>
      <c r="G1329" s="26"/>
      <c r="H1329" s="26"/>
      <c r="I1329" s="26">
        <f t="shared" si="180"/>
        <v>0</v>
      </c>
      <c r="J1329" s="26"/>
      <c r="K1329" s="26">
        <f t="shared" si="181"/>
        <v>0</v>
      </c>
      <c r="L1329" s="26"/>
      <c r="M1329" s="68"/>
    </row>
    <row r="1330" spans="3:14" ht="18" x14ac:dyDescent="0.25">
      <c r="C1330" s="26"/>
      <c r="D1330" s="26"/>
      <c r="E1330" s="26"/>
      <c r="F1330" s="26"/>
      <c r="G1330" s="26"/>
      <c r="H1330" s="26"/>
      <c r="I1330" s="26">
        <f t="shared" si="180"/>
        <v>0</v>
      </c>
      <c r="J1330" s="26"/>
      <c r="K1330" s="26">
        <f t="shared" si="181"/>
        <v>0</v>
      </c>
      <c r="L1330" s="26"/>
      <c r="M1330" s="68"/>
    </row>
    <row r="1331" spans="3:14" ht="18" x14ac:dyDescent="0.25">
      <c r="C1331" s="26"/>
      <c r="D1331" s="26"/>
      <c r="E1331" s="26"/>
      <c r="F1331" s="26"/>
      <c r="G1331" s="26"/>
      <c r="H1331" s="26"/>
      <c r="I1331" s="26">
        <f t="shared" si="180"/>
        <v>0</v>
      </c>
      <c r="J1331" s="26"/>
      <c r="K1331" s="26">
        <f t="shared" si="181"/>
        <v>0</v>
      </c>
      <c r="L1331" s="26"/>
      <c r="M1331" s="68"/>
    </row>
    <row r="1332" spans="3:14" ht="18" x14ac:dyDescent="0.25">
      <c r="C1332" s="26"/>
      <c r="D1332" s="26"/>
      <c r="E1332" s="26"/>
      <c r="F1332" s="26"/>
      <c r="G1332" s="26"/>
      <c r="H1332" s="26"/>
      <c r="I1332" s="26">
        <f t="shared" si="180"/>
        <v>0</v>
      </c>
      <c r="J1332" s="26"/>
      <c r="K1332" s="26">
        <f t="shared" si="181"/>
        <v>0</v>
      </c>
      <c r="L1332" s="26"/>
      <c r="M1332" s="68"/>
    </row>
    <row r="1333" spans="3:14" ht="18" x14ac:dyDescent="0.25">
      <c r="C1333" s="26"/>
      <c r="D1333" s="26"/>
      <c r="E1333" s="26"/>
      <c r="F1333" s="26"/>
      <c r="G1333" s="26"/>
      <c r="H1333" s="26"/>
      <c r="I1333" s="26">
        <f t="shared" si="180"/>
        <v>0</v>
      </c>
      <c r="J1333" s="26"/>
      <c r="K1333" s="26">
        <f t="shared" si="181"/>
        <v>0</v>
      </c>
      <c r="L1333" s="26"/>
      <c r="M1333" s="68"/>
    </row>
    <row r="1334" spans="3:14" ht="18" x14ac:dyDescent="0.25">
      <c r="C1334" s="26"/>
      <c r="D1334" s="26"/>
      <c r="E1334" s="26"/>
      <c r="F1334" s="26"/>
      <c r="G1334" s="26"/>
      <c r="H1334" s="26"/>
      <c r="I1334" s="26">
        <f t="shared" si="180"/>
        <v>0</v>
      </c>
      <c r="J1334" s="26"/>
      <c r="K1334" s="26">
        <f t="shared" si="181"/>
        <v>0</v>
      </c>
      <c r="L1334" s="26"/>
      <c r="M1334" s="68"/>
    </row>
    <row r="1335" spans="3:14" ht="18" x14ac:dyDescent="0.25">
      <c r="C1335" s="26"/>
      <c r="D1335" s="26"/>
      <c r="E1335" s="26"/>
      <c r="F1335" s="26"/>
      <c r="G1335" s="26"/>
      <c r="H1335" s="26"/>
      <c r="I1335" s="26">
        <f t="shared" si="180"/>
        <v>0</v>
      </c>
      <c r="J1335" s="26"/>
      <c r="K1335" s="26">
        <f t="shared" si="181"/>
        <v>0</v>
      </c>
      <c r="L1335" s="26"/>
      <c r="M1335" s="68"/>
    </row>
    <row r="1336" spans="3:14" ht="18" x14ac:dyDescent="0.25">
      <c r="C1336" s="26"/>
      <c r="D1336" s="26"/>
      <c r="E1336" s="26"/>
      <c r="F1336" s="26"/>
      <c r="G1336" s="26"/>
      <c r="H1336" s="26"/>
      <c r="I1336" s="26">
        <f t="shared" si="180"/>
        <v>0</v>
      </c>
      <c r="J1336" s="26"/>
      <c r="K1336" s="26">
        <f t="shared" si="181"/>
        <v>0</v>
      </c>
      <c r="L1336" s="26"/>
      <c r="M1336" s="68"/>
    </row>
    <row r="1337" spans="3:14" ht="18" x14ac:dyDescent="0.25">
      <c r="C1337" s="26"/>
      <c r="D1337" s="26"/>
      <c r="E1337" s="26"/>
      <c r="F1337" s="26"/>
      <c r="G1337" s="26"/>
      <c r="H1337" s="26"/>
      <c r="I1337" s="26">
        <f t="shared" si="180"/>
        <v>0</v>
      </c>
      <c r="J1337" s="26"/>
      <c r="K1337" s="26">
        <f t="shared" si="181"/>
        <v>0</v>
      </c>
      <c r="L1337" s="26"/>
      <c r="M1337" s="68"/>
    </row>
    <row r="1338" spans="3:14" ht="18" x14ac:dyDescent="0.25">
      <c r="C1338" s="26"/>
      <c r="D1338" s="26"/>
      <c r="E1338" s="26"/>
      <c r="F1338" s="26"/>
      <c r="G1338" s="26"/>
      <c r="H1338" s="26"/>
      <c r="I1338" s="26">
        <f t="shared" si="180"/>
        <v>0</v>
      </c>
      <c r="J1338" s="26"/>
      <c r="K1338" s="26">
        <f t="shared" si="181"/>
        <v>0</v>
      </c>
      <c r="L1338" s="26"/>
      <c r="M1338" s="68"/>
    </row>
    <row r="1339" spans="3:14" ht="18" x14ac:dyDescent="0.25">
      <c r="C1339" s="26"/>
      <c r="D1339" s="26"/>
      <c r="E1339" s="26"/>
      <c r="F1339" s="26"/>
      <c r="G1339" s="26"/>
      <c r="H1339" s="26"/>
      <c r="I1339" s="26">
        <f t="shared" si="180"/>
        <v>0</v>
      </c>
      <c r="J1339" s="26"/>
      <c r="K1339" s="26">
        <f t="shared" si="181"/>
        <v>0</v>
      </c>
      <c r="L1339" s="26"/>
      <c r="M1339" s="68"/>
    </row>
    <row r="1340" spans="3:14" ht="18" x14ac:dyDescent="0.25">
      <c r="C1340" s="26"/>
      <c r="D1340" s="26"/>
      <c r="E1340" s="26"/>
      <c r="F1340" s="26"/>
      <c r="G1340" s="26"/>
      <c r="H1340" s="26"/>
      <c r="I1340" s="26">
        <f t="shared" si="180"/>
        <v>0</v>
      </c>
      <c r="J1340" s="26"/>
      <c r="K1340" s="26">
        <f t="shared" si="181"/>
        <v>0</v>
      </c>
      <c r="L1340" s="26"/>
      <c r="M1340" s="68"/>
    </row>
    <row r="1341" spans="3:14" ht="20.25" x14ac:dyDescent="0.3">
      <c r="C1341" s="26">
        <f t="shared" ref="C1341:K1341" si="182">SUM(C1322:C1340)</f>
        <v>0</v>
      </c>
      <c r="D1341" s="26">
        <f t="shared" si="182"/>
        <v>0</v>
      </c>
      <c r="E1341" s="26">
        <f t="shared" si="182"/>
        <v>0</v>
      </c>
      <c r="F1341" s="26">
        <f t="shared" si="182"/>
        <v>0</v>
      </c>
      <c r="G1341" s="26">
        <f t="shared" si="182"/>
        <v>0</v>
      </c>
      <c r="H1341" s="26">
        <f t="shared" si="182"/>
        <v>0</v>
      </c>
      <c r="I1341" s="26">
        <f t="shared" si="182"/>
        <v>0</v>
      </c>
      <c r="J1341" s="26">
        <f t="shared" si="182"/>
        <v>0</v>
      </c>
      <c r="K1341" s="26">
        <f t="shared" si="182"/>
        <v>0</v>
      </c>
      <c r="L1341" s="45"/>
      <c r="M1341" s="45"/>
      <c r="N1341" s="67">
        <f>SUM(C1341:H1341)-J1341</f>
        <v>0</v>
      </c>
    </row>
    <row r="1342" spans="3:14" x14ac:dyDescent="0.2">
      <c r="C1342" s="69"/>
      <c r="D1342" s="69"/>
      <c r="E1342" s="69"/>
      <c r="F1342" s="69"/>
      <c r="G1342" s="69"/>
      <c r="H1342" s="69"/>
      <c r="I1342" s="69"/>
      <c r="J1342" s="136"/>
      <c r="K1342" s="136"/>
      <c r="L1342" s="136"/>
      <c r="M1342" s="136"/>
    </row>
    <row r="1343" spans="3:14" x14ac:dyDescent="0.2">
      <c r="C1343" s="69"/>
      <c r="D1343" s="69"/>
      <c r="E1343" s="69"/>
      <c r="F1343" s="69"/>
      <c r="G1343" s="69"/>
      <c r="H1343" s="69"/>
      <c r="I1343" s="69"/>
      <c r="J1343" s="137"/>
      <c r="K1343" s="137"/>
      <c r="L1343" s="137"/>
      <c r="M1343" s="137"/>
    </row>
    <row r="1344" spans="3:14" x14ac:dyDescent="0.2">
      <c r="C1344" s="69"/>
      <c r="D1344" s="69"/>
      <c r="E1344" s="69"/>
      <c r="F1344" s="69"/>
      <c r="G1344" s="69"/>
      <c r="H1344" s="69"/>
      <c r="I1344" s="69"/>
      <c r="J1344" s="137"/>
      <c r="K1344" s="137"/>
      <c r="L1344" s="137"/>
      <c r="M1344" s="137"/>
    </row>
    <row r="1346" spans="3:13" x14ac:dyDescent="0.2">
      <c r="C1346" s="138"/>
      <c r="D1346" s="138"/>
      <c r="E1346" s="138"/>
      <c r="F1346" s="138"/>
      <c r="G1346" s="138"/>
      <c r="H1346" s="138"/>
      <c r="I1346" s="138"/>
      <c r="J1346" s="138"/>
      <c r="K1346" s="138"/>
      <c r="L1346" s="138"/>
      <c r="M1346" s="138"/>
    </row>
    <row r="1347" spans="3:13" x14ac:dyDescent="0.2">
      <c r="C1347" s="138"/>
      <c r="D1347" s="138"/>
      <c r="E1347" s="138"/>
      <c r="F1347" s="138"/>
      <c r="G1347" s="138"/>
      <c r="H1347" s="138"/>
      <c r="I1347" s="138"/>
      <c r="J1347" s="138"/>
      <c r="K1347" s="138"/>
      <c r="L1347" s="138"/>
      <c r="M1347" s="138"/>
    </row>
    <row r="1348" spans="3:13" ht="18" x14ac:dyDescent="0.2">
      <c r="C1348" s="43"/>
      <c r="D1348" s="43"/>
      <c r="E1348" s="43"/>
      <c r="F1348" s="43"/>
      <c r="G1348" s="43"/>
      <c r="H1348" s="43"/>
      <c r="I1348" s="43"/>
      <c r="J1348" s="43"/>
      <c r="K1348" s="43"/>
      <c r="L1348" s="43"/>
      <c r="M1348" s="43"/>
    </row>
    <row r="1349" spans="3:13" ht="18" x14ac:dyDescent="0.25">
      <c r="C1349" s="26"/>
      <c r="D1349" s="26"/>
      <c r="E1349" s="26"/>
      <c r="F1349" s="26"/>
      <c r="G1349" s="26"/>
      <c r="H1349" s="26"/>
      <c r="I1349" s="26">
        <f>SUM(C1349:H1349)</f>
        <v>0</v>
      </c>
      <c r="J1349" s="26"/>
      <c r="K1349" s="26">
        <f>I1349-J1349</f>
        <v>0</v>
      </c>
      <c r="L1349" s="26"/>
      <c r="M1349" s="68"/>
    </row>
    <row r="1350" spans="3:13" ht="18" x14ac:dyDescent="0.25">
      <c r="C1350" s="26"/>
      <c r="D1350" s="26"/>
      <c r="E1350" s="26"/>
      <c r="F1350" s="26"/>
      <c r="G1350" s="26"/>
      <c r="H1350" s="26"/>
      <c r="I1350" s="26">
        <f t="shared" ref="I1350:I1367" si="183">SUM(C1350:H1350)</f>
        <v>0</v>
      </c>
      <c r="J1350" s="26"/>
      <c r="K1350" s="26">
        <f t="shared" ref="K1350:K1367" si="184">I1350-J1350</f>
        <v>0</v>
      </c>
      <c r="L1350" s="26"/>
      <c r="M1350" s="68"/>
    </row>
    <row r="1351" spans="3:13" ht="18" x14ac:dyDescent="0.25">
      <c r="C1351" s="26"/>
      <c r="D1351" s="26"/>
      <c r="E1351" s="26"/>
      <c r="F1351" s="26"/>
      <c r="G1351" s="26"/>
      <c r="H1351" s="26"/>
      <c r="I1351" s="26">
        <f t="shared" si="183"/>
        <v>0</v>
      </c>
      <c r="J1351" s="26"/>
      <c r="K1351" s="26">
        <f t="shared" si="184"/>
        <v>0</v>
      </c>
      <c r="L1351" s="26"/>
      <c r="M1351" s="68"/>
    </row>
    <row r="1352" spans="3:13" ht="18" x14ac:dyDescent="0.25">
      <c r="C1352" s="26"/>
      <c r="D1352" s="26"/>
      <c r="E1352" s="26"/>
      <c r="F1352" s="26"/>
      <c r="G1352" s="26"/>
      <c r="H1352" s="26"/>
      <c r="I1352" s="26">
        <f t="shared" si="183"/>
        <v>0</v>
      </c>
      <c r="J1352" s="26"/>
      <c r="K1352" s="26">
        <f t="shared" si="184"/>
        <v>0</v>
      </c>
      <c r="L1352" s="26"/>
      <c r="M1352" s="68"/>
    </row>
    <row r="1353" spans="3:13" ht="18" x14ac:dyDescent="0.25">
      <c r="C1353" s="26"/>
      <c r="D1353" s="26"/>
      <c r="E1353" s="26"/>
      <c r="F1353" s="26"/>
      <c r="G1353" s="26"/>
      <c r="H1353" s="26"/>
      <c r="I1353" s="26">
        <f t="shared" si="183"/>
        <v>0</v>
      </c>
      <c r="J1353" s="26"/>
      <c r="K1353" s="26">
        <f t="shared" si="184"/>
        <v>0</v>
      </c>
      <c r="L1353" s="26"/>
      <c r="M1353" s="68"/>
    </row>
    <row r="1354" spans="3:13" ht="18" x14ac:dyDescent="0.25">
      <c r="C1354" s="26"/>
      <c r="D1354" s="26"/>
      <c r="E1354" s="26"/>
      <c r="F1354" s="26"/>
      <c r="G1354" s="26"/>
      <c r="H1354" s="26"/>
      <c r="I1354" s="26">
        <f t="shared" si="183"/>
        <v>0</v>
      </c>
      <c r="J1354" s="26"/>
      <c r="K1354" s="26">
        <f t="shared" si="184"/>
        <v>0</v>
      </c>
      <c r="L1354" s="26"/>
      <c r="M1354" s="68"/>
    </row>
    <row r="1355" spans="3:13" ht="18" x14ac:dyDescent="0.25">
      <c r="C1355" s="26"/>
      <c r="D1355" s="26"/>
      <c r="E1355" s="26"/>
      <c r="F1355" s="26"/>
      <c r="G1355" s="26"/>
      <c r="H1355" s="26"/>
      <c r="I1355" s="26">
        <f t="shared" si="183"/>
        <v>0</v>
      </c>
      <c r="J1355" s="26"/>
      <c r="K1355" s="26">
        <f t="shared" si="184"/>
        <v>0</v>
      </c>
      <c r="L1355" s="26"/>
      <c r="M1355" s="68"/>
    </row>
    <row r="1356" spans="3:13" ht="18" x14ac:dyDescent="0.25">
      <c r="C1356" s="26"/>
      <c r="D1356" s="26"/>
      <c r="E1356" s="26"/>
      <c r="F1356" s="26"/>
      <c r="G1356" s="26"/>
      <c r="H1356" s="26"/>
      <c r="I1356" s="26">
        <f t="shared" si="183"/>
        <v>0</v>
      </c>
      <c r="J1356" s="26"/>
      <c r="K1356" s="26">
        <f t="shared" si="184"/>
        <v>0</v>
      </c>
      <c r="L1356" s="26"/>
      <c r="M1356" s="68"/>
    </row>
    <row r="1357" spans="3:13" ht="18" x14ac:dyDescent="0.25">
      <c r="C1357" s="26"/>
      <c r="D1357" s="26"/>
      <c r="E1357" s="26"/>
      <c r="F1357" s="26"/>
      <c r="G1357" s="26"/>
      <c r="H1357" s="26"/>
      <c r="I1357" s="26">
        <f t="shared" si="183"/>
        <v>0</v>
      </c>
      <c r="J1357" s="26"/>
      <c r="K1357" s="26">
        <f t="shared" si="184"/>
        <v>0</v>
      </c>
      <c r="L1357" s="26"/>
      <c r="M1357" s="68"/>
    </row>
    <row r="1358" spans="3:13" ht="18" x14ac:dyDescent="0.25">
      <c r="C1358" s="26"/>
      <c r="D1358" s="26"/>
      <c r="E1358" s="26"/>
      <c r="F1358" s="26"/>
      <c r="G1358" s="26"/>
      <c r="H1358" s="26"/>
      <c r="I1358" s="26">
        <f t="shared" si="183"/>
        <v>0</v>
      </c>
      <c r="J1358" s="26"/>
      <c r="K1358" s="26">
        <f t="shared" si="184"/>
        <v>0</v>
      </c>
      <c r="L1358" s="26"/>
      <c r="M1358" s="68"/>
    </row>
    <row r="1359" spans="3:13" ht="18" x14ac:dyDescent="0.25">
      <c r="C1359" s="26"/>
      <c r="D1359" s="26"/>
      <c r="E1359" s="26"/>
      <c r="F1359" s="26"/>
      <c r="G1359" s="26"/>
      <c r="H1359" s="26"/>
      <c r="I1359" s="26">
        <f t="shared" si="183"/>
        <v>0</v>
      </c>
      <c r="J1359" s="26"/>
      <c r="K1359" s="26">
        <f t="shared" si="184"/>
        <v>0</v>
      </c>
      <c r="L1359" s="26"/>
      <c r="M1359" s="68"/>
    </row>
    <row r="1360" spans="3:13" ht="18" x14ac:dyDescent="0.25">
      <c r="C1360" s="26"/>
      <c r="D1360" s="26"/>
      <c r="E1360" s="26"/>
      <c r="F1360" s="26"/>
      <c r="G1360" s="26"/>
      <c r="H1360" s="26"/>
      <c r="I1360" s="26">
        <f t="shared" si="183"/>
        <v>0</v>
      </c>
      <c r="J1360" s="26"/>
      <c r="K1360" s="26">
        <f t="shared" si="184"/>
        <v>0</v>
      </c>
      <c r="L1360" s="26"/>
      <c r="M1360" s="68"/>
    </row>
    <row r="1361" spans="3:14" ht="18" x14ac:dyDescent="0.25">
      <c r="C1361" s="26"/>
      <c r="D1361" s="26"/>
      <c r="E1361" s="26"/>
      <c r="F1361" s="26"/>
      <c r="G1361" s="26"/>
      <c r="H1361" s="26"/>
      <c r="I1361" s="26">
        <f t="shared" si="183"/>
        <v>0</v>
      </c>
      <c r="J1361" s="26"/>
      <c r="K1361" s="26">
        <f t="shared" si="184"/>
        <v>0</v>
      </c>
      <c r="L1361" s="26"/>
      <c r="M1361" s="68"/>
    </row>
    <row r="1362" spans="3:14" ht="18" x14ac:dyDescent="0.25">
      <c r="C1362" s="26"/>
      <c r="D1362" s="26"/>
      <c r="E1362" s="26"/>
      <c r="F1362" s="26"/>
      <c r="G1362" s="26"/>
      <c r="H1362" s="26"/>
      <c r="I1362" s="26">
        <f t="shared" si="183"/>
        <v>0</v>
      </c>
      <c r="J1362" s="26"/>
      <c r="K1362" s="26">
        <f t="shared" si="184"/>
        <v>0</v>
      </c>
      <c r="L1362" s="26"/>
      <c r="M1362" s="68"/>
    </row>
    <row r="1363" spans="3:14" ht="18" x14ac:dyDescent="0.25">
      <c r="C1363" s="26"/>
      <c r="D1363" s="26"/>
      <c r="E1363" s="26"/>
      <c r="F1363" s="26"/>
      <c r="G1363" s="26"/>
      <c r="H1363" s="26"/>
      <c r="I1363" s="26">
        <f t="shared" si="183"/>
        <v>0</v>
      </c>
      <c r="J1363" s="26"/>
      <c r="K1363" s="26">
        <f t="shared" si="184"/>
        <v>0</v>
      </c>
      <c r="L1363" s="26"/>
      <c r="M1363" s="68"/>
    </row>
    <row r="1364" spans="3:14" ht="18" x14ac:dyDescent="0.25">
      <c r="C1364" s="26"/>
      <c r="D1364" s="26"/>
      <c r="E1364" s="26"/>
      <c r="F1364" s="26"/>
      <c r="G1364" s="26"/>
      <c r="H1364" s="26"/>
      <c r="I1364" s="26">
        <f t="shared" si="183"/>
        <v>0</v>
      </c>
      <c r="J1364" s="26"/>
      <c r="K1364" s="26">
        <f t="shared" si="184"/>
        <v>0</v>
      </c>
      <c r="L1364" s="26"/>
      <c r="M1364" s="68"/>
    </row>
    <row r="1365" spans="3:14" ht="18" x14ac:dyDescent="0.25">
      <c r="C1365" s="26"/>
      <c r="D1365" s="26"/>
      <c r="E1365" s="26"/>
      <c r="F1365" s="26"/>
      <c r="G1365" s="26"/>
      <c r="H1365" s="26"/>
      <c r="I1365" s="26">
        <f t="shared" si="183"/>
        <v>0</v>
      </c>
      <c r="J1365" s="26"/>
      <c r="K1365" s="26">
        <f t="shared" si="184"/>
        <v>0</v>
      </c>
      <c r="L1365" s="26"/>
      <c r="M1365" s="68"/>
    </row>
    <row r="1366" spans="3:14" ht="18" x14ac:dyDescent="0.25">
      <c r="C1366" s="26"/>
      <c r="D1366" s="26"/>
      <c r="E1366" s="26"/>
      <c r="F1366" s="26"/>
      <c r="G1366" s="26"/>
      <c r="H1366" s="26"/>
      <c r="I1366" s="26">
        <f t="shared" si="183"/>
        <v>0</v>
      </c>
      <c r="J1366" s="26"/>
      <c r="K1366" s="26">
        <f t="shared" si="184"/>
        <v>0</v>
      </c>
      <c r="L1366" s="26"/>
      <c r="M1366" s="68"/>
    </row>
    <row r="1367" spans="3:14" ht="18" x14ac:dyDescent="0.25">
      <c r="C1367" s="26"/>
      <c r="D1367" s="26"/>
      <c r="E1367" s="26"/>
      <c r="F1367" s="26"/>
      <c r="G1367" s="26"/>
      <c r="H1367" s="26"/>
      <c r="I1367" s="26">
        <f t="shared" si="183"/>
        <v>0</v>
      </c>
      <c r="J1367" s="26"/>
      <c r="K1367" s="26">
        <f t="shared" si="184"/>
        <v>0</v>
      </c>
      <c r="L1367" s="26"/>
      <c r="M1367" s="68"/>
    </row>
    <row r="1368" spans="3:14" ht="20.25" x14ac:dyDescent="0.3">
      <c r="C1368" s="26">
        <f t="shared" ref="C1368:K1368" si="185">SUM(C1349:C1367)</f>
        <v>0</v>
      </c>
      <c r="D1368" s="26">
        <f t="shared" si="185"/>
        <v>0</v>
      </c>
      <c r="E1368" s="26">
        <f t="shared" si="185"/>
        <v>0</v>
      </c>
      <c r="F1368" s="26">
        <f t="shared" si="185"/>
        <v>0</v>
      </c>
      <c r="G1368" s="26">
        <f t="shared" si="185"/>
        <v>0</v>
      </c>
      <c r="H1368" s="26">
        <f t="shared" si="185"/>
        <v>0</v>
      </c>
      <c r="I1368" s="26">
        <f t="shared" si="185"/>
        <v>0</v>
      </c>
      <c r="J1368" s="26">
        <f t="shared" si="185"/>
        <v>0</v>
      </c>
      <c r="K1368" s="26">
        <f t="shared" si="185"/>
        <v>0</v>
      </c>
      <c r="L1368" s="45"/>
      <c r="M1368" s="45"/>
      <c r="N1368" s="67">
        <f>SUM(C1368:H1368)-J1368</f>
        <v>0</v>
      </c>
    </row>
    <row r="1369" spans="3:14" x14ac:dyDescent="0.2">
      <c r="C1369" s="69"/>
      <c r="D1369" s="69"/>
      <c r="E1369" s="69"/>
      <c r="F1369" s="69"/>
      <c r="G1369" s="69"/>
      <c r="H1369" s="69"/>
      <c r="I1369" s="69"/>
      <c r="J1369" s="136"/>
      <c r="K1369" s="136"/>
      <c r="L1369" s="136"/>
      <c r="M1369" s="136"/>
    </row>
    <row r="1370" spans="3:14" x14ac:dyDescent="0.2">
      <c r="C1370" s="69"/>
      <c r="D1370" s="69"/>
      <c r="E1370" s="69"/>
      <c r="F1370" s="69"/>
      <c r="G1370" s="69"/>
      <c r="H1370" s="69"/>
      <c r="I1370" s="69"/>
      <c r="J1370" s="137"/>
      <c r="K1370" s="137"/>
      <c r="L1370" s="137"/>
      <c r="M1370" s="137"/>
    </row>
    <row r="1371" spans="3:14" x14ac:dyDescent="0.2">
      <c r="C1371" s="69"/>
      <c r="D1371" s="69"/>
      <c r="E1371" s="69"/>
      <c r="F1371" s="69"/>
      <c r="G1371" s="69"/>
      <c r="H1371" s="69"/>
      <c r="I1371" s="69"/>
      <c r="J1371" s="137"/>
      <c r="K1371" s="137"/>
      <c r="L1371" s="137"/>
      <c r="M1371" s="137"/>
    </row>
    <row r="1373" spans="3:14" x14ac:dyDescent="0.2">
      <c r="C1373" s="138"/>
      <c r="D1373" s="138"/>
      <c r="E1373" s="138"/>
      <c r="F1373" s="138"/>
      <c r="G1373" s="138"/>
      <c r="H1373" s="138"/>
      <c r="I1373" s="138"/>
      <c r="J1373" s="138"/>
      <c r="K1373" s="138"/>
      <c r="L1373" s="138"/>
      <c r="M1373" s="138"/>
    </row>
    <row r="1374" spans="3:14" x14ac:dyDescent="0.2">
      <c r="C1374" s="138"/>
      <c r="D1374" s="138"/>
      <c r="E1374" s="138"/>
      <c r="F1374" s="138"/>
      <c r="G1374" s="138"/>
      <c r="H1374" s="138"/>
      <c r="I1374" s="138"/>
      <c r="J1374" s="138"/>
      <c r="K1374" s="138"/>
      <c r="L1374" s="138"/>
      <c r="M1374" s="138"/>
    </row>
    <row r="1375" spans="3:14" ht="18" x14ac:dyDescent="0.2">
      <c r="C1375" s="43"/>
      <c r="D1375" s="43"/>
      <c r="E1375" s="43"/>
      <c r="F1375" s="43"/>
      <c r="G1375" s="43"/>
      <c r="H1375" s="43"/>
      <c r="I1375" s="43"/>
      <c r="J1375" s="43"/>
      <c r="K1375" s="43"/>
      <c r="L1375" s="43"/>
      <c r="M1375" s="43"/>
    </row>
    <row r="1376" spans="3:14" ht="18" x14ac:dyDescent="0.25">
      <c r="C1376" s="26"/>
      <c r="D1376" s="26"/>
      <c r="E1376" s="26"/>
      <c r="F1376" s="26"/>
      <c r="G1376" s="26"/>
      <c r="H1376" s="26"/>
      <c r="I1376" s="26">
        <f>SUM(C1376:H1376)</f>
        <v>0</v>
      </c>
      <c r="J1376" s="26"/>
      <c r="K1376" s="26">
        <f>I1376-J1376</f>
        <v>0</v>
      </c>
      <c r="L1376" s="26"/>
      <c r="M1376" s="68"/>
    </row>
    <row r="1377" spans="3:13" ht="18" x14ac:dyDescent="0.25">
      <c r="C1377" s="26"/>
      <c r="D1377" s="26"/>
      <c r="E1377" s="26"/>
      <c r="F1377" s="26"/>
      <c r="G1377" s="26"/>
      <c r="H1377" s="26"/>
      <c r="I1377" s="26">
        <f t="shared" ref="I1377:I1394" si="186">SUM(C1377:H1377)</f>
        <v>0</v>
      </c>
      <c r="J1377" s="26"/>
      <c r="K1377" s="26">
        <f t="shared" ref="K1377:K1394" si="187">I1377-J1377</f>
        <v>0</v>
      </c>
      <c r="L1377" s="26"/>
      <c r="M1377" s="68"/>
    </row>
    <row r="1378" spans="3:13" ht="18" x14ac:dyDescent="0.25">
      <c r="C1378" s="26"/>
      <c r="D1378" s="26"/>
      <c r="E1378" s="26"/>
      <c r="F1378" s="26"/>
      <c r="G1378" s="26"/>
      <c r="H1378" s="26"/>
      <c r="I1378" s="26">
        <f t="shared" si="186"/>
        <v>0</v>
      </c>
      <c r="J1378" s="26"/>
      <c r="K1378" s="26">
        <f t="shared" si="187"/>
        <v>0</v>
      </c>
      <c r="L1378" s="26"/>
      <c r="M1378" s="68"/>
    </row>
    <row r="1379" spans="3:13" ht="18" x14ac:dyDescent="0.25">
      <c r="C1379" s="26"/>
      <c r="D1379" s="26"/>
      <c r="E1379" s="26"/>
      <c r="F1379" s="26"/>
      <c r="G1379" s="26"/>
      <c r="H1379" s="26"/>
      <c r="I1379" s="26">
        <f t="shared" si="186"/>
        <v>0</v>
      </c>
      <c r="J1379" s="26"/>
      <c r="K1379" s="26">
        <f t="shared" si="187"/>
        <v>0</v>
      </c>
      <c r="L1379" s="26"/>
      <c r="M1379" s="68"/>
    </row>
    <row r="1380" spans="3:13" ht="18" x14ac:dyDescent="0.25">
      <c r="C1380" s="26"/>
      <c r="D1380" s="26"/>
      <c r="E1380" s="26"/>
      <c r="F1380" s="26"/>
      <c r="G1380" s="26"/>
      <c r="H1380" s="26"/>
      <c r="I1380" s="26">
        <f t="shared" si="186"/>
        <v>0</v>
      </c>
      <c r="J1380" s="26"/>
      <c r="K1380" s="26">
        <f t="shared" si="187"/>
        <v>0</v>
      </c>
      <c r="L1380" s="26"/>
      <c r="M1380" s="68"/>
    </row>
    <row r="1381" spans="3:13" ht="18" x14ac:dyDescent="0.25">
      <c r="C1381" s="26"/>
      <c r="D1381" s="26"/>
      <c r="E1381" s="26"/>
      <c r="F1381" s="26"/>
      <c r="G1381" s="26"/>
      <c r="H1381" s="26"/>
      <c r="I1381" s="26">
        <f t="shared" si="186"/>
        <v>0</v>
      </c>
      <c r="J1381" s="26"/>
      <c r="K1381" s="26">
        <f t="shared" si="187"/>
        <v>0</v>
      </c>
      <c r="L1381" s="26"/>
      <c r="M1381" s="68"/>
    </row>
    <row r="1382" spans="3:13" ht="18" x14ac:dyDescent="0.25">
      <c r="C1382" s="26"/>
      <c r="D1382" s="26"/>
      <c r="E1382" s="26"/>
      <c r="F1382" s="26"/>
      <c r="G1382" s="26"/>
      <c r="H1382" s="26"/>
      <c r="I1382" s="26">
        <f t="shared" si="186"/>
        <v>0</v>
      </c>
      <c r="J1382" s="26"/>
      <c r="K1382" s="26">
        <f t="shared" si="187"/>
        <v>0</v>
      </c>
      <c r="L1382" s="26"/>
      <c r="M1382" s="68"/>
    </row>
    <row r="1383" spans="3:13" ht="18" x14ac:dyDescent="0.25">
      <c r="C1383" s="26"/>
      <c r="D1383" s="26"/>
      <c r="E1383" s="26"/>
      <c r="F1383" s="26"/>
      <c r="G1383" s="26"/>
      <c r="H1383" s="26"/>
      <c r="I1383" s="26">
        <f t="shared" si="186"/>
        <v>0</v>
      </c>
      <c r="J1383" s="26"/>
      <c r="K1383" s="26">
        <f t="shared" si="187"/>
        <v>0</v>
      </c>
      <c r="L1383" s="26"/>
      <c r="M1383" s="68"/>
    </row>
    <row r="1384" spans="3:13" ht="18" x14ac:dyDescent="0.25">
      <c r="C1384" s="26"/>
      <c r="D1384" s="26"/>
      <c r="E1384" s="26"/>
      <c r="F1384" s="26"/>
      <c r="G1384" s="26"/>
      <c r="H1384" s="26"/>
      <c r="I1384" s="26">
        <f t="shared" si="186"/>
        <v>0</v>
      </c>
      <c r="J1384" s="26"/>
      <c r="K1384" s="26">
        <f t="shared" si="187"/>
        <v>0</v>
      </c>
      <c r="L1384" s="26"/>
      <c r="M1384" s="68"/>
    </row>
    <row r="1385" spans="3:13" ht="18" x14ac:dyDescent="0.25">
      <c r="C1385" s="26"/>
      <c r="D1385" s="26"/>
      <c r="E1385" s="26"/>
      <c r="F1385" s="26"/>
      <c r="G1385" s="26"/>
      <c r="H1385" s="26"/>
      <c r="I1385" s="26">
        <f t="shared" si="186"/>
        <v>0</v>
      </c>
      <c r="J1385" s="26"/>
      <c r="K1385" s="26">
        <f t="shared" si="187"/>
        <v>0</v>
      </c>
      <c r="L1385" s="26"/>
      <c r="M1385" s="68"/>
    </row>
    <row r="1386" spans="3:13" ht="18" x14ac:dyDescent="0.25">
      <c r="C1386" s="26"/>
      <c r="D1386" s="26"/>
      <c r="E1386" s="26"/>
      <c r="F1386" s="26"/>
      <c r="G1386" s="26"/>
      <c r="H1386" s="26"/>
      <c r="I1386" s="26">
        <f t="shared" si="186"/>
        <v>0</v>
      </c>
      <c r="J1386" s="26"/>
      <c r="K1386" s="26">
        <f t="shared" si="187"/>
        <v>0</v>
      </c>
      <c r="L1386" s="26"/>
      <c r="M1386" s="68"/>
    </row>
    <row r="1387" spans="3:13" ht="18" x14ac:dyDescent="0.25">
      <c r="C1387" s="26"/>
      <c r="D1387" s="26"/>
      <c r="E1387" s="26"/>
      <c r="F1387" s="26"/>
      <c r="G1387" s="26"/>
      <c r="H1387" s="26"/>
      <c r="I1387" s="26">
        <f t="shared" si="186"/>
        <v>0</v>
      </c>
      <c r="J1387" s="26"/>
      <c r="K1387" s="26">
        <f t="shared" si="187"/>
        <v>0</v>
      </c>
      <c r="L1387" s="26"/>
      <c r="M1387" s="68"/>
    </row>
    <row r="1388" spans="3:13" ht="18" x14ac:dyDescent="0.25">
      <c r="C1388" s="26"/>
      <c r="D1388" s="26"/>
      <c r="E1388" s="26"/>
      <c r="F1388" s="26"/>
      <c r="G1388" s="26"/>
      <c r="H1388" s="26"/>
      <c r="I1388" s="26">
        <f t="shared" si="186"/>
        <v>0</v>
      </c>
      <c r="J1388" s="26"/>
      <c r="K1388" s="26">
        <f t="shared" si="187"/>
        <v>0</v>
      </c>
      <c r="L1388" s="26"/>
      <c r="M1388" s="68"/>
    </row>
    <row r="1389" spans="3:13" ht="18" x14ac:dyDescent="0.25">
      <c r="C1389" s="26"/>
      <c r="D1389" s="26"/>
      <c r="E1389" s="26"/>
      <c r="F1389" s="26"/>
      <c r="G1389" s="26"/>
      <c r="H1389" s="26"/>
      <c r="I1389" s="26">
        <f t="shared" si="186"/>
        <v>0</v>
      </c>
      <c r="J1389" s="26"/>
      <c r="K1389" s="26">
        <f t="shared" si="187"/>
        <v>0</v>
      </c>
      <c r="L1389" s="26"/>
      <c r="M1389" s="68"/>
    </row>
    <row r="1390" spans="3:13" ht="18" x14ac:dyDescent="0.25">
      <c r="C1390" s="26"/>
      <c r="D1390" s="26"/>
      <c r="E1390" s="26"/>
      <c r="F1390" s="26"/>
      <c r="G1390" s="26"/>
      <c r="H1390" s="26"/>
      <c r="I1390" s="26">
        <f t="shared" si="186"/>
        <v>0</v>
      </c>
      <c r="J1390" s="26"/>
      <c r="K1390" s="26">
        <f t="shared" si="187"/>
        <v>0</v>
      </c>
      <c r="L1390" s="26"/>
      <c r="M1390" s="68"/>
    </row>
    <row r="1391" spans="3:13" ht="18" x14ac:dyDescent="0.25">
      <c r="C1391" s="26"/>
      <c r="D1391" s="26"/>
      <c r="E1391" s="26"/>
      <c r="F1391" s="26"/>
      <c r="G1391" s="26"/>
      <c r="H1391" s="26"/>
      <c r="I1391" s="26">
        <f t="shared" si="186"/>
        <v>0</v>
      </c>
      <c r="J1391" s="26"/>
      <c r="K1391" s="26">
        <f t="shared" si="187"/>
        <v>0</v>
      </c>
      <c r="L1391" s="26"/>
      <c r="M1391" s="68"/>
    </row>
    <row r="1392" spans="3:13" ht="18" x14ac:dyDescent="0.25">
      <c r="C1392" s="26"/>
      <c r="D1392" s="26"/>
      <c r="E1392" s="26"/>
      <c r="F1392" s="26"/>
      <c r="G1392" s="26"/>
      <c r="H1392" s="26"/>
      <c r="I1392" s="26">
        <f t="shared" si="186"/>
        <v>0</v>
      </c>
      <c r="J1392" s="26"/>
      <c r="K1392" s="26">
        <f t="shared" si="187"/>
        <v>0</v>
      </c>
      <c r="L1392" s="26"/>
      <c r="M1392" s="68"/>
    </row>
    <row r="1393" spans="3:14" ht="18" x14ac:dyDescent="0.25">
      <c r="C1393" s="26"/>
      <c r="D1393" s="26"/>
      <c r="E1393" s="26"/>
      <c r="F1393" s="26"/>
      <c r="G1393" s="26"/>
      <c r="H1393" s="26"/>
      <c r="I1393" s="26">
        <f t="shared" si="186"/>
        <v>0</v>
      </c>
      <c r="J1393" s="26"/>
      <c r="K1393" s="26">
        <f t="shared" si="187"/>
        <v>0</v>
      </c>
      <c r="L1393" s="26"/>
      <c r="M1393" s="68"/>
    </row>
    <row r="1394" spans="3:14" ht="18" x14ac:dyDescent="0.25">
      <c r="C1394" s="26"/>
      <c r="D1394" s="26"/>
      <c r="E1394" s="26"/>
      <c r="F1394" s="26"/>
      <c r="G1394" s="26"/>
      <c r="H1394" s="26"/>
      <c r="I1394" s="26">
        <f t="shared" si="186"/>
        <v>0</v>
      </c>
      <c r="J1394" s="26"/>
      <c r="K1394" s="26">
        <f t="shared" si="187"/>
        <v>0</v>
      </c>
      <c r="L1394" s="26"/>
      <c r="M1394" s="68"/>
    </row>
    <row r="1395" spans="3:14" ht="20.25" x14ac:dyDescent="0.3">
      <c r="C1395" s="26">
        <f t="shared" ref="C1395:K1395" si="188">SUM(C1376:C1394)</f>
        <v>0</v>
      </c>
      <c r="D1395" s="26">
        <f t="shared" si="188"/>
        <v>0</v>
      </c>
      <c r="E1395" s="26">
        <f t="shared" si="188"/>
        <v>0</v>
      </c>
      <c r="F1395" s="26">
        <f t="shared" si="188"/>
        <v>0</v>
      </c>
      <c r="G1395" s="26">
        <f t="shared" si="188"/>
        <v>0</v>
      </c>
      <c r="H1395" s="26">
        <f t="shared" si="188"/>
        <v>0</v>
      </c>
      <c r="I1395" s="26">
        <f t="shared" si="188"/>
        <v>0</v>
      </c>
      <c r="J1395" s="26">
        <f t="shared" si="188"/>
        <v>0</v>
      </c>
      <c r="K1395" s="26">
        <f t="shared" si="188"/>
        <v>0</v>
      </c>
      <c r="L1395" s="45"/>
      <c r="M1395" s="45"/>
      <c r="N1395" s="67">
        <f>SUM(C1395:H1395)-J1395</f>
        <v>0</v>
      </c>
    </row>
    <row r="1396" spans="3:14" x14ac:dyDescent="0.2">
      <c r="C1396" s="69"/>
      <c r="D1396" s="69"/>
      <c r="E1396" s="69"/>
      <c r="F1396" s="69"/>
      <c r="G1396" s="69"/>
      <c r="H1396" s="69"/>
      <c r="I1396" s="69"/>
      <c r="J1396" s="136"/>
      <c r="K1396" s="136"/>
      <c r="L1396" s="136"/>
      <c r="M1396" s="136"/>
    </row>
    <row r="1397" spans="3:14" x14ac:dyDescent="0.2">
      <c r="C1397" s="69"/>
      <c r="D1397" s="69"/>
      <c r="E1397" s="69"/>
      <c r="F1397" s="69"/>
      <c r="G1397" s="69"/>
      <c r="H1397" s="69"/>
      <c r="I1397" s="69"/>
      <c r="J1397" s="137"/>
      <c r="K1397" s="137"/>
      <c r="L1397" s="137"/>
      <c r="M1397" s="137"/>
    </row>
    <row r="1398" spans="3:14" x14ac:dyDescent="0.2">
      <c r="C1398" s="69"/>
      <c r="D1398" s="69"/>
      <c r="E1398" s="69"/>
      <c r="F1398" s="69"/>
      <c r="G1398" s="69"/>
      <c r="H1398" s="69"/>
      <c r="I1398" s="69"/>
      <c r="J1398" s="137"/>
      <c r="K1398" s="137"/>
      <c r="L1398" s="137"/>
      <c r="M1398" s="137"/>
    </row>
    <row r="1400" spans="3:14" x14ac:dyDescent="0.2">
      <c r="C1400" s="138"/>
      <c r="D1400" s="138"/>
      <c r="E1400" s="138"/>
      <c r="F1400" s="138"/>
      <c r="G1400" s="138"/>
      <c r="H1400" s="138"/>
      <c r="I1400" s="138"/>
      <c r="J1400" s="138"/>
      <c r="K1400" s="138"/>
      <c r="L1400" s="138"/>
      <c r="M1400" s="138"/>
    </row>
    <row r="1401" spans="3:14" x14ac:dyDescent="0.2">
      <c r="C1401" s="138"/>
      <c r="D1401" s="138"/>
      <c r="E1401" s="138"/>
      <c r="F1401" s="138"/>
      <c r="G1401" s="138"/>
      <c r="H1401" s="138"/>
      <c r="I1401" s="138"/>
      <c r="J1401" s="138"/>
      <c r="K1401" s="138"/>
      <c r="L1401" s="138"/>
      <c r="M1401" s="138"/>
    </row>
    <row r="1402" spans="3:14" ht="18" x14ac:dyDescent="0.2">
      <c r="C1402" s="43"/>
      <c r="D1402" s="43"/>
      <c r="E1402" s="43"/>
      <c r="F1402" s="43"/>
      <c r="G1402" s="43"/>
      <c r="H1402" s="43"/>
      <c r="I1402" s="43"/>
      <c r="J1402" s="43"/>
      <c r="K1402" s="43"/>
      <c r="L1402" s="43"/>
      <c r="M1402" s="43"/>
    </row>
    <row r="1403" spans="3:14" ht="18" x14ac:dyDescent="0.25">
      <c r="C1403" s="26"/>
      <c r="D1403" s="26"/>
      <c r="E1403" s="26"/>
      <c r="F1403" s="26"/>
      <c r="G1403" s="26"/>
      <c r="H1403" s="26"/>
      <c r="I1403" s="26">
        <f>SUM(C1403:H1403)</f>
        <v>0</v>
      </c>
      <c r="J1403" s="26"/>
      <c r="K1403" s="26">
        <f>I1403-J1403</f>
        <v>0</v>
      </c>
      <c r="L1403" s="26"/>
      <c r="M1403" s="68"/>
    </row>
    <row r="1404" spans="3:14" ht="18" x14ac:dyDescent="0.25">
      <c r="C1404" s="26"/>
      <c r="D1404" s="26"/>
      <c r="E1404" s="26"/>
      <c r="F1404" s="26"/>
      <c r="G1404" s="26"/>
      <c r="H1404" s="26"/>
      <c r="I1404" s="26">
        <f t="shared" ref="I1404:I1422" si="189">SUM(C1404:H1404)</f>
        <v>0</v>
      </c>
      <c r="J1404" s="26"/>
      <c r="K1404" s="26">
        <f t="shared" ref="K1404:K1422" si="190">I1404-J1404</f>
        <v>0</v>
      </c>
      <c r="L1404" s="26"/>
      <c r="M1404" s="68"/>
    </row>
    <row r="1405" spans="3:14" ht="18" x14ac:dyDescent="0.25">
      <c r="C1405" s="26"/>
      <c r="D1405" s="26"/>
      <c r="E1405" s="26"/>
      <c r="F1405" s="26"/>
      <c r="G1405" s="26"/>
      <c r="H1405" s="26"/>
      <c r="I1405" s="26">
        <f t="shared" si="189"/>
        <v>0</v>
      </c>
      <c r="J1405" s="26"/>
      <c r="K1405" s="26">
        <f t="shared" si="190"/>
        <v>0</v>
      </c>
      <c r="L1405" s="26"/>
      <c r="M1405" s="68"/>
    </row>
    <row r="1406" spans="3:14" ht="18" x14ac:dyDescent="0.25">
      <c r="C1406" s="26"/>
      <c r="D1406" s="26"/>
      <c r="E1406" s="26"/>
      <c r="F1406" s="26"/>
      <c r="G1406" s="26"/>
      <c r="H1406" s="26"/>
      <c r="I1406" s="26">
        <f t="shared" si="189"/>
        <v>0</v>
      </c>
      <c r="J1406" s="26"/>
      <c r="K1406" s="26">
        <f t="shared" si="190"/>
        <v>0</v>
      </c>
      <c r="L1406" s="26"/>
      <c r="M1406" s="68"/>
    </row>
    <row r="1407" spans="3:14" ht="18" x14ac:dyDescent="0.25">
      <c r="C1407" s="26"/>
      <c r="D1407" s="26"/>
      <c r="E1407" s="26"/>
      <c r="F1407" s="26"/>
      <c r="G1407" s="26"/>
      <c r="H1407" s="26"/>
      <c r="I1407" s="26">
        <f t="shared" si="189"/>
        <v>0</v>
      </c>
      <c r="J1407" s="26"/>
      <c r="K1407" s="26">
        <f t="shared" si="190"/>
        <v>0</v>
      </c>
      <c r="L1407" s="26"/>
      <c r="M1407" s="68"/>
    </row>
    <row r="1408" spans="3:14" ht="18" x14ac:dyDescent="0.25">
      <c r="C1408" s="26"/>
      <c r="D1408" s="26"/>
      <c r="E1408" s="26"/>
      <c r="F1408" s="26"/>
      <c r="G1408" s="26"/>
      <c r="H1408" s="26"/>
      <c r="I1408" s="26">
        <f t="shared" si="189"/>
        <v>0</v>
      </c>
      <c r="J1408" s="26"/>
      <c r="K1408" s="26">
        <f t="shared" si="190"/>
        <v>0</v>
      </c>
      <c r="L1408" s="26"/>
      <c r="M1408" s="68"/>
    </row>
    <row r="1409" spans="3:14" ht="18" x14ac:dyDescent="0.25">
      <c r="C1409" s="26"/>
      <c r="D1409" s="26"/>
      <c r="E1409" s="26"/>
      <c r="F1409" s="26"/>
      <c r="G1409" s="26"/>
      <c r="H1409" s="26"/>
      <c r="I1409" s="26">
        <f t="shared" si="189"/>
        <v>0</v>
      </c>
      <c r="J1409" s="26"/>
      <c r="K1409" s="26">
        <f t="shared" si="190"/>
        <v>0</v>
      </c>
      <c r="L1409" s="26"/>
      <c r="M1409" s="68"/>
    </row>
    <row r="1410" spans="3:14" ht="18" x14ac:dyDescent="0.25">
      <c r="C1410" s="26"/>
      <c r="D1410" s="26"/>
      <c r="E1410" s="26"/>
      <c r="F1410" s="26"/>
      <c r="G1410" s="26"/>
      <c r="H1410" s="26"/>
      <c r="I1410" s="26">
        <f t="shared" si="189"/>
        <v>0</v>
      </c>
      <c r="J1410" s="26"/>
      <c r="K1410" s="26">
        <f t="shared" si="190"/>
        <v>0</v>
      </c>
      <c r="L1410" s="26"/>
      <c r="M1410" s="68"/>
    </row>
    <row r="1411" spans="3:14" ht="18" x14ac:dyDescent="0.25">
      <c r="C1411" s="26"/>
      <c r="D1411" s="26"/>
      <c r="E1411" s="26"/>
      <c r="F1411" s="26"/>
      <c r="G1411" s="26"/>
      <c r="H1411" s="26"/>
      <c r="I1411" s="26">
        <f t="shared" si="189"/>
        <v>0</v>
      </c>
      <c r="J1411" s="26"/>
      <c r="K1411" s="26">
        <f t="shared" si="190"/>
        <v>0</v>
      </c>
      <c r="L1411" s="26"/>
      <c r="M1411" s="68"/>
    </row>
    <row r="1412" spans="3:14" ht="18" x14ac:dyDescent="0.25">
      <c r="C1412" s="26"/>
      <c r="D1412" s="26"/>
      <c r="E1412" s="26"/>
      <c r="F1412" s="26"/>
      <c r="G1412" s="26"/>
      <c r="H1412" s="26"/>
      <c r="I1412" s="26">
        <f t="shared" si="189"/>
        <v>0</v>
      </c>
      <c r="J1412" s="26"/>
      <c r="K1412" s="26">
        <f t="shared" si="190"/>
        <v>0</v>
      </c>
      <c r="L1412" s="26"/>
      <c r="M1412" s="68"/>
    </row>
    <row r="1413" spans="3:14" ht="18" x14ac:dyDescent="0.25">
      <c r="C1413" s="26"/>
      <c r="D1413" s="26"/>
      <c r="E1413" s="26"/>
      <c r="F1413" s="26"/>
      <c r="G1413" s="26"/>
      <c r="H1413" s="26"/>
      <c r="I1413" s="26">
        <f t="shared" si="189"/>
        <v>0</v>
      </c>
      <c r="J1413" s="26"/>
      <c r="K1413" s="26">
        <f t="shared" si="190"/>
        <v>0</v>
      </c>
      <c r="L1413" s="26"/>
      <c r="M1413" s="68"/>
    </row>
    <row r="1414" spans="3:14" ht="18" x14ac:dyDescent="0.25">
      <c r="C1414" s="26"/>
      <c r="D1414" s="26"/>
      <c r="E1414" s="26"/>
      <c r="F1414" s="26"/>
      <c r="G1414" s="26"/>
      <c r="H1414" s="26"/>
      <c r="I1414" s="26">
        <f t="shared" si="189"/>
        <v>0</v>
      </c>
      <c r="J1414" s="26"/>
      <c r="K1414" s="26">
        <f t="shared" si="190"/>
        <v>0</v>
      </c>
      <c r="L1414" s="26"/>
      <c r="M1414" s="68"/>
    </row>
    <row r="1415" spans="3:14" ht="18" x14ac:dyDescent="0.25">
      <c r="C1415" s="26"/>
      <c r="D1415" s="26"/>
      <c r="E1415" s="26"/>
      <c r="F1415" s="26"/>
      <c r="G1415" s="26"/>
      <c r="H1415" s="26"/>
      <c r="I1415" s="26">
        <f t="shared" si="189"/>
        <v>0</v>
      </c>
      <c r="J1415" s="26"/>
      <c r="K1415" s="26">
        <f t="shared" si="190"/>
        <v>0</v>
      </c>
      <c r="L1415" s="26"/>
      <c r="M1415" s="68"/>
    </row>
    <row r="1416" spans="3:14" ht="18" x14ac:dyDescent="0.25">
      <c r="C1416" s="26"/>
      <c r="D1416" s="26"/>
      <c r="E1416" s="26"/>
      <c r="F1416" s="26"/>
      <c r="G1416" s="26"/>
      <c r="H1416" s="26"/>
      <c r="I1416" s="26">
        <f t="shared" si="189"/>
        <v>0</v>
      </c>
      <c r="J1416" s="26"/>
      <c r="K1416" s="26">
        <f t="shared" si="190"/>
        <v>0</v>
      </c>
      <c r="L1416" s="26"/>
      <c r="M1416" s="68"/>
    </row>
    <row r="1417" spans="3:14" ht="18" x14ac:dyDescent="0.25">
      <c r="C1417" s="26">
        <f>495+347.06</f>
        <v>842.06</v>
      </c>
      <c r="D1417" s="26"/>
      <c r="E1417" s="26"/>
      <c r="F1417" s="26"/>
      <c r="G1417" s="26"/>
      <c r="H1417" s="26"/>
      <c r="I1417" s="26">
        <f t="shared" si="189"/>
        <v>842.06</v>
      </c>
      <c r="J1417" s="26"/>
      <c r="K1417" s="26">
        <f t="shared" si="190"/>
        <v>842.06</v>
      </c>
      <c r="L1417" s="26"/>
      <c r="M1417" s="68"/>
    </row>
    <row r="1418" spans="3:14" ht="18" x14ac:dyDescent="0.25">
      <c r="C1418" s="26"/>
      <c r="D1418" s="26"/>
      <c r="E1418" s="26"/>
      <c r="F1418" s="26"/>
      <c r="G1418" s="26"/>
      <c r="H1418" s="26"/>
      <c r="I1418" s="26">
        <f t="shared" si="189"/>
        <v>0</v>
      </c>
      <c r="J1418" s="26"/>
      <c r="K1418" s="26">
        <f t="shared" si="190"/>
        <v>0</v>
      </c>
      <c r="L1418" s="26"/>
      <c r="M1418" s="68"/>
    </row>
    <row r="1419" spans="3:14" ht="18" x14ac:dyDescent="0.25">
      <c r="C1419" s="26">
        <f>1000+1500</f>
        <v>2500</v>
      </c>
      <c r="D1419" s="26"/>
      <c r="E1419" s="26"/>
      <c r="F1419" s="26"/>
      <c r="G1419" s="26"/>
      <c r="H1419" s="26"/>
      <c r="I1419" s="26">
        <f t="shared" si="189"/>
        <v>2500</v>
      </c>
      <c r="J1419" s="26"/>
      <c r="K1419" s="26">
        <f t="shared" si="190"/>
        <v>2500</v>
      </c>
      <c r="L1419" s="26"/>
      <c r="M1419" s="68"/>
    </row>
    <row r="1420" spans="3:14" ht="18" x14ac:dyDescent="0.25">
      <c r="C1420" s="26"/>
      <c r="D1420" s="26"/>
      <c r="E1420" s="26"/>
      <c r="F1420" s="26"/>
      <c r="G1420" s="26"/>
      <c r="H1420" s="26"/>
      <c r="I1420" s="26">
        <f t="shared" si="189"/>
        <v>0</v>
      </c>
      <c r="J1420" s="26"/>
      <c r="K1420" s="26">
        <f t="shared" si="190"/>
        <v>0</v>
      </c>
      <c r="L1420" s="26"/>
      <c r="M1420" s="68"/>
    </row>
    <row r="1421" spans="3:14" ht="18" x14ac:dyDescent="0.25">
      <c r="C1421" s="26"/>
      <c r="D1421" s="26"/>
      <c r="E1421" s="26"/>
      <c r="F1421" s="26"/>
      <c r="G1421" s="26"/>
      <c r="H1421" s="26"/>
      <c r="I1421" s="26">
        <f t="shared" si="189"/>
        <v>0</v>
      </c>
      <c r="J1421" s="26"/>
      <c r="K1421" s="26">
        <f t="shared" si="190"/>
        <v>0</v>
      </c>
      <c r="L1421" s="26"/>
      <c r="M1421" s="68"/>
    </row>
    <row r="1422" spans="3:14" ht="18" x14ac:dyDescent="0.25">
      <c r="C1422" s="26"/>
      <c r="D1422" s="26"/>
      <c r="E1422" s="26"/>
      <c r="F1422" s="26"/>
      <c r="G1422" s="26"/>
      <c r="H1422" s="26"/>
      <c r="I1422" s="26">
        <f t="shared" si="189"/>
        <v>0</v>
      </c>
      <c r="J1422" s="26"/>
      <c r="K1422" s="26">
        <f t="shared" si="190"/>
        <v>0</v>
      </c>
      <c r="L1422" s="26"/>
      <c r="M1422" s="68"/>
    </row>
    <row r="1423" spans="3:14" ht="20.25" x14ac:dyDescent="0.3">
      <c r="C1423" s="26">
        <f t="shared" ref="C1423:K1423" si="191">SUM(C1403:C1422)</f>
        <v>3342.06</v>
      </c>
      <c r="D1423" s="26">
        <f t="shared" si="191"/>
        <v>0</v>
      </c>
      <c r="E1423" s="26">
        <f t="shared" si="191"/>
        <v>0</v>
      </c>
      <c r="F1423" s="26">
        <f t="shared" si="191"/>
        <v>0</v>
      </c>
      <c r="G1423" s="26">
        <f t="shared" si="191"/>
        <v>0</v>
      </c>
      <c r="H1423" s="26">
        <f t="shared" si="191"/>
        <v>0</v>
      </c>
      <c r="I1423" s="26">
        <f t="shared" si="191"/>
        <v>3342.06</v>
      </c>
      <c r="J1423" s="26">
        <f t="shared" si="191"/>
        <v>0</v>
      </c>
      <c r="K1423" s="26">
        <f t="shared" si="191"/>
        <v>3342.06</v>
      </c>
      <c r="L1423" s="45"/>
      <c r="M1423" s="45"/>
      <c r="N1423" s="67">
        <f>SUM(C1423:H1423)-J1423</f>
        <v>3342.06</v>
      </c>
    </row>
    <row r="1424" spans="3:14" x14ac:dyDescent="0.2">
      <c r="C1424" s="69"/>
      <c r="D1424" s="69"/>
      <c r="E1424" s="69"/>
      <c r="F1424" s="69"/>
      <c r="G1424" s="69"/>
      <c r="H1424" s="69"/>
      <c r="I1424" s="69"/>
      <c r="J1424" s="136"/>
      <c r="K1424" s="136"/>
      <c r="L1424" s="136"/>
      <c r="M1424" s="136"/>
    </row>
    <row r="1425" spans="3:13" x14ac:dyDescent="0.2">
      <c r="C1425" s="69"/>
      <c r="D1425" s="69"/>
      <c r="E1425" s="69"/>
      <c r="F1425" s="69"/>
      <c r="G1425" s="69"/>
      <c r="H1425" s="69"/>
      <c r="I1425" s="69"/>
      <c r="J1425" s="137"/>
      <c r="K1425" s="137"/>
      <c r="L1425" s="137"/>
      <c r="M1425" s="137"/>
    </row>
    <row r="1426" spans="3:13" x14ac:dyDescent="0.2">
      <c r="C1426" s="69"/>
      <c r="D1426" s="69"/>
      <c r="E1426" s="69"/>
      <c r="F1426" s="69"/>
      <c r="G1426" s="69"/>
      <c r="H1426" s="69"/>
      <c r="I1426" s="69"/>
      <c r="J1426" s="137"/>
      <c r="K1426" s="137"/>
      <c r="L1426" s="137"/>
      <c r="M1426" s="137"/>
    </row>
    <row r="1427" spans="3:13" x14ac:dyDescent="0.2">
      <c r="C1427" s="69"/>
      <c r="D1427" s="69"/>
      <c r="E1427" s="69"/>
      <c r="F1427" s="69"/>
      <c r="G1427" s="69"/>
      <c r="H1427" s="69"/>
      <c r="I1427" s="69"/>
      <c r="J1427" s="69"/>
      <c r="K1427" s="69"/>
      <c r="L1427" s="69"/>
      <c r="M1427" s="69"/>
    </row>
    <row r="1428" spans="3:13" x14ac:dyDescent="0.2">
      <c r="C1428" s="138"/>
      <c r="D1428" s="138"/>
      <c r="E1428" s="138"/>
      <c r="F1428" s="138"/>
      <c r="G1428" s="138"/>
      <c r="H1428" s="138"/>
      <c r="I1428" s="138"/>
      <c r="J1428" s="138"/>
      <c r="K1428" s="138"/>
      <c r="L1428" s="138"/>
      <c r="M1428" s="138"/>
    </row>
    <row r="1429" spans="3:13" x14ac:dyDescent="0.2">
      <c r="C1429" s="138"/>
      <c r="D1429" s="138"/>
      <c r="E1429" s="138"/>
      <c r="F1429" s="138"/>
      <c r="G1429" s="138"/>
      <c r="H1429" s="138"/>
      <c r="I1429" s="138"/>
      <c r="J1429" s="138"/>
      <c r="K1429" s="138"/>
      <c r="L1429" s="138"/>
      <c r="M1429" s="138"/>
    </row>
    <row r="1430" spans="3:13" ht="18" x14ac:dyDescent="0.2">
      <c r="C1430" s="43"/>
      <c r="D1430" s="43"/>
      <c r="E1430" s="43"/>
      <c r="F1430" s="43"/>
      <c r="G1430" s="43"/>
      <c r="H1430" s="43"/>
      <c r="I1430" s="43"/>
      <c r="J1430" s="43"/>
      <c r="K1430" s="43"/>
      <c r="L1430" s="43"/>
      <c r="M1430" s="43"/>
    </row>
    <row r="1431" spans="3:13" ht="18" x14ac:dyDescent="0.25">
      <c r="C1431" s="26"/>
      <c r="D1431" s="26"/>
      <c r="E1431" s="26"/>
      <c r="F1431" s="26"/>
      <c r="G1431" s="26"/>
      <c r="H1431" s="26"/>
      <c r="I1431" s="26">
        <f>SUM(C1431:H1431)</f>
        <v>0</v>
      </c>
      <c r="J1431" s="26"/>
      <c r="K1431" s="26">
        <f>I1431-J1431</f>
        <v>0</v>
      </c>
      <c r="L1431" s="26"/>
      <c r="M1431" s="68"/>
    </row>
    <row r="1432" spans="3:13" ht="18" x14ac:dyDescent="0.25">
      <c r="C1432" s="26"/>
      <c r="D1432" s="26"/>
      <c r="E1432" s="26"/>
      <c r="F1432" s="26"/>
      <c r="G1432" s="26"/>
      <c r="H1432" s="26"/>
      <c r="I1432" s="26">
        <f t="shared" ref="I1432:I1450" si="192">SUM(C1432:H1432)</f>
        <v>0</v>
      </c>
      <c r="J1432" s="26"/>
      <c r="K1432" s="26">
        <f t="shared" ref="K1432:K1450" si="193">I1432-J1432</f>
        <v>0</v>
      </c>
      <c r="L1432" s="26"/>
      <c r="M1432" s="68"/>
    </row>
    <row r="1433" spans="3:13" ht="18" x14ac:dyDescent="0.25">
      <c r="C1433" s="26"/>
      <c r="D1433" s="26"/>
      <c r="E1433" s="26"/>
      <c r="F1433" s="26"/>
      <c r="G1433" s="26"/>
      <c r="H1433" s="26"/>
      <c r="I1433" s="26">
        <f t="shared" si="192"/>
        <v>0</v>
      </c>
      <c r="J1433" s="26"/>
      <c r="K1433" s="26">
        <f t="shared" si="193"/>
        <v>0</v>
      </c>
      <c r="L1433" s="26"/>
      <c r="M1433" s="68"/>
    </row>
    <row r="1434" spans="3:13" ht="18" x14ac:dyDescent="0.25">
      <c r="C1434" s="26"/>
      <c r="D1434" s="26"/>
      <c r="E1434" s="26"/>
      <c r="F1434" s="26"/>
      <c r="G1434" s="26"/>
      <c r="H1434" s="26"/>
      <c r="I1434" s="26">
        <f t="shared" si="192"/>
        <v>0</v>
      </c>
      <c r="J1434" s="26"/>
      <c r="K1434" s="26">
        <f t="shared" si="193"/>
        <v>0</v>
      </c>
      <c r="L1434" s="26"/>
      <c r="M1434" s="68"/>
    </row>
    <row r="1435" spans="3:13" ht="18" x14ac:dyDescent="0.25">
      <c r="C1435" s="26"/>
      <c r="D1435" s="26"/>
      <c r="E1435" s="26"/>
      <c r="F1435" s="26"/>
      <c r="G1435" s="26"/>
      <c r="H1435" s="26"/>
      <c r="I1435" s="26">
        <f t="shared" si="192"/>
        <v>0</v>
      </c>
      <c r="J1435" s="26"/>
      <c r="K1435" s="26">
        <f t="shared" si="193"/>
        <v>0</v>
      </c>
      <c r="L1435" s="26"/>
      <c r="M1435" s="68"/>
    </row>
    <row r="1436" spans="3:13" ht="18" x14ac:dyDescent="0.25">
      <c r="C1436" s="26"/>
      <c r="D1436" s="26"/>
      <c r="E1436" s="26"/>
      <c r="F1436" s="26"/>
      <c r="G1436" s="26"/>
      <c r="H1436" s="26"/>
      <c r="I1436" s="26">
        <f t="shared" si="192"/>
        <v>0</v>
      </c>
      <c r="J1436" s="26"/>
      <c r="K1436" s="26">
        <f t="shared" si="193"/>
        <v>0</v>
      </c>
      <c r="L1436" s="26"/>
      <c r="M1436" s="68"/>
    </row>
    <row r="1437" spans="3:13" ht="18" x14ac:dyDescent="0.25">
      <c r="C1437" s="26"/>
      <c r="D1437" s="26"/>
      <c r="E1437" s="26"/>
      <c r="F1437" s="26"/>
      <c r="G1437" s="26"/>
      <c r="H1437" s="26"/>
      <c r="I1437" s="26">
        <f t="shared" si="192"/>
        <v>0</v>
      </c>
      <c r="J1437" s="26"/>
      <c r="K1437" s="26">
        <f t="shared" si="193"/>
        <v>0</v>
      </c>
      <c r="L1437" s="26"/>
      <c r="M1437" s="68"/>
    </row>
    <row r="1438" spans="3:13" ht="18" x14ac:dyDescent="0.25">
      <c r="C1438" s="26"/>
      <c r="D1438" s="26"/>
      <c r="E1438" s="26"/>
      <c r="F1438" s="26"/>
      <c r="G1438" s="26"/>
      <c r="H1438" s="26"/>
      <c r="I1438" s="26">
        <f t="shared" si="192"/>
        <v>0</v>
      </c>
      <c r="J1438" s="26"/>
      <c r="K1438" s="26">
        <f t="shared" si="193"/>
        <v>0</v>
      </c>
      <c r="L1438" s="26"/>
      <c r="M1438" s="68"/>
    </row>
    <row r="1439" spans="3:13" ht="18" x14ac:dyDescent="0.25">
      <c r="C1439" s="26"/>
      <c r="D1439" s="26"/>
      <c r="E1439" s="26"/>
      <c r="F1439" s="26"/>
      <c r="G1439" s="26"/>
      <c r="H1439" s="26"/>
      <c r="I1439" s="26">
        <f t="shared" si="192"/>
        <v>0</v>
      </c>
      <c r="J1439" s="26"/>
      <c r="K1439" s="26">
        <f t="shared" si="193"/>
        <v>0</v>
      </c>
      <c r="L1439" s="26"/>
      <c r="M1439" s="68"/>
    </row>
    <row r="1440" spans="3:13" ht="18" x14ac:dyDescent="0.25">
      <c r="C1440" s="26"/>
      <c r="D1440" s="26"/>
      <c r="E1440" s="26"/>
      <c r="F1440" s="26"/>
      <c r="G1440" s="26"/>
      <c r="H1440" s="26"/>
      <c r="I1440" s="26">
        <f t="shared" si="192"/>
        <v>0</v>
      </c>
      <c r="J1440" s="26"/>
      <c r="K1440" s="26">
        <f t="shared" si="193"/>
        <v>0</v>
      </c>
      <c r="L1440" s="26"/>
      <c r="M1440" s="68"/>
    </row>
    <row r="1441" spans="3:14" ht="18" x14ac:dyDescent="0.25">
      <c r="C1441" s="26"/>
      <c r="D1441" s="26"/>
      <c r="E1441" s="26"/>
      <c r="F1441" s="26"/>
      <c r="G1441" s="26"/>
      <c r="H1441" s="26"/>
      <c r="I1441" s="26">
        <f t="shared" si="192"/>
        <v>0</v>
      </c>
      <c r="J1441" s="26"/>
      <c r="K1441" s="26">
        <f t="shared" si="193"/>
        <v>0</v>
      </c>
      <c r="L1441" s="26"/>
      <c r="M1441" s="68"/>
    </row>
    <row r="1442" spans="3:14" ht="18" x14ac:dyDescent="0.25">
      <c r="C1442" s="26"/>
      <c r="D1442" s="26"/>
      <c r="E1442" s="26"/>
      <c r="F1442" s="26"/>
      <c r="G1442" s="26"/>
      <c r="H1442" s="26"/>
      <c r="I1442" s="26">
        <f t="shared" si="192"/>
        <v>0</v>
      </c>
      <c r="J1442" s="26"/>
      <c r="K1442" s="26">
        <f t="shared" si="193"/>
        <v>0</v>
      </c>
      <c r="L1442" s="26"/>
      <c r="M1442" s="68"/>
    </row>
    <row r="1443" spans="3:14" ht="18" x14ac:dyDescent="0.25">
      <c r="C1443" s="26"/>
      <c r="D1443" s="26"/>
      <c r="E1443" s="26"/>
      <c r="F1443" s="26"/>
      <c r="G1443" s="26"/>
      <c r="H1443" s="26"/>
      <c r="I1443" s="26">
        <f t="shared" si="192"/>
        <v>0</v>
      </c>
      <c r="J1443" s="26"/>
      <c r="K1443" s="26">
        <f t="shared" si="193"/>
        <v>0</v>
      </c>
      <c r="L1443" s="26"/>
      <c r="M1443" s="68"/>
    </row>
    <row r="1444" spans="3:14" ht="18" x14ac:dyDescent="0.25">
      <c r="C1444" s="26"/>
      <c r="D1444" s="26"/>
      <c r="E1444" s="26"/>
      <c r="F1444" s="26"/>
      <c r="G1444" s="26"/>
      <c r="H1444" s="26"/>
      <c r="I1444" s="26">
        <f t="shared" si="192"/>
        <v>0</v>
      </c>
      <c r="J1444" s="26"/>
      <c r="K1444" s="26">
        <f t="shared" si="193"/>
        <v>0</v>
      </c>
      <c r="L1444" s="26"/>
      <c r="M1444" s="68"/>
    </row>
    <row r="1445" spans="3:14" ht="18" x14ac:dyDescent="0.25">
      <c r="C1445" s="26"/>
      <c r="D1445" s="26"/>
      <c r="E1445" s="26"/>
      <c r="F1445" s="26"/>
      <c r="G1445" s="26"/>
      <c r="H1445" s="26"/>
      <c r="I1445" s="26">
        <f t="shared" si="192"/>
        <v>0</v>
      </c>
      <c r="J1445" s="26"/>
      <c r="K1445" s="26">
        <f t="shared" si="193"/>
        <v>0</v>
      </c>
      <c r="L1445" s="26"/>
      <c r="M1445" s="68"/>
    </row>
    <row r="1446" spans="3:14" ht="18" x14ac:dyDescent="0.25">
      <c r="C1446" s="26"/>
      <c r="D1446" s="26"/>
      <c r="E1446" s="26"/>
      <c r="F1446" s="26"/>
      <c r="G1446" s="26"/>
      <c r="H1446" s="26"/>
      <c r="I1446" s="26">
        <f t="shared" si="192"/>
        <v>0</v>
      </c>
      <c r="J1446" s="26"/>
      <c r="K1446" s="26">
        <f t="shared" si="193"/>
        <v>0</v>
      </c>
      <c r="L1446" s="26"/>
      <c r="M1446" s="68"/>
    </row>
    <row r="1447" spans="3:14" ht="18" x14ac:dyDescent="0.25">
      <c r="C1447" s="26"/>
      <c r="D1447" s="26"/>
      <c r="E1447" s="26"/>
      <c r="F1447" s="26"/>
      <c r="G1447" s="26"/>
      <c r="H1447" s="26"/>
      <c r="I1447" s="26">
        <f t="shared" si="192"/>
        <v>0</v>
      </c>
      <c r="J1447" s="26"/>
      <c r="K1447" s="26">
        <f t="shared" si="193"/>
        <v>0</v>
      </c>
      <c r="L1447" s="26"/>
      <c r="M1447" s="68"/>
    </row>
    <row r="1448" spans="3:14" ht="18" x14ac:dyDescent="0.25">
      <c r="C1448" s="26"/>
      <c r="D1448" s="26"/>
      <c r="E1448" s="26"/>
      <c r="F1448" s="26"/>
      <c r="G1448" s="26"/>
      <c r="H1448" s="26"/>
      <c r="I1448" s="26">
        <f t="shared" si="192"/>
        <v>0</v>
      </c>
      <c r="J1448" s="26"/>
      <c r="K1448" s="26">
        <f t="shared" si="193"/>
        <v>0</v>
      </c>
      <c r="L1448" s="26"/>
      <c r="M1448" s="68"/>
    </row>
    <row r="1449" spans="3:14" ht="18" x14ac:dyDescent="0.25">
      <c r="C1449" s="26"/>
      <c r="D1449" s="26"/>
      <c r="E1449" s="26"/>
      <c r="F1449" s="26"/>
      <c r="G1449" s="26"/>
      <c r="H1449" s="26"/>
      <c r="I1449" s="26">
        <f t="shared" si="192"/>
        <v>0</v>
      </c>
      <c r="J1449" s="26"/>
      <c r="K1449" s="26">
        <f t="shared" si="193"/>
        <v>0</v>
      </c>
      <c r="L1449" s="26"/>
      <c r="M1449" s="68"/>
    </row>
    <row r="1450" spans="3:14" ht="18" x14ac:dyDescent="0.25">
      <c r="C1450" s="26"/>
      <c r="D1450" s="26"/>
      <c r="E1450" s="26"/>
      <c r="F1450" s="26"/>
      <c r="G1450" s="26"/>
      <c r="H1450" s="26"/>
      <c r="I1450" s="26">
        <f t="shared" si="192"/>
        <v>0</v>
      </c>
      <c r="J1450" s="26"/>
      <c r="K1450" s="26">
        <f t="shared" si="193"/>
        <v>0</v>
      </c>
      <c r="L1450" s="26"/>
      <c r="M1450" s="68"/>
    </row>
    <row r="1451" spans="3:14" ht="20.25" x14ac:dyDescent="0.3">
      <c r="C1451" s="26">
        <f t="shared" ref="C1451:K1451" si="194">SUM(C1431:C1450)</f>
        <v>0</v>
      </c>
      <c r="D1451" s="26">
        <f t="shared" si="194"/>
        <v>0</v>
      </c>
      <c r="E1451" s="26">
        <f t="shared" si="194"/>
        <v>0</v>
      </c>
      <c r="F1451" s="26">
        <f t="shared" si="194"/>
        <v>0</v>
      </c>
      <c r="G1451" s="26">
        <f t="shared" si="194"/>
        <v>0</v>
      </c>
      <c r="H1451" s="26">
        <f t="shared" si="194"/>
        <v>0</v>
      </c>
      <c r="I1451" s="26">
        <f t="shared" si="194"/>
        <v>0</v>
      </c>
      <c r="J1451" s="26">
        <f t="shared" si="194"/>
        <v>0</v>
      </c>
      <c r="K1451" s="26">
        <f t="shared" si="194"/>
        <v>0</v>
      </c>
      <c r="L1451" s="45"/>
      <c r="M1451" s="45"/>
      <c r="N1451" s="67">
        <f>SUM(C1451:H1451)-J1451</f>
        <v>0</v>
      </c>
    </row>
    <row r="1452" spans="3:14" x14ac:dyDescent="0.2">
      <c r="C1452" s="69"/>
      <c r="D1452" s="69"/>
      <c r="E1452" s="69"/>
      <c r="F1452" s="69"/>
      <c r="G1452" s="69"/>
      <c r="H1452" s="69"/>
      <c r="I1452" s="69"/>
      <c r="J1452" s="136"/>
      <c r="K1452" s="136"/>
      <c r="L1452" s="136"/>
      <c r="M1452" s="136"/>
    </row>
    <row r="1453" spans="3:14" x14ac:dyDescent="0.2">
      <c r="C1453" s="69"/>
      <c r="D1453" s="69"/>
      <c r="E1453" s="69"/>
      <c r="F1453" s="69"/>
      <c r="G1453" s="69"/>
      <c r="H1453" s="69"/>
      <c r="I1453" s="69"/>
      <c r="J1453" s="137"/>
      <c r="K1453" s="137"/>
      <c r="L1453" s="137"/>
      <c r="M1453" s="137"/>
    </row>
    <row r="1454" spans="3:14" x14ac:dyDescent="0.2">
      <c r="C1454" s="69"/>
      <c r="D1454" s="69"/>
      <c r="E1454" s="69"/>
      <c r="F1454" s="69"/>
      <c r="G1454" s="69"/>
      <c r="H1454" s="69"/>
      <c r="I1454" s="69"/>
      <c r="J1454" s="137"/>
      <c r="K1454" s="137"/>
      <c r="L1454" s="137"/>
      <c r="M1454" s="137"/>
    </row>
    <row r="1456" spans="3:14" x14ac:dyDescent="0.2">
      <c r="C1456" s="138"/>
      <c r="D1456" s="138"/>
      <c r="E1456" s="138"/>
      <c r="F1456" s="138"/>
      <c r="G1456" s="138"/>
      <c r="H1456" s="138"/>
      <c r="I1456" s="138"/>
      <c r="J1456" s="138"/>
      <c r="K1456" s="138"/>
      <c r="L1456" s="138"/>
      <c r="M1456" s="138"/>
    </row>
    <row r="1457" spans="3:13" x14ac:dyDescent="0.2">
      <c r="C1457" s="138"/>
      <c r="D1457" s="138"/>
      <c r="E1457" s="138"/>
      <c r="F1457" s="138"/>
      <c r="G1457" s="138"/>
      <c r="H1457" s="138"/>
      <c r="I1457" s="138"/>
      <c r="J1457" s="138"/>
      <c r="K1457" s="138"/>
      <c r="L1457" s="138"/>
      <c r="M1457" s="138"/>
    </row>
    <row r="1458" spans="3:13" ht="18" x14ac:dyDescent="0.2">
      <c r="C1458" s="43"/>
      <c r="D1458" s="43"/>
      <c r="E1458" s="43"/>
      <c r="F1458" s="43"/>
      <c r="G1458" s="43"/>
      <c r="H1458" s="43"/>
      <c r="I1458" s="43"/>
      <c r="J1458" s="43"/>
      <c r="K1458" s="43"/>
      <c r="L1458" s="43"/>
      <c r="M1458" s="43"/>
    </row>
    <row r="1459" spans="3:13" ht="18" x14ac:dyDescent="0.25">
      <c r="C1459" s="26"/>
      <c r="D1459" s="26"/>
      <c r="E1459" s="26"/>
      <c r="F1459" s="26"/>
      <c r="G1459" s="26"/>
      <c r="H1459" s="26"/>
      <c r="I1459" s="26">
        <f>SUM(C1459:H1459)</f>
        <v>0</v>
      </c>
      <c r="J1459" s="26"/>
      <c r="K1459" s="26">
        <f>I1459-J1459</f>
        <v>0</v>
      </c>
      <c r="L1459" s="26"/>
      <c r="M1459" s="68"/>
    </row>
    <row r="1460" spans="3:13" ht="18" x14ac:dyDescent="0.25">
      <c r="C1460" s="26"/>
      <c r="D1460" s="26"/>
      <c r="E1460" s="26"/>
      <c r="F1460" s="26"/>
      <c r="G1460" s="26"/>
      <c r="H1460" s="26"/>
      <c r="I1460" s="26">
        <f t="shared" ref="I1460:I1478" si="195">SUM(C1460:H1460)</f>
        <v>0</v>
      </c>
      <c r="J1460" s="26"/>
      <c r="K1460" s="26">
        <f t="shared" ref="K1460:K1478" si="196">I1460-J1460</f>
        <v>0</v>
      </c>
      <c r="L1460" s="26"/>
      <c r="M1460" s="68"/>
    </row>
    <row r="1461" spans="3:13" ht="18" x14ac:dyDescent="0.25">
      <c r="C1461" s="26"/>
      <c r="D1461" s="26"/>
      <c r="E1461" s="26"/>
      <c r="F1461" s="26"/>
      <c r="G1461" s="26"/>
      <c r="H1461" s="26"/>
      <c r="I1461" s="26">
        <f t="shared" si="195"/>
        <v>0</v>
      </c>
      <c r="J1461" s="26"/>
      <c r="K1461" s="26">
        <f t="shared" si="196"/>
        <v>0</v>
      </c>
      <c r="L1461" s="26"/>
      <c r="M1461" s="68"/>
    </row>
    <row r="1462" spans="3:13" ht="18" x14ac:dyDescent="0.25">
      <c r="C1462" s="26"/>
      <c r="D1462" s="26"/>
      <c r="E1462" s="26"/>
      <c r="F1462" s="26"/>
      <c r="G1462" s="26"/>
      <c r="H1462" s="26"/>
      <c r="I1462" s="26">
        <f t="shared" si="195"/>
        <v>0</v>
      </c>
      <c r="J1462" s="26"/>
      <c r="K1462" s="26">
        <f t="shared" si="196"/>
        <v>0</v>
      </c>
      <c r="L1462" s="26"/>
      <c r="M1462" s="68"/>
    </row>
    <row r="1463" spans="3:13" ht="18" x14ac:dyDescent="0.25">
      <c r="C1463" s="26"/>
      <c r="D1463" s="26"/>
      <c r="E1463" s="26"/>
      <c r="F1463" s="26"/>
      <c r="G1463" s="26"/>
      <c r="H1463" s="26"/>
      <c r="I1463" s="26">
        <f t="shared" si="195"/>
        <v>0</v>
      </c>
      <c r="J1463" s="26"/>
      <c r="K1463" s="26">
        <f t="shared" si="196"/>
        <v>0</v>
      </c>
      <c r="L1463" s="26"/>
      <c r="M1463" s="68"/>
    </row>
    <row r="1464" spans="3:13" ht="18" x14ac:dyDescent="0.25">
      <c r="C1464" s="26"/>
      <c r="D1464" s="26"/>
      <c r="E1464" s="26"/>
      <c r="F1464" s="26"/>
      <c r="G1464" s="26"/>
      <c r="H1464" s="26"/>
      <c r="I1464" s="26">
        <f t="shared" si="195"/>
        <v>0</v>
      </c>
      <c r="J1464" s="26"/>
      <c r="K1464" s="26">
        <f t="shared" si="196"/>
        <v>0</v>
      </c>
      <c r="L1464" s="26"/>
      <c r="M1464" s="68"/>
    </row>
    <row r="1465" spans="3:13" ht="18" x14ac:dyDescent="0.25">
      <c r="C1465" s="26"/>
      <c r="D1465" s="26"/>
      <c r="E1465" s="26"/>
      <c r="F1465" s="26"/>
      <c r="G1465" s="26"/>
      <c r="H1465" s="26"/>
      <c r="I1465" s="26">
        <f t="shared" si="195"/>
        <v>0</v>
      </c>
      <c r="J1465" s="26"/>
      <c r="K1465" s="26">
        <f t="shared" si="196"/>
        <v>0</v>
      </c>
      <c r="L1465" s="26"/>
      <c r="M1465" s="68"/>
    </row>
    <row r="1466" spans="3:13" ht="18" x14ac:dyDescent="0.25">
      <c r="C1466" s="26"/>
      <c r="D1466" s="26"/>
      <c r="E1466" s="26"/>
      <c r="F1466" s="26"/>
      <c r="G1466" s="26"/>
      <c r="H1466" s="26"/>
      <c r="I1466" s="26">
        <f t="shared" si="195"/>
        <v>0</v>
      </c>
      <c r="J1466" s="26"/>
      <c r="K1466" s="26">
        <f t="shared" si="196"/>
        <v>0</v>
      </c>
      <c r="L1466" s="26"/>
      <c r="M1466" s="68"/>
    </row>
    <row r="1467" spans="3:13" ht="18" x14ac:dyDescent="0.25">
      <c r="C1467" s="26"/>
      <c r="D1467" s="26"/>
      <c r="E1467" s="26"/>
      <c r="F1467" s="26"/>
      <c r="G1467" s="26"/>
      <c r="H1467" s="26"/>
      <c r="I1467" s="26">
        <f t="shared" si="195"/>
        <v>0</v>
      </c>
      <c r="J1467" s="26"/>
      <c r="K1467" s="26">
        <f t="shared" si="196"/>
        <v>0</v>
      </c>
      <c r="L1467" s="26"/>
      <c r="M1467" s="68"/>
    </row>
    <row r="1468" spans="3:13" ht="18" x14ac:dyDescent="0.25">
      <c r="C1468" s="26"/>
      <c r="D1468" s="26"/>
      <c r="E1468" s="26"/>
      <c r="F1468" s="26"/>
      <c r="G1468" s="26"/>
      <c r="H1468" s="26"/>
      <c r="I1468" s="26">
        <f t="shared" si="195"/>
        <v>0</v>
      </c>
      <c r="J1468" s="26"/>
      <c r="K1468" s="26">
        <f t="shared" si="196"/>
        <v>0</v>
      </c>
      <c r="L1468" s="26"/>
      <c r="M1468" s="68"/>
    </row>
    <row r="1469" spans="3:13" ht="18" x14ac:dyDescent="0.25">
      <c r="C1469" s="26"/>
      <c r="D1469" s="26"/>
      <c r="E1469" s="26"/>
      <c r="F1469" s="26"/>
      <c r="G1469" s="26"/>
      <c r="H1469" s="26"/>
      <c r="I1469" s="26">
        <f t="shared" si="195"/>
        <v>0</v>
      </c>
      <c r="J1469" s="26"/>
      <c r="K1469" s="26">
        <f t="shared" si="196"/>
        <v>0</v>
      </c>
      <c r="L1469" s="26"/>
      <c r="M1469" s="68"/>
    </row>
    <row r="1470" spans="3:13" ht="18" x14ac:dyDescent="0.25">
      <c r="C1470" s="26"/>
      <c r="D1470" s="26"/>
      <c r="E1470" s="26"/>
      <c r="F1470" s="26"/>
      <c r="G1470" s="26"/>
      <c r="H1470" s="26"/>
      <c r="I1470" s="26">
        <f t="shared" si="195"/>
        <v>0</v>
      </c>
      <c r="J1470" s="26"/>
      <c r="K1470" s="26">
        <f t="shared" si="196"/>
        <v>0</v>
      </c>
      <c r="L1470" s="26"/>
      <c r="M1470" s="68"/>
    </row>
    <row r="1471" spans="3:13" ht="18" x14ac:dyDescent="0.25">
      <c r="C1471" s="26"/>
      <c r="D1471" s="26"/>
      <c r="E1471" s="26"/>
      <c r="F1471" s="26"/>
      <c r="G1471" s="26"/>
      <c r="H1471" s="26"/>
      <c r="I1471" s="26">
        <f t="shared" si="195"/>
        <v>0</v>
      </c>
      <c r="J1471" s="26"/>
      <c r="K1471" s="26">
        <f t="shared" si="196"/>
        <v>0</v>
      </c>
      <c r="L1471" s="26"/>
      <c r="M1471" s="68"/>
    </row>
    <row r="1472" spans="3:13" ht="18" x14ac:dyDescent="0.25">
      <c r="C1472" s="26"/>
      <c r="D1472" s="26"/>
      <c r="E1472" s="26"/>
      <c r="F1472" s="26"/>
      <c r="G1472" s="26"/>
      <c r="H1472" s="26"/>
      <c r="I1472" s="26">
        <f t="shared" si="195"/>
        <v>0</v>
      </c>
      <c r="J1472" s="26"/>
      <c r="K1472" s="26">
        <f t="shared" si="196"/>
        <v>0</v>
      </c>
      <c r="L1472" s="26"/>
      <c r="M1472" s="68"/>
    </row>
    <row r="1473" spans="3:14" ht="18" x14ac:dyDescent="0.25">
      <c r="C1473" s="26"/>
      <c r="D1473" s="26"/>
      <c r="E1473" s="26"/>
      <c r="F1473" s="26"/>
      <c r="G1473" s="26"/>
      <c r="H1473" s="26"/>
      <c r="I1473" s="26">
        <f t="shared" si="195"/>
        <v>0</v>
      </c>
      <c r="J1473" s="26"/>
      <c r="K1473" s="26">
        <f t="shared" si="196"/>
        <v>0</v>
      </c>
      <c r="L1473" s="26"/>
      <c r="M1473" s="68"/>
    </row>
    <row r="1474" spans="3:14" ht="18" x14ac:dyDescent="0.25">
      <c r="C1474" s="26"/>
      <c r="D1474" s="26"/>
      <c r="E1474" s="26"/>
      <c r="F1474" s="26"/>
      <c r="G1474" s="26"/>
      <c r="H1474" s="26"/>
      <c r="I1474" s="26">
        <f t="shared" si="195"/>
        <v>0</v>
      </c>
      <c r="J1474" s="26"/>
      <c r="K1474" s="26">
        <f t="shared" si="196"/>
        <v>0</v>
      </c>
      <c r="L1474" s="26"/>
      <c r="M1474" s="68"/>
    </row>
    <row r="1475" spans="3:14" ht="18" x14ac:dyDescent="0.25">
      <c r="C1475" s="26"/>
      <c r="D1475" s="26"/>
      <c r="E1475" s="26"/>
      <c r="F1475" s="26"/>
      <c r="G1475" s="26"/>
      <c r="H1475" s="26"/>
      <c r="I1475" s="26">
        <f t="shared" si="195"/>
        <v>0</v>
      </c>
      <c r="J1475" s="26"/>
      <c r="K1475" s="26">
        <f t="shared" si="196"/>
        <v>0</v>
      </c>
      <c r="L1475" s="26"/>
      <c r="M1475" s="68"/>
    </row>
    <row r="1476" spans="3:14" ht="18" x14ac:dyDescent="0.25">
      <c r="C1476" s="26"/>
      <c r="D1476" s="26"/>
      <c r="E1476" s="26"/>
      <c r="F1476" s="26"/>
      <c r="G1476" s="26"/>
      <c r="H1476" s="26"/>
      <c r="I1476" s="26">
        <f t="shared" si="195"/>
        <v>0</v>
      </c>
      <c r="J1476" s="26"/>
      <c r="K1476" s="26">
        <f t="shared" si="196"/>
        <v>0</v>
      </c>
      <c r="L1476" s="26"/>
      <c r="M1476" s="68"/>
    </row>
    <row r="1477" spans="3:14" ht="18" x14ac:dyDescent="0.25">
      <c r="C1477" s="26"/>
      <c r="D1477" s="26"/>
      <c r="E1477" s="26"/>
      <c r="F1477" s="26"/>
      <c r="G1477" s="26"/>
      <c r="H1477" s="26"/>
      <c r="I1477" s="26">
        <f t="shared" si="195"/>
        <v>0</v>
      </c>
      <c r="J1477" s="26"/>
      <c r="K1477" s="26">
        <f t="shared" si="196"/>
        <v>0</v>
      </c>
      <c r="L1477" s="26"/>
      <c r="M1477" s="68"/>
    </row>
    <row r="1478" spans="3:14" ht="18" x14ac:dyDescent="0.25">
      <c r="C1478" s="26"/>
      <c r="D1478" s="26"/>
      <c r="E1478" s="26"/>
      <c r="F1478" s="26"/>
      <c r="G1478" s="26"/>
      <c r="H1478" s="26"/>
      <c r="I1478" s="26">
        <f t="shared" si="195"/>
        <v>0</v>
      </c>
      <c r="J1478" s="26"/>
      <c r="K1478" s="26">
        <f t="shared" si="196"/>
        <v>0</v>
      </c>
      <c r="L1478" s="26"/>
      <c r="M1478" s="68"/>
    </row>
    <row r="1479" spans="3:14" ht="20.25" x14ac:dyDescent="0.3">
      <c r="C1479" s="26">
        <f t="shared" ref="C1479:K1479" si="197">SUM(C1459:C1478)</f>
        <v>0</v>
      </c>
      <c r="D1479" s="26">
        <f t="shared" si="197"/>
        <v>0</v>
      </c>
      <c r="E1479" s="26">
        <f t="shared" si="197"/>
        <v>0</v>
      </c>
      <c r="F1479" s="26">
        <f t="shared" si="197"/>
        <v>0</v>
      </c>
      <c r="G1479" s="26">
        <f t="shared" si="197"/>
        <v>0</v>
      </c>
      <c r="H1479" s="26">
        <f t="shared" si="197"/>
        <v>0</v>
      </c>
      <c r="I1479" s="26">
        <f t="shared" si="197"/>
        <v>0</v>
      </c>
      <c r="J1479" s="26">
        <f t="shared" si="197"/>
        <v>0</v>
      </c>
      <c r="K1479" s="26">
        <f t="shared" si="197"/>
        <v>0</v>
      </c>
      <c r="L1479" s="45"/>
      <c r="M1479" s="45"/>
      <c r="N1479" s="67">
        <f>SUM(C1479:H1479)-J1479</f>
        <v>0</v>
      </c>
    </row>
    <row r="1480" spans="3:14" x14ac:dyDescent="0.2">
      <c r="C1480" s="69"/>
      <c r="D1480" s="69"/>
      <c r="E1480" s="69"/>
      <c r="F1480" s="69"/>
      <c r="G1480" s="69"/>
      <c r="H1480" s="69"/>
      <c r="I1480" s="69"/>
      <c r="J1480" s="136"/>
      <c r="K1480" s="136"/>
      <c r="L1480" s="136"/>
      <c r="M1480" s="136"/>
    </row>
    <row r="1481" spans="3:14" x14ac:dyDescent="0.2">
      <c r="C1481" s="69"/>
      <c r="D1481" s="69"/>
      <c r="E1481" s="69"/>
      <c r="F1481" s="69"/>
      <c r="G1481" s="69"/>
      <c r="H1481" s="69"/>
      <c r="I1481" s="69"/>
      <c r="J1481" s="137"/>
      <c r="K1481" s="137"/>
      <c r="L1481" s="137"/>
      <c r="M1481" s="137"/>
    </row>
    <row r="1482" spans="3:14" x14ac:dyDescent="0.2">
      <c r="C1482" s="69"/>
      <c r="D1482" s="69"/>
      <c r="E1482" s="69"/>
      <c r="F1482" s="69"/>
      <c r="G1482" s="69"/>
      <c r="H1482" s="69"/>
      <c r="I1482" s="69"/>
      <c r="J1482" s="137"/>
      <c r="K1482" s="137"/>
      <c r="L1482" s="137"/>
      <c r="M1482" s="137"/>
    </row>
    <row r="1484" spans="3:14" x14ac:dyDescent="0.2">
      <c r="C1484" s="138"/>
      <c r="D1484" s="138"/>
      <c r="E1484" s="138"/>
      <c r="F1484" s="138"/>
      <c r="G1484" s="138"/>
      <c r="H1484" s="138"/>
      <c r="I1484" s="138"/>
      <c r="J1484" s="138"/>
      <c r="K1484" s="138"/>
      <c r="L1484" s="138"/>
      <c r="M1484" s="138"/>
    </row>
    <row r="1485" spans="3:14" x14ac:dyDescent="0.2">
      <c r="C1485" s="138"/>
      <c r="D1485" s="138"/>
      <c r="E1485" s="138"/>
      <c r="F1485" s="138"/>
      <c r="G1485" s="138"/>
      <c r="H1485" s="138"/>
      <c r="I1485" s="138"/>
      <c r="J1485" s="138"/>
      <c r="K1485" s="138"/>
      <c r="L1485" s="138"/>
      <c r="M1485" s="138"/>
    </row>
    <row r="1486" spans="3:14" ht="18" x14ac:dyDescent="0.2">
      <c r="C1486" s="43"/>
      <c r="D1486" s="43"/>
      <c r="E1486" s="43"/>
      <c r="F1486" s="43"/>
      <c r="G1486" s="43"/>
      <c r="H1486" s="43"/>
      <c r="I1486" s="43"/>
      <c r="J1486" s="43"/>
      <c r="K1486" s="43"/>
      <c r="L1486" s="43"/>
      <c r="M1486" s="43"/>
    </row>
    <row r="1487" spans="3:14" ht="18" x14ac:dyDescent="0.25">
      <c r="C1487" s="26"/>
      <c r="D1487" s="26"/>
      <c r="E1487" s="26"/>
      <c r="F1487" s="26"/>
      <c r="G1487" s="26"/>
      <c r="H1487" s="26"/>
      <c r="I1487" s="26">
        <f>SUM(C1487:H1487)</f>
        <v>0</v>
      </c>
      <c r="J1487" s="26"/>
      <c r="K1487" s="26">
        <f>I1487-J1487</f>
        <v>0</v>
      </c>
      <c r="L1487" s="26"/>
      <c r="M1487" s="68"/>
    </row>
    <row r="1488" spans="3:14" ht="18" x14ac:dyDescent="0.25">
      <c r="C1488" s="26"/>
      <c r="D1488" s="26"/>
      <c r="E1488" s="26"/>
      <c r="F1488" s="26"/>
      <c r="G1488" s="26"/>
      <c r="H1488" s="26"/>
      <c r="I1488" s="26">
        <f t="shared" ref="I1488:I1505" si="198">SUM(C1488:H1488)</f>
        <v>0</v>
      </c>
      <c r="J1488" s="26"/>
      <c r="K1488" s="26">
        <f t="shared" ref="K1488:K1505" si="199">I1488-J1488</f>
        <v>0</v>
      </c>
      <c r="L1488" s="26"/>
      <c r="M1488" s="68"/>
    </row>
    <row r="1489" spans="3:13" ht="18" x14ac:dyDescent="0.25">
      <c r="C1489" s="26"/>
      <c r="D1489" s="26"/>
      <c r="E1489" s="26"/>
      <c r="F1489" s="26"/>
      <c r="G1489" s="26"/>
      <c r="H1489" s="26"/>
      <c r="I1489" s="26">
        <f t="shared" si="198"/>
        <v>0</v>
      </c>
      <c r="J1489" s="26"/>
      <c r="K1489" s="26">
        <f t="shared" si="199"/>
        <v>0</v>
      </c>
      <c r="L1489" s="26"/>
      <c r="M1489" s="68"/>
    </row>
    <row r="1490" spans="3:13" ht="18" x14ac:dyDescent="0.25">
      <c r="C1490" s="26"/>
      <c r="D1490" s="26"/>
      <c r="E1490" s="26"/>
      <c r="F1490" s="26"/>
      <c r="G1490" s="26"/>
      <c r="H1490" s="26"/>
      <c r="I1490" s="26">
        <f t="shared" si="198"/>
        <v>0</v>
      </c>
      <c r="J1490" s="26"/>
      <c r="K1490" s="26">
        <f t="shared" si="199"/>
        <v>0</v>
      </c>
      <c r="L1490" s="26"/>
      <c r="M1490" s="68"/>
    </row>
    <row r="1491" spans="3:13" ht="18" x14ac:dyDescent="0.25">
      <c r="C1491" s="26"/>
      <c r="D1491" s="26"/>
      <c r="E1491" s="26"/>
      <c r="F1491" s="26"/>
      <c r="G1491" s="26"/>
      <c r="H1491" s="26"/>
      <c r="I1491" s="26">
        <f t="shared" si="198"/>
        <v>0</v>
      </c>
      <c r="J1491" s="26"/>
      <c r="K1491" s="26">
        <f t="shared" si="199"/>
        <v>0</v>
      </c>
      <c r="L1491" s="26"/>
      <c r="M1491" s="68"/>
    </row>
    <row r="1492" spans="3:13" ht="18" x14ac:dyDescent="0.25">
      <c r="C1492" s="26"/>
      <c r="D1492" s="26"/>
      <c r="E1492" s="26"/>
      <c r="F1492" s="26"/>
      <c r="G1492" s="26"/>
      <c r="H1492" s="26"/>
      <c r="I1492" s="26">
        <f t="shared" si="198"/>
        <v>0</v>
      </c>
      <c r="J1492" s="26"/>
      <c r="K1492" s="26">
        <f t="shared" si="199"/>
        <v>0</v>
      </c>
      <c r="L1492" s="26"/>
      <c r="M1492" s="68"/>
    </row>
    <row r="1493" spans="3:13" ht="18" x14ac:dyDescent="0.25">
      <c r="C1493" s="26"/>
      <c r="D1493" s="26"/>
      <c r="E1493" s="26"/>
      <c r="F1493" s="26"/>
      <c r="G1493" s="26"/>
      <c r="H1493" s="26"/>
      <c r="I1493" s="26">
        <f t="shared" si="198"/>
        <v>0</v>
      </c>
      <c r="J1493" s="26"/>
      <c r="K1493" s="26">
        <f t="shared" si="199"/>
        <v>0</v>
      </c>
      <c r="L1493" s="26"/>
      <c r="M1493" s="68"/>
    </row>
    <row r="1494" spans="3:13" ht="18" x14ac:dyDescent="0.25">
      <c r="C1494" s="26"/>
      <c r="D1494" s="26"/>
      <c r="E1494" s="26"/>
      <c r="F1494" s="26"/>
      <c r="G1494" s="26"/>
      <c r="H1494" s="26"/>
      <c r="I1494" s="26">
        <f t="shared" si="198"/>
        <v>0</v>
      </c>
      <c r="J1494" s="26"/>
      <c r="K1494" s="26">
        <f t="shared" si="199"/>
        <v>0</v>
      </c>
      <c r="L1494" s="26"/>
      <c r="M1494" s="68"/>
    </row>
    <row r="1495" spans="3:13" ht="18" x14ac:dyDescent="0.25">
      <c r="C1495" s="26"/>
      <c r="D1495" s="26"/>
      <c r="E1495" s="26"/>
      <c r="F1495" s="26"/>
      <c r="G1495" s="26"/>
      <c r="H1495" s="26"/>
      <c r="I1495" s="26">
        <f t="shared" si="198"/>
        <v>0</v>
      </c>
      <c r="J1495" s="26"/>
      <c r="K1495" s="26">
        <f t="shared" si="199"/>
        <v>0</v>
      </c>
      <c r="L1495" s="26"/>
      <c r="M1495" s="68"/>
    </row>
    <row r="1496" spans="3:13" ht="18" x14ac:dyDescent="0.25">
      <c r="C1496" s="26"/>
      <c r="D1496" s="26"/>
      <c r="E1496" s="26"/>
      <c r="F1496" s="26"/>
      <c r="G1496" s="26"/>
      <c r="H1496" s="26"/>
      <c r="I1496" s="26">
        <f t="shared" si="198"/>
        <v>0</v>
      </c>
      <c r="J1496" s="26"/>
      <c r="K1496" s="26">
        <f t="shared" si="199"/>
        <v>0</v>
      </c>
      <c r="L1496" s="26"/>
      <c r="M1496" s="68"/>
    </row>
    <row r="1497" spans="3:13" ht="18" x14ac:dyDescent="0.25">
      <c r="C1497" s="26"/>
      <c r="D1497" s="26"/>
      <c r="E1497" s="26"/>
      <c r="F1497" s="26"/>
      <c r="G1497" s="26"/>
      <c r="H1497" s="26"/>
      <c r="I1497" s="26">
        <f t="shared" si="198"/>
        <v>0</v>
      </c>
      <c r="J1497" s="26"/>
      <c r="K1497" s="26">
        <f t="shared" si="199"/>
        <v>0</v>
      </c>
      <c r="L1497" s="26"/>
      <c r="M1497" s="68"/>
    </row>
    <row r="1498" spans="3:13" ht="18" x14ac:dyDescent="0.25">
      <c r="C1498" s="26">
        <f>5500+2000+500+500+500</f>
        <v>9000</v>
      </c>
      <c r="D1498" s="26"/>
      <c r="E1498" s="26"/>
      <c r="F1498" s="26"/>
      <c r="G1498" s="26"/>
      <c r="H1498" s="26"/>
      <c r="I1498" s="26">
        <f t="shared" si="198"/>
        <v>9000</v>
      </c>
      <c r="J1498" s="26"/>
      <c r="K1498" s="26">
        <f t="shared" si="199"/>
        <v>9000</v>
      </c>
      <c r="L1498" s="26"/>
      <c r="M1498" s="68"/>
    </row>
    <row r="1499" spans="3:13" ht="18" x14ac:dyDescent="0.25">
      <c r="C1499" s="26"/>
      <c r="D1499" s="26"/>
      <c r="E1499" s="26"/>
      <c r="F1499" s="26"/>
      <c r="G1499" s="26"/>
      <c r="H1499" s="26"/>
      <c r="I1499" s="26">
        <f t="shared" si="198"/>
        <v>0</v>
      </c>
      <c r="J1499" s="26"/>
      <c r="K1499" s="26">
        <f t="shared" si="199"/>
        <v>0</v>
      </c>
      <c r="L1499" s="26"/>
      <c r="M1499" s="68"/>
    </row>
    <row r="1500" spans="3:13" ht="18" x14ac:dyDescent="0.25">
      <c r="C1500" s="26"/>
      <c r="D1500" s="26"/>
      <c r="E1500" s="26"/>
      <c r="F1500" s="26"/>
      <c r="G1500" s="26"/>
      <c r="H1500" s="26"/>
      <c r="I1500" s="26">
        <f t="shared" si="198"/>
        <v>0</v>
      </c>
      <c r="J1500" s="26"/>
      <c r="K1500" s="26">
        <f t="shared" si="199"/>
        <v>0</v>
      </c>
      <c r="L1500" s="26"/>
      <c r="M1500" s="68"/>
    </row>
    <row r="1501" spans="3:13" ht="18" x14ac:dyDescent="0.25">
      <c r="C1501" s="26"/>
      <c r="D1501" s="26"/>
      <c r="E1501" s="26"/>
      <c r="F1501" s="26"/>
      <c r="G1501" s="26"/>
      <c r="H1501" s="26"/>
      <c r="I1501" s="26">
        <f t="shared" si="198"/>
        <v>0</v>
      </c>
      <c r="J1501" s="26"/>
      <c r="K1501" s="26">
        <f t="shared" si="199"/>
        <v>0</v>
      </c>
      <c r="L1501" s="26"/>
      <c r="M1501" s="68"/>
    </row>
    <row r="1502" spans="3:13" ht="18" x14ac:dyDescent="0.25">
      <c r="C1502" s="26"/>
      <c r="D1502" s="26"/>
      <c r="E1502" s="26"/>
      <c r="F1502" s="26"/>
      <c r="G1502" s="26"/>
      <c r="H1502" s="26"/>
      <c r="I1502" s="26">
        <f t="shared" si="198"/>
        <v>0</v>
      </c>
      <c r="J1502" s="26"/>
      <c r="K1502" s="26">
        <f t="shared" si="199"/>
        <v>0</v>
      </c>
      <c r="L1502" s="26"/>
      <c r="M1502" s="68"/>
    </row>
    <row r="1503" spans="3:13" ht="18" x14ac:dyDescent="0.25">
      <c r="C1503" s="26"/>
      <c r="D1503" s="26"/>
      <c r="E1503" s="26"/>
      <c r="F1503" s="26"/>
      <c r="G1503" s="26"/>
      <c r="H1503" s="26"/>
      <c r="I1503" s="26">
        <f t="shared" si="198"/>
        <v>0</v>
      </c>
      <c r="J1503" s="26"/>
      <c r="K1503" s="26">
        <f t="shared" si="199"/>
        <v>0</v>
      </c>
      <c r="L1503" s="26"/>
      <c r="M1503" s="68"/>
    </row>
    <row r="1504" spans="3:13" ht="18" x14ac:dyDescent="0.25">
      <c r="C1504" s="26"/>
      <c r="D1504" s="26"/>
      <c r="E1504" s="26"/>
      <c r="F1504" s="26"/>
      <c r="G1504" s="26"/>
      <c r="H1504" s="26"/>
      <c r="I1504" s="26">
        <f t="shared" si="198"/>
        <v>0</v>
      </c>
      <c r="J1504" s="26"/>
      <c r="K1504" s="26">
        <f t="shared" si="199"/>
        <v>0</v>
      </c>
      <c r="L1504" s="26"/>
      <c r="M1504" s="68"/>
    </row>
    <row r="1505" spans="3:14" ht="18" x14ac:dyDescent="0.25">
      <c r="C1505" s="26"/>
      <c r="D1505" s="26"/>
      <c r="E1505" s="26"/>
      <c r="F1505" s="26"/>
      <c r="G1505" s="26"/>
      <c r="H1505" s="26"/>
      <c r="I1505" s="26">
        <f t="shared" si="198"/>
        <v>0</v>
      </c>
      <c r="J1505" s="26"/>
      <c r="K1505" s="26">
        <f t="shared" si="199"/>
        <v>0</v>
      </c>
      <c r="L1505" s="26"/>
      <c r="M1505" s="68"/>
    </row>
    <row r="1506" spans="3:14" ht="20.25" x14ac:dyDescent="0.3">
      <c r="C1506" s="26">
        <f t="shared" ref="C1506:K1506" si="200">SUM(C1487:C1505)</f>
        <v>9000</v>
      </c>
      <c r="D1506" s="26">
        <f t="shared" si="200"/>
        <v>0</v>
      </c>
      <c r="E1506" s="26">
        <f t="shared" si="200"/>
        <v>0</v>
      </c>
      <c r="F1506" s="26">
        <f t="shared" si="200"/>
        <v>0</v>
      </c>
      <c r="G1506" s="26">
        <f t="shared" si="200"/>
        <v>0</v>
      </c>
      <c r="H1506" s="26">
        <f t="shared" si="200"/>
        <v>0</v>
      </c>
      <c r="I1506" s="26">
        <f t="shared" si="200"/>
        <v>9000</v>
      </c>
      <c r="J1506" s="26">
        <f t="shared" si="200"/>
        <v>0</v>
      </c>
      <c r="K1506" s="26">
        <f t="shared" si="200"/>
        <v>9000</v>
      </c>
      <c r="L1506" s="45"/>
      <c r="M1506" s="45"/>
      <c r="N1506" s="67">
        <f>SUM(C1506:H1506)-J1506</f>
        <v>9000</v>
      </c>
    </row>
    <row r="1507" spans="3:14" x14ac:dyDescent="0.2">
      <c r="C1507" s="69"/>
      <c r="D1507" s="69"/>
      <c r="E1507" s="69"/>
      <c r="F1507" s="69"/>
      <c r="G1507" s="69"/>
      <c r="H1507" s="69"/>
      <c r="I1507" s="69"/>
      <c r="J1507" s="136"/>
      <c r="K1507" s="136"/>
      <c r="L1507" s="136"/>
      <c r="M1507" s="136"/>
    </row>
    <row r="1508" spans="3:14" x14ac:dyDescent="0.2">
      <c r="C1508" s="69"/>
      <c r="D1508" s="69"/>
      <c r="E1508" s="69"/>
      <c r="F1508" s="69"/>
      <c r="G1508" s="69"/>
      <c r="H1508" s="69"/>
      <c r="I1508" s="69"/>
      <c r="J1508" s="137"/>
      <c r="K1508" s="137"/>
      <c r="L1508" s="137"/>
      <c r="M1508" s="137"/>
    </row>
    <row r="1509" spans="3:14" x14ac:dyDescent="0.2">
      <c r="C1509" s="69"/>
      <c r="D1509" s="69"/>
      <c r="E1509" s="69"/>
      <c r="F1509" s="69"/>
      <c r="G1509" s="69"/>
      <c r="H1509" s="69"/>
      <c r="I1509" s="69"/>
      <c r="J1509" s="137"/>
      <c r="K1509" s="137"/>
      <c r="L1509" s="137"/>
      <c r="M1509" s="137"/>
    </row>
    <row r="1511" spans="3:14" x14ac:dyDescent="0.2">
      <c r="C1511" s="138"/>
      <c r="D1511" s="138"/>
      <c r="E1511" s="138"/>
      <c r="F1511" s="138"/>
      <c r="G1511" s="138"/>
      <c r="H1511" s="138"/>
      <c r="I1511" s="138"/>
      <c r="J1511" s="138"/>
      <c r="K1511" s="138"/>
      <c r="L1511" s="138"/>
      <c r="M1511" s="138"/>
    </row>
    <row r="1512" spans="3:14" x14ac:dyDescent="0.2">
      <c r="C1512" s="138"/>
      <c r="D1512" s="138"/>
      <c r="E1512" s="138"/>
      <c r="F1512" s="138"/>
      <c r="G1512" s="138"/>
      <c r="H1512" s="138"/>
      <c r="I1512" s="138"/>
      <c r="J1512" s="138"/>
      <c r="K1512" s="138"/>
      <c r="L1512" s="138"/>
      <c r="M1512" s="138"/>
    </row>
    <row r="1513" spans="3:14" ht="18" x14ac:dyDescent="0.2">
      <c r="C1513" s="43"/>
      <c r="D1513" s="43"/>
      <c r="E1513" s="43"/>
      <c r="F1513" s="43"/>
      <c r="G1513" s="43"/>
      <c r="H1513" s="43"/>
      <c r="I1513" s="43"/>
      <c r="J1513" s="43"/>
      <c r="K1513" s="43"/>
      <c r="L1513" s="43"/>
      <c r="M1513" s="43"/>
    </row>
    <row r="1514" spans="3:14" ht="18" x14ac:dyDescent="0.25">
      <c r="C1514" s="26"/>
      <c r="D1514" s="26"/>
      <c r="E1514" s="26"/>
      <c r="F1514" s="26"/>
      <c r="G1514" s="26"/>
      <c r="H1514" s="26"/>
      <c r="I1514" s="26">
        <f>SUM(C1514:H1514)</f>
        <v>0</v>
      </c>
      <c r="J1514" s="26"/>
      <c r="K1514" s="26">
        <f>I1514-J1514</f>
        <v>0</v>
      </c>
      <c r="L1514" s="26"/>
      <c r="M1514" s="68"/>
    </row>
    <row r="1515" spans="3:14" ht="18" x14ac:dyDescent="0.25">
      <c r="C1515" s="26"/>
      <c r="D1515" s="26"/>
      <c r="E1515" s="26"/>
      <c r="F1515" s="26"/>
      <c r="G1515" s="26"/>
      <c r="H1515" s="26"/>
      <c r="I1515" s="26">
        <f t="shared" ref="I1515:I1533" si="201">SUM(C1515:H1515)</f>
        <v>0</v>
      </c>
      <c r="J1515" s="26"/>
      <c r="K1515" s="26">
        <f t="shared" ref="K1515:K1533" si="202">I1515-J1515</f>
        <v>0</v>
      </c>
      <c r="L1515" s="26"/>
      <c r="M1515" s="68"/>
    </row>
    <row r="1516" spans="3:14" ht="18" x14ac:dyDescent="0.25">
      <c r="C1516" s="26"/>
      <c r="D1516" s="26"/>
      <c r="E1516" s="26"/>
      <c r="F1516" s="26"/>
      <c r="G1516" s="26"/>
      <c r="H1516" s="26"/>
      <c r="I1516" s="26">
        <f t="shared" si="201"/>
        <v>0</v>
      </c>
      <c r="J1516" s="26"/>
      <c r="K1516" s="26">
        <f t="shared" si="202"/>
        <v>0</v>
      </c>
      <c r="L1516" s="26"/>
      <c r="M1516" s="68"/>
    </row>
    <row r="1517" spans="3:14" ht="18" x14ac:dyDescent="0.25">
      <c r="C1517" s="26"/>
      <c r="D1517" s="26"/>
      <c r="E1517" s="26"/>
      <c r="F1517" s="26"/>
      <c r="G1517" s="26"/>
      <c r="H1517" s="26"/>
      <c r="I1517" s="26">
        <f t="shared" si="201"/>
        <v>0</v>
      </c>
      <c r="J1517" s="26"/>
      <c r="K1517" s="26">
        <f t="shared" si="202"/>
        <v>0</v>
      </c>
      <c r="L1517" s="26"/>
      <c r="M1517" s="68"/>
    </row>
    <row r="1518" spans="3:14" ht="18" x14ac:dyDescent="0.25">
      <c r="C1518" s="26"/>
      <c r="D1518" s="26"/>
      <c r="E1518" s="26"/>
      <c r="F1518" s="26"/>
      <c r="G1518" s="26"/>
      <c r="H1518" s="26"/>
      <c r="I1518" s="26">
        <f t="shared" si="201"/>
        <v>0</v>
      </c>
      <c r="J1518" s="26"/>
      <c r="K1518" s="26">
        <f t="shared" si="202"/>
        <v>0</v>
      </c>
      <c r="L1518" s="26"/>
      <c r="M1518" s="68"/>
    </row>
    <row r="1519" spans="3:14" ht="18" x14ac:dyDescent="0.25">
      <c r="C1519" s="26"/>
      <c r="D1519" s="26"/>
      <c r="E1519" s="26"/>
      <c r="F1519" s="26"/>
      <c r="G1519" s="26"/>
      <c r="H1519" s="26"/>
      <c r="I1519" s="26">
        <f t="shared" si="201"/>
        <v>0</v>
      </c>
      <c r="J1519" s="26"/>
      <c r="K1519" s="26">
        <f t="shared" si="202"/>
        <v>0</v>
      </c>
      <c r="L1519" s="26"/>
      <c r="M1519" s="68"/>
    </row>
    <row r="1520" spans="3:14" ht="18" x14ac:dyDescent="0.25">
      <c r="C1520" s="26"/>
      <c r="D1520" s="26"/>
      <c r="E1520" s="26"/>
      <c r="F1520" s="26"/>
      <c r="G1520" s="26"/>
      <c r="H1520" s="26"/>
      <c r="I1520" s="26">
        <f t="shared" si="201"/>
        <v>0</v>
      </c>
      <c r="J1520" s="26"/>
      <c r="K1520" s="26">
        <f t="shared" si="202"/>
        <v>0</v>
      </c>
      <c r="L1520" s="26"/>
      <c r="M1520" s="68"/>
    </row>
    <row r="1521" spans="3:14" ht="18" x14ac:dyDescent="0.25">
      <c r="C1521" s="26"/>
      <c r="D1521" s="26"/>
      <c r="E1521" s="26"/>
      <c r="F1521" s="26"/>
      <c r="G1521" s="26"/>
      <c r="H1521" s="26"/>
      <c r="I1521" s="26">
        <f t="shared" si="201"/>
        <v>0</v>
      </c>
      <c r="J1521" s="26"/>
      <c r="K1521" s="26">
        <f t="shared" si="202"/>
        <v>0</v>
      </c>
      <c r="L1521" s="26"/>
      <c r="M1521" s="68"/>
    </row>
    <row r="1522" spans="3:14" ht="18" x14ac:dyDescent="0.25">
      <c r="C1522" s="26"/>
      <c r="D1522" s="26"/>
      <c r="E1522" s="26"/>
      <c r="F1522" s="26"/>
      <c r="G1522" s="26"/>
      <c r="H1522" s="26"/>
      <c r="I1522" s="26">
        <f t="shared" si="201"/>
        <v>0</v>
      </c>
      <c r="J1522" s="26"/>
      <c r="K1522" s="26">
        <f t="shared" si="202"/>
        <v>0</v>
      </c>
      <c r="L1522" s="26"/>
      <c r="M1522" s="68"/>
    </row>
    <row r="1523" spans="3:14" ht="18" x14ac:dyDescent="0.25">
      <c r="C1523" s="26"/>
      <c r="D1523" s="26"/>
      <c r="E1523" s="26"/>
      <c r="F1523" s="26"/>
      <c r="G1523" s="26"/>
      <c r="H1523" s="26"/>
      <c r="I1523" s="26">
        <f t="shared" si="201"/>
        <v>0</v>
      </c>
      <c r="J1523" s="26"/>
      <c r="K1523" s="26">
        <f t="shared" si="202"/>
        <v>0</v>
      </c>
      <c r="L1523" s="26"/>
      <c r="M1523" s="68"/>
    </row>
    <row r="1524" spans="3:14" ht="18" x14ac:dyDescent="0.25">
      <c r="C1524" s="26"/>
      <c r="D1524" s="26"/>
      <c r="E1524" s="26"/>
      <c r="F1524" s="26"/>
      <c r="G1524" s="26"/>
      <c r="H1524" s="26"/>
      <c r="I1524" s="26">
        <f t="shared" si="201"/>
        <v>0</v>
      </c>
      <c r="J1524" s="26"/>
      <c r="K1524" s="26">
        <f t="shared" si="202"/>
        <v>0</v>
      </c>
      <c r="L1524" s="26"/>
      <c r="M1524" s="68"/>
    </row>
    <row r="1525" spans="3:14" ht="18" x14ac:dyDescent="0.25">
      <c r="C1525" s="26"/>
      <c r="D1525" s="26"/>
      <c r="E1525" s="26"/>
      <c r="F1525" s="26"/>
      <c r="G1525" s="26"/>
      <c r="H1525" s="26"/>
      <c r="I1525" s="26">
        <f t="shared" si="201"/>
        <v>0</v>
      </c>
      <c r="J1525" s="26"/>
      <c r="K1525" s="26">
        <f t="shared" si="202"/>
        <v>0</v>
      </c>
      <c r="L1525" s="26"/>
      <c r="M1525" s="68"/>
    </row>
    <row r="1526" spans="3:14" ht="18" x14ac:dyDescent="0.25">
      <c r="C1526" s="26"/>
      <c r="D1526" s="26"/>
      <c r="E1526" s="26"/>
      <c r="F1526" s="26"/>
      <c r="G1526" s="26"/>
      <c r="H1526" s="26"/>
      <c r="I1526" s="26">
        <f t="shared" si="201"/>
        <v>0</v>
      </c>
      <c r="J1526" s="26"/>
      <c r="K1526" s="26">
        <f t="shared" si="202"/>
        <v>0</v>
      </c>
      <c r="L1526" s="26"/>
      <c r="M1526" s="68"/>
    </row>
    <row r="1527" spans="3:14" ht="18" x14ac:dyDescent="0.25">
      <c r="C1527" s="26"/>
      <c r="D1527" s="26"/>
      <c r="E1527" s="26"/>
      <c r="F1527" s="26"/>
      <c r="G1527" s="26"/>
      <c r="H1527" s="26"/>
      <c r="I1527" s="26">
        <f t="shared" si="201"/>
        <v>0</v>
      </c>
      <c r="J1527" s="26"/>
      <c r="K1527" s="26">
        <f t="shared" si="202"/>
        <v>0</v>
      </c>
      <c r="L1527" s="26"/>
      <c r="M1527" s="68"/>
    </row>
    <row r="1528" spans="3:14" ht="18" x14ac:dyDescent="0.25">
      <c r="C1528" s="26"/>
      <c r="D1528" s="26"/>
      <c r="E1528" s="26"/>
      <c r="F1528" s="26"/>
      <c r="G1528" s="26"/>
      <c r="H1528" s="26"/>
      <c r="I1528" s="26">
        <f t="shared" si="201"/>
        <v>0</v>
      </c>
      <c r="J1528" s="26"/>
      <c r="K1528" s="26">
        <f t="shared" si="202"/>
        <v>0</v>
      </c>
      <c r="L1528" s="26"/>
      <c r="M1528" s="68"/>
    </row>
    <row r="1529" spans="3:14" ht="18" x14ac:dyDescent="0.25">
      <c r="C1529" s="26"/>
      <c r="D1529" s="26"/>
      <c r="E1529" s="26"/>
      <c r="F1529" s="26"/>
      <c r="G1529" s="26"/>
      <c r="H1529" s="26"/>
      <c r="I1529" s="26">
        <f t="shared" si="201"/>
        <v>0</v>
      </c>
      <c r="J1529" s="26"/>
      <c r="K1529" s="26">
        <f t="shared" si="202"/>
        <v>0</v>
      </c>
      <c r="L1529" s="26"/>
      <c r="M1529" s="68"/>
    </row>
    <row r="1530" spans="3:14" ht="18" x14ac:dyDescent="0.25">
      <c r="C1530" s="26"/>
      <c r="D1530" s="26"/>
      <c r="E1530" s="26"/>
      <c r="F1530" s="26"/>
      <c r="G1530" s="26"/>
      <c r="H1530" s="26"/>
      <c r="I1530" s="26">
        <f t="shared" si="201"/>
        <v>0</v>
      </c>
      <c r="J1530" s="26"/>
      <c r="K1530" s="26">
        <f t="shared" si="202"/>
        <v>0</v>
      </c>
      <c r="L1530" s="26"/>
      <c r="M1530" s="68"/>
    </row>
    <row r="1531" spans="3:14" ht="18" x14ac:dyDescent="0.25">
      <c r="C1531" s="26"/>
      <c r="D1531" s="26"/>
      <c r="E1531" s="26"/>
      <c r="F1531" s="26"/>
      <c r="G1531" s="26"/>
      <c r="H1531" s="26"/>
      <c r="I1531" s="26">
        <f t="shared" si="201"/>
        <v>0</v>
      </c>
      <c r="J1531" s="26"/>
      <c r="K1531" s="26">
        <f t="shared" si="202"/>
        <v>0</v>
      </c>
      <c r="L1531" s="26"/>
      <c r="M1531" s="68"/>
    </row>
    <row r="1532" spans="3:14" ht="18" x14ac:dyDescent="0.25">
      <c r="C1532" s="26"/>
      <c r="D1532" s="26"/>
      <c r="E1532" s="26"/>
      <c r="F1532" s="26"/>
      <c r="G1532" s="26"/>
      <c r="H1532" s="26"/>
      <c r="I1532" s="26">
        <f t="shared" si="201"/>
        <v>0</v>
      </c>
      <c r="J1532" s="26"/>
      <c r="K1532" s="26">
        <f t="shared" si="202"/>
        <v>0</v>
      </c>
      <c r="L1532" s="26"/>
      <c r="M1532" s="68"/>
    </row>
    <row r="1533" spans="3:14" ht="18" x14ac:dyDescent="0.25">
      <c r="C1533" s="26"/>
      <c r="D1533" s="26"/>
      <c r="E1533" s="26"/>
      <c r="F1533" s="26"/>
      <c r="G1533" s="26"/>
      <c r="H1533" s="26"/>
      <c r="I1533" s="26">
        <f t="shared" si="201"/>
        <v>0</v>
      </c>
      <c r="J1533" s="26"/>
      <c r="K1533" s="26">
        <f t="shared" si="202"/>
        <v>0</v>
      </c>
      <c r="L1533" s="26"/>
      <c r="M1533" s="68"/>
    </row>
    <row r="1534" spans="3:14" ht="20.25" x14ac:dyDescent="0.3">
      <c r="C1534" s="26">
        <f t="shared" ref="C1534:K1534" si="203">SUM(C1514:C1533)</f>
        <v>0</v>
      </c>
      <c r="D1534" s="26">
        <f t="shared" si="203"/>
        <v>0</v>
      </c>
      <c r="E1534" s="26">
        <f t="shared" si="203"/>
        <v>0</v>
      </c>
      <c r="F1534" s="26">
        <f t="shared" si="203"/>
        <v>0</v>
      </c>
      <c r="G1534" s="26">
        <f t="shared" si="203"/>
        <v>0</v>
      </c>
      <c r="H1534" s="26">
        <f t="shared" si="203"/>
        <v>0</v>
      </c>
      <c r="I1534" s="26">
        <f t="shared" si="203"/>
        <v>0</v>
      </c>
      <c r="J1534" s="26">
        <f t="shared" si="203"/>
        <v>0</v>
      </c>
      <c r="K1534" s="26">
        <f t="shared" si="203"/>
        <v>0</v>
      </c>
      <c r="L1534" s="45"/>
      <c r="M1534" s="45"/>
      <c r="N1534" s="67">
        <f>SUM(C1534:H1534)-J1534</f>
        <v>0</v>
      </c>
    </row>
    <row r="1535" spans="3:14" x14ac:dyDescent="0.2">
      <c r="C1535" s="69"/>
      <c r="D1535" s="69"/>
      <c r="E1535" s="69"/>
      <c r="F1535" s="69"/>
      <c r="G1535" s="69"/>
      <c r="H1535" s="69"/>
      <c r="I1535" s="69"/>
      <c r="J1535" s="136"/>
      <c r="K1535" s="136"/>
      <c r="L1535" s="136"/>
      <c r="M1535" s="136"/>
    </row>
    <row r="1536" spans="3:14" x14ac:dyDescent="0.2">
      <c r="C1536" s="69"/>
      <c r="D1536" s="69"/>
      <c r="E1536" s="69"/>
      <c r="F1536" s="69"/>
      <c r="G1536" s="69"/>
      <c r="H1536" s="69"/>
      <c r="I1536" s="69"/>
      <c r="J1536" s="137"/>
      <c r="K1536" s="137"/>
      <c r="L1536" s="137"/>
      <c r="M1536" s="137"/>
    </row>
    <row r="1537" spans="3:14" x14ac:dyDescent="0.2">
      <c r="C1537" s="69"/>
      <c r="D1537" s="69"/>
      <c r="E1537" s="69"/>
      <c r="F1537" s="69"/>
      <c r="G1537" s="69"/>
      <c r="H1537" s="69"/>
      <c r="I1537" s="69"/>
      <c r="J1537" s="137"/>
      <c r="K1537" s="137"/>
      <c r="L1537" s="137"/>
      <c r="M1537" s="137"/>
    </row>
    <row r="1539" spans="3:14" x14ac:dyDescent="0.2">
      <c r="C1539" s="138"/>
      <c r="D1539" s="138"/>
      <c r="E1539" s="138"/>
      <c r="F1539" s="138"/>
      <c r="G1539" s="138"/>
      <c r="H1539" s="138"/>
      <c r="I1539" s="138"/>
      <c r="J1539" s="138"/>
      <c r="K1539" s="138"/>
      <c r="L1539" s="138"/>
      <c r="M1539" s="138"/>
    </row>
    <row r="1540" spans="3:14" x14ac:dyDescent="0.2">
      <c r="C1540" s="138"/>
      <c r="D1540" s="138"/>
      <c r="E1540" s="138"/>
      <c r="F1540" s="138"/>
      <c r="G1540" s="138"/>
      <c r="H1540" s="138"/>
      <c r="I1540" s="138"/>
      <c r="J1540" s="138"/>
      <c r="K1540" s="138"/>
      <c r="L1540" s="138"/>
      <c r="M1540" s="138"/>
    </row>
    <row r="1541" spans="3:14" ht="18" x14ac:dyDescent="0.2">
      <c r="C1541" s="43"/>
      <c r="D1541" s="43"/>
      <c r="E1541" s="43"/>
      <c r="F1541" s="43"/>
      <c r="G1541" s="43"/>
      <c r="H1541" s="43"/>
      <c r="I1541" s="43"/>
      <c r="J1541" s="43"/>
      <c r="K1541" s="43"/>
      <c r="L1541" s="43"/>
      <c r="M1541" s="43"/>
    </row>
    <row r="1542" spans="3:14" ht="18" x14ac:dyDescent="0.25">
      <c r="C1542" s="26"/>
      <c r="D1542" s="26"/>
      <c r="E1542" s="26"/>
      <c r="F1542" s="26"/>
      <c r="G1542" s="26"/>
      <c r="H1542" s="26"/>
      <c r="I1542" s="26">
        <f>SUM(C1542:H1542)</f>
        <v>0</v>
      </c>
      <c r="J1542" s="26"/>
      <c r="K1542" s="26">
        <f>I1542-J1542</f>
        <v>0</v>
      </c>
      <c r="L1542" s="26"/>
      <c r="M1542" s="68"/>
    </row>
    <row r="1543" spans="3:14" ht="18" x14ac:dyDescent="0.25">
      <c r="C1543" s="26">
        <f>1000-200</f>
        <v>800</v>
      </c>
      <c r="D1543" s="26"/>
      <c r="E1543" s="26"/>
      <c r="F1543" s="26"/>
      <c r="G1543" s="26"/>
      <c r="H1543" s="26"/>
      <c r="I1543" s="26">
        <f t="shared" ref="I1543:I1544" si="204">SUM(C1543:H1543)</f>
        <v>800</v>
      </c>
      <c r="J1543" s="26"/>
      <c r="K1543" s="26">
        <f t="shared" ref="K1543:K1544" si="205">I1543-J1543</f>
        <v>800</v>
      </c>
      <c r="L1543" s="26"/>
      <c r="M1543" s="68"/>
    </row>
    <row r="1544" spans="3:14" ht="18" x14ac:dyDescent="0.25">
      <c r="C1544" s="26"/>
      <c r="D1544" s="26"/>
      <c r="E1544" s="26"/>
      <c r="F1544" s="26"/>
      <c r="G1544" s="26"/>
      <c r="H1544" s="26"/>
      <c r="I1544" s="26">
        <f t="shared" si="204"/>
        <v>0</v>
      </c>
      <c r="J1544" s="26"/>
      <c r="K1544" s="26">
        <f t="shared" si="205"/>
        <v>0</v>
      </c>
      <c r="L1544" s="26"/>
      <c r="M1544" s="68"/>
    </row>
    <row r="1545" spans="3:14" ht="20.25" x14ac:dyDescent="0.3">
      <c r="C1545" s="26">
        <f t="shared" ref="C1545:K1545" si="206">SUM(C1542:C1544)</f>
        <v>800</v>
      </c>
      <c r="D1545" s="26">
        <f t="shared" si="206"/>
        <v>0</v>
      </c>
      <c r="E1545" s="26">
        <f t="shared" si="206"/>
        <v>0</v>
      </c>
      <c r="F1545" s="26">
        <f t="shared" si="206"/>
        <v>0</v>
      </c>
      <c r="G1545" s="26">
        <f t="shared" si="206"/>
        <v>0</v>
      </c>
      <c r="H1545" s="26">
        <f t="shared" si="206"/>
        <v>0</v>
      </c>
      <c r="I1545" s="26">
        <f t="shared" si="206"/>
        <v>800</v>
      </c>
      <c r="J1545" s="26">
        <f t="shared" si="206"/>
        <v>0</v>
      </c>
      <c r="K1545" s="26">
        <f t="shared" si="206"/>
        <v>800</v>
      </c>
      <c r="L1545" s="45"/>
      <c r="M1545" s="45"/>
      <c r="N1545" s="67">
        <f>SUM(C1545:H1545)-J1545</f>
        <v>800</v>
      </c>
    </row>
    <row r="1546" spans="3:14" x14ac:dyDescent="0.2">
      <c r="C1546" s="69"/>
      <c r="D1546" s="69"/>
      <c r="E1546" s="69"/>
      <c r="F1546" s="69"/>
      <c r="G1546" s="69"/>
      <c r="H1546" s="69"/>
      <c r="I1546" s="69"/>
      <c r="J1546" s="136"/>
      <c r="K1546" s="136"/>
      <c r="L1546" s="136"/>
      <c r="M1546" s="136"/>
    </row>
    <row r="1547" spans="3:14" x14ac:dyDescent="0.2">
      <c r="C1547" s="69"/>
      <c r="D1547" s="69"/>
      <c r="E1547" s="69"/>
      <c r="F1547" s="69"/>
      <c r="G1547" s="69"/>
      <c r="H1547" s="69"/>
      <c r="I1547" s="69"/>
      <c r="J1547" s="137"/>
      <c r="K1547" s="137"/>
      <c r="L1547" s="137"/>
      <c r="M1547" s="137"/>
    </row>
    <row r="1548" spans="3:14" x14ac:dyDescent="0.2">
      <c r="C1548" s="69"/>
      <c r="D1548" s="69"/>
      <c r="E1548" s="69"/>
      <c r="F1548" s="69"/>
      <c r="G1548" s="69"/>
      <c r="H1548" s="69"/>
      <c r="I1548" s="69"/>
      <c r="J1548" s="137"/>
      <c r="K1548" s="137"/>
      <c r="L1548" s="137"/>
      <c r="M1548" s="137"/>
    </row>
    <row r="1550" spans="3:14" x14ac:dyDescent="0.2">
      <c r="C1550" s="138"/>
      <c r="D1550" s="138"/>
      <c r="E1550" s="138"/>
      <c r="F1550" s="138"/>
      <c r="G1550" s="138"/>
      <c r="H1550" s="138"/>
      <c r="I1550" s="138"/>
      <c r="J1550" s="138"/>
      <c r="K1550" s="138"/>
      <c r="L1550" s="138"/>
      <c r="M1550" s="138"/>
    </row>
    <row r="1551" spans="3:14" x14ac:dyDescent="0.2">
      <c r="C1551" s="138"/>
      <c r="D1551" s="138"/>
      <c r="E1551" s="138"/>
      <c r="F1551" s="138"/>
      <c r="G1551" s="138"/>
      <c r="H1551" s="138"/>
      <c r="I1551" s="138"/>
      <c r="J1551" s="138"/>
      <c r="K1551" s="138"/>
      <c r="L1551" s="138"/>
      <c r="M1551" s="138"/>
    </row>
    <row r="1552" spans="3:14" ht="18" x14ac:dyDescent="0.2">
      <c r="C1552" s="43"/>
      <c r="D1552" s="43"/>
      <c r="E1552" s="43"/>
      <c r="F1552" s="43"/>
      <c r="G1552" s="43"/>
      <c r="H1552" s="43"/>
      <c r="I1552" s="43"/>
      <c r="J1552" s="43"/>
      <c r="K1552" s="43"/>
      <c r="L1552" s="43"/>
      <c r="M1552" s="43"/>
    </row>
    <row r="1553" spans="3:14" ht="18" x14ac:dyDescent="0.25">
      <c r="C1553" s="26"/>
      <c r="D1553" s="26"/>
      <c r="E1553" s="26"/>
      <c r="F1553" s="26"/>
      <c r="G1553" s="26"/>
      <c r="H1553" s="26"/>
      <c r="I1553" s="26">
        <f>SUM(C1553:H1553)</f>
        <v>0</v>
      </c>
      <c r="J1553" s="26"/>
      <c r="K1553" s="26">
        <f>I1553-J1553</f>
        <v>0</v>
      </c>
      <c r="L1553" s="26"/>
      <c r="M1553" s="68"/>
    </row>
    <row r="1554" spans="3:14" ht="20.25" x14ac:dyDescent="0.3">
      <c r="C1554" s="26">
        <f t="shared" ref="C1554:K1554" si="207">SUM(C1553:C1553)</f>
        <v>0</v>
      </c>
      <c r="D1554" s="26">
        <f t="shared" si="207"/>
        <v>0</v>
      </c>
      <c r="E1554" s="26">
        <f t="shared" si="207"/>
        <v>0</v>
      </c>
      <c r="F1554" s="26">
        <f t="shared" si="207"/>
        <v>0</v>
      </c>
      <c r="G1554" s="26">
        <f t="shared" si="207"/>
        <v>0</v>
      </c>
      <c r="H1554" s="26">
        <f t="shared" si="207"/>
        <v>0</v>
      </c>
      <c r="I1554" s="26">
        <f t="shared" si="207"/>
        <v>0</v>
      </c>
      <c r="J1554" s="26">
        <f t="shared" si="207"/>
        <v>0</v>
      </c>
      <c r="K1554" s="26">
        <f t="shared" si="207"/>
        <v>0</v>
      </c>
      <c r="L1554" s="45"/>
      <c r="M1554" s="45"/>
      <c r="N1554" s="67">
        <f>SUM(C1554:H1554)-J1554</f>
        <v>0</v>
      </c>
    </row>
    <row r="1555" spans="3:14" x14ac:dyDescent="0.2">
      <c r="C1555" s="69"/>
      <c r="D1555" s="69"/>
      <c r="E1555" s="69"/>
      <c r="F1555" s="69"/>
      <c r="G1555" s="69"/>
      <c r="H1555" s="69"/>
      <c r="I1555" s="69"/>
      <c r="J1555" s="136"/>
      <c r="K1555" s="136"/>
      <c r="L1555" s="136"/>
      <c r="M1555" s="136"/>
    </row>
    <row r="1556" spans="3:14" x14ac:dyDescent="0.2">
      <c r="C1556" s="69"/>
      <c r="D1556" s="69"/>
      <c r="E1556" s="69"/>
      <c r="F1556" s="69"/>
      <c r="G1556" s="69"/>
      <c r="H1556" s="69"/>
      <c r="I1556" s="69"/>
      <c r="J1556" s="137"/>
      <c r="K1556" s="137"/>
      <c r="L1556" s="137"/>
      <c r="M1556" s="137"/>
    </row>
    <row r="1557" spans="3:14" x14ac:dyDescent="0.2">
      <c r="C1557" s="69"/>
      <c r="D1557" s="69"/>
      <c r="E1557" s="69"/>
      <c r="F1557" s="69"/>
      <c r="G1557" s="69"/>
      <c r="H1557" s="69"/>
      <c r="I1557" s="69"/>
      <c r="J1557" s="137"/>
      <c r="K1557" s="137"/>
      <c r="L1557" s="137"/>
      <c r="M1557" s="137"/>
    </row>
    <row r="1559" spans="3:14" x14ac:dyDescent="0.2">
      <c r="C1559" s="138"/>
      <c r="D1559" s="138"/>
      <c r="E1559" s="138"/>
      <c r="F1559" s="138"/>
      <c r="G1559" s="138"/>
      <c r="H1559" s="138"/>
      <c r="I1559" s="138"/>
      <c r="J1559" s="138"/>
      <c r="K1559" s="138"/>
      <c r="L1559" s="138"/>
      <c r="M1559" s="138"/>
    </row>
    <row r="1560" spans="3:14" x14ac:dyDescent="0.2">
      <c r="C1560" s="138"/>
      <c r="D1560" s="138"/>
      <c r="E1560" s="138"/>
      <c r="F1560" s="138"/>
      <c r="G1560" s="138"/>
      <c r="H1560" s="138"/>
      <c r="I1560" s="138"/>
      <c r="J1560" s="138"/>
      <c r="K1560" s="138"/>
      <c r="L1560" s="138"/>
      <c r="M1560" s="138"/>
    </row>
    <row r="1561" spans="3:14" ht="18" x14ac:dyDescent="0.2">
      <c r="C1561" s="43"/>
      <c r="D1561" s="43"/>
      <c r="E1561" s="43"/>
      <c r="F1561" s="43"/>
      <c r="G1561" s="43"/>
      <c r="H1561" s="43"/>
      <c r="I1561" s="43"/>
      <c r="J1561" s="43"/>
      <c r="K1561" s="43"/>
      <c r="L1561" s="43"/>
      <c r="M1561" s="43"/>
    </row>
    <row r="1562" spans="3:14" ht="18" x14ac:dyDescent="0.25">
      <c r="C1562" s="26"/>
      <c r="D1562" s="26"/>
      <c r="E1562" s="26"/>
      <c r="F1562" s="26"/>
      <c r="G1562" s="26"/>
      <c r="H1562" s="26"/>
      <c r="I1562" s="26">
        <f>SUM(C1562:H1562)</f>
        <v>0</v>
      </c>
      <c r="J1562" s="26"/>
      <c r="K1562" s="26">
        <f>I1562-J1562</f>
        <v>0</v>
      </c>
      <c r="L1562" s="26"/>
      <c r="M1562" s="68"/>
    </row>
    <row r="1563" spans="3:14" ht="18" x14ac:dyDescent="0.25">
      <c r="C1563" s="26"/>
      <c r="D1563" s="26"/>
      <c r="E1563" s="26"/>
      <c r="F1563" s="26"/>
      <c r="G1563" s="26"/>
      <c r="H1563" s="26"/>
      <c r="I1563" s="26">
        <f t="shared" ref="I1563:I1581" si="208">SUM(C1563:H1563)</f>
        <v>0</v>
      </c>
      <c r="J1563" s="26"/>
      <c r="K1563" s="26">
        <f t="shared" ref="K1563:K1581" si="209">I1563-J1563</f>
        <v>0</v>
      </c>
      <c r="L1563" s="26"/>
      <c r="M1563" s="68"/>
    </row>
    <row r="1564" spans="3:14" ht="18" x14ac:dyDescent="0.25">
      <c r="C1564" s="26"/>
      <c r="D1564" s="26"/>
      <c r="E1564" s="26"/>
      <c r="F1564" s="26"/>
      <c r="G1564" s="26"/>
      <c r="H1564" s="26"/>
      <c r="I1564" s="26">
        <f t="shared" ref="I1564:I1580" si="210">SUM(C1564:H1564)</f>
        <v>0</v>
      </c>
      <c r="J1564" s="26"/>
      <c r="K1564" s="26">
        <f t="shared" ref="K1564:K1580" si="211">I1564-J1564</f>
        <v>0</v>
      </c>
      <c r="L1564" s="26"/>
      <c r="M1564" s="68"/>
    </row>
    <row r="1565" spans="3:14" ht="18" x14ac:dyDescent="0.25">
      <c r="C1565" s="26"/>
      <c r="D1565" s="26"/>
      <c r="E1565" s="26"/>
      <c r="F1565" s="26"/>
      <c r="G1565" s="26"/>
      <c r="H1565" s="26"/>
      <c r="I1565" s="26">
        <f t="shared" si="210"/>
        <v>0</v>
      </c>
      <c r="J1565" s="26"/>
      <c r="K1565" s="26">
        <f t="shared" si="211"/>
        <v>0</v>
      </c>
      <c r="L1565" s="26"/>
      <c r="M1565" s="68"/>
    </row>
    <row r="1566" spans="3:14" ht="18" x14ac:dyDescent="0.25">
      <c r="C1566" s="26"/>
      <c r="D1566" s="26"/>
      <c r="E1566" s="26"/>
      <c r="F1566" s="26"/>
      <c r="G1566" s="26"/>
      <c r="H1566" s="26"/>
      <c r="I1566" s="26">
        <f t="shared" si="210"/>
        <v>0</v>
      </c>
      <c r="J1566" s="26"/>
      <c r="K1566" s="26">
        <f t="shared" si="211"/>
        <v>0</v>
      </c>
      <c r="L1566" s="26"/>
      <c r="M1566" s="68"/>
    </row>
    <row r="1567" spans="3:14" ht="18" x14ac:dyDescent="0.25">
      <c r="C1567" s="26"/>
      <c r="D1567" s="26"/>
      <c r="E1567" s="26"/>
      <c r="F1567" s="26"/>
      <c r="G1567" s="26"/>
      <c r="H1567" s="26"/>
      <c r="I1567" s="26">
        <f t="shared" si="210"/>
        <v>0</v>
      </c>
      <c r="J1567" s="26"/>
      <c r="K1567" s="26">
        <f t="shared" si="211"/>
        <v>0</v>
      </c>
      <c r="L1567" s="26"/>
      <c r="M1567" s="68"/>
    </row>
    <row r="1568" spans="3:14" ht="18" x14ac:dyDescent="0.25">
      <c r="C1568" s="26"/>
      <c r="D1568" s="26"/>
      <c r="E1568" s="26"/>
      <c r="F1568" s="26"/>
      <c r="G1568" s="26"/>
      <c r="H1568" s="26"/>
      <c r="I1568" s="26">
        <f t="shared" si="210"/>
        <v>0</v>
      </c>
      <c r="J1568" s="26"/>
      <c r="K1568" s="26">
        <f t="shared" si="211"/>
        <v>0</v>
      </c>
      <c r="L1568" s="26"/>
      <c r="M1568" s="68"/>
    </row>
    <row r="1569" spans="3:14" ht="18" x14ac:dyDescent="0.25">
      <c r="C1569" s="26"/>
      <c r="D1569" s="26"/>
      <c r="E1569" s="26"/>
      <c r="F1569" s="26"/>
      <c r="G1569" s="26"/>
      <c r="H1569" s="26"/>
      <c r="I1569" s="26">
        <f t="shared" si="210"/>
        <v>0</v>
      </c>
      <c r="J1569" s="26"/>
      <c r="K1569" s="26">
        <f t="shared" si="211"/>
        <v>0</v>
      </c>
      <c r="L1569" s="26"/>
      <c r="M1569" s="68"/>
    </row>
    <row r="1570" spans="3:14" ht="18" x14ac:dyDescent="0.25">
      <c r="C1570" s="26"/>
      <c r="D1570" s="26"/>
      <c r="E1570" s="26"/>
      <c r="F1570" s="26"/>
      <c r="G1570" s="26"/>
      <c r="H1570" s="26"/>
      <c r="I1570" s="26">
        <f t="shared" si="210"/>
        <v>0</v>
      </c>
      <c r="J1570" s="26"/>
      <c r="K1570" s="26">
        <f t="shared" si="211"/>
        <v>0</v>
      </c>
      <c r="L1570" s="26"/>
      <c r="M1570" s="68"/>
    </row>
    <row r="1571" spans="3:14" ht="18" x14ac:dyDescent="0.25">
      <c r="C1571" s="26"/>
      <c r="D1571" s="26"/>
      <c r="E1571" s="26"/>
      <c r="F1571" s="26"/>
      <c r="G1571" s="26"/>
      <c r="H1571" s="26"/>
      <c r="I1571" s="26">
        <f t="shared" si="210"/>
        <v>0</v>
      </c>
      <c r="J1571" s="26"/>
      <c r="K1571" s="26">
        <f t="shared" si="211"/>
        <v>0</v>
      </c>
      <c r="L1571" s="26"/>
      <c r="M1571" s="68"/>
    </row>
    <row r="1572" spans="3:14" ht="18" x14ac:dyDescent="0.25">
      <c r="C1572" s="26"/>
      <c r="D1572" s="26"/>
      <c r="E1572" s="26"/>
      <c r="F1572" s="26"/>
      <c r="G1572" s="26"/>
      <c r="H1572" s="26"/>
      <c r="I1572" s="26">
        <f t="shared" si="210"/>
        <v>0</v>
      </c>
      <c r="J1572" s="26"/>
      <c r="K1572" s="26">
        <f t="shared" si="211"/>
        <v>0</v>
      </c>
      <c r="L1572" s="26"/>
      <c r="M1572" s="68"/>
    </row>
    <row r="1573" spans="3:14" ht="18" x14ac:dyDescent="0.25">
      <c r="C1573" s="26"/>
      <c r="D1573" s="26"/>
      <c r="E1573" s="26"/>
      <c r="F1573" s="26"/>
      <c r="G1573" s="26"/>
      <c r="H1573" s="26"/>
      <c r="I1573" s="26">
        <f t="shared" si="210"/>
        <v>0</v>
      </c>
      <c r="J1573" s="26"/>
      <c r="K1573" s="26">
        <f t="shared" si="211"/>
        <v>0</v>
      </c>
      <c r="L1573" s="26"/>
      <c r="M1573" s="68"/>
    </row>
    <row r="1574" spans="3:14" ht="18" x14ac:dyDescent="0.25">
      <c r="C1574" s="26"/>
      <c r="D1574" s="26"/>
      <c r="E1574" s="26"/>
      <c r="F1574" s="26"/>
      <c r="G1574" s="26"/>
      <c r="H1574" s="26"/>
      <c r="I1574" s="26">
        <f t="shared" si="210"/>
        <v>0</v>
      </c>
      <c r="J1574" s="26"/>
      <c r="K1574" s="26">
        <f t="shared" si="211"/>
        <v>0</v>
      </c>
      <c r="L1574" s="26"/>
      <c r="M1574" s="68"/>
    </row>
    <row r="1575" spans="3:14" ht="18" x14ac:dyDescent="0.25">
      <c r="C1575" s="26"/>
      <c r="D1575" s="26"/>
      <c r="E1575" s="26"/>
      <c r="F1575" s="26"/>
      <c r="G1575" s="26"/>
      <c r="H1575" s="26"/>
      <c r="I1575" s="26">
        <f t="shared" ref="I1575:I1579" si="212">SUM(C1575:H1575)</f>
        <v>0</v>
      </c>
      <c r="J1575" s="26"/>
      <c r="K1575" s="26">
        <f t="shared" ref="K1575:K1579" si="213">I1575-J1575</f>
        <v>0</v>
      </c>
      <c r="L1575" s="26"/>
      <c r="M1575" s="68"/>
    </row>
    <row r="1576" spans="3:14" ht="18" x14ac:dyDescent="0.25">
      <c r="C1576" s="26"/>
      <c r="D1576" s="26"/>
      <c r="E1576" s="26"/>
      <c r="F1576" s="26"/>
      <c r="G1576" s="26"/>
      <c r="H1576" s="26"/>
      <c r="I1576" s="26">
        <f t="shared" si="212"/>
        <v>0</v>
      </c>
      <c r="J1576" s="26"/>
      <c r="K1576" s="26">
        <f t="shared" si="213"/>
        <v>0</v>
      </c>
      <c r="L1576" s="26"/>
      <c r="M1576" s="68"/>
    </row>
    <row r="1577" spans="3:14" ht="18" x14ac:dyDescent="0.25">
      <c r="C1577" s="26"/>
      <c r="D1577" s="26"/>
      <c r="E1577" s="26"/>
      <c r="F1577" s="26"/>
      <c r="G1577" s="26"/>
      <c r="H1577" s="26"/>
      <c r="I1577" s="26">
        <f t="shared" si="212"/>
        <v>0</v>
      </c>
      <c r="J1577" s="26"/>
      <c r="K1577" s="26">
        <f t="shared" si="213"/>
        <v>0</v>
      </c>
      <c r="L1577" s="26"/>
      <c r="M1577" s="68"/>
    </row>
    <row r="1578" spans="3:14" ht="18" x14ac:dyDescent="0.25">
      <c r="C1578" s="26"/>
      <c r="D1578" s="26"/>
      <c r="E1578" s="26"/>
      <c r="F1578" s="26"/>
      <c r="G1578" s="26"/>
      <c r="H1578" s="26"/>
      <c r="I1578" s="26">
        <f t="shared" si="212"/>
        <v>0</v>
      </c>
      <c r="J1578" s="26"/>
      <c r="K1578" s="26">
        <f t="shared" si="213"/>
        <v>0</v>
      </c>
      <c r="L1578" s="26"/>
      <c r="M1578" s="68"/>
    </row>
    <row r="1579" spans="3:14" ht="18" x14ac:dyDescent="0.25">
      <c r="C1579" s="26"/>
      <c r="D1579" s="26"/>
      <c r="E1579" s="26"/>
      <c r="F1579" s="26"/>
      <c r="G1579" s="26"/>
      <c r="H1579" s="26"/>
      <c r="I1579" s="26">
        <f t="shared" si="212"/>
        <v>0</v>
      </c>
      <c r="J1579" s="26"/>
      <c r="K1579" s="26">
        <f t="shared" si="213"/>
        <v>0</v>
      </c>
      <c r="L1579" s="26"/>
      <c r="M1579" s="68"/>
    </row>
    <row r="1580" spans="3:14" ht="18" x14ac:dyDescent="0.25">
      <c r="C1580" s="26"/>
      <c r="D1580" s="26"/>
      <c r="E1580" s="26"/>
      <c r="F1580" s="26"/>
      <c r="G1580" s="26"/>
      <c r="H1580" s="26"/>
      <c r="I1580" s="26">
        <f t="shared" si="210"/>
        <v>0</v>
      </c>
      <c r="J1580" s="26"/>
      <c r="K1580" s="26">
        <f t="shared" si="211"/>
        <v>0</v>
      </c>
      <c r="L1580" s="26"/>
      <c r="M1580" s="68"/>
    </row>
    <row r="1581" spans="3:14" ht="18" x14ac:dyDescent="0.25">
      <c r="C1581" s="26"/>
      <c r="D1581" s="26"/>
      <c r="E1581" s="26"/>
      <c r="F1581" s="26"/>
      <c r="G1581" s="26"/>
      <c r="H1581" s="26"/>
      <c r="I1581" s="26">
        <f t="shared" si="208"/>
        <v>0</v>
      </c>
      <c r="J1581" s="26"/>
      <c r="K1581" s="26">
        <f t="shared" si="209"/>
        <v>0</v>
      </c>
      <c r="L1581" s="26"/>
      <c r="M1581" s="68"/>
    </row>
    <row r="1582" spans="3:14" ht="20.25" x14ac:dyDescent="0.3">
      <c r="C1582" s="26">
        <f t="shared" ref="C1582:K1582" si="214">SUM(C1562:C1581)</f>
        <v>0</v>
      </c>
      <c r="D1582" s="26">
        <f t="shared" si="214"/>
        <v>0</v>
      </c>
      <c r="E1582" s="26">
        <f t="shared" si="214"/>
        <v>0</v>
      </c>
      <c r="F1582" s="26">
        <f t="shared" si="214"/>
        <v>0</v>
      </c>
      <c r="G1582" s="26">
        <f t="shared" si="214"/>
        <v>0</v>
      </c>
      <c r="H1582" s="26">
        <f t="shared" si="214"/>
        <v>0</v>
      </c>
      <c r="I1582" s="26">
        <f t="shared" si="214"/>
        <v>0</v>
      </c>
      <c r="J1582" s="26">
        <f t="shared" si="214"/>
        <v>0</v>
      </c>
      <c r="K1582" s="26">
        <f t="shared" si="214"/>
        <v>0</v>
      </c>
      <c r="L1582" s="45"/>
      <c r="M1582" s="45"/>
      <c r="N1582" s="67">
        <f>SUM(C1582:H1582)-J1582</f>
        <v>0</v>
      </c>
    </row>
    <row r="1583" spans="3:14" x14ac:dyDescent="0.2">
      <c r="C1583" s="69"/>
      <c r="D1583" s="69"/>
      <c r="E1583" s="69"/>
      <c r="F1583" s="69"/>
      <c r="G1583" s="69"/>
      <c r="H1583" s="69"/>
      <c r="I1583" s="69"/>
      <c r="J1583" s="136"/>
      <c r="K1583" s="136"/>
      <c r="L1583" s="136"/>
      <c r="M1583" s="136"/>
    </row>
    <row r="1584" spans="3:14" x14ac:dyDescent="0.2">
      <c r="C1584" s="69"/>
      <c r="D1584" s="69"/>
      <c r="E1584" s="69"/>
      <c r="F1584" s="69"/>
      <c r="G1584" s="69"/>
      <c r="H1584" s="69"/>
      <c r="I1584" s="69"/>
      <c r="J1584" s="137"/>
      <c r="K1584" s="137"/>
      <c r="L1584" s="137"/>
      <c r="M1584" s="137"/>
    </row>
    <row r="1585" spans="3:13" x14ac:dyDescent="0.2">
      <c r="C1585" s="69"/>
      <c r="D1585" s="69"/>
      <c r="E1585" s="69"/>
      <c r="F1585" s="69"/>
      <c r="G1585" s="69"/>
      <c r="H1585" s="69"/>
      <c r="I1585" s="69"/>
      <c r="J1585" s="137"/>
      <c r="K1585" s="137"/>
      <c r="L1585" s="137"/>
      <c r="M1585" s="137"/>
    </row>
    <row r="1587" spans="3:13" x14ac:dyDescent="0.2">
      <c r="C1587" s="138"/>
      <c r="D1587" s="138"/>
      <c r="E1587" s="138"/>
      <c r="F1587" s="138"/>
      <c r="G1587" s="138"/>
      <c r="H1587" s="138"/>
      <c r="I1587" s="138"/>
      <c r="J1587" s="138"/>
      <c r="K1587" s="138"/>
      <c r="L1587" s="138"/>
      <c r="M1587" s="138"/>
    </row>
    <row r="1588" spans="3:13" x14ac:dyDescent="0.2">
      <c r="C1588" s="138"/>
      <c r="D1588" s="138"/>
      <c r="E1588" s="138"/>
      <c r="F1588" s="138"/>
      <c r="G1588" s="138"/>
      <c r="H1588" s="138"/>
      <c r="I1588" s="138"/>
      <c r="J1588" s="138"/>
      <c r="K1588" s="138"/>
      <c r="L1588" s="138"/>
      <c r="M1588" s="138"/>
    </row>
    <row r="1589" spans="3:13" ht="18" x14ac:dyDescent="0.2">
      <c r="C1589" s="43"/>
      <c r="D1589" s="43"/>
      <c r="E1589" s="43"/>
      <c r="F1589" s="43"/>
      <c r="G1589" s="43"/>
      <c r="H1589" s="43"/>
      <c r="I1589" s="43"/>
      <c r="J1589" s="43"/>
      <c r="K1589" s="43"/>
      <c r="L1589" s="43"/>
      <c r="M1589" s="43"/>
    </row>
    <row r="1590" spans="3:13" ht="18" x14ac:dyDescent="0.25">
      <c r="C1590" s="26"/>
      <c r="D1590" s="26"/>
      <c r="E1590" s="26"/>
      <c r="F1590" s="26"/>
      <c r="G1590" s="26"/>
      <c r="H1590" s="26"/>
      <c r="I1590" s="26">
        <f>SUM(C1590:H1590)</f>
        <v>0</v>
      </c>
      <c r="J1590" s="26"/>
      <c r="K1590" s="26">
        <f>I1590-J1590</f>
        <v>0</v>
      </c>
      <c r="L1590" s="26"/>
      <c r="M1590" s="68"/>
    </row>
    <row r="1591" spans="3:13" ht="18" x14ac:dyDescent="0.25">
      <c r="C1591" s="26"/>
      <c r="D1591" s="26"/>
      <c r="E1591" s="26"/>
      <c r="F1591" s="26"/>
      <c r="G1591" s="26"/>
      <c r="H1591" s="26"/>
      <c r="I1591" s="26">
        <f t="shared" ref="I1591:I1609" si="215">SUM(C1591:H1591)</f>
        <v>0</v>
      </c>
      <c r="J1591" s="26"/>
      <c r="K1591" s="26">
        <f t="shared" ref="K1591:K1609" si="216">I1591-J1591</f>
        <v>0</v>
      </c>
      <c r="L1591" s="26"/>
      <c r="M1591" s="68"/>
    </row>
    <row r="1592" spans="3:13" ht="18" x14ac:dyDescent="0.25">
      <c r="C1592" s="26"/>
      <c r="D1592" s="26"/>
      <c r="E1592" s="26"/>
      <c r="F1592" s="26"/>
      <c r="G1592" s="26"/>
      <c r="H1592" s="26"/>
      <c r="I1592" s="26">
        <f t="shared" si="215"/>
        <v>0</v>
      </c>
      <c r="J1592" s="26"/>
      <c r="K1592" s="26">
        <f t="shared" si="216"/>
        <v>0</v>
      </c>
      <c r="L1592" s="26"/>
      <c r="M1592" s="68"/>
    </row>
    <row r="1593" spans="3:13" ht="18" x14ac:dyDescent="0.25">
      <c r="C1593" s="26"/>
      <c r="D1593" s="26"/>
      <c r="E1593" s="26"/>
      <c r="F1593" s="26"/>
      <c r="G1593" s="26"/>
      <c r="H1593" s="26"/>
      <c r="I1593" s="26">
        <f t="shared" si="215"/>
        <v>0</v>
      </c>
      <c r="J1593" s="26"/>
      <c r="K1593" s="26">
        <f t="shared" si="216"/>
        <v>0</v>
      </c>
      <c r="L1593" s="26"/>
      <c r="M1593" s="68"/>
    </row>
    <row r="1594" spans="3:13" ht="18" x14ac:dyDescent="0.25">
      <c r="C1594" s="26"/>
      <c r="D1594" s="26"/>
      <c r="E1594" s="26"/>
      <c r="F1594" s="26"/>
      <c r="G1594" s="26"/>
      <c r="H1594" s="26"/>
      <c r="I1594" s="26">
        <f t="shared" si="215"/>
        <v>0</v>
      </c>
      <c r="J1594" s="26"/>
      <c r="K1594" s="26">
        <f t="shared" si="216"/>
        <v>0</v>
      </c>
      <c r="L1594" s="26"/>
      <c r="M1594" s="68"/>
    </row>
    <row r="1595" spans="3:13" ht="18" x14ac:dyDescent="0.25">
      <c r="C1595" s="26"/>
      <c r="D1595" s="26"/>
      <c r="E1595" s="26"/>
      <c r="F1595" s="26"/>
      <c r="G1595" s="26"/>
      <c r="H1595" s="26"/>
      <c r="I1595" s="26">
        <f t="shared" si="215"/>
        <v>0</v>
      </c>
      <c r="J1595" s="26"/>
      <c r="K1595" s="26">
        <f t="shared" si="216"/>
        <v>0</v>
      </c>
      <c r="L1595" s="26"/>
      <c r="M1595" s="68"/>
    </row>
    <row r="1596" spans="3:13" ht="18" x14ac:dyDescent="0.25">
      <c r="C1596" s="26"/>
      <c r="D1596" s="26"/>
      <c r="E1596" s="26"/>
      <c r="F1596" s="26"/>
      <c r="G1596" s="26"/>
      <c r="H1596" s="26"/>
      <c r="I1596" s="26">
        <f t="shared" si="215"/>
        <v>0</v>
      </c>
      <c r="J1596" s="26"/>
      <c r="K1596" s="26">
        <f t="shared" si="216"/>
        <v>0</v>
      </c>
      <c r="L1596" s="26"/>
      <c r="M1596" s="68"/>
    </row>
    <row r="1597" spans="3:13" ht="18" x14ac:dyDescent="0.25">
      <c r="C1597" s="26"/>
      <c r="D1597" s="26"/>
      <c r="E1597" s="26"/>
      <c r="F1597" s="26"/>
      <c r="G1597" s="26"/>
      <c r="H1597" s="26"/>
      <c r="I1597" s="26">
        <f t="shared" si="215"/>
        <v>0</v>
      </c>
      <c r="J1597" s="26"/>
      <c r="K1597" s="26">
        <f t="shared" si="216"/>
        <v>0</v>
      </c>
      <c r="L1597" s="26"/>
      <c r="M1597" s="68"/>
    </row>
    <row r="1598" spans="3:13" ht="18" x14ac:dyDescent="0.25">
      <c r="C1598" s="26"/>
      <c r="D1598" s="26"/>
      <c r="E1598" s="26"/>
      <c r="F1598" s="26"/>
      <c r="G1598" s="26"/>
      <c r="H1598" s="26"/>
      <c r="I1598" s="26">
        <f t="shared" si="215"/>
        <v>0</v>
      </c>
      <c r="J1598" s="26"/>
      <c r="K1598" s="26">
        <f t="shared" si="216"/>
        <v>0</v>
      </c>
      <c r="L1598" s="26"/>
      <c r="M1598" s="68"/>
    </row>
    <row r="1599" spans="3:13" ht="18" x14ac:dyDescent="0.25">
      <c r="C1599" s="26"/>
      <c r="D1599" s="26"/>
      <c r="E1599" s="26"/>
      <c r="F1599" s="26"/>
      <c r="G1599" s="26"/>
      <c r="H1599" s="26"/>
      <c r="I1599" s="26">
        <f t="shared" si="215"/>
        <v>0</v>
      </c>
      <c r="J1599" s="26"/>
      <c r="K1599" s="26">
        <f t="shared" si="216"/>
        <v>0</v>
      </c>
      <c r="L1599" s="26"/>
      <c r="M1599" s="68"/>
    </row>
    <row r="1600" spans="3:13" ht="18" x14ac:dyDescent="0.25">
      <c r="C1600" s="26"/>
      <c r="D1600" s="26"/>
      <c r="E1600" s="26"/>
      <c r="F1600" s="26"/>
      <c r="G1600" s="26"/>
      <c r="H1600" s="26"/>
      <c r="I1600" s="26">
        <f t="shared" si="215"/>
        <v>0</v>
      </c>
      <c r="J1600" s="26"/>
      <c r="K1600" s="26">
        <f t="shared" si="216"/>
        <v>0</v>
      </c>
      <c r="L1600" s="26"/>
      <c r="M1600" s="68"/>
    </row>
    <row r="1601" spans="3:14" ht="18" x14ac:dyDescent="0.25">
      <c r="C1601" s="26"/>
      <c r="D1601" s="26"/>
      <c r="E1601" s="26"/>
      <c r="F1601" s="26"/>
      <c r="G1601" s="26"/>
      <c r="H1601" s="26"/>
      <c r="I1601" s="26">
        <f t="shared" si="215"/>
        <v>0</v>
      </c>
      <c r="J1601" s="26"/>
      <c r="K1601" s="26">
        <f t="shared" si="216"/>
        <v>0</v>
      </c>
      <c r="L1601" s="26"/>
      <c r="M1601" s="68"/>
    </row>
    <row r="1602" spans="3:14" ht="18" x14ac:dyDescent="0.25">
      <c r="C1602" s="26"/>
      <c r="D1602" s="26"/>
      <c r="E1602" s="26"/>
      <c r="F1602" s="26"/>
      <c r="G1602" s="26"/>
      <c r="H1602" s="26"/>
      <c r="I1602" s="26">
        <f t="shared" si="215"/>
        <v>0</v>
      </c>
      <c r="J1602" s="26"/>
      <c r="K1602" s="26">
        <f t="shared" si="216"/>
        <v>0</v>
      </c>
      <c r="L1602" s="26"/>
      <c r="M1602" s="68"/>
    </row>
    <row r="1603" spans="3:14" ht="18" x14ac:dyDescent="0.25">
      <c r="C1603" s="26"/>
      <c r="D1603" s="26"/>
      <c r="E1603" s="26"/>
      <c r="F1603" s="26"/>
      <c r="G1603" s="26"/>
      <c r="H1603" s="26"/>
      <c r="I1603" s="26">
        <f t="shared" si="215"/>
        <v>0</v>
      </c>
      <c r="J1603" s="26"/>
      <c r="K1603" s="26">
        <f t="shared" si="216"/>
        <v>0</v>
      </c>
      <c r="L1603" s="26"/>
      <c r="M1603" s="68"/>
    </row>
    <row r="1604" spans="3:14" ht="18" x14ac:dyDescent="0.25">
      <c r="C1604" s="26"/>
      <c r="D1604" s="26"/>
      <c r="E1604" s="26"/>
      <c r="F1604" s="26"/>
      <c r="G1604" s="26"/>
      <c r="H1604" s="26"/>
      <c r="I1604" s="26">
        <f t="shared" si="215"/>
        <v>0</v>
      </c>
      <c r="J1604" s="26"/>
      <c r="K1604" s="26">
        <f t="shared" si="216"/>
        <v>0</v>
      </c>
      <c r="L1604" s="26"/>
      <c r="M1604" s="68"/>
    </row>
    <row r="1605" spans="3:14" ht="18" x14ac:dyDescent="0.25">
      <c r="C1605" s="26"/>
      <c r="D1605" s="26"/>
      <c r="E1605" s="26"/>
      <c r="F1605" s="26"/>
      <c r="G1605" s="26"/>
      <c r="H1605" s="26"/>
      <c r="I1605" s="26">
        <f t="shared" si="215"/>
        <v>0</v>
      </c>
      <c r="J1605" s="26"/>
      <c r="K1605" s="26">
        <f t="shared" si="216"/>
        <v>0</v>
      </c>
      <c r="L1605" s="26"/>
      <c r="M1605" s="68"/>
    </row>
    <row r="1606" spans="3:14" ht="18" x14ac:dyDescent="0.25">
      <c r="C1606" s="26"/>
      <c r="D1606" s="26"/>
      <c r="E1606" s="26"/>
      <c r="F1606" s="26"/>
      <c r="G1606" s="26"/>
      <c r="H1606" s="26"/>
      <c r="I1606" s="26">
        <f t="shared" si="215"/>
        <v>0</v>
      </c>
      <c r="J1606" s="26"/>
      <c r="K1606" s="26">
        <f t="shared" si="216"/>
        <v>0</v>
      </c>
      <c r="L1606" s="26"/>
      <c r="M1606" s="68"/>
    </row>
    <row r="1607" spans="3:14" ht="18" x14ac:dyDescent="0.25">
      <c r="C1607" s="26"/>
      <c r="D1607" s="26"/>
      <c r="E1607" s="26"/>
      <c r="F1607" s="26"/>
      <c r="G1607" s="26"/>
      <c r="H1607" s="26"/>
      <c r="I1607" s="26">
        <f t="shared" si="215"/>
        <v>0</v>
      </c>
      <c r="J1607" s="26"/>
      <c r="K1607" s="26">
        <f t="shared" si="216"/>
        <v>0</v>
      </c>
      <c r="L1607" s="26"/>
      <c r="M1607" s="68"/>
    </row>
    <row r="1608" spans="3:14" ht="18" x14ac:dyDescent="0.25">
      <c r="C1608" s="26"/>
      <c r="D1608" s="26"/>
      <c r="E1608" s="26"/>
      <c r="F1608" s="26"/>
      <c r="G1608" s="26"/>
      <c r="H1608" s="26"/>
      <c r="I1608" s="26">
        <f t="shared" si="215"/>
        <v>0</v>
      </c>
      <c r="J1608" s="26"/>
      <c r="K1608" s="26">
        <f t="shared" si="216"/>
        <v>0</v>
      </c>
      <c r="L1608" s="26"/>
      <c r="M1608" s="68"/>
    </row>
    <row r="1609" spans="3:14" ht="18" x14ac:dyDescent="0.25">
      <c r="C1609" s="26"/>
      <c r="D1609" s="26"/>
      <c r="E1609" s="26"/>
      <c r="F1609" s="26"/>
      <c r="G1609" s="26"/>
      <c r="H1609" s="26"/>
      <c r="I1609" s="26">
        <f t="shared" si="215"/>
        <v>0</v>
      </c>
      <c r="J1609" s="26"/>
      <c r="K1609" s="26">
        <f t="shared" si="216"/>
        <v>0</v>
      </c>
      <c r="L1609" s="26"/>
      <c r="M1609" s="68"/>
    </row>
    <row r="1610" spans="3:14" ht="20.25" x14ac:dyDescent="0.3">
      <c r="C1610" s="26">
        <f t="shared" ref="C1610:K1610" si="217">SUM(C1590:C1609)</f>
        <v>0</v>
      </c>
      <c r="D1610" s="26">
        <f t="shared" si="217"/>
        <v>0</v>
      </c>
      <c r="E1610" s="26">
        <f t="shared" si="217"/>
        <v>0</v>
      </c>
      <c r="F1610" s="26">
        <f t="shared" si="217"/>
        <v>0</v>
      </c>
      <c r="G1610" s="26">
        <f t="shared" si="217"/>
        <v>0</v>
      </c>
      <c r="H1610" s="26">
        <f t="shared" si="217"/>
        <v>0</v>
      </c>
      <c r="I1610" s="26">
        <f t="shared" si="217"/>
        <v>0</v>
      </c>
      <c r="J1610" s="26">
        <f t="shared" si="217"/>
        <v>0</v>
      </c>
      <c r="K1610" s="26">
        <f t="shared" si="217"/>
        <v>0</v>
      </c>
      <c r="L1610" s="45"/>
      <c r="M1610" s="45"/>
      <c r="N1610" s="67">
        <f>SUM(C1610:H1610)-J1610</f>
        <v>0</v>
      </c>
    </row>
    <row r="1611" spans="3:14" x14ac:dyDescent="0.2">
      <c r="C1611" s="69"/>
      <c r="D1611" s="69"/>
      <c r="E1611" s="69"/>
      <c r="F1611" s="69"/>
      <c r="G1611" s="69"/>
      <c r="H1611" s="69"/>
      <c r="I1611" s="69"/>
      <c r="J1611" s="136"/>
      <c r="K1611" s="136"/>
      <c r="L1611" s="136"/>
      <c r="M1611" s="136"/>
    </row>
    <row r="1612" spans="3:14" x14ac:dyDescent="0.2">
      <c r="C1612" s="69"/>
      <c r="D1612" s="69"/>
      <c r="E1612" s="69"/>
      <c r="F1612" s="69"/>
      <c r="G1612" s="69"/>
      <c r="H1612" s="69"/>
      <c r="I1612" s="69"/>
      <c r="J1612" s="137"/>
      <c r="K1612" s="137"/>
      <c r="L1612" s="137"/>
      <c r="M1612" s="137"/>
    </row>
    <row r="1613" spans="3:14" x14ac:dyDescent="0.2">
      <c r="C1613" s="69"/>
      <c r="D1613" s="69"/>
      <c r="E1613" s="69"/>
      <c r="F1613" s="69"/>
      <c r="G1613" s="69"/>
      <c r="H1613" s="69"/>
      <c r="I1613" s="69"/>
      <c r="J1613" s="137"/>
      <c r="K1613" s="137"/>
      <c r="L1613" s="137"/>
      <c r="M1613" s="137"/>
    </row>
    <row r="1615" spans="3:14" x14ac:dyDescent="0.2">
      <c r="C1615" s="138"/>
      <c r="D1615" s="138"/>
      <c r="E1615" s="138"/>
      <c r="F1615" s="138"/>
      <c r="G1615" s="138"/>
      <c r="H1615" s="138"/>
      <c r="I1615" s="138"/>
      <c r="J1615" s="138"/>
      <c r="K1615" s="138"/>
      <c r="L1615" s="138"/>
      <c r="M1615" s="138"/>
    </row>
    <row r="1616" spans="3:14" x14ac:dyDescent="0.2">
      <c r="C1616" s="138"/>
      <c r="D1616" s="138"/>
      <c r="E1616" s="138"/>
      <c r="F1616" s="138"/>
      <c r="G1616" s="138"/>
      <c r="H1616" s="138"/>
      <c r="I1616" s="138"/>
      <c r="J1616" s="138"/>
      <c r="K1616" s="138"/>
      <c r="L1616" s="138"/>
      <c r="M1616" s="138"/>
    </row>
    <row r="1617" spans="3:14" ht="18" x14ac:dyDescent="0.2">
      <c r="C1617" s="43"/>
      <c r="D1617" s="43"/>
      <c r="E1617" s="43"/>
      <c r="F1617" s="43"/>
      <c r="G1617" s="43"/>
      <c r="H1617" s="43"/>
      <c r="I1617" s="43"/>
      <c r="J1617" s="43"/>
      <c r="K1617" s="43"/>
      <c r="L1617" s="43"/>
      <c r="M1617" s="43"/>
    </row>
    <row r="1618" spans="3:14" ht="18" x14ac:dyDescent="0.25">
      <c r="C1618" s="26"/>
      <c r="D1618" s="26"/>
      <c r="E1618" s="26"/>
      <c r="F1618" s="26"/>
      <c r="G1618" s="26"/>
      <c r="H1618" s="26"/>
      <c r="I1618" s="26">
        <f t="shared" ref="I1618:I1619" si="218">SUM(C1618:H1618)</f>
        <v>0</v>
      </c>
      <c r="J1618" s="26"/>
      <c r="K1618" s="26">
        <f t="shared" ref="K1618:K1619" si="219">I1618-J1618</f>
        <v>0</v>
      </c>
      <c r="L1618" s="26"/>
      <c r="M1618" s="68"/>
    </row>
    <row r="1619" spans="3:14" ht="18" x14ac:dyDescent="0.25">
      <c r="C1619" s="26"/>
      <c r="D1619" s="26"/>
      <c r="E1619" s="26"/>
      <c r="F1619" s="26"/>
      <c r="G1619" s="26"/>
      <c r="H1619" s="26"/>
      <c r="I1619" s="26">
        <f t="shared" si="218"/>
        <v>0</v>
      </c>
      <c r="J1619" s="26"/>
      <c r="K1619" s="26">
        <f t="shared" si="219"/>
        <v>0</v>
      </c>
      <c r="L1619" s="26"/>
      <c r="M1619" s="44"/>
    </row>
    <row r="1620" spans="3:14" ht="20.25" x14ac:dyDescent="0.3">
      <c r="C1620" s="26">
        <f t="shared" ref="C1620:K1620" si="220">SUM(C1618:C1619)</f>
        <v>0</v>
      </c>
      <c r="D1620" s="26">
        <f t="shared" si="220"/>
        <v>0</v>
      </c>
      <c r="E1620" s="26">
        <f t="shared" si="220"/>
        <v>0</v>
      </c>
      <c r="F1620" s="26">
        <f t="shared" si="220"/>
        <v>0</v>
      </c>
      <c r="G1620" s="26">
        <f t="shared" si="220"/>
        <v>0</v>
      </c>
      <c r="H1620" s="26">
        <f t="shared" si="220"/>
        <v>0</v>
      </c>
      <c r="I1620" s="26">
        <f t="shared" si="220"/>
        <v>0</v>
      </c>
      <c r="J1620" s="26">
        <f t="shared" si="220"/>
        <v>0</v>
      </c>
      <c r="K1620" s="26">
        <f t="shared" si="220"/>
        <v>0</v>
      </c>
      <c r="L1620" s="45"/>
      <c r="M1620" s="45"/>
      <c r="N1620" s="67">
        <f>SUM(C1620:H1620)-J1620</f>
        <v>0</v>
      </c>
    </row>
    <row r="1621" spans="3:14" x14ac:dyDescent="0.2">
      <c r="J1621" s="139"/>
      <c r="K1621" s="139"/>
      <c r="L1621" s="139"/>
      <c r="M1621" s="139"/>
    </row>
    <row r="1622" spans="3:14" x14ac:dyDescent="0.2">
      <c r="J1622" s="140"/>
      <c r="K1622" s="140"/>
      <c r="L1622" s="140"/>
      <c r="M1622" s="140"/>
    </row>
    <row r="1623" spans="3:14" x14ac:dyDescent="0.2">
      <c r="J1623" s="140"/>
      <c r="K1623" s="140"/>
      <c r="L1623" s="140"/>
      <c r="M1623" s="140"/>
    </row>
    <row r="1625" spans="3:14" x14ac:dyDescent="0.2">
      <c r="C1625" s="138"/>
      <c r="D1625" s="138"/>
      <c r="E1625" s="138"/>
      <c r="F1625" s="138"/>
      <c r="G1625" s="138"/>
      <c r="H1625" s="138"/>
      <c r="I1625" s="138"/>
      <c r="J1625" s="138"/>
      <c r="K1625" s="138"/>
      <c r="L1625" s="138"/>
      <c r="M1625" s="138"/>
    </row>
    <row r="1626" spans="3:14" x14ac:dyDescent="0.2">
      <c r="C1626" s="138"/>
      <c r="D1626" s="138"/>
      <c r="E1626" s="138"/>
      <c r="F1626" s="138"/>
      <c r="G1626" s="138"/>
      <c r="H1626" s="138"/>
      <c r="I1626" s="138"/>
      <c r="J1626" s="138"/>
      <c r="K1626" s="138"/>
      <c r="L1626" s="138"/>
      <c r="M1626" s="138"/>
    </row>
    <row r="1627" spans="3:14" ht="18" x14ac:dyDescent="0.2">
      <c r="C1627" s="43"/>
      <c r="D1627" s="43"/>
      <c r="E1627" s="43"/>
      <c r="F1627" s="43"/>
      <c r="G1627" s="43"/>
      <c r="H1627" s="43"/>
      <c r="I1627" s="43"/>
      <c r="J1627" s="43"/>
      <c r="K1627" s="43"/>
      <c r="L1627" s="43"/>
      <c r="M1627" s="43"/>
    </row>
    <row r="1628" spans="3:14" ht="18" x14ac:dyDescent="0.25">
      <c r="C1628" s="26"/>
      <c r="D1628" s="26"/>
      <c r="E1628" s="26"/>
      <c r="F1628" s="26"/>
      <c r="G1628" s="26"/>
      <c r="H1628" s="26"/>
      <c r="I1628" s="26">
        <f>SUM(C1628:H1628)</f>
        <v>0</v>
      </c>
      <c r="J1628" s="26"/>
      <c r="K1628" s="26">
        <f>I1628-J1628</f>
        <v>0</v>
      </c>
      <c r="L1628" s="26"/>
      <c r="M1628" s="68"/>
    </row>
    <row r="1629" spans="3:14" ht="18" x14ac:dyDescent="0.25">
      <c r="C1629" s="26"/>
      <c r="D1629" s="26"/>
      <c r="E1629" s="26"/>
      <c r="F1629" s="26"/>
      <c r="G1629" s="26"/>
      <c r="H1629" s="26"/>
      <c r="I1629" s="26">
        <f t="shared" ref="I1629:I1635" si="221">SUM(C1629:H1629)</f>
        <v>0</v>
      </c>
      <c r="J1629" s="26"/>
      <c r="K1629" s="26">
        <f t="shared" ref="K1629:K1635" si="222">I1629-J1629</f>
        <v>0</v>
      </c>
      <c r="L1629" s="26"/>
      <c r="M1629" s="68"/>
    </row>
    <row r="1630" spans="3:14" ht="18" x14ac:dyDescent="0.25">
      <c r="C1630" s="26"/>
      <c r="D1630" s="26"/>
      <c r="E1630" s="26"/>
      <c r="F1630" s="26"/>
      <c r="G1630" s="26"/>
      <c r="H1630" s="26"/>
      <c r="I1630" s="26">
        <f t="shared" si="221"/>
        <v>0</v>
      </c>
      <c r="J1630" s="26"/>
      <c r="K1630" s="26">
        <f t="shared" si="222"/>
        <v>0</v>
      </c>
      <c r="L1630" s="26"/>
      <c r="M1630" s="68"/>
    </row>
    <row r="1631" spans="3:14" ht="18" x14ac:dyDescent="0.25">
      <c r="C1631" s="26"/>
      <c r="D1631" s="26"/>
      <c r="E1631" s="26"/>
      <c r="F1631" s="26"/>
      <c r="G1631" s="26"/>
      <c r="H1631" s="26"/>
      <c r="I1631" s="26">
        <f t="shared" si="221"/>
        <v>0</v>
      </c>
      <c r="J1631" s="26"/>
      <c r="K1631" s="26">
        <f t="shared" si="222"/>
        <v>0</v>
      </c>
      <c r="L1631" s="26"/>
      <c r="M1631" s="68"/>
    </row>
    <row r="1632" spans="3:14" ht="18" x14ac:dyDescent="0.25">
      <c r="C1632" s="26"/>
      <c r="D1632" s="26"/>
      <c r="E1632" s="26"/>
      <c r="F1632" s="26"/>
      <c r="G1632" s="26"/>
      <c r="H1632" s="26"/>
      <c r="I1632" s="26">
        <f t="shared" si="221"/>
        <v>0</v>
      </c>
      <c r="J1632" s="26"/>
      <c r="K1632" s="26">
        <f t="shared" si="222"/>
        <v>0</v>
      </c>
      <c r="L1632" s="26"/>
      <c r="M1632" s="68"/>
    </row>
    <row r="1633" spans="3:14" ht="18" x14ac:dyDescent="0.25">
      <c r="C1633" s="26"/>
      <c r="D1633" s="26"/>
      <c r="E1633" s="26"/>
      <c r="F1633" s="26"/>
      <c r="G1633" s="26"/>
      <c r="H1633" s="26"/>
      <c r="I1633" s="26">
        <f t="shared" si="221"/>
        <v>0</v>
      </c>
      <c r="J1633" s="26"/>
      <c r="K1633" s="26">
        <f t="shared" si="222"/>
        <v>0</v>
      </c>
      <c r="L1633" s="26"/>
      <c r="M1633" s="68"/>
    </row>
    <row r="1634" spans="3:14" ht="18" x14ac:dyDescent="0.25">
      <c r="C1634" s="26"/>
      <c r="D1634" s="26"/>
      <c r="E1634" s="26"/>
      <c r="F1634" s="26"/>
      <c r="G1634" s="26"/>
      <c r="H1634" s="26"/>
      <c r="I1634" s="26">
        <f t="shared" si="221"/>
        <v>0</v>
      </c>
      <c r="J1634" s="26"/>
      <c r="K1634" s="26">
        <f t="shared" si="222"/>
        <v>0</v>
      </c>
      <c r="L1634" s="26"/>
      <c r="M1634" s="68"/>
    </row>
    <row r="1635" spans="3:14" ht="18" x14ac:dyDescent="0.25">
      <c r="C1635" s="26"/>
      <c r="D1635" s="26"/>
      <c r="E1635" s="26"/>
      <c r="F1635" s="26"/>
      <c r="G1635" s="26"/>
      <c r="H1635" s="26"/>
      <c r="I1635" s="26">
        <f t="shared" si="221"/>
        <v>0</v>
      </c>
      <c r="J1635" s="26"/>
      <c r="K1635" s="26">
        <f t="shared" si="222"/>
        <v>0</v>
      </c>
      <c r="L1635" s="26"/>
      <c r="M1635" s="68"/>
    </row>
    <row r="1636" spans="3:14" ht="18" x14ac:dyDescent="0.25">
      <c r="C1636" s="26"/>
      <c r="D1636" s="26"/>
      <c r="E1636" s="26"/>
      <c r="F1636" s="26"/>
      <c r="G1636" s="26"/>
      <c r="H1636" s="26"/>
      <c r="I1636" s="26">
        <f t="shared" ref="I1636:I1647" si="223">SUM(C1636:H1636)</f>
        <v>0</v>
      </c>
      <c r="J1636" s="26"/>
      <c r="K1636" s="26">
        <f t="shared" ref="K1636:K1647" si="224">I1636-J1636</f>
        <v>0</v>
      </c>
      <c r="L1636" s="26"/>
      <c r="M1636" s="68"/>
    </row>
    <row r="1637" spans="3:14" ht="18" x14ac:dyDescent="0.25">
      <c r="C1637" s="26"/>
      <c r="D1637" s="26"/>
      <c r="E1637" s="26"/>
      <c r="F1637" s="26"/>
      <c r="G1637" s="26"/>
      <c r="H1637" s="26"/>
      <c r="I1637" s="26">
        <f t="shared" si="223"/>
        <v>0</v>
      </c>
      <c r="J1637" s="26"/>
      <c r="K1637" s="26">
        <f t="shared" si="224"/>
        <v>0</v>
      </c>
      <c r="L1637" s="26"/>
      <c r="M1637" s="68"/>
    </row>
    <row r="1638" spans="3:14" ht="18" x14ac:dyDescent="0.25">
      <c r="C1638" s="26"/>
      <c r="D1638" s="26"/>
      <c r="E1638" s="26"/>
      <c r="F1638" s="26"/>
      <c r="G1638" s="26"/>
      <c r="H1638" s="26"/>
      <c r="I1638" s="26">
        <f t="shared" si="223"/>
        <v>0</v>
      </c>
      <c r="J1638" s="26"/>
      <c r="K1638" s="26">
        <f t="shared" si="224"/>
        <v>0</v>
      </c>
      <c r="L1638" s="26"/>
      <c r="M1638" s="68"/>
    </row>
    <row r="1639" spans="3:14" ht="18" x14ac:dyDescent="0.25">
      <c r="C1639" s="26"/>
      <c r="D1639" s="26"/>
      <c r="E1639" s="26"/>
      <c r="F1639" s="26"/>
      <c r="G1639" s="26"/>
      <c r="H1639" s="26"/>
      <c r="I1639" s="26">
        <f t="shared" si="223"/>
        <v>0</v>
      </c>
      <c r="J1639" s="26"/>
      <c r="K1639" s="26">
        <f t="shared" si="224"/>
        <v>0</v>
      </c>
      <c r="L1639" s="26"/>
      <c r="M1639" s="68"/>
    </row>
    <row r="1640" spans="3:14" ht="18" x14ac:dyDescent="0.25">
      <c r="C1640" s="26"/>
      <c r="D1640" s="26"/>
      <c r="E1640" s="26"/>
      <c r="F1640" s="26"/>
      <c r="G1640" s="26"/>
      <c r="H1640" s="26"/>
      <c r="I1640" s="26">
        <f t="shared" si="223"/>
        <v>0</v>
      </c>
      <c r="J1640" s="26"/>
      <c r="K1640" s="26">
        <f t="shared" si="224"/>
        <v>0</v>
      </c>
      <c r="L1640" s="26"/>
      <c r="M1640" s="68"/>
    </row>
    <row r="1641" spans="3:14" ht="18" x14ac:dyDescent="0.25">
      <c r="C1641" s="26"/>
      <c r="D1641" s="26"/>
      <c r="E1641" s="26"/>
      <c r="F1641" s="26"/>
      <c r="G1641" s="26"/>
      <c r="H1641" s="26"/>
      <c r="I1641" s="26">
        <f t="shared" si="223"/>
        <v>0</v>
      </c>
      <c r="J1641" s="26"/>
      <c r="K1641" s="26">
        <f t="shared" si="224"/>
        <v>0</v>
      </c>
      <c r="L1641" s="26"/>
      <c r="M1641" s="68"/>
    </row>
    <row r="1642" spans="3:14" ht="18" x14ac:dyDescent="0.25">
      <c r="C1642" s="26"/>
      <c r="D1642" s="26"/>
      <c r="E1642" s="26"/>
      <c r="F1642" s="26"/>
      <c r="G1642" s="26"/>
      <c r="H1642" s="26"/>
      <c r="I1642" s="26">
        <f t="shared" si="223"/>
        <v>0</v>
      </c>
      <c r="J1642" s="26"/>
      <c r="K1642" s="26">
        <f t="shared" si="224"/>
        <v>0</v>
      </c>
      <c r="L1642" s="26"/>
      <c r="M1642" s="68"/>
    </row>
    <row r="1643" spans="3:14" ht="18" x14ac:dyDescent="0.25">
      <c r="C1643" s="26"/>
      <c r="D1643" s="26"/>
      <c r="E1643" s="26"/>
      <c r="F1643" s="26"/>
      <c r="G1643" s="26"/>
      <c r="H1643" s="26"/>
      <c r="I1643" s="26">
        <f t="shared" si="223"/>
        <v>0</v>
      </c>
      <c r="J1643" s="26"/>
      <c r="K1643" s="26">
        <f t="shared" si="224"/>
        <v>0</v>
      </c>
      <c r="L1643" s="26"/>
      <c r="M1643" s="68"/>
    </row>
    <row r="1644" spans="3:14" ht="18" x14ac:dyDescent="0.25">
      <c r="C1644" s="26"/>
      <c r="D1644" s="26"/>
      <c r="E1644" s="26"/>
      <c r="F1644" s="26"/>
      <c r="G1644" s="26"/>
      <c r="H1644" s="26"/>
      <c r="I1644" s="26">
        <f t="shared" si="223"/>
        <v>0</v>
      </c>
      <c r="J1644" s="26"/>
      <c r="K1644" s="26">
        <f t="shared" si="224"/>
        <v>0</v>
      </c>
      <c r="L1644" s="26"/>
      <c r="M1644" s="68"/>
    </row>
    <row r="1645" spans="3:14" ht="18" x14ac:dyDescent="0.25">
      <c r="C1645" s="26"/>
      <c r="D1645" s="26"/>
      <c r="E1645" s="26"/>
      <c r="F1645" s="26"/>
      <c r="G1645" s="26"/>
      <c r="H1645" s="26"/>
      <c r="I1645" s="26">
        <f t="shared" si="223"/>
        <v>0</v>
      </c>
      <c r="J1645" s="26"/>
      <c r="K1645" s="26">
        <f t="shared" si="224"/>
        <v>0</v>
      </c>
      <c r="L1645" s="26"/>
      <c r="M1645" s="68"/>
    </row>
    <row r="1646" spans="3:14" ht="18" x14ac:dyDescent="0.25">
      <c r="C1646" s="26"/>
      <c r="D1646" s="26"/>
      <c r="E1646" s="26"/>
      <c r="F1646" s="26"/>
      <c r="G1646" s="26"/>
      <c r="H1646" s="26"/>
      <c r="I1646" s="26">
        <f t="shared" si="223"/>
        <v>0</v>
      </c>
      <c r="J1646" s="26"/>
      <c r="K1646" s="26">
        <f t="shared" si="224"/>
        <v>0</v>
      </c>
      <c r="L1646" s="26"/>
      <c r="M1646" s="68"/>
    </row>
    <row r="1647" spans="3:14" ht="18" x14ac:dyDescent="0.25">
      <c r="C1647" s="26"/>
      <c r="D1647" s="26"/>
      <c r="E1647" s="26"/>
      <c r="F1647" s="26"/>
      <c r="G1647" s="26"/>
      <c r="H1647" s="26"/>
      <c r="I1647" s="26">
        <f t="shared" si="223"/>
        <v>0</v>
      </c>
      <c r="J1647" s="26"/>
      <c r="K1647" s="26">
        <f t="shared" si="224"/>
        <v>0</v>
      </c>
      <c r="L1647" s="26"/>
      <c r="M1647" s="68"/>
    </row>
    <row r="1648" spans="3:14" ht="20.25" x14ac:dyDescent="0.3">
      <c r="C1648" s="26">
        <f t="shared" ref="C1648:K1648" si="225">SUM(C1628:C1647)</f>
        <v>0</v>
      </c>
      <c r="D1648" s="26">
        <f t="shared" si="225"/>
        <v>0</v>
      </c>
      <c r="E1648" s="26">
        <f t="shared" si="225"/>
        <v>0</v>
      </c>
      <c r="F1648" s="26">
        <f t="shared" si="225"/>
        <v>0</v>
      </c>
      <c r="G1648" s="26">
        <f t="shared" si="225"/>
        <v>0</v>
      </c>
      <c r="H1648" s="26">
        <f t="shared" si="225"/>
        <v>0</v>
      </c>
      <c r="I1648" s="26">
        <f t="shared" si="225"/>
        <v>0</v>
      </c>
      <c r="J1648" s="26">
        <f t="shared" si="225"/>
        <v>0</v>
      </c>
      <c r="K1648" s="26">
        <f t="shared" si="225"/>
        <v>0</v>
      </c>
      <c r="L1648" s="45"/>
      <c r="M1648" s="45"/>
      <c r="N1648" s="67">
        <f>SUM(C1648:H1648)-J1648</f>
        <v>0</v>
      </c>
    </row>
    <row r="1649" spans="3:13" x14ac:dyDescent="0.2">
      <c r="C1649" s="69"/>
      <c r="D1649" s="69"/>
      <c r="E1649" s="69"/>
      <c r="F1649" s="69"/>
      <c r="G1649" s="69"/>
      <c r="H1649" s="69"/>
      <c r="I1649" s="69"/>
      <c r="J1649" s="136"/>
      <c r="K1649" s="136"/>
      <c r="L1649" s="136"/>
      <c r="M1649" s="136"/>
    </row>
    <row r="1650" spans="3:13" x14ac:dyDescent="0.2">
      <c r="C1650" s="69"/>
      <c r="D1650" s="69"/>
      <c r="E1650" s="69"/>
      <c r="F1650" s="69"/>
      <c r="G1650" s="69"/>
      <c r="H1650" s="69"/>
      <c r="I1650" s="69"/>
      <c r="J1650" s="137"/>
      <c r="K1650" s="137"/>
      <c r="L1650" s="137"/>
      <c r="M1650" s="137"/>
    </row>
    <row r="1651" spans="3:13" x14ac:dyDescent="0.2">
      <c r="C1651" s="69"/>
      <c r="D1651" s="69"/>
      <c r="E1651" s="69"/>
      <c r="F1651" s="69"/>
      <c r="G1651" s="69"/>
      <c r="H1651" s="69"/>
      <c r="I1651" s="69"/>
      <c r="J1651" s="137"/>
      <c r="K1651" s="137"/>
      <c r="L1651" s="137"/>
      <c r="M1651" s="137"/>
    </row>
    <row r="1653" spans="3:13" x14ac:dyDescent="0.2">
      <c r="C1653" s="138"/>
      <c r="D1653" s="138"/>
      <c r="E1653" s="138"/>
      <c r="F1653" s="138"/>
      <c r="G1653" s="138"/>
      <c r="H1653" s="138"/>
      <c r="I1653" s="138"/>
      <c r="J1653" s="138"/>
      <c r="K1653" s="138"/>
      <c r="L1653" s="138"/>
      <c r="M1653" s="138"/>
    </row>
    <row r="1654" spans="3:13" x14ac:dyDescent="0.2">
      <c r="C1654" s="138"/>
      <c r="D1654" s="138"/>
      <c r="E1654" s="138"/>
      <c r="F1654" s="138"/>
      <c r="G1654" s="138"/>
      <c r="H1654" s="138"/>
      <c r="I1654" s="138"/>
      <c r="J1654" s="138"/>
      <c r="K1654" s="138"/>
      <c r="L1654" s="138"/>
      <c r="M1654" s="138"/>
    </row>
    <row r="1655" spans="3:13" ht="18" x14ac:dyDescent="0.2">
      <c r="C1655" s="43"/>
      <c r="D1655" s="43"/>
      <c r="E1655" s="43"/>
      <c r="F1655" s="43"/>
      <c r="G1655" s="43"/>
      <c r="H1655" s="43"/>
      <c r="I1655" s="43"/>
      <c r="J1655" s="43"/>
      <c r="K1655" s="43"/>
      <c r="L1655" s="43"/>
      <c r="M1655" s="43"/>
    </row>
    <row r="1656" spans="3:13" ht="18" x14ac:dyDescent="0.25">
      <c r="C1656" s="26"/>
      <c r="D1656" s="26"/>
      <c r="E1656" s="26"/>
      <c r="F1656" s="26"/>
      <c r="G1656" s="26"/>
      <c r="H1656" s="26"/>
      <c r="I1656" s="26">
        <f>SUM(C1656:H1656)</f>
        <v>0</v>
      </c>
      <c r="J1656" s="26"/>
      <c r="K1656" s="26">
        <f>I1656-J1656</f>
        <v>0</v>
      </c>
      <c r="L1656" s="26"/>
      <c r="M1656" s="68"/>
    </row>
    <row r="1657" spans="3:13" ht="18" x14ac:dyDescent="0.25">
      <c r="C1657" s="26"/>
      <c r="D1657" s="26"/>
      <c r="E1657" s="26"/>
      <c r="F1657" s="26"/>
      <c r="G1657" s="26"/>
      <c r="H1657" s="26"/>
      <c r="I1657" s="26">
        <f t="shared" ref="I1657:I1674" si="226">SUM(C1657:H1657)</f>
        <v>0</v>
      </c>
      <c r="J1657" s="26"/>
      <c r="K1657" s="26">
        <f t="shared" ref="K1657:K1674" si="227">I1657-J1657</f>
        <v>0</v>
      </c>
      <c r="L1657" s="26"/>
      <c r="M1657" s="68"/>
    </row>
    <row r="1658" spans="3:13" ht="18" x14ac:dyDescent="0.25">
      <c r="C1658" s="26"/>
      <c r="D1658" s="26"/>
      <c r="E1658" s="26"/>
      <c r="F1658" s="26"/>
      <c r="G1658" s="26"/>
      <c r="H1658" s="26"/>
      <c r="I1658" s="26">
        <f t="shared" si="226"/>
        <v>0</v>
      </c>
      <c r="J1658" s="26"/>
      <c r="K1658" s="26">
        <f t="shared" si="227"/>
        <v>0</v>
      </c>
      <c r="L1658" s="26"/>
      <c r="M1658" s="68"/>
    </row>
    <row r="1659" spans="3:13" ht="18" x14ac:dyDescent="0.25">
      <c r="C1659" s="26"/>
      <c r="D1659" s="26"/>
      <c r="E1659" s="26"/>
      <c r="F1659" s="26"/>
      <c r="G1659" s="26"/>
      <c r="H1659" s="26"/>
      <c r="I1659" s="26">
        <f t="shared" si="226"/>
        <v>0</v>
      </c>
      <c r="J1659" s="26"/>
      <c r="K1659" s="26">
        <f t="shared" si="227"/>
        <v>0</v>
      </c>
      <c r="L1659" s="26"/>
      <c r="M1659" s="68"/>
    </row>
    <row r="1660" spans="3:13" ht="18" x14ac:dyDescent="0.25">
      <c r="C1660" s="26"/>
      <c r="D1660" s="26"/>
      <c r="E1660" s="26"/>
      <c r="F1660" s="26"/>
      <c r="G1660" s="26"/>
      <c r="H1660" s="26"/>
      <c r="I1660" s="26">
        <f t="shared" si="226"/>
        <v>0</v>
      </c>
      <c r="J1660" s="26"/>
      <c r="K1660" s="26">
        <f t="shared" si="227"/>
        <v>0</v>
      </c>
      <c r="L1660" s="26"/>
      <c r="M1660" s="68"/>
    </row>
    <row r="1661" spans="3:13" ht="18" x14ac:dyDescent="0.25">
      <c r="C1661" s="26"/>
      <c r="D1661" s="26"/>
      <c r="E1661" s="26"/>
      <c r="F1661" s="26"/>
      <c r="G1661" s="26"/>
      <c r="H1661" s="26"/>
      <c r="I1661" s="26">
        <f t="shared" si="226"/>
        <v>0</v>
      </c>
      <c r="J1661" s="26"/>
      <c r="K1661" s="26">
        <f t="shared" si="227"/>
        <v>0</v>
      </c>
      <c r="L1661" s="26"/>
      <c r="M1661" s="68"/>
    </row>
    <row r="1662" spans="3:13" ht="18" x14ac:dyDescent="0.25">
      <c r="C1662" s="26"/>
      <c r="D1662" s="26"/>
      <c r="E1662" s="26"/>
      <c r="F1662" s="26"/>
      <c r="G1662" s="26"/>
      <c r="H1662" s="26"/>
      <c r="I1662" s="26">
        <f t="shared" si="226"/>
        <v>0</v>
      </c>
      <c r="J1662" s="26"/>
      <c r="K1662" s="26">
        <f t="shared" si="227"/>
        <v>0</v>
      </c>
      <c r="L1662" s="26"/>
      <c r="M1662" s="68"/>
    </row>
    <row r="1663" spans="3:13" ht="18" x14ac:dyDescent="0.25">
      <c r="C1663" s="26"/>
      <c r="D1663" s="26"/>
      <c r="E1663" s="26"/>
      <c r="F1663" s="26"/>
      <c r="G1663" s="26"/>
      <c r="H1663" s="26"/>
      <c r="I1663" s="26">
        <f t="shared" si="226"/>
        <v>0</v>
      </c>
      <c r="J1663" s="26"/>
      <c r="K1663" s="26">
        <f t="shared" si="227"/>
        <v>0</v>
      </c>
      <c r="L1663" s="26"/>
      <c r="M1663" s="68"/>
    </row>
    <row r="1664" spans="3:13" ht="18" x14ac:dyDescent="0.25">
      <c r="C1664" s="26"/>
      <c r="D1664" s="26"/>
      <c r="E1664" s="26"/>
      <c r="F1664" s="26"/>
      <c r="G1664" s="26"/>
      <c r="H1664" s="26"/>
      <c r="I1664" s="26">
        <f t="shared" si="226"/>
        <v>0</v>
      </c>
      <c r="J1664" s="26"/>
      <c r="K1664" s="26">
        <f t="shared" si="227"/>
        <v>0</v>
      </c>
      <c r="L1664" s="26"/>
      <c r="M1664" s="68"/>
    </row>
    <row r="1665" spans="3:14" ht="18" x14ac:dyDescent="0.25">
      <c r="C1665" s="26"/>
      <c r="D1665" s="26"/>
      <c r="E1665" s="26"/>
      <c r="F1665" s="26"/>
      <c r="G1665" s="26"/>
      <c r="H1665" s="26"/>
      <c r="I1665" s="26">
        <f t="shared" si="226"/>
        <v>0</v>
      </c>
      <c r="J1665" s="26"/>
      <c r="K1665" s="26">
        <f t="shared" si="227"/>
        <v>0</v>
      </c>
      <c r="L1665" s="26"/>
      <c r="M1665" s="68"/>
    </row>
    <row r="1666" spans="3:14" ht="18" x14ac:dyDescent="0.25">
      <c r="C1666" s="26"/>
      <c r="D1666" s="26"/>
      <c r="E1666" s="26"/>
      <c r="F1666" s="26"/>
      <c r="G1666" s="26"/>
      <c r="H1666" s="26"/>
      <c r="I1666" s="26">
        <f t="shared" si="226"/>
        <v>0</v>
      </c>
      <c r="J1666" s="26"/>
      <c r="K1666" s="26">
        <f t="shared" si="227"/>
        <v>0</v>
      </c>
      <c r="L1666" s="26"/>
      <c r="M1666" s="68"/>
    </row>
    <row r="1667" spans="3:14" ht="18" x14ac:dyDescent="0.25">
      <c r="C1667" s="26"/>
      <c r="D1667" s="26"/>
      <c r="E1667" s="26"/>
      <c r="F1667" s="26"/>
      <c r="G1667" s="26"/>
      <c r="H1667" s="26"/>
      <c r="I1667" s="26">
        <f t="shared" si="226"/>
        <v>0</v>
      </c>
      <c r="J1667" s="26"/>
      <c r="K1667" s="26">
        <f t="shared" si="227"/>
        <v>0</v>
      </c>
      <c r="L1667" s="26"/>
      <c r="M1667" s="68"/>
    </row>
    <row r="1668" spans="3:14" ht="18" x14ac:dyDescent="0.25">
      <c r="C1668" s="26"/>
      <c r="D1668" s="26"/>
      <c r="E1668" s="26"/>
      <c r="F1668" s="26"/>
      <c r="G1668" s="26"/>
      <c r="H1668" s="26"/>
      <c r="I1668" s="26">
        <f t="shared" si="226"/>
        <v>0</v>
      </c>
      <c r="J1668" s="26"/>
      <c r="K1668" s="26">
        <f t="shared" si="227"/>
        <v>0</v>
      </c>
      <c r="L1668" s="26"/>
      <c r="M1668" s="68"/>
    </row>
    <row r="1669" spans="3:14" ht="18" x14ac:dyDescent="0.25">
      <c r="C1669" s="26"/>
      <c r="D1669" s="26"/>
      <c r="E1669" s="26"/>
      <c r="F1669" s="26"/>
      <c r="G1669" s="26"/>
      <c r="H1669" s="26"/>
      <c r="I1669" s="26">
        <f t="shared" si="226"/>
        <v>0</v>
      </c>
      <c r="J1669" s="26"/>
      <c r="K1669" s="26">
        <f t="shared" si="227"/>
        <v>0</v>
      </c>
      <c r="L1669" s="26"/>
      <c r="M1669" s="68"/>
    </row>
    <row r="1670" spans="3:14" ht="18" x14ac:dyDescent="0.25">
      <c r="C1670" s="26">
        <f>2000+500</f>
        <v>2500</v>
      </c>
      <c r="D1670" s="26"/>
      <c r="E1670" s="26"/>
      <c r="F1670" s="26"/>
      <c r="G1670" s="26"/>
      <c r="H1670" s="26"/>
      <c r="I1670" s="26">
        <f t="shared" si="226"/>
        <v>2500</v>
      </c>
      <c r="J1670" s="26"/>
      <c r="K1670" s="26">
        <f t="shared" si="227"/>
        <v>2500</v>
      </c>
      <c r="L1670" s="26"/>
      <c r="M1670" s="68"/>
    </row>
    <row r="1671" spans="3:14" ht="18" x14ac:dyDescent="0.25">
      <c r="C1671" s="26"/>
      <c r="D1671" s="26"/>
      <c r="E1671" s="26"/>
      <c r="F1671" s="26"/>
      <c r="G1671" s="26"/>
      <c r="H1671" s="26"/>
      <c r="I1671" s="26">
        <f t="shared" si="226"/>
        <v>0</v>
      </c>
      <c r="J1671" s="26"/>
      <c r="K1671" s="26">
        <f t="shared" si="227"/>
        <v>0</v>
      </c>
      <c r="L1671" s="26"/>
      <c r="M1671" s="68"/>
    </row>
    <row r="1672" spans="3:14" ht="18" x14ac:dyDescent="0.25">
      <c r="C1672" s="26"/>
      <c r="D1672" s="26"/>
      <c r="E1672" s="26"/>
      <c r="F1672" s="26"/>
      <c r="G1672" s="26"/>
      <c r="H1672" s="26"/>
      <c r="I1672" s="26">
        <f t="shared" si="226"/>
        <v>0</v>
      </c>
      <c r="J1672" s="26"/>
      <c r="K1672" s="26">
        <f t="shared" si="227"/>
        <v>0</v>
      </c>
      <c r="L1672" s="26"/>
      <c r="M1672" s="68"/>
    </row>
    <row r="1673" spans="3:14" ht="18" x14ac:dyDescent="0.25">
      <c r="C1673" s="26"/>
      <c r="D1673" s="26"/>
      <c r="E1673" s="26"/>
      <c r="F1673" s="26"/>
      <c r="G1673" s="26"/>
      <c r="H1673" s="26"/>
      <c r="I1673" s="26">
        <f t="shared" si="226"/>
        <v>0</v>
      </c>
      <c r="J1673" s="26"/>
      <c r="K1673" s="26">
        <f t="shared" si="227"/>
        <v>0</v>
      </c>
      <c r="L1673" s="26"/>
      <c r="M1673" s="68"/>
    </row>
    <row r="1674" spans="3:14" ht="18" x14ac:dyDescent="0.25">
      <c r="C1674" s="26"/>
      <c r="D1674" s="26"/>
      <c r="E1674" s="26"/>
      <c r="F1674" s="26"/>
      <c r="G1674" s="26"/>
      <c r="H1674" s="26"/>
      <c r="I1674" s="26">
        <f t="shared" si="226"/>
        <v>0</v>
      </c>
      <c r="J1674" s="26"/>
      <c r="K1674" s="26">
        <f t="shared" si="227"/>
        <v>0</v>
      </c>
      <c r="L1674" s="26"/>
      <c r="M1674" s="68"/>
    </row>
    <row r="1675" spans="3:14" ht="20.25" x14ac:dyDescent="0.3">
      <c r="C1675" s="26">
        <f t="shared" ref="C1675:K1675" si="228">SUM(C1656:C1674)</f>
        <v>2500</v>
      </c>
      <c r="D1675" s="26">
        <f t="shared" si="228"/>
        <v>0</v>
      </c>
      <c r="E1675" s="26">
        <f t="shared" si="228"/>
        <v>0</v>
      </c>
      <c r="F1675" s="26">
        <f t="shared" si="228"/>
        <v>0</v>
      </c>
      <c r="G1675" s="26">
        <f t="shared" si="228"/>
        <v>0</v>
      </c>
      <c r="H1675" s="26">
        <f t="shared" si="228"/>
        <v>0</v>
      </c>
      <c r="I1675" s="26">
        <f t="shared" si="228"/>
        <v>2500</v>
      </c>
      <c r="J1675" s="26">
        <f t="shared" si="228"/>
        <v>0</v>
      </c>
      <c r="K1675" s="26">
        <f t="shared" si="228"/>
        <v>2500</v>
      </c>
      <c r="L1675" s="45"/>
      <c r="M1675" s="45"/>
      <c r="N1675" s="67">
        <f>SUM(C1675:H1675)-J1675</f>
        <v>2500</v>
      </c>
    </row>
    <row r="1676" spans="3:14" x14ac:dyDescent="0.2">
      <c r="C1676" s="69"/>
      <c r="D1676" s="69"/>
      <c r="E1676" s="69"/>
      <c r="F1676" s="69"/>
      <c r="G1676" s="69"/>
      <c r="H1676" s="69"/>
      <c r="I1676" s="69"/>
      <c r="J1676" s="136"/>
      <c r="K1676" s="136"/>
      <c r="L1676" s="136"/>
      <c r="M1676" s="136"/>
    </row>
    <row r="1677" spans="3:14" x14ac:dyDescent="0.2">
      <c r="C1677" s="69"/>
      <c r="D1677" s="69"/>
      <c r="E1677" s="69"/>
      <c r="F1677" s="69"/>
      <c r="G1677" s="69"/>
      <c r="H1677" s="69"/>
      <c r="I1677" s="69"/>
      <c r="J1677" s="137"/>
      <c r="K1677" s="137"/>
      <c r="L1677" s="137"/>
      <c r="M1677" s="137"/>
    </row>
    <row r="1678" spans="3:14" x14ac:dyDescent="0.2">
      <c r="C1678" s="69"/>
      <c r="D1678" s="69"/>
      <c r="E1678" s="69"/>
      <c r="F1678" s="69"/>
      <c r="G1678" s="69"/>
      <c r="H1678" s="69"/>
      <c r="I1678" s="69"/>
      <c r="J1678" s="137"/>
      <c r="K1678" s="137"/>
      <c r="L1678" s="137"/>
      <c r="M1678" s="137"/>
    </row>
    <row r="1680" spans="3:14" x14ac:dyDescent="0.2">
      <c r="C1680" s="138"/>
      <c r="D1680" s="138"/>
      <c r="E1680" s="138"/>
      <c r="F1680" s="138"/>
      <c r="G1680" s="138"/>
      <c r="H1680" s="138"/>
      <c r="I1680" s="138"/>
      <c r="J1680" s="138"/>
      <c r="K1680" s="138"/>
      <c r="L1680" s="138"/>
      <c r="M1680" s="138"/>
    </row>
    <row r="1681" spans="3:13" x14ac:dyDescent="0.2">
      <c r="C1681" s="138"/>
      <c r="D1681" s="138"/>
      <c r="E1681" s="138"/>
      <c r="F1681" s="138"/>
      <c r="G1681" s="138"/>
      <c r="H1681" s="138"/>
      <c r="I1681" s="138"/>
      <c r="J1681" s="138"/>
      <c r="K1681" s="138"/>
      <c r="L1681" s="138"/>
      <c r="M1681" s="138"/>
    </row>
    <row r="1682" spans="3:13" ht="18" x14ac:dyDescent="0.2">
      <c r="C1682" s="43"/>
      <c r="D1682" s="43"/>
      <c r="E1682" s="43"/>
      <c r="F1682" s="43"/>
      <c r="G1682" s="43"/>
      <c r="H1682" s="43"/>
      <c r="I1682" s="43"/>
      <c r="J1682" s="43"/>
      <c r="K1682" s="43"/>
      <c r="L1682" s="43"/>
      <c r="M1682" s="43"/>
    </row>
    <row r="1683" spans="3:13" ht="18" x14ac:dyDescent="0.25">
      <c r="C1683" s="26"/>
      <c r="D1683" s="26"/>
      <c r="E1683" s="26"/>
      <c r="F1683" s="26"/>
      <c r="G1683" s="26"/>
      <c r="H1683" s="26"/>
      <c r="I1683" s="26">
        <f>SUM(C1683:H1683)</f>
        <v>0</v>
      </c>
      <c r="J1683" s="26"/>
      <c r="K1683" s="26">
        <f>I1683-J1683</f>
        <v>0</v>
      </c>
      <c r="L1683" s="26"/>
      <c r="M1683" s="68"/>
    </row>
    <row r="1684" spans="3:13" ht="18" x14ac:dyDescent="0.25">
      <c r="C1684" s="26"/>
      <c r="D1684" s="26"/>
      <c r="E1684" s="26"/>
      <c r="F1684" s="26"/>
      <c r="G1684" s="26"/>
      <c r="H1684" s="26"/>
      <c r="I1684" s="26">
        <f t="shared" ref="I1684:I1702" si="229">SUM(C1684:H1684)</f>
        <v>0</v>
      </c>
      <c r="J1684" s="26"/>
      <c r="K1684" s="26">
        <f t="shared" ref="K1684:K1702" si="230">I1684-J1684</f>
        <v>0</v>
      </c>
      <c r="L1684" s="26"/>
      <c r="M1684" s="68"/>
    </row>
    <row r="1685" spans="3:13" ht="18" x14ac:dyDescent="0.25">
      <c r="C1685" s="26"/>
      <c r="D1685" s="26"/>
      <c r="E1685" s="26"/>
      <c r="F1685" s="26"/>
      <c r="G1685" s="26"/>
      <c r="H1685" s="26"/>
      <c r="I1685" s="26">
        <f t="shared" si="229"/>
        <v>0</v>
      </c>
      <c r="J1685" s="26"/>
      <c r="K1685" s="26">
        <f t="shared" si="230"/>
        <v>0</v>
      </c>
      <c r="L1685" s="26"/>
      <c r="M1685" s="68"/>
    </row>
    <row r="1686" spans="3:13" ht="18" x14ac:dyDescent="0.25">
      <c r="C1686" s="26"/>
      <c r="D1686" s="26"/>
      <c r="E1686" s="26"/>
      <c r="F1686" s="26"/>
      <c r="G1686" s="26"/>
      <c r="H1686" s="26"/>
      <c r="I1686" s="26">
        <f t="shared" si="229"/>
        <v>0</v>
      </c>
      <c r="J1686" s="26"/>
      <c r="K1686" s="26">
        <f t="shared" si="230"/>
        <v>0</v>
      </c>
      <c r="L1686" s="26"/>
      <c r="M1686" s="68"/>
    </row>
    <row r="1687" spans="3:13" ht="18" x14ac:dyDescent="0.25">
      <c r="C1687" s="26"/>
      <c r="D1687" s="26"/>
      <c r="E1687" s="26"/>
      <c r="F1687" s="26"/>
      <c r="G1687" s="26"/>
      <c r="H1687" s="26"/>
      <c r="I1687" s="26">
        <f t="shared" si="229"/>
        <v>0</v>
      </c>
      <c r="J1687" s="26"/>
      <c r="K1687" s="26">
        <f t="shared" si="230"/>
        <v>0</v>
      </c>
      <c r="L1687" s="26"/>
      <c r="M1687" s="68"/>
    </row>
    <row r="1688" spans="3:13" ht="18" x14ac:dyDescent="0.25">
      <c r="C1688" s="26"/>
      <c r="D1688" s="26"/>
      <c r="E1688" s="26"/>
      <c r="F1688" s="26"/>
      <c r="G1688" s="26"/>
      <c r="H1688" s="26"/>
      <c r="I1688" s="26">
        <f t="shared" si="229"/>
        <v>0</v>
      </c>
      <c r="J1688" s="26"/>
      <c r="K1688" s="26">
        <f t="shared" si="230"/>
        <v>0</v>
      </c>
      <c r="L1688" s="26"/>
      <c r="M1688" s="68"/>
    </row>
    <row r="1689" spans="3:13" ht="18" x14ac:dyDescent="0.25">
      <c r="C1689" s="26"/>
      <c r="D1689" s="26"/>
      <c r="E1689" s="26"/>
      <c r="F1689" s="26"/>
      <c r="G1689" s="26"/>
      <c r="H1689" s="26"/>
      <c r="I1689" s="26">
        <f t="shared" si="229"/>
        <v>0</v>
      </c>
      <c r="J1689" s="26"/>
      <c r="K1689" s="26">
        <f t="shared" si="230"/>
        <v>0</v>
      </c>
      <c r="L1689" s="26"/>
      <c r="M1689" s="68"/>
    </row>
    <row r="1690" spans="3:13" ht="18" x14ac:dyDescent="0.25">
      <c r="C1690" s="26"/>
      <c r="D1690" s="26"/>
      <c r="E1690" s="26"/>
      <c r="F1690" s="26"/>
      <c r="G1690" s="26"/>
      <c r="H1690" s="26"/>
      <c r="I1690" s="26">
        <f t="shared" si="229"/>
        <v>0</v>
      </c>
      <c r="J1690" s="26"/>
      <c r="K1690" s="26">
        <f t="shared" si="230"/>
        <v>0</v>
      </c>
      <c r="L1690" s="26"/>
      <c r="M1690" s="68"/>
    </row>
    <row r="1691" spans="3:13" ht="18" x14ac:dyDescent="0.25">
      <c r="C1691" s="26"/>
      <c r="D1691" s="26"/>
      <c r="E1691" s="26"/>
      <c r="F1691" s="26"/>
      <c r="G1691" s="26"/>
      <c r="H1691" s="26"/>
      <c r="I1691" s="26">
        <f t="shared" si="229"/>
        <v>0</v>
      </c>
      <c r="J1691" s="26"/>
      <c r="K1691" s="26">
        <f t="shared" si="230"/>
        <v>0</v>
      </c>
      <c r="L1691" s="26"/>
      <c r="M1691" s="68"/>
    </row>
    <row r="1692" spans="3:13" ht="18" x14ac:dyDescent="0.25">
      <c r="C1692" s="26"/>
      <c r="D1692" s="26"/>
      <c r="E1692" s="26"/>
      <c r="F1692" s="26"/>
      <c r="G1692" s="26"/>
      <c r="H1692" s="26"/>
      <c r="I1692" s="26">
        <f t="shared" si="229"/>
        <v>0</v>
      </c>
      <c r="J1692" s="26"/>
      <c r="K1692" s="26">
        <f t="shared" si="230"/>
        <v>0</v>
      </c>
      <c r="L1692" s="26"/>
      <c r="M1692" s="68"/>
    </row>
    <row r="1693" spans="3:13" ht="18" x14ac:dyDescent="0.25">
      <c r="C1693" s="26"/>
      <c r="D1693" s="26"/>
      <c r="E1693" s="26"/>
      <c r="F1693" s="26"/>
      <c r="G1693" s="26"/>
      <c r="H1693" s="26"/>
      <c r="I1693" s="26">
        <f t="shared" si="229"/>
        <v>0</v>
      </c>
      <c r="J1693" s="26"/>
      <c r="K1693" s="26">
        <f t="shared" si="230"/>
        <v>0</v>
      </c>
      <c r="L1693" s="26"/>
      <c r="M1693" s="68"/>
    </row>
    <row r="1694" spans="3:13" ht="18" x14ac:dyDescent="0.25">
      <c r="C1694" s="26"/>
      <c r="D1694" s="26"/>
      <c r="E1694" s="26"/>
      <c r="F1694" s="26"/>
      <c r="G1694" s="26"/>
      <c r="H1694" s="26"/>
      <c r="I1694" s="26">
        <f t="shared" si="229"/>
        <v>0</v>
      </c>
      <c r="J1694" s="26"/>
      <c r="K1694" s="26">
        <f t="shared" si="230"/>
        <v>0</v>
      </c>
      <c r="L1694" s="26"/>
      <c r="M1694" s="68"/>
    </row>
    <row r="1695" spans="3:13" ht="18" x14ac:dyDescent="0.25">
      <c r="C1695" s="26"/>
      <c r="D1695" s="26"/>
      <c r="E1695" s="26"/>
      <c r="F1695" s="26"/>
      <c r="G1695" s="26"/>
      <c r="H1695" s="26"/>
      <c r="I1695" s="26">
        <f t="shared" si="229"/>
        <v>0</v>
      </c>
      <c r="J1695" s="26"/>
      <c r="K1695" s="26">
        <f t="shared" si="230"/>
        <v>0</v>
      </c>
      <c r="L1695" s="26"/>
      <c r="M1695" s="68"/>
    </row>
    <row r="1696" spans="3:13" ht="18" x14ac:dyDescent="0.25">
      <c r="C1696" s="26"/>
      <c r="D1696" s="26"/>
      <c r="E1696" s="26"/>
      <c r="F1696" s="26"/>
      <c r="G1696" s="26"/>
      <c r="H1696" s="26"/>
      <c r="I1696" s="26">
        <f t="shared" si="229"/>
        <v>0</v>
      </c>
      <c r="J1696" s="26"/>
      <c r="K1696" s="26">
        <f t="shared" si="230"/>
        <v>0</v>
      </c>
      <c r="L1696" s="26"/>
      <c r="M1696" s="68"/>
    </row>
    <row r="1697" spans="3:14" ht="18" x14ac:dyDescent="0.25">
      <c r="C1697" s="26"/>
      <c r="D1697" s="26"/>
      <c r="E1697" s="26"/>
      <c r="F1697" s="26"/>
      <c r="G1697" s="26"/>
      <c r="H1697" s="26"/>
      <c r="I1697" s="26">
        <f t="shared" si="229"/>
        <v>0</v>
      </c>
      <c r="J1697" s="26"/>
      <c r="K1697" s="26">
        <f t="shared" si="230"/>
        <v>0</v>
      </c>
      <c r="L1697" s="26"/>
      <c r="M1697" s="68"/>
    </row>
    <row r="1698" spans="3:14" ht="18" x14ac:dyDescent="0.25">
      <c r="C1698" s="26"/>
      <c r="D1698" s="26"/>
      <c r="E1698" s="26"/>
      <c r="F1698" s="26"/>
      <c r="G1698" s="26"/>
      <c r="H1698" s="26"/>
      <c r="I1698" s="26">
        <f t="shared" si="229"/>
        <v>0</v>
      </c>
      <c r="J1698" s="26"/>
      <c r="K1698" s="26">
        <f t="shared" si="230"/>
        <v>0</v>
      </c>
      <c r="L1698" s="26"/>
      <c r="M1698" s="68"/>
    </row>
    <row r="1699" spans="3:14" ht="18" x14ac:dyDescent="0.25">
      <c r="C1699" s="26"/>
      <c r="D1699" s="26"/>
      <c r="E1699" s="26"/>
      <c r="F1699" s="26"/>
      <c r="G1699" s="26"/>
      <c r="H1699" s="26"/>
      <c r="I1699" s="26">
        <f t="shared" si="229"/>
        <v>0</v>
      </c>
      <c r="J1699" s="26"/>
      <c r="K1699" s="26">
        <f t="shared" si="230"/>
        <v>0</v>
      </c>
      <c r="L1699" s="26"/>
      <c r="M1699" s="68"/>
    </row>
    <row r="1700" spans="3:14" ht="18" x14ac:dyDescent="0.25">
      <c r="C1700" s="26"/>
      <c r="D1700" s="26"/>
      <c r="E1700" s="26"/>
      <c r="F1700" s="26"/>
      <c r="G1700" s="26"/>
      <c r="H1700" s="26"/>
      <c r="I1700" s="26">
        <f t="shared" si="229"/>
        <v>0</v>
      </c>
      <c r="J1700" s="26"/>
      <c r="K1700" s="26">
        <f t="shared" si="230"/>
        <v>0</v>
      </c>
      <c r="L1700" s="26"/>
      <c r="M1700" s="68"/>
    </row>
    <row r="1701" spans="3:14" ht="18" x14ac:dyDescent="0.25">
      <c r="C1701" s="26"/>
      <c r="D1701" s="26"/>
      <c r="E1701" s="26"/>
      <c r="F1701" s="26"/>
      <c r="G1701" s="26"/>
      <c r="H1701" s="26"/>
      <c r="I1701" s="26">
        <f t="shared" si="229"/>
        <v>0</v>
      </c>
      <c r="J1701" s="26"/>
      <c r="K1701" s="26">
        <f t="shared" si="230"/>
        <v>0</v>
      </c>
      <c r="L1701" s="26"/>
      <c r="M1701" s="68"/>
    </row>
    <row r="1702" spans="3:14" ht="18" x14ac:dyDescent="0.25">
      <c r="C1702" s="26"/>
      <c r="D1702" s="26"/>
      <c r="E1702" s="26"/>
      <c r="F1702" s="26"/>
      <c r="G1702" s="26"/>
      <c r="H1702" s="26"/>
      <c r="I1702" s="26">
        <f t="shared" si="229"/>
        <v>0</v>
      </c>
      <c r="J1702" s="26"/>
      <c r="K1702" s="26">
        <f t="shared" si="230"/>
        <v>0</v>
      </c>
      <c r="L1702" s="26"/>
      <c r="M1702" s="68"/>
    </row>
    <row r="1703" spans="3:14" ht="20.25" x14ac:dyDescent="0.3">
      <c r="C1703" s="26">
        <f t="shared" ref="C1703:K1703" si="231">SUM(C1683:C1702)</f>
        <v>0</v>
      </c>
      <c r="D1703" s="26">
        <f t="shared" si="231"/>
        <v>0</v>
      </c>
      <c r="E1703" s="26">
        <f t="shared" si="231"/>
        <v>0</v>
      </c>
      <c r="F1703" s="26">
        <f t="shared" si="231"/>
        <v>0</v>
      </c>
      <c r="G1703" s="26">
        <f t="shared" si="231"/>
        <v>0</v>
      </c>
      <c r="H1703" s="26">
        <f t="shared" si="231"/>
        <v>0</v>
      </c>
      <c r="I1703" s="26">
        <f t="shared" si="231"/>
        <v>0</v>
      </c>
      <c r="J1703" s="26">
        <f t="shared" si="231"/>
        <v>0</v>
      </c>
      <c r="K1703" s="26">
        <f t="shared" si="231"/>
        <v>0</v>
      </c>
      <c r="L1703" s="45"/>
      <c r="M1703" s="45"/>
      <c r="N1703" s="67">
        <f>SUM(C1703:H1703)-J1703</f>
        <v>0</v>
      </c>
    </row>
    <row r="1704" spans="3:14" x14ac:dyDescent="0.2">
      <c r="C1704" s="69"/>
      <c r="D1704" s="69"/>
      <c r="E1704" s="69"/>
      <c r="F1704" s="69"/>
      <c r="G1704" s="69"/>
      <c r="H1704" s="69"/>
      <c r="I1704" s="69"/>
      <c r="J1704" s="136"/>
      <c r="K1704" s="136"/>
      <c r="L1704" s="136"/>
      <c r="M1704" s="136"/>
    </row>
    <row r="1705" spans="3:14" x14ac:dyDescent="0.2">
      <c r="C1705" s="69"/>
      <c r="D1705" s="69"/>
      <c r="E1705" s="69"/>
      <c r="F1705" s="69"/>
      <c r="G1705" s="69"/>
      <c r="H1705" s="69"/>
      <c r="I1705" s="69"/>
      <c r="J1705" s="137"/>
      <c r="K1705" s="137"/>
      <c r="L1705" s="137"/>
      <c r="M1705" s="137"/>
    </row>
    <row r="1706" spans="3:14" x14ac:dyDescent="0.2">
      <c r="C1706" s="69"/>
      <c r="D1706" s="69"/>
      <c r="E1706" s="69"/>
      <c r="F1706" s="69"/>
      <c r="G1706" s="69"/>
      <c r="H1706" s="69"/>
      <c r="I1706" s="69"/>
      <c r="J1706" s="137"/>
      <c r="K1706" s="137"/>
      <c r="L1706" s="137"/>
      <c r="M1706" s="137"/>
    </row>
    <row r="1708" spans="3:14" x14ac:dyDescent="0.2">
      <c r="C1708" s="138"/>
      <c r="D1708" s="138"/>
      <c r="E1708" s="138"/>
      <c r="F1708" s="138"/>
      <c r="G1708" s="138"/>
      <c r="H1708" s="138"/>
      <c r="I1708" s="138"/>
      <c r="J1708" s="138"/>
      <c r="K1708" s="138"/>
      <c r="L1708" s="138"/>
      <c r="M1708" s="138"/>
    </row>
    <row r="1709" spans="3:14" x14ac:dyDescent="0.2">
      <c r="C1709" s="138"/>
      <c r="D1709" s="138"/>
      <c r="E1709" s="138"/>
      <c r="F1709" s="138"/>
      <c r="G1709" s="138"/>
      <c r="H1709" s="138"/>
      <c r="I1709" s="138"/>
      <c r="J1709" s="138"/>
      <c r="K1709" s="138"/>
      <c r="L1709" s="138"/>
      <c r="M1709" s="138"/>
    </row>
    <row r="1710" spans="3:14" ht="18" x14ac:dyDescent="0.2">
      <c r="C1710" s="43"/>
      <c r="D1710" s="43"/>
      <c r="E1710" s="43"/>
      <c r="F1710" s="43"/>
      <c r="G1710" s="43"/>
      <c r="H1710" s="43"/>
      <c r="I1710" s="43"/>
      <c r="J1710" s="43"/>
      <c r="K1710" s="43"/>
      <c r="L1710" s="43"/>
      <c r="M1710" s="43"/>
    </row>
    <row r="1711" spans="3:14" ht="18" x14ac:dyDescent="0.25">
      <c r="C1711" s="26"/>
      <c r="D1711" s="26"/>
      <c r="E1711" s="26"/>
      <c r="F1711" s="26"/>
      <c r="G1711" s="26"/>
      <c r="H1711" s="26"/>
      <c r="I1711" s="26">
        <f>SUM(C1711:H1711)</f>
        <v>0</v>
      </c>
      <c r="J1711" s="26"/>
      <c r="K1711" s="26">
        <f>I1711-J1711</f>
        <v>0</v>
      </c>
      <c r="L1711" s="26"/>
      <c r="M1711" s="68"/>
    </row>
    <row r="1712" spans="3:14" ht="18" x14ac:dyDescent="0.25">
      <c r="C1712" s="26"/>
      <c r="D1712" s="26"/>
      <c r="E1712" s="26"/>
      <c r="F1712" s="26"/>
      <c r="G1712" s="26"/>
      <c r="H1712" s="26"/>
      <c r="I1712" s="26">
        <f t="shared" ref="I1712:I1730" si="232">SUM(C1712:H1712)</f>
        <v>0</v>
      </c>
      <c r="J1712" s="26"/>
      <c r="K1712" s="26">
        <f t="shared" ref="K1712:K1730" si="233">I1712-J1712</f>
        <v>0</v>
      </c>
      <c r="L1712" s="26"/>
      <c r="M1712" s="68"/>
    </row>
    <row r="1713" spans="3:13" ht="18" x14ac:dyDescent="0.25">
      <c r="C1713" s="26"/>
      <c r="D1713" s="26"/>
      <c r="E1713" s="26"/>
      <c r="F1713" s="26"/>
      <c r="G1713" s="26"/>
      <c r="H1713" s="26"/>
      <c r="I1713" s="26">
        <f t="shared" ref="I1713:I1729" si="234">SUM(C1713:H1713)</f>
        <v>0</v>
      </c>
      <c r="J1713" s="26"/>
      <c r="K1713" s="26">
        <f t="shared" ref="K1713:K1729" si="235">I1713-J1713</f>
        <v>0</v>
      </c>
      <c r="L1713" s="26"/>
      <c r="M1713" s="68"/>
    </row>
    <row r="1714" spans="3:13" ht="18" x14ac:dyDescent="0.25">
      <c r="C1714" s="26"/>
      <c r="D1714" s="26"/>
      <c r="E1714" s="26"/>
      <c r="F1714" s="26"/>
      <c r="G1714" s="26"/>
      <c r="H1714" s="26"/>
      <c r="I1714" s="26">
        <f t="shared" si="234"/>
        <v>0</v>
      </c>
      <c r="J1714" s="26"/>
      <c r="K1714" s="26">
        <f t="shared" si="235"/>
        <v>0</v>
      </c>
      <c r="L1714" s="26"/>
      <c r="M1714" s="68"/>
    </row>
    <row r="1715" spans="3:13" ht="18" x14ac:dyDescent="0.25">
      <c r="C1715" s="26"/>
      <c r="D1715" s="26"/>
      <c r="E1715" s="26"/>
      <c r="F1715" s="26"/>
      <c r="G1715" s="26"/>
      <c r="H1715" s="26"/>
      <c r="I1715" s="26">
        <f t="shared" si="234"/>
        <v>0</v>
      </c>
      <c r="J1715" s="26"/>
      <c r="K1715" s="26">
        <f t="shared" si="235"/>
        <v>0</v>
      </c>
      <c r="L1715" s="26"/>
      <c r="M1715" s="68"/>
    </row>
    <row r="1716" spans="3:13" ht="18" x14ac:dyDescent="0.25">
      <c r="C1716" s="26"/>
      <c r="D1716" s="26"/>
      <c r="E1716" s="26"/>
      <c r="F1716" s="26"/>
      <c r="G1716" s="26"/>
      <c r="H1716" s="26"/>
      <c r="I1716" s="26">
        <f t="shared" si="234"/>
        <v>0</v>
      </c>
      <c r="J1716" s="26"/>
      <c r="K1716" s="26">
        <f t="shared" si="235"/>
        <v>0</v>
      </c>
      <c r="L1716" s="26"/>
      <c r="M1716" s="68"/>
    </row>
    <row r="1717" spans="3:13" ht="18" x14ac:dyDescent="0.25">
      <c r="C1717" s="26"/>
      <c r="D1717" s="26"/>
      <c r="E1717" s="26"/>
      <c r="F1717" s="26"/>
      <c r="G1717" s="26"/>
      <c r="H1717" s="26"/>
      <c r="I1717" s="26">
        <f t="shared" si="234"/>
        <v>0</v>
      </c>
      <c r="J1717" s="26"/>
      <c r="K1717" s="26">
        <f t="shared" si="235"/>
        <v>0</v>
      </c>
      <c r="L1717" s="26"/>
      <c r="M1717" s="68"/>
    </row>
    <row r="1718" spans="3:13" ht="18" x14ac:dyDescent="0.25">
      <c r="C1718" s="26"/>
      <c r="D1718" s="26"/>
      <c r="E1718" s="26"/>
      <c r="F1718" s="26"/>
      <c r="G1718" s="26"/>
      <c r="H1718" s="26"/>
      <c r="I1718" s="26">
        <f t="shared" si="234"/>
        <v>0</v>
      </c>
      <c r="J1718" s="26"/>
      <c r="K1718" s="26">
        <f t="shared" si="235"/>
        <v>0</v>
      </c>
      <c r="L1718" s="26"/>
      <c r="M1718" s="68"/>
    </row>
    <row r="1719" spans="3:13" ht="18" x14ac:dyDescent="0.25">
      <c r="C1719" s="26"/>
      <c r="D1719" s="26"/>
      <c r="E1719" s="26"/>
      <c r="F1719" s="26"/>
      <c r="G1719" s="26"/>
      <c r="H1719" s="26"/>
      <c r="I1719" s="26">
        <f t="shared" si="234"/>
        <v>0</v>
      </c>
      <c r="J1719" s="26"/>
      <c r="K1719" s="26">
        <f t="shared" si="235"/>
        <v>0</v>
      </c>
      <c r="L1719" s="26"/>
      <c r="M1719" s="68"/>
    </row>
    <row r="1720" spans="3:13" ht="18" x14ac:dyDescent="0.25">
      <c r="C1720" s="26"/>
      <c r="D1720" s="26"/>
      <c r="E1720" s="26"/>
      <c r="F1720" s="26"/>
      <c r="G1720" s="26"/>
      <c r="H1720" s="26"/>
      <c r="I1720" s="26">
        <f t="shared" si="234"/>
        <v>0</v>
      </c>
      <c r="J1720" s="26"/>
      <c r="K1720" s="26">
        <f t="shared" si="235"/>
        <v>0</v>
      </c>
      <c r="L1720" s="26"/>
      <c r="M1720" s="68"/>
    </row>
    <row r="1721" spans="3:13" ht="18" x14ac:dyDescent="0.25">
      <c r="C1721" s="26"/>
      <c r="D1721" s="26"/>
      <c r="E1721" s="26"/>
      <c r="F1721" s="26"/>
      <c r="G1721" s="26"/>
      <c r="H1721" s="26"/>
      <c r="I1721" s="26">
        <f t="shared" si="234"/>
        <v>0</v>
      </c>
      <c r="J1721" s="26"/>
      <c r="K1721" s="26">
        <f t="shared" si="235"/>
        <v>0</v>
      </c>
      <c r="L1721" s="26"/>
      <c r="M1721" s="68"/>
    </row>
    <row r="1722" spans="3:13" ht="18" x14ac:dyDescent="0.25">
      <c r="C1722" s="26"/>
      <c r="D1722" s="26"/>
      <c r="E1722" s="26"/>
      <c r="F1722" s="26"/>
      <c r="G1722" s="26"/>
      <c r="H1722" s="26"/>
      <c r="I1722" s="26">
        <f t="shared" si="234"/>
        <v>0</v>
      </c>
      <c r="J1722" s="26"/>
      <c r="K1722" s="26">
        <f t="shared" si="235"/>
        <v>0</v>
      </c>
      <c r="L1722" s="26"/>
      <c r="M1722" s="68"/>
    </row>
    <row r="1723" spans="3:13" ht="18" x14ac:dyDescent="0.25">
      <c r="C1723" s="26"/>
      <c r="D1723" s="26"/>
      <c r="E1723" s="26"/>
      <c r="F1723" s="26"/>
      <c r="G1723" s="26"/>
      <c r="H1723" s="26"/>
      <c r="I1723" s="26">
        <f t="shared" si="234"/>
        <v>0</v>
      </c>
      <c r="J1723" s="26"/>
      <c r="K1723" s="26">
        <f t="shared" si="235"/>
        <v>0</v>
      </c>
      <c r="L1723" s="26"/>
      <c r="M1723" s="68"/>
    </row>
    <row r="1724" spans="3:13" ht="18" x14ac:dyDescent="0.25">
      <c r="C1724" s="26"/>
      <c r="D1724" s="26"/>
      <c r="E1724" s="26"/>
      <c r="F1724" s="26"/>
      <c r="G1724" s="26"/>
      <c r="H1724" s="26"/>
      <c r="I1724" s="26">
        <f t="shared" si="234"/>
        <v>0</v>
      </c>
      <c r="J1724" s="26"/>
      <c r="K1724" s="26">
        <f t="shared" si="235"/>
        <v>0</v>
      </c>
      <c r="L1724" s="26"/>
      <c r="M1724" s="68"/>
    </row>
    <row r="1725" spans="3:13" ht="18" x14ac:dyDescent="0.25">
      <c r="C1725" s="26"/>
      <c r="D1725" s="26"/>
      <c r="E1725" s="26"/>
      <c r="F1725" s="26"/>
      <c r="G1725" s="26"/>
      <c r="H1725" s="26"/>
      <c r="I1725" s="26">
        <f t="shared" si="234"/>
        <v>0</v>
      </c>
      <c r="J1725" s="26"/>
      <c r="K1725" s="26">
        <f t="shared" si="235"/>
        <v>0</v>
      </c>
      <c r="L1725" s="26"/>
      <c r="M1725" s="68"/>
    </row>
    <row r="1726" spans="3:13" ht="18" x14ac:dyDescent="0.25">
      <c r="C1726" s="26"/>
      <c r="D1726" s="26"/>
      <c r="E1726" s="26"/>
      <c r="F1726" s="26"/>
      <c r="G1726" s="26"/>
      <c r="H1726" s="26"/>
      <c r="I1726" s="26">
        <f t="shared" si="234"/>
        <v>0</v>
      </c>
      <c r="J1726" s="26"/>
      <c r="K1726" s="26">
        <f t="shared" si="235"/>
        <v>0</v>
      </c>
      <c r="L1726" s="26"/>
      <c r="M1726" s="68"/>
    </row>
    <row r="1727" spans="3:13" ht="18" x14ac:dyDescent="0.25">
      <c r="C1727" s="26"/>
      <c r="D1727" s="26"/>
      <c r="E1727" s="26"/>
      <c r="F1727" s="26"/>
      <c r="G1727" s="26"/>
      <c r="H1727" s="26"/>
      <c r="I1727" s="26">
        <f t="shared" si="234"/>
        <v>0</v>
      </c>
      <c r="J1727" s="26"/>
      <c r="K1727" s="26">
        <f t="shared" si="235"/>
        <v>0</v>
      </c>
      <c r="L1727" s="26"/>
      <c r="M1727" s="68"/>
    </row>
    <row r="1728" spans="3:13" ht="18" x14ac:dyDescent="0.25">
      <c r="C1728" s="26"/>
      <c r="D1728" s="26"/>
      <c r="E1728" s="26"/>
      <c r="F1728" s="26"/>
      <c r="G1728" s="26"/>
      <c r="H1728" s="26"/>
      <c r="I1728" s="26">
        <f t="shared" si="234"/>
        <v>0</v>
      </c>
      <c r="J1728" s="26"/>
      <c r="K1728" s="26">
        <f t="shared" si="235"/>
        <v>0</v>
      </c>
      <c r="L1728" s="26"/>
      <c r="M1728" s="68"/>
    </row>
    <row r="1729" spans="3:14" ht="18" x14ac:dyDescent="0.25">
      <c r="C1729" s="26"/>
      <c r="D1729" s="26"/>
      <c r="E1729" s="26"/>
      <c r="F1729" s="26"/>
      <c r="G1729" s="26"/>
      <c r="H1729" s="26"/>
      <c r="I1729" s="26">
        <f t="shared" si="234"/>
        <v>0</v>
      </c>
      <c r="J1729" s="26"/>
      <c r="K1729" s="26">
        <f t="shared" si="235"/>
        <v>0</v>
      </c>
      <c r="L1729" s="26"/>
      <c r="M1729" s="68"/>
    </row>
    <row r="1730" spans="3:14" ht="18" x14ac:dyDescent="0.25">
      <c r="C1730" s="26"/>
      <c r="D1730" s="26"/>
      <c r="E1730" s="26"/>
      <c r="F1730" s="26"/>
      <c r="G1730" s="26"/>
      <c r="H1730" s="26"/>
      <c r="I1730" s="26">
        <f t="shared" si="232"/>
        <v>0</v>
      </c>
      <c r="J1730" s="26"/>
      <c r="K1730" s="26">
        <f t="shared" si="233"/>
        <v>0</v>
      </c>
      <c r="L1730" s="26"/>
      <c r="M1730" s="68"/>
    </row>
    <row r="1731" spans="3:14" ht="20.25" x14ac:dyDescent="0.3">
      <c r="C1731" s="26">
        <f t="shared" ref="C1731:K1731" si="236">SUM(C1711:C1730)</f>
        <v>0</v>
      </c>
      <c r="D1731" s="26">
        <f t="shared" si="236"/>
        <v>0</v>
      </c>
      <c r="E1731" s="26">
        <f t="shared" si="236"/>
        <v>0</v>
      </c>
      <c r="F1731" s="26">
        <f t="shared" si="236"/>
        <v>0</v>
      </c>
      <c r="G1731" s="26">
        <f t="shared" si="236"/>
        <v>0</v>
      </c>
      <c r="H1731" s="26">
        <f t="shared" si="236"/>
        <v>0</v>
      </c>
      <c r="I1731" s="26">
        <f t="shared" si="236"/>
        <v>0</v>
      </c>
      <c r="J1731" s="26">
        <f t="shared" si="236"/>
        <v>0</v>
      </c>
      <c r="K1731" s="26">
        <f t="shared" si="236"/>
        <v>0</v>
      </c>
      <c r="L1731" s="45"/>
      <c r="M1731" s="45"/>
      <c r="N1731" s="67">
        <f>SUM(C1731:H1731)-J1731</f>
        <v>0</v>
      </c>
    </row>
    <row r="1732" spans="3:14" x14ac:dyDescent="0.2">
      <c r="C1732" s="69"/>
      <c r="D1732" s="69"/>
      <c r="E1732" s="69"/>
      <c r="F1732" s="69"/>
      <c r="G1732" s="69"/>
      <c r="H1732" s="69"/>
      <c r="I1732" s="69"/>
      <c r="J1732" s="136"/>
      <c r="K1732" s="136"/>
      <c r="L1732" s="136"/>
      <c r="M1732" s="136"/>
    </row>
    <row r="1733" spans="3:14" x14ac:dyDescent="0.2">
      <c r="C1733" s="69"/>
      <c r="D1733" s="69"/>
      <c r="E1733" s="69"/>
      <c r="F1733" s="69"/>
      <c r="G1733" s="69"/>
      <c r="H1733" s="69"/>
      <c r="I1733" s="69"/>
      <c r="J1733" s="137"/>
      <c r="K1733" s="137"/>
      <c r="L1733" s="137"/>
      <c r="M1733" s="137"/>
    </row>
    <row r="1734" spans="3:14" x14ac:dyDescent="0.2">
      <c r="C1734" s="69"/>
      <c r="D1734" s="69"/>
      <c r="E1734" s="69"/>
      <c r="F1734" s="69"/>
      <c r="G1734" s="69"/>
      <c r="H1734" s="69"/>
      <c r="I1734" s="69"/>
      <c r="J1734" s="137"/>
      <c r="K1734" s="137"/>
      <c r="L1734" s="137"/>
      <c r="M1734" s="137"/>
    </row>
    <row r="1736" spans="3:14" x14ac:dyDescent="0.2">
      <c r="C1736" s="138"/>
      <c r="D1736" s="138"/>
      <c r="E1736" s="138"/>
      <c r="F1736" s="138"/>
      <c r="G1736" s="138"/>
      <c r="H1736" s="138"/>
      <c r="I1736" s="138"/>
      <c r="J1736" s="138"/>
      <c r="K1736" s="138"/>
      <c r="L1736" s="138"/>
      <c r="M1736" s="138"/>
    </row>
    <row r="1737" spans="3:14" x14ac:dyDescent="0.2">
      <c r="C1737" s="138"/>
      <c r="D1737" s="138"/>
      <c r="E1737" s="138"/>
      <c r="F1737" s="138"/>
      <c r="G1737" s="138"/>
      <c r="H1737" s="138"/>
      <c r="I1737" s="138"/>
      <c r="J1737" s="138"/>
      <c r="K1737" s="138"/>
      <c r="L1737" s="138"/>
      <c r="M1737" s="138"/>
    </row>
    <row r="1738" spans="3:14" ht="18" x14ac:dyDescent="0.2">
      <c r="C1738" s="43"/>
      <c r="D1738" s="43"/>
      <c r="E1738" s="43"/>
      <c r="F1738" s="43"/>
      <c r="G1738" s="43"/>
      <c r="H1738" s="43"/>
      <c r="I1738" s="43"/>
      <c r="J1738" s="43"/>
      <c r="K1738" s="43"/>
      <c r="L1738" s="43"/>
      <c r="M1738" s="43"/>
    </row>
    <row r="1739" spans="3:14" ht="18" x14ac:dyDescent="0.25">
      <c r="C1739" s="26"/>
      <c r="D1739" s="26"/>
      <c r="E1739" s="26"/>
      <c r="F1739" s="26"/>
      <c r="G1739" s="26"/>
      <c r="H1739" s="26"/>
      <c r="I1739" s="26">
        <f>SUM(C1739:H1739)</f>
        <v>0</v>
      </c>
      <c r="J1739" s="26"/>
      <c r="K1739" s="26">
        <f>I1739-J1739</f>
        <v>0</v>
      </c>
      <c r="L1739" s="26"/>
      <c r="M1739" s="68"/>
    </row>
    <row r="1740" spans="3:14" ht="18" x14ac:dyDescent="0.25">
      <c r="C1740" s="26"/>
      <c r="D1740" s="26"/>
      <c r="E1740" s="26"/>
      <c r="F1740" s="26"/>
      <c r="G1740" s="26"/>
      <c r="H1740" s="26"/>
      <c r="I1740" s="26">
        <f t="shared" ref="I1740:I1758" si="237">SUM(C1740:H1740)</f>
        <v>0</v>
      </c>
      <c r="J1740" s="26"/>
      <c r="K1740" s="26">
        <f t="shared" ref="K1740:K1758" si="238">I1740-J1740</f>
        <v>0</v>
      </c>
      <c r="L1740" s="26"/>
      <c r="M1740" s="68"/>
    </row>
    <row r="1741" spans="3:14" ht="18" x14ac:dyDescent="0.25">
      <c r="C1741" s="26"/>
      <c r="D1741" s="26"/>
      <c r="E1741" s="26"/>
      <c r="F1741" s="26"/>
      <c r="G1741" s="26"/>
      <c r="H1741" s="26"/>
      <c r="I1741" s="26">
        <f t="shared" si="237"/>
        <v>0</v>
      </c>
      <c r="J1741" s="26"/>
      <c r="K1741" s="26">
        <f t="shared" si="238"/>
        <v>0</v>
      </c>
      <c r="L1741" s="26"/>
      <c r="M1741" s="68"/>
    </row>
    <row r="1742" spans="3:14" ht="18" x14ac:dyDescent="0.25">
      <c r="C1742" s="26"/>
      <c r="D1742" s="26"/>
      <c r="E1742" s="26"/>
      <c r="F1742" s="26"/>
      <c r="G1742" s="26"/>
      <c r="H1742" s="26"/>
      <c r="I1742" s="26">
        <f t="shared" si="237"/>
        <v>0</v>
      </c>
      <c r="J1742" s="26"/>
      <c r="K1742" s="26">
        <f t="shared" si="238"/>
        <v>0</v>
      </c>
      <c r="L1742" s="26"/>
      <c r="M1742" s="68"/>
    </row>
    <row r="1743" spans="3:14" ht="18" x14ac:dyDescent="0.25">
      <c r="C1743" s="26"/>
      <c r="D1743" s="26"/>
      <c r="E1743" s="26"/>
      <c r="F1743" s="26"/>
      <c r="G1743" s="26"/>
      <c r="H1743" s="26"/>
      <c r="I1743" s="26">
        <f t="shared" si="237"/>
        <v>0</v>
      </c>
      <c r="J1743" s="26"/>
      <c r="K1743" s="26">
        <f t="shared" si="238"/>
        <v>0</v>
      </c>
      <c r="L1743" s="26"/>
      <c r="M1743" s="68"/>
    </row>
    <row r="1744" spans="3:14" ht="18" x14ac:dyDescent="0.25">
      <c r="C1744" s="26"/>
      <c r="D1744" s="26"/>
      <c r="E1744" s="26"/>
      <c r="F1744" s="26"/>
      <c r="G1744" s="26"/>
      <c r="H1744" s="26"/>
      <c r="I1744" s="26">
        <f t="shared" si="237"/>
        <v>0</v>
      </c>
      <c r="J1744" s="26"/>
      <c r="K1744" s="26">
        <f t="shared" si="238"/>
        <v>0</v>
      </c>
      <c r="L1744" s="26"/>
      <c r="M1744" s="68"/>
    </row>
    <row r="1745" spans="3:14" ht="18" x14ac:dyDescent="0.25">
      <c r="C1745" s="26"/>
      <c r="D1745" s="26"/>
      <c r="E1745" s="26"/>
      <c r="F1745" s="26"/>
      <c r="G1745" s="26"/>
      <c r="H1745" s="26"/>
      <c r="I1745" s="26">
        <f t="shared" si="237"/>
        <v>0</v>
      </c>
      <c r="J1745" s="26"/>
      <c r="K1745" s="26">
        <f t="shared" si="238"/>
        <v>0</v>
      </c>
      <c r="L1745" s="26"/>
      <c r="M1745" s="68"/>
    </row>
    <row r="1746" spans="3:14" ht="18" x14ac:dyDescent="0.25">
      <c r="C1746" s="26"/>
      <c r="D1746" s="26"/>
      <c r="E1746" s="26"/>
      <c r="F1746" s="26"/>
      <c r="G1746" s="26"/>
      <c r="H1746" s="26"/>
      <c r="I1746" s="26">
        <f t="shared" si="237"/>
        <v>0</v>
      </c>
      <c r="J1746" s="26"/>
      <c r="K1746" s="26">
        <f t="shared" si="238"/>
        <v>0</v>
      </c>
      <c r="L1746" s="26"/>
      <c r="M1746" s="68"/>
    </row>
    <row r="1747" spans="3:14" ht="18" x14ac:dyDescent="0.25">
      <c r="C1747" s="26"/>
      <c r="D1747" s="26"/>
      <c r="E1747" s="26"/>
      <c r="F1747" s="26"/>
      <c r="G1747" s="26"/>
      <c r="H1747" s="26"/>
      <c r="I1747" s="26">
        <f t="shared" si="237"/>
        <v>0</v>
      </c>
      <c r="J1747" s="26"/>
      <c r="K1747" s="26">
        <f t="shared" si="238"/>
        <v>0</v>
      </c>
      <c r="L1747" s="26"/>
      <c r="M1747" s="68"/>
    </row>
    <row r="1748" spans="3:14" ht="18" x14ac:dyDescent="0.25">
      <c r="C1748" s="26"/>
      <c r="D1748" s="26"/>
      <c r="E1748" s="26"/>
      <c r="F1748" s="26"/>
      <c r="G1748" s="26"/>
      <c r="H1748" s="26"/>
      <c r="I1748" s="26">
        <f t="shared" si="237"/>
        <v>0</v>
      </c>
      <c r="J1748" s="26"/>
      <c r="K1748" s="26">
        <f t="shared" si="238"/>
        <v>0</v>
      </c>
      <c r="L1748" s="26"/>
      <c r="M1748" s="68"/>
    </row>
    <row r="1749" spans="3:14" ht="18" x14ac:dyDescent="0.25">
      <c r="C1749" s="26"/>
      <c r="D1749" s="26"/>
      <c r="E1749" s="26"/>
      <c r="F1749" s="26"/>
      <c r="G1749" s="26"/>
      <c r="H1749" s="26"/>
      <c r="I1749" s="26">
        <f t="shared" si="237"/>
        <v>0</v>
      </c>
      <c r="J1749" s="26"/>
      <c r="K1749" s="26">
        <f t="shared" si="238"/>
        <v>0</v>
      </c>
      <c r="L1749" s="26"/>
      <c r="M1749" s="68"/>
    </row>
    <row r="1750" spans="3:14" ht="18" x14ac:dyDescent="0.25">
      <c r="C1750" s="26"/>
      <c r="D1750" s="26"/>
      <c r="E1750" s="26"/>
      <c r="F1750" s="26"/>
      <c r="G1750" s="26"/>
      <c r="H1750" s="26"/>
      <c r="I1750" s="26">
        <f t="shared" si="237"/>
        <v>0</v>
      </c>
      <c r="J1750" s="26"/>
      <c r="K1750" s="26">
        <f t="shared" si="238"/>
        <v>0</v>
      </c>
      <c r="L1750" s="26"/>
      <c r="M1750" s="68"/>
    </row>
    <row r="1751" spans="3:14" ht="18" x14ac:dyDescent="0.25">
      <c r="C1751" s="26"/>
      <c r="D1751" s="26"/>
      <c r="E1751" s="26"/>
      <c r="F1751" s="26"/>
      <c r="G1751" s="26"/>
      <c r="H1751" s="26"/>
      <c r="I1751" s="26">
        <f t="shared" si="237"/>
        <v>0</v>
      </c>
      <c r="J1751" s="26"/>
      <c r="K1751" s="26">
        <f t="shared" si="238"/>
        <v>0</v>
      </c>
      <c r="L1751" s="26"/>
      <c r="M1751" s="68"/>
    </row>
    <row r="1752" spans="3:14" ht="18" x14ac:dyDescent="0.25">
      <c r="C1752" s="26"/>
      <c r="D1752" s="26"/>
      <c r="E1752" s="26"/>
      <c r="F1752" s="26"/>
      <c r="G1752" s="26"/>
      <c r="H1752" s="26"/>
      <c r="I1752" s="26">
        <f t="shared" si="237"/>
        <v>0</v>
      </c>
      <c r="J1752" s="26"/>
      <c r="K1752" s="26">
        <f t="shared" si="238"/>
        <v>0</v>
      </c>
      <c r="L1752" s="26"/>
      <c r="M1752" s="68"/>
    </row>
    <row r="1753" spans="3:14" ht="18" x14ac:dyDescent="0.25">
      <c r="C1753" s="26"/>
      <c r="D1753" s="26"/>
      <c r="E1753" s="26"/>
      <c r="F1753" s="26"/>
      <c r="G1753" s="26"/>
      <c r="H1753" s="26"/>
      <c r="I1753" s="26">
        <f t="shared" si="237"/>
        <v>0</v>
      </c>
      <c r="J1753" s="26"/>
      <c r="K1753" s="26">
        <f t="shared" si="238"/>
        <v>0</v>
      </c>
      <c r="L1753" s="26"/>
      <c r="M1753" s="68"/>
    </row>
    <row r="1754" spans="3:14" ht="18" x14ac:dyDescent="0.25">
      <c r="C1754" s="26"/>
      <c r="D1754" s="26"/>
      <c r="E1754" s="26"/>
      <c r="F1754" s="26"/>
      <c r="G1754" s="26"/>
      <c r="H1754" s="26"/>
      <c r="I1754" s="26">
        <f t="shared" si="237"/>
        <v>0</v>
      </c>
      <c r="J1754" s="26"/>
      <c r="K1754" s="26">
        <f t="shared" si="238"/>
        <v>0</v>
      </c>
      <c r="L1754" s="26"/>
      <c r="M1754" s="68"/>
    </row>
    <row r="1755" spans="3:14" ht="18" x14ac:dyDescent="0.25">
      <c r="C1755" s="26"/>
      <c r="D1755" s="26"/>
      <c r="E1755" s="26"/>
      <c r="F1755" s="26"/>
      <c r="G1755" s="26"/>
      <c r="H1755" s="26"/>
      <c r="I1755" s="26">
        <f t="shared" si="237"/>
        <v>0</v>
      </c>
      <c r="J1755" s="26"/>
      <c r="K1755" s="26">
        <f t="shared" si="238"/>
        <v>0</v>
      </c>
      <c r="L1755" s="26"/>
      <c r="M1755" s="68"/>
    </row>
    <row r="1756" spans="3:14" ht="18" x14ac:dyDescent="0.25">
      <c r="C1756" s="26"/>
      <c r="D1756" s="26"/>
      <c r="E1756" s="26"/>
      <c r="F1756" s="26"/>
      <c r="G1756" s="26"/>
      <c r="H1756" s="26"/>
      <c r="I1756" s="26">
        <f t="shared" si="237"/>
        <v>0</v>
      </c>
      <c r="J1756" s="26"/>
      <c r="K1756" s="26">
        <f t="shared" si="238"/>
        <v>0</v>
      </c>
      <c r="L1756" s="26"/>
      <c r="M1756" s="68"/>
    </row>
    <row r="1757" spans="3:14" ht="18" x14ac:dyDescent="0.25">
      <c r="C1757" s="26"/>
      <c r="D1757" s="26"/>
      <c r="E1757" s="26"/>
      <c r="F1757" s="26"/>
      <c r="G1757" s="26"/>
      <c r="H1757" s="26"/>
      <c r="I1757" s="26">
        <f t="shared" si="237"/>
        <v>0</v>
      </c>
      <c r="J1757" s="26"/>
      <c r="K1757" s="26">
        <f t="shared" si="238"/>
        <v>0</v>
      </c>
      <c r="L1757" s="26"/>
      <c r="M1757" s="68"/>
    </row>
    <row r="1758" spans="3:14" ht="18" x14ac:dyDescent="0.25">
      <c r="C1758" s="26"/>
      <c r="D1758" s="26"/>
      <c r="E1758" s="26"/>
      <c r="F1758" s="26"/>
      <c r="G1758" s="26"/>
      <c r="H1758" s="26"/>
      <c r="I1758" s="26">
        <f t="shared" si="237"/>
        <v>0</v>
      </c>
      <c r="J1758" s="26"/>
      <c r="K1758" s="26">
        <f t="shared" si="238"/>
        <v>0</v>
      </c>
      <c r="L1758" s="26"/>
      <c r="M1758" s="68"/>
    </row>
    <row r="1759" spans="3:14" ht="20.25" x14ac:dyDescent="0.3">
      <c r="C1759" s="26">
        <f>SUM(C1739:C1758)</f>
        <v>0</v>
      </c>
      <c r="D1759" s="26">
        <f>SUM(D1739:D1758)</f>
        <v>0</v>
      </c>
      <c r="E1759" s="26">
        <f>SUM(E1739:E1758)</f>
        <v>0</v>
      </c>
      <c r="F1759" s="26">
        <f t="shared" ref="F1759:H1759" si="239">SUM(F1739:F1758)</f>
        <v>0</v>
      </c>
      <c r="G1759" s="26">
        <f t="shared" si="239"/>
        <v>0</v>
      </c>
      <c r="H1759" s="26">
        <f t="shared" si="239"/>
        <v>0</v>
      </c>
      <c r="I1759" s="26">
        <f t="shared" ref="I1759" si="240">SUM(I1739:I1758)</f>
        <v>0</v>
      </c>
      <c r="J1759" s="26">
        <f t="shared" ref="J1759" si="241">SUM(J1739:J1758)</f>
        <v>0</v>
      </c>
      <c r="K1759" s="26">
        <f t="shared" ref="K1759" si="242">SUM(K1739:K1758)</f>
        <v>0</v>
      </c>
      <c r="L1759" s="45"/>
      <c r="M1759" s="45"/>
      <c r="N1759" s="67">
        <f>SUM(C1759:H1759)-J1759</f>
        <v>0</v>
      </c>
    </row>
    <row r="1760" spans="3:14" x14ac:dyDescent="0.2">
      <c r="C1760" s="69"/>
      <c r="D1760" s="69"/>
      <c r="E1760" s="69"/>
      <c r="F1760" s="69"/>
      <c r="G1760" s="69"/>
      <c r="H1760" s="69"/>
      <c r="I1760" s="69"/>
      <c r="J1760" s="136"/>
      <c r="K1760" s="136"/>
      <c r="L1760" s="136"/>
      <c r="M1760" s="136"/>
    </row>
    <row r="1761" spans="3:13" x14ac:dyDescent="0.2">
      <c r="C1761" s="69"/>
      <c r="D1761" s="69"/>
      <c r="E1761" s="69"/>
      <c r="F1761" s="69"/>
      <c r="G1761" s="69"/>
      <c r="H1761" s="69"/>
      <c r="I1761" s="69"/>
      <c r="J1761" s="137"/>
      <c r="K1761" s="137"/>
      <c r="L1761" s="137"/>
      <c r="M1761" s="137"/>
    </row>
    <row r="1762" spans="3:13" x14ac:dyDescent="0.2">
      <c r="C1762" s="69"/>
      <c r="D1762" s="69"/>
      <c r="E1762" s="69"/>
      <c r="F1762" s="69"/>
      <c r="G1762" s="69"/>
      <c r="H1762" s="69"/>
      <c r="I1762" s="69"/>
      <c r="J1762" s="137"/>
      <c r="K1762" s="137"/>
      <c r="L1762" s="137"/>
      <c r="M1762" s="137"/>
    </row>
    <row r="1764" spans="3:13" x14ac:dyDescent="0.2">
      <c r="C1764" s="138" t="s">
        <v>52</v>
      </c>
      <c r="D1764" s="138"/>
      <c r="E1764" s="138"/>
      <c r="F1764" s="138"/>
      <c r="G1764" s="138"/>
      <c r="H1764" s="138"/>
      <c r="I1764" s="138"/>
      <c r="J1764" s="138"/>
      <c r="K1764" s="138"/>
      <c r="L1764" s="138"/>
      <c r="M1764" s="138"/>
    </row>
    <row r="1765" spans="3:13" x14ac:dyDescent="0.2">
      <c r="C1765" s="138"/>
      <c r="D1765" s="138"/>
      <c r="E1765" s="138"/>
      <c r="F1765" s="138"/>
      <c r="G1765" s="138"/>
      <c r="H1765" s="138"/>
      <c r="I1765" s="138"/>
      <c r="J1765" s="138"/>
      <c r="K1765" s="138"/>
      <c r="L1765" s="138"/>
      <c r="M1765" s="138"/>
    </row>
    <row r="1766" spans="3:13" ht="36" x14ac:dyDescent="0.2">
      <c r="C1766" s="43" t="s">
        <v>53</v>
      </c>
      <c r="D1766" s="43" t="s">
        <v>20</v>
      </c>
      <c r="E1766" s="43" t="s">
        <v>44</v>
      </c>
      <c r="F1766" s="43"/>
      <c r="G1766" s="43" t="s">
        <v>19</v>
      </c>
      <c r="H1766" s="43" t="s">
        <v>18</v>
      </c>
      <c r="I1766" s="43" t="s">
        <v>54</v>
      </c>
      <c r="J1766" s="43" t="s">
        <v>55</v>
      </c>
      <c r="K1766" s="43" t="s">
        <v>28</v>
      </c>
      <c r="L1766" s="43" t="s">
        <v>4</v>
      </c>
      <c r="M1766" s="43"/>
    </row>
    <row r="1767" spans="3:13" ht="18" x14ac:dyDescent="0.25">
      <c r="C1767" s="26"/>
      <c r="D1767" s="26"/>
      <c r="E1767" s="26"/>
      <c r="F1767" s="26"/>
      <c r="G1767" s="26"/>
      <c r="H1767" s="26"/>
      <c r="I1767" s="26">
        <f>SUM(C1767:H1767)</f>
        <v>0</v>
      </c>
      <c r="J1767" s="26"/>
      <c r="K1767" s="26">
        <f>I1767-J1767</f>
        <v>0</v>
      </c>
      <c r="L1767" s="26"/>
      <c r="M1767" s="44"/>
    </row>
    <row r="1768" spans="3:13" ht="18" x14ac:dyDescent="0.25">
      <c r="C1768" s="26"/>
      <c r="D1768" s="26"/>
      <c r="E1768" s="26"/>
      <c r="F1768" s="26"/>
      <c r="G1768" s="26"/>
      <c r="H1768" s="26"/>
      <c r="I1768" s="26">
        <f t="shared" ref="I1768:I1786" si="243">SUM(C1768:H1768)</f>
        <v>0</v>
      </c>
      <c r="J1768" s="26"/>
      <c r="K1768" s="26">
        <f t="shared" ref="K1768:K1786" si="244">I1768-J1768</f>
        <v>0</v>
      </c>
      <c r="L1768" s="26"/>
      <c r="M1768" s="44"/>
    </row>
    <row r="1769" spans="3:13" ht="18" x14ac:dyDescent="0.25">
      <c r="C1769" s="26"/>
      <c r="D1769" s="26"/>
      <c r="E1769" s="26"/>
      <c r="F1769" s="26"/>
      <c r="G1769" s="26"/>
      <c r="H1769" s="26"/>
      <c r="I1769" s="26">
        <f t="shared" si="243"/>
        <v>0</v>
      </c>
      <c r="J1769" s="26"/>
      <c r="K1769" s="26">
        <f t="shared" si="244"/>
        <v>0</v>
      </c>
      <c r="L1769" s="26"/>
      <c r="M1769" s="44"/>
    </row>
    <row r="1770" spans="3:13" ht="18" x14ac:dyDescent="0.25">
      <c r="C1770" s="26"/>
      <c r="D1770" s="26"/>
      <c r="E1770" s="26"/>
      <c r="F1770" s="26"/>
      <c r="G1770" s="26"/>
      <c r="H1770" s="26"/>
      <c r="I1770" s="26">
        <f t="shared" si="243"/>
        <v>0</v>
      </c>
      <c r="J1770" s="26"/>
      <c r="K1770" s="26">
        <f t="shared" si="244"/>
        <v>0</v>
      </c>
      <c r="L1770" s="26"/>
      <c r="M1770" s="44"/>
    </row>
    <row r="1771" spans="3:13" ht="18" x14ac:dyDescent="0.25">
      <c r="C1771" s="26"/>
      <c r="D1771" s="26"/>
      <c r="E1771" s="26"/>
      <c r="F1771" s="26"/>
      <c r="G1771" s="26"/>
      <c r="H1771" s="26"/>
      <c r="I1771" s="26">
        <f t="shared" si="243"/>
        <v>0</v>
      </c>
      <c r="J1771" s="26"/>
      <c r="K1771" s="26">
        <f t="shared" si="244"/>
        <v>0</v>
      </c>
      <c r="L1771" s="26"/>
      <c r="M1771" s="44"/>
    </row>
    <row r="1772" spans="3:13" ht="18" x14ac:dyDescent="0.25">
      <c r="C1772" s="26"/>
      <c r="D1772" s="26"/>
      <c r="E1772" s="26"/>
      <c r="F1772" s="26"/>
      <c r="G1772" s="26"/>
      <c r="H1772" s="26"/>
      <c r="I1772" s="26">
        <f t="shared" si="243"/>
        <v>0</v>
      </c>
      <c r="J1772" s="26"/>
      <c r="K1772" s="26">
        <f t="shared" si="244"/>
        <v>0</v>
      </c>
      <c r="L1772" s="26"/>
      <c r="M1772" s="44"/>
    </row>
    <row r="1773" spans="3:13" ht="18" x14ac:dyDescent="0.25">
      <c r="C1773" s="26"/>
      <c r="D1773" s="26"/>
      <c r="E1773" s="26"/>
      <c r="F1773" s="26"/>
      <c r="G1773" s="26"/>
      <c r="H1773" s="26"/>
      <c r="I1773" s="26">
        <f t="shared" si="243"/>
        <v>0</v>
      </c>
      <c r="J1773" s="26"/>
      <c r="K1773" s="26">
        <f t="shared" si="244"/>
        <v>0</v>
      </c>
      <c r="L1773" s="26"/>
      <c r="M1773" s="44"/>
    </row>
    <row r="1774" spans="3:13" ht="18" x14ac:dyDescent="0.25">
      <c r="C1774" s="26"/>
      <c r="D1774" s="26"/>
      <c r="E1774" s="26"/>
      <c r="F1774" s="26"/>
      <c r="G1774" s="26"/>
      <c r="H1774" s="26"/>
      <c r="I1774" s="26">
        <f t="shared" si="243"/>
        <v>0</v>
      </c>
      <c r="J1774" s="26"/>
      <c r="K1774" s="26">
        <f t="shared" si="244"/>
        <v>0</v>
      </c>
      <c r="L1774" s="26"/>
      <c r="M1774" s="44"/>
    </row>
    <row r="1775" spans="3:13" ht="18" x14ac:dyDescent="0.25">
      <c r="C1775" s="26"/>
      <c r="D1775" s="26"/>
      <c r="E1775" s="26"/>
      <c r="F1775" s="26"/>
      <c r="G1775" s="26"/>
      <c r="H1775" s="26"/>
      <c r="I1775" s="26">
        <f t="shared" si="243"/>
        <v>0</v>
      </c>
      <c r="J1775" s="26"/>
      <c r="K1775" s="26">
        <f t="shared" si="244"/>
        <v>0</v>
      </c>
      <c r="L1775" s="26"/>
      <c r="M1775" s="44"/>
    </row>
    <row r="1776" spans="3:13" ht="18" x14ac:dyDescent="0.25">
      <c r="C1776" s="26"/>
      <c r="D1776" s="26"/>
      <c r="E1776" s="26"/>
      <c r="F1776" s="26"/>
      <c r="G1776" s="26"/>
      <c r="H1776" s="26"/>
      <c r="I1776" s="26">
        <f t="shared" si="243"/>
        <v>0</v>
      </c>
      <c r="J1776" s="26"/>
      <c r="K1776" s="26">
        <f t="shared" si="244"/>
        <v>0</v>
      </c>
      <c r="L1776" s="26"/>
      <c r="M1776" s="44"/>
    </row>
    <row r="1777" spans="3:14" ht="18" x14ac:dyDescent="0.25">
      <c r="C1777" s="26"/>
      <c r="D1777" s="26"/>
      <c r="E1777" s="26"/>
      <c r="F1777" s="26"/>
      <c r="G1777" s="26"/>
      <c r="H1777" s="26"/>
      <c r="I1777" s="26">
        <f t="shared" si="243"/>
        <v>0</v>
      </c>
      <c r="J1777" s="26"/>
      <c r="K1777" s="26">
        <f t="shared" si="244"/>
        <v>0</v>
      </c>
      <c r="L1777" s="26"/>
      <c r="M1777" s="44"/>
    </row>
    <row r="1778" spans="3:14" ht="18" x14ac:dyDescent="0.25">
      <c r="C1778" s="26"/>
      <c r="D1778" s="26"/>
      <c r="E1778" s="26"/>
      <c r="F1778" s="26"/>
      <c r="G1778" s="26"/>
      <c r="H1778" s="26"/>
      <c r="I1778" s="26">
        <f t="shared" si="243"/>
        <v>0</v>
      </c>
      <c r="J1778" s="26"/>
      <c r="K1778" s="26">
        <f t="shared" si="244"/>
        <v>0</v>
      </c>
      <c r="L1778" s="26"/>
      <c r="M1778" s="44"/>
    </row>
    <row r="1779" spans="3:14" ht="18" x14ac:dyDescent="0.25">
      <c r="C1779" s="26"/>
      <c r="D1779" s="26"/>
      <c r="E1779" s="26"/>
      <c r="F1779" s="26"/>
      <c r="G1779" s="26"/>
      <c r="H1779" s="26"/>
      <c r="I1779" s="26">
        <f t="shared" si="243"/>
        <v>0</v>
      </c>
      <c r="J1779" s="26"/>
      <c r="K1779" s="26">
        <f t="shared" si="244"/>
        <v>0</v>
      </c>
      <c r="L1779" s="26"/>
      <c r="M1779" s="44"/>
    </row>
    <row r="1780" spans="3:14" ht="18" x14ac:dyDescent="0.25">
      <c r="C1780" s="26"/>
      <c r="D1780" s="26"/>
      <c r="E1780" s="26"/>
      <c r="F1780" s="26"/>
      <c r="G1780" s="26"/>
      <c r="H1780" s="26"/>
      <c r="I1780" s="26">
        <f t="shared" si="243"/>
        <v>0</v>
      </c>
      <c r="J1780" s="26"/>
      <c r="K1780" s="26">
        <f t="shared" si="244"/>
        <v>0</v>
      </c>
      <c r="L1780" s="26"/>
      <c r="M1780" s="44"/>
    </row>
    <row r="1781" spans="3:14" ht="18" x14ac:dyDescent="0.25">
      <c r="C1781" s="26"/>
      <c r="D1781" s="26"/>
      <c r="E1781" s="26"/>
      <c r="F1781" s="26"/>
      <c r="G1781" s="26"/>
      <c r="H1781" s="26"/>
      <c r="I1781" s="26">
        <f t="shared" si="243"/>
        <v>0</v>
      </c>
      <c r="J1781" s="26"/>
      <c r="K1781" s="26">
        <f t="shared" si="244"/>
        <v>0</v>
      </c>
      <c r="L1781" s="26"/>
      <c r="M1781" s="44"/>
    </row>
    <row r="1782" spans="3:14" ht="18" x14ac:dyDescent="0.25">
      <c r="C1782" s="26"/>
      <c r="D1782" s="26"/>
      <c r="E1782" s="26"/>
      <c r="F1782" s="26"/>
      <c r="G1782" s="26"/>
      <c r="H1782" s="26"/>
      <c r="I1782" s="26">
        <f t="shared" si="243"/>
        <v>0</v>
      </c>
      <c r="J1782" s="26"/>
      <c r="K1782" s="26">
        <f t="shared" si="244"/>
        <v>0</v>
      </c>
      <c r="L1782" s="26"/>
      <c r="M1782" s="44"/>
    </row>
    <row r="1783" spans="3:14" ht="18" x14ac:dyDescent="0.25">
      <c r="C1783" s="26"/>
      <c r="D1783" s="26"/>
      <c r="E1783" s="26"/>
      <c r="F1783" s="26"/>
      <c r="G1783" s="26"/>
      <c r="H1783" s="26"/>
      <c r="I1783" s="26">
        <f t="shared" si="243"/>
        <v>0</v>
      </c>
      <c r="J1783" s="26"/>
      <c r="K1783" s="26">
        <f t="shared" si="244"/>
        <v>0</v>
      </c>
      <c r="L1783" s="26"/>
      <c r="M1783" s="44"/>
    </row>
    <row r="1784" spans="3:14" ht="18" x14ac:dyDescent="0.25">
      <c r="C1784" s="26"/>
      <c r="D1784" s="26"/>
      <c r="E1784" s="26"/>
      <c r="F1784" s="26"/>
      <c r="G1784" s="26"/>
      <c r="H1784" s="26"/>
      <c r="I1784" s="26">
        <f t="shared" si="243"/>
        <v>0</v>
      </c>
      <c r="J1784" s="26"/>
      <c r="K1784" s="26">
        <f t="shared" si="244"/>
        <v>0</v>
      </c>
      <c r="L1784" s="26"/>
      <c r="M1784" s="44"/>
    </row>
    <row r="1785" spans="3:14" ht="18" x14ac:dyDescent="0.25">
      <c r="C1785" s="26"/>
      <c r="D1785" s="26"/>
      <c r="E1785" s="26"/>
      <c r="F1785" s="26"/>
      <c r="G1785" s="26"/>
      <c r="H1785" s="26"/>
      <c r="I1785" s="26">
        <f t="shared" si="243"/>
        <v>0</v>
      </c>
      <c r="J1785" s="26"/>
      <c r="K1785" s="26">
        <f t="shared" si="244"/>
        <v>0</v>
      </c>
      <c r="L1785" s="26"/>
      <c r="M1785" s="44"/>
    </row>
    <row r="1786" spans="3:14" ht="18" x14ac:dyDescent="0.25">
      <c r="C1786" s="26"/>
      <c r="D1786" s="26"/>
      <c r="E1786" s="26"/>
      <c r="F1786" s="26"/>
      <c r="G1786" s="26"/>
      <c r="H1786" s="26"/>
      <c r="I1786" s="26">
        <f t="shared" si="243"/>
        <v>0</v>
      </c>
      <c r="J1786" s="26"/>
      <c r="K1786" s="26">
        <f t="shared" si="244"/>
        <v>0</v>
      </c>
      <c r="L1786" s="26"/>
      <c r="M1786" s="44"/>
    </row>
    <row r="1787" spans="3:14" ht="20.25" x14ac:dyDescent="0.3">
      <c r="C1787" s="26">
        <f t="shared" ref="C1787:K1787" si="245">SUM(C1767:C1786)</f>
        <v>0</v>
      </c>
      <c r="D1787" s="26">
        <f t="shared" si="245"/>
        <v>0</v>
      </c>
      <c r="E1787" s="26">
        <f t="shared" si="245"/>
        <v>0</v>
      </c>
      <c r="F1787" s="26">
        <f t="shared" si="245"/>
        <v>0</v>
      </c>
      <c r="G1787" s="26">
        <f t="shared" si="245"/>
        <v>0</v>
      </c>
      <c r="H1787" s="26">
        <f t="shared" si="245"/>
        <v>0</v>
      </c>
      <c r="I1787" s="26">
        <f t="shared" si="245"/>
        <v>0</v>
      </c>
      <c r="J1787" s="26">
        <f t="shared" si="245"/>
        <v>0</v>
      </c>
      <c r="K1787" s="26">
        <f t="shared" si="245"/>
        <v>0</v>
      </c>
      <c r="L1787" s="45" t="s">
        <v>27</v>
      </c>
      <c r="M1787" s="45"/>
      <c r="N1787" s="67">
        <f>SUM(C1787:H1787)-J1787</f>
        <v>0</v>
      </c>
    </row>
    <row r="1788" spans="3:14" x14ac:dyDescent="0.2">
      <c r="J1788" s="139" t="s">
        <v>110</v>
      </c>
      <c r="K1788" s="139"/>
      <c r="L1788" s="139"/>
      <c r="M1788" s="139"/>
    </row>
    <row r="1789" spans="3:14" x14ac:dyDescent="0.2">
      <c r="J1789" s="140"/>
      <c r="K1789" s="140"/>
      <c r="L1789" s="140"/>
      <c r="M1789" s="140"/>
    </row>
    <row r="1790" spans="3:14" x14ac:dyDescent="0.2">
      <c r="J1790" s="140"/>
      <c r="K1790" s="140"/>
      <c r="L1790" s="140"/>
      <c r="M1790" s="140"/>
    </row>
    <row r="1792" spans="3:14" x14ac:dyDescent="0.2">
      <c r="C1792" s="138" t="s">
        <v>52</v>
      </c>
      <c r="D1792" s="138"/>
      <c r="E1792" s="138"/>
      <c r="F1792" s="138"/>
      <c r="G1792" s="138"/>
      <c r="H1792" s="138"/>
      <c r="I1792" s="138"/>
      <c r="J1792" s="138"/>
      <c r="K1792" s="138"/>
      <c r="L1792" s="138"/>
      <c r="M1792" s="138"/>
    </row>
    <row r="1793" spans="3:13" x14ac:dyDescent="0.2">
      <c r="C1793" s="138"/>
      <c r="D1793" s="138"/>
      <c r="E1793" s="138"/>
      <c r="F1793" s="138"/>
      <c r="G1793" s="138"/>
      <c r="H1793" s="138"/>
      <c r="I1793" s="138"/>
      <c r="J1793" s="138"/>
      <c r="K1793" s="138"/>
      <c r="L1793" s="138"/>
      <c r="M1793" s="138"/>
    </row>
    <row r="1794" spans="3:13" ht="36" x14ac:dyDescent="0.2">
      <c r="C1794" s="43" t="s">
        <v>53</v>
      </c>
      <c r="D1794" s="43" t="s">
        <v>20</v>
      </c>
      <c r="E1794" s="43" t="s">
        <v>44</v>
      </c>
      <c r="F1794" s="43"/>
      <c r="G1794" s="43" t="s">
        <v>19</v>
      </c>
      <c r="H1794" s="43" t="s">
        <v>18</v>
      </c>
      <c r="I1794" s="43" t="s">
        <v>54</v>
      </c>
      <c r="J1794" s="43" t="s">
        <v>55</v>
      </c>
      <c r="K1794" s="43" t="s">
        <v>28</v>
      </c>
      <c r="L1794" s="43" t="s">
        <v>4</v>
      </c>
      <c r="M1794" s="43"/>
    </row>
    <row r="1795" spans="3:13" ht="18" x14ac:dyDescent="0.25">
      <c r="C1795" s="26"/>
      <c r="D1795" s="26"/>
      <c r="E1795" s="26"/>
      <c r="F1795" s="26"/>
      <c r="G1795" s="26"/>
      <c r="H1795" s="26"/>
      <c r="I1795" s="26">
        <f>SUM(C1795:H1795)</f>
        <v>0</v>
      </c>
      <c r="J1795" s="26"/>
      <c r="K1795" s="26">
        <f>I1795-J1795</f>
        <v>0</v>
      </c>
      <c r="L1795" s="26"/>
      <c r="M1795" s="44"/>
    </row>
    <row r="1796" spans="3:13" ht="18" x14ac:dyDescent="0.25">
      <c r="C1796" s="26"/>
      <c r="D1796" s="26"/>
      <c r="E1796" s="26"/>
      <c r="F1796" s="26"/>
      <c r="G1796" s="26"/>
      <c r="H1796" s="26"/>
      <c r="I1796" s="26">
        <f t="shared" ref="I1796:I1814" si="246">SUM(C1796:H1796)</f>
        <v>0</v>
      </c>
      <c r="J1796" s="26"/>
      <c r="K1796" s="26">
        <f t="shared" ref="K1796:K1814" si="247">I1796-J1796</f>
        <v>0</v>
      </c>
      <c r="L1796" s="26"/>
      <c r="M1796" s="44"/>
    </row>
    <row r="1797" spans="3:13" ht="18" x14ac:dyDescent="0.25">
      <c r="C1797" s="26"/>
      <c r="D1797" s="26"/>
      <c r="E1797" s="26"/>
      <c r="F1797" s="26"/>
      <c r="G1797" s="26"/>
      <c r="H1797" s="26"/>
      <c r="I1797" s="26">
        <f t="shared" si="246"/>
        <v>0</v>
      </c>
      <c r="J1797" s="26"/>
      <c r="K1797" s="26">
        <f t="shared" si="247"/>
        <v>0</v>
      </c>
      <c r="L1797" s="26"/>
      <c r="M1797" s="44"/>
    </row>
    <row r="1798" spans="3:13" ht="18" x14ac:dyDescent="0.25">
      <c r="C1798" s="26"/>
      <c r="D1798" s="26"/>
      <c r="E1798" s="26"/>
      <c r="F1798" s="26"/>
      <c r="G1798" s="26"/>
      <c r="H1798" s="26"/>
      <c r="I1798" s="26">
        <f t="shared" si="246"/>
        <v>0</v>
      </c>
      <c r="J1798" s="26"/>
      <c r="K1798" s="26">
        <f t="shared" si="247"/>
        <v>0</v>
      </c>
      <c r="L1798" s="26"/>
      <c r="M1798" s="44"/>
    </row>
    <row r="1799" spans="3:13" ht="18" x14ac:dyDescent="0.25">
      <c r="C1799" s="26"/>
      <c r="D1799" s="26"/>
      <c r="E1799" s="26"/>
      <c r="F1799" s="26"/>
      <c r="G1799" s="26"/>
      <c r="H1799" s="26"/>
      <c r="I1799" s="26">
        <f t="shared" si="246"/>
        <v>0</v>
      </c>
      <c r="J1799" s="26"/>
      <c r="K1799" s="26">
        <f t="shared" si="247"/>
        <v>0</v>
      </c>
      <c r="L1799" s="26"/>
      <c r="M1799" s="44"/>
    </row>
    <row r="1800" spans="3:13" ht="18" x14ac:dyDescent="0.25">
      <c r="C1800" s="26"/>
      <c r="D1800" s="26"/>
      <c r="E1800" s="26"/>
      <c r="F1800" s="26"/>
      <c r="G1800" s="26"/>
      <c r="H1800" s="26"/>
      <c r="I1800" s="26">
        <f t="shared" si="246"/>
        <v>0</v>
      </c>
      <c r="J1800" s="26"/>
      <c r="K1800" s="26">
        <f t="shared" si="247"/>
        <v>0</v>
      </c>
      <c r="L1800" s="26"/>
      <c r="M1800" s="44"/>
    </row>
    <row r="1801" spans="3:13" ht="18" x14ac:dyDescent="0.25">
      <c r="C1801" s="26"/>
      <c r="D1801" s="26"/>
      <c r="E1801" s="26"/>
      <c r="F1801" s="26"/>
      <c r="G1801" s="26"/>
      <c r="H1801" s="26"/>
      <c r="I1801" s="26">
        <f t="shared" si="246"/>
        <v>0</v>
      </c>
      <c r="J1801" s="26"/>
      <c r="K1801" s="26">
        <f t="shared" si="247"/>
        <v>0</v>
      </c>
      <c r="L1801" s="26"/>
      <c r="M1801" s="44"/>
    </row>
    <row r="1802" spans="3:13" ht="18" x14ac:dyDescent="0.25">
      <c r="C1802" s="26"/>
      <c r="D1802" s="26"/>
      <c r="E1802" s="26"/>
      <c r="F1802" s="26"/>
      <c r="G1802" s="26"/>
      <c r="H1802" s="26"/>
      <c r="I1802" s="26">
        <f t="shared" si="246"/>
        <v>0</v>
      </c>
      <c r="J1802" s="26"/>
      <c r="K1802" s="26">
        <f t="shared" si="247"/>
        <v>0</v>
      </c>
      <c r="L1802" s="26"/>
      <c r="M1802" s="44"/>
    </row>
    <row r="1803" spans="3:13" ht="18" x14ac:dyDescent="0.25">
      <c r="C1803" s="26"/>
      <c r="D1803" s="26"/>
      <c r="E1803" s="26"/>
      <c r="F1803" s="26"/>
      <c r="G1803" s="26"/>
      <c r="H1803" s="26"/>
      <c r="I1803" s="26">
        <f t="shared" si="246"/>
        <v>0</v>
      </c>
      <c r="J1803" s="26"/>
      <c r="K1803" s="26">
        <f t="shared" si="247"/>
        <v>0</v>
      </c>
      <c r="L1803" s="26"/>
      <c r="M1803" s="44"/>
    </row>
    <row r="1804" spans="3:13" ht="18" x14ac:dyDescent="0.25">
      <c r="C1804" s="26"/>
      <c r="D1804" s="26"/>
      <c r="E1804" s="26"/>
      <c r="F1804" s="26"/>
      <c r="G1804" s="26"/>
      <c r="H1804" s="26"/>
      <c r="I1804" s="26">
        <f t="shared" si="246"/>
        <v>0</v>
      </c>
      <c r="J1804" s="26"/>
      <c r="K1804" s="26">
        <f t="shared" si="247"/>
        <v>0</v>
      </c>
      <c r="L1804" s="26"/>
      <c r="M1804" s="44"/>
    </row>
    <row r="1805" spans="3:13" ht="18" x14ac:dyDescent="0.25">
      <c r="C1805" s="26"/>
      <c r="D1805" s="26"/>
      <c r="E1805" s="26"/>
      <c r="F1805" s="26"/>
      <c r="G1805" s="26"/>
      <c r="H1805" s="26"/>
      <c r="I1805" s="26">
        <f t="shared" si="246"/>
        <v>0</v>
      </c>
      <c r="J1805" s="26"/>
      <c r="K1805" s="26">
        <f t="shared" si="247"/>
        <v>0</v>
      </c>
      <c r="L1805" s="26"/>
      <c r="M1805" s="44"/>
    </row>
    <row r="1806" spans="3:13" ht="18" x14ac:dyDescent="0.25">
      <c r="C1806" s="26"/>
      <c r="D1806" s="26"/>
      <c r="E1806" s="26"/>
      <c r="F1806" s="26"/>
      <c r="G1806" s="26"/>
      <c r="H1806" s="26"/>
      <c r="I1806" s="26">
        <f t="shared" si="246"/>
        <v>0</v>
      </c>
      <c r="J1806" s="26"/>
      <c r="K1806" s="26">
        <f t="shared" si="247"/>
        <v>0</v>
      </c>
      <c r="L1806" s="26"/>
      <c r="M1806" s="44"/>
    </row>
    <row r="1807" spans="3:13" ht="18" x14ac:dyDescent="0.25">
      <c r="C1807" s="26"/>
      <c r="D1807" s="26"/>
      <c r="E1807" s="26"/>
      <c r="F1807" s="26"/>
      <c r="G1807" s="26"/>
      <c r="H1807" s="26"/>
      <c r="I1807" s="26">
        <f t="shared" si="246"/>
        <v>0</v>
      </c>
      <c r="J1807" s="26"/>
      <c r="K1807" s="26">
        <f t="shared" si="247"/>
        <v>0</v>
      </c>
      <c r="L1807" s="26"/>
      <c r="M1807" s="44"/>
    </row>
    <row r="1808" spans="3:13" ht="18" x14ac:dyDescent="0.25">
      <c r="C1808" s="26"/>
      <c r="D1808" s="26"/>
      <c r="E1808" s="26"/>
      <c r="F1808" s="26"/>
      <c r="G1808" s="26"/>
      <c r="H1808" s="26"/>
      <c r="I1808" s="26">
        <f t="shared" si="246"/>
        <v>0</v>
      </c>
      <c r="J1808" s="26"/>
      <c r="K1808" s="26">
        <f t="shared" si="247"/>
        <v>0</v>
      </c>
      <c r="L1808" s="26"/>
      <c r="M1808" s="44"/>
    </row>
    <row r="1809" spans="3:14" ht="18" x14ac:dyDescent="0.25">
      <c r="C1809" s="26"/>
      <c r="D1809" s="26"/>
      <c r="E1809" s="26"/>
      <c r="F1809" s="26"/>
      <c r="G1809" s="26"/>
      <c r="H1809" s="26"/>
      <c r="I1809" s="26">
        <f t="shared" si="246"/>
        <v>0</v>
      </c>
      <c r="J1809" s="26"/>
      <c r="K1809" s="26">
        <f t="shared" si="247"/>
        <v>0</v>
      </c>
      <c r="L1809" s="26"/>
      <c r="M1809" s="44"/>
    </row>
    <row r="1810" spans="3:14" ht="18" x14ac:dyDescent="0.25">
      <c r="C1810" s="26"/>
      <c r="D1810" s="26"/>
      <c r="E1810" s="26"/>
      <c r="F1810" s="26"/>
      <c r="G1810" s="26"/>
      <c r="H1810" s="26"/>
      <c r="I1810" s="26">
        <f t="shared" si="246"/>
        <v>0</v>
      </c>
      <c r="J1810" s="26"/>
      <c r="K1810" s="26">
        <f t="shared" si="247"/>
        <v>0</v>
      </c>
      <c r="L1810" s="26"/>
      <c r="M1810" s="44"/>
    </row>
    <row r="1811" spans="3:14" ht="18" x14ac:dyDescent="0.25">
      <c r="C1811" s="26"/>
      <c r="D1811" s="26"/>
      <c r="E1811" s="26"/>
      <c r="F1811" s="26"/>
      <c r="G1811" s="26"/>
      <c r="H1811" s="26"/>
      <c r="I1811" s="26">
        <f t="shared" si="246"/>
        <v>0</v>
      </c>
      <c r="J1811" s="26"/>
      <c r="K1811" s="26">
        <f t="shared" si="247"/>
        <v>0</v>
      </c>
      <c r="L1811" s="26"/>
      <c r="M1811" s="44"/>
    </row>
    <row r="1812" spans="3:14" ht="18" x14ac:dyDescent="0.25">
      <c r="C1812" s="26"/>
      <c r="D1812" s="26"/>
      <c r="E1812" s="26"/>
      <c r="F1812" s="26"/>
      <c r="G1812" s="26"/>
      <c r="H1812" s="26"/>
      <c r="I1812" s="26">
        <f t="shared" si="246"/>
        <v>0</v>
      </c>
      <c r="J1812" s="26"/>
      <c r="K1812" s="26">
        <f t="shared" si="247"/>
        <v>0</v>
      </c>
      <c r="L1812" s="26"/>
      <c r="M1812" s="44"/>
    </row>
    <row r="1813" spans="3:14" ht="18" x14ac:dyDescent="0.25">
      <c r="C1813" s="26"/>
      <c r="D1813" s="26"/>
      <c r="E1813" s="26"/>
      <c r="F1813" s="26"/>
      <c r="G1813" s="26"/>
      <c r="H1813" s="26"/>
      <c r="I1813" s="26">
        <f t="shared" si="246"/>
        <v>0</v>
      </c>
      <c r="J1813" s="26"/>
      <c r="K1813" s="26">
        <f t="shared" si="247"/>
        <v>0</v>
      </c>
      <c r="L1813" s="26"/>
      <c r="M1813" s="44"/>
    </row>
    <row r="1814" spans="3:14" ht="18" x14ac:dyDescent="0.25">
      <c r="C1814" s="26"/>
      <c r="D1814" s="26"/>
      <c r="E1814" s="26"/>
      <c r="F1814" s="26"/>
      <c r="G1814" s="26"/>
      <c r="H1814" s="26"/>
      <c r="I1814" s="26">
        <f t="shared" si="246"/>
        <v>0</v>
      </c>
      <c r="J1814" s="26"/>
      <c r="K1814" s="26">
        <f t="shared" si="247"/>
        <v>0</v>
      </c>
      <c r="L1814" s="26"/>
      <c r="M1814" s="44"/>
    </row>
    <row r="1815" spans="3:14" ht="20.25" x14ac:dyDescent="0.3">
      <c r="C1815" s="26">
        <f t="shared" ref="C1815:K1815" si="248">SUM(C1795:C1814)</f>
        <v>0</v>
      </c>
      <c r="D1815" s="26">
        <f t="shared" si="248"/>
        <v>0</v>
      </c>
      <c r="E1815" s="26">
        <f t="shared" si="248"/>
        <v>0</v>
      </c>
      <c r="F1815" s="26">
        <f t="shared" si="248"/>
        <v>0</v>
      </c>
      <c r="G1815" s="26">
        <f t="shared" si="248"/>
        <v>0</v>
      </c>
      <c r="H1815" s="26">
        <f t="shared" si="248"/>
        <v>0</v>
      </c>
      <c r="I1815" s="26">
        <f t="shared" si="248"/>
        <v>0</v>
      </c>
      <c r="J1815" s="26">
        <f t="shared" si="248"/>
        <v>0</v>
      </c>
      <c r="K1815" s="26">
        <f t="shared" si="248"/>
        <v>0</v>
      </c>
      <c r="L1815" s="45" t="s">
        <v>27</v>
      </c>
      <c r="M1815" s="45"/>
      <c r="N1815" s="67">
        <f>SUM(C1815:H1815)-J1815</f>
        <v>0</v>
      </c>
    </row>
    <row r="1816" spans="3:14" x14ac:dyDescent="0.2">
      <c r="J1816" s="139" t="s">
        <v>110</v>
      </c>
      <c r="K1816" s="139"/>
      <c r="L1816" s="139"/>
      <c r="M1816" s="139"/>
    </row>
    <row r="1817" spans="3:14" x14ac:dyDescent="0.2">
      <c r="J1817" s="140"/>
      <c r="K1817" s="140"/>
      <c r="L1817" s="140"/>
      <c r="M1817" s="140"/>
    </row>
    <row r="1818" spans="3:14" x14ac:dyDescent="0.2">
      <c r="J1818" s="140"/>
      <c r="K1818" s="140"/>
      <c r="L1818" s="140"/>
      <c r="M1818" s="140"/>
    </row>
    <row r="1820" spans="3:14" x14ac:dyDescent="0.2">
      <c r="C1820" s="138" t="s">
        <v>52</v>
      </c>
      <c r="D1820" s="138"/>
      <c r="E1820" s="138"/>
      <c r="F1820" s="138"/>
      <c r="G1820" s="138"/>
      <c r="H1820" s="138"/>
      <c r="I1820" s="138"/>
      <c r="J1820" s="138"/>
      <c r="K1820" s="138"/>
      <c r="L1820" s="138"/>
      <c r="M1820" s="138"/>
    </row>
    <row r="1821" spans="3:14" x14ac:dyDescent="0.2">
      <c r="C1821" s="138"/>
      <c r="D1821" s="138"/>
      <c r="E1821" s="138"/>
      <c r="F1821" s="138"/>
      <c r="G1821" s="138"/>
      <c r="H1821" s="138"/>
      <c r="I1821" s="138"/>
      <c r="J1821" s="138"/>
      <c r="K1821" s="138"/>
      <c r="L1821" s="138"/>
      <c r="M1821" s="138"/>
    </row>
    <row r="1822" spans="3:14" ht="36" x14ac:dyDescent="0.2">
      <c r="C1822" s="43" t="s">
        <v>53</v>
      </c>
      <c r="D1822" s="43" t="s">
        <v>20</v>
      </c>
      <c r="E1822" s="43" t="s">
        <v>44</v>
      </c>
      <c r="F1822" s="43"/>
      <c r="G1822" s="43" t="s">
        <v>19</v>
      </c>
      <c r="H1822" s="43" t="s">
        <v>18</v>
      </c>
      <c r="I1822" s="43" t="s">
        <v>54</v>
      </c>
      <c r="J1822" s="43" t="s">
        <v>55</v>
      </c>
      <c r="K1822" s="43" t="s">
        <v>28</v>
      </c>
      <c r="L1822" s="43" t="s">
        <v>4</v>
      </c>
      <c r="M1822" s="43"/>
    </row>
    <row r="1823" spans="3:14" ht="18" x14ac:dyDescent="0.25">
      <c r="C1823" s="26"/>
      <c r="D1823" s="26"/>
      <c r="E1823" s="26"/>
      <c r="F1823" s="26"/>
      <c r="G1823" s="26"/>
      <c r="H1823" s="26"/>
      <c r="I1823" s="26">
        <f>SUM(C1823:H1823)</f>
        <v>0</v>
      </c>
      <c r="J1823" s="26"/>
      <c r="K1823" s="26">
        <f>I1823-J1823</f>
        <v>0</v>
      </c>
      <c r="L1823" s="26"/>
      <c r="M1823" s="44"/>
    </row>
    <row r="1824" spans="3:14" ht="18" x14ac:dyDescent="0.25">
      <c r="C1824" s="26"/>
      <c r="D1824" s="26"/>
      <c r="E1824" s="26"/>
      <c r="F1824" s="26"/>
      <c r="G1824" s="26"/>
      <c r="H1824" s="26"/>
      <c r="I1824" s="26">
        <f t="shared" ref="I1824:I1842" si="249">SUM(C1824:H1824)</f>
        <v>0</v>
      </c>
      <c r="J1824" s="26"/>
      <c r="K1824" s="26">
        <f t="shared" ref="K1824:K1842" si="250">I1824-J1824</f>
        <v>0</v>
      </c>
      <c r="L1824" s="26"/>
      <c r="M1824" s="44"/>
    </row>
    <row r="1825" spans="3:13" ht="18" x14ac:dyDescent="0.25">
      <c r="C1825" s="26"/>
      <c r="D1825" s="26"/>
      <c r="E1825" s="26"/>
      <c r="F1825" s="26"/>
      <c r="G1825" s="26"/>
      <c r="H1825" s="26"/>
      <c r="I1825" s="26">
        <f t="shared" si="249"/>
        <v>0</v>
      </c>
      <c r="J1825" s="26"/>
      <c r="K1825" s="26">
        <f t="shared" si="250"/>
        <v>0</v>
      </c>
      <c r="L1825" s="26"/>
      <c r="M1825" s="44"/>
    </row>
    <row r="1826" spans="3:13" ht="18" x14ac:dyDescent="0.25">
      <c r="C1826" s="26"/>
      <c r="D1826" s="26"/>
      <c r="E1826" s="26"/>
      <c r="F1826" s="26"/>
      <c r="G1826" s="26"/>
      <c r="H1826" s="26"/>
      <c r="I1826" s="26">
        <f t="shared" si="249"/>
        <v>0</v>
      </c>
      <c r="J1826" s="26"/>
      <c r="K1826" s="26">
        <f t="shared" si="250"/>
        <v>0</v>
      </c>
      <c r="L1826" s="26"/>
      <c r="M1826" s="44"/>
    </row>
    <row r="1827" spans="3:13" ht="18" x14ac:dyDescent="0.25">
      <c r="C1827" s="26"/>
      <c r="D1827" s="26"/>
      <c r="E1827" s="26"/>
      <c r="F1827" s="26"/>
      <c r="G1827" s="26"/>
      <c r="H1827" s="26"/>
      <c r="I1827" s="26">
        <f t="shared" si="249"/>
        <v>0</v>
      </c>
      <c r="J1827" s="26"/>
      <c r="K1827" s="26">
        <f t="shared" si="250"/>
        <v>0</v>
      </c>
      <c r="L1827" s="26"/>
      <c r="M1827" s="44"/>
    </row>
    <row r="1828" spans="3:13" ht="18" x14ac:dyDescent="0.25">
      <c r="C1828" s="26"/>
      <c r="D1828" s="26"/>
      <c r="E1828" s="26"/>
      <c r="F1828" s="26"/>
      <c r="G1828" s="26"/>
      <c r="H1828" s="26"/>
      <c r="I1828" s="26">
        <f t="shared" si="249"/>
        <v>0</v>
      </c>
      <c r="J1828" s="26"/>
      <c r="K1828" s="26">
        <f t="shared" si="250"/>
        <v>0</v>
      </c>
      <c r="L1828" s="26"/>
      <c r="M1828" s="44"/>
    </row>
    <row r="1829" spans="3:13" ht="18" x14ac:dyDescent="0.25">
      <c r="C1829" s="26"/>
      <c r="D1829" s="26"/>
      <c r="E1829" s="26"/>
      <c r="F1829" s="26"/>
      <c r="G1829" s="26"/>
      <c r="H1829" s="26"/>
      <c r="I1829" s="26">
        <f t="shared" si="249"/>
        <v>0</v>
      </c>
      <c r="J1829" s="26"/>
      <c r="K1829" s="26">
        <f t="shared" si="250"/>
        <v>0</v>
      </c>
      <c r="L1829" s="26"/>
      <c r="M1829" s="44"/>
    </row>
    <row r="1830" spans="3:13" ht="18" x14ac:dyDescent="0.25">
      <c r="C1830" s="26"/>
      <c r="D1830" s="26"/>
      <c r="E1830" s="26"/>
      <c r="F1830" s="26"/>
      <c r="G1830" s="26"/>
      <c r="H1830" s="26"/>
      <c r="I1830" s="26">
        <f t="shared" si="249"/>
        <v>0</v>
      </c>
      <c r="J1830" s="26"/>
      <c r="K1830" s="26">
        <f t="shared" si="250"/>
        <v>0</v>
      </c>
      <c r="L1830" s="26"/>
      <c r="M1830" s="44"/>
    </row>
    <row r="1831" spans="3:13" ht="18" x14ac:dyDescent="0.25">
      <c r="C1831" s="26"/>
      <c r="D1831" s="26"/>
      <c r="E1831" s="26"/>
      <c r="F1831" s="26"/>
      <c r="G1831" s="26"/>
      <c r="H1831" s="26"/>
      <c r="I1831" s="26">
        <f t="shared" si="249"/>
        <v>0</v>
      </c>
      <c r="J1831" s="26"/>
      <c r="K1831" s="26">
        <f t="shared" si="250"/>
        <v>0</v>
      </c>
      <c r="L1831" s="26"/>
      <c r="M1831" s="44"/>
    </row>
    <row r="1832" spans="3:13" ht="18" x14ac:dyDescent="0.25">
      <c r="C1832" s="26"/>
      <c r="D1832" s="26"/>
      <c r="E1832" s="26"/>
      <c r="F1832" s="26"/>
      <c r="G1832" s="26"/>
      <c r="H1832" s="26"/>
      <c r="I1832" s="26">
        <f t="shared" si="249"/>
        <v>0</v>
      </c>
      <c r="J1832" s="26"/>
      <c r="K1832" s="26">
        <f t="shared" si="250"/>
        <v>0</v>
      </c>
      <c r="L1832" s="26"/>
      <c r="M1832" s="44"/>
    </row>
    <row r="1833" spans="3:13" ht="18" x14ac:dyDescent="0.25">
      <c r="C1833" s="26"/>
      <c r="D1833" s="26"/>
      <c r="E1833" s="26"/>
      <c r="F1833" s="26"/>
      <c r="G1833" s="26"/>
      <c r="H1833" s="26"/>
      <c r="I1833" s="26">
        <f t="shared" si="249"/>
        <v>0</v>
      </c>
      <c r="J1833" s="26"/>
      <c r="K1833" s="26">
        <f t="shared" si="250"/>
        <v>0</v>
      </c>
      <c r="L1833" s="26"/>
      <c r="M1833" s="44"/>
    </row>
    <row r="1834" spans="3:13" ht="18" x14ac:dyDescent="0.25">
      <c r="C1834" s="26"/>
      <c r="D1834" s="26"/>
      <c r="E1834" s="26"/>
      <c r="F1834" s="26"/>
      <c r="G1834" s="26"/>
      <c r="H1834" s="26"/>
      <c r="I1834" s="26">
        <f t="shared" si="249"/>
        <v>0</v>
      </c>
      <c r="J1834" s="26"/>
      <c r="K1834" s="26">
        <f t="shared" si="250"/>
        <v>0</v>
      </c>
      <c r="L1834" s="26"/>
      <c r="M1834" s="44"/>
    </row>
    <row r="1835" spans="3:13" ht="18" x14ac:dyDescent="0.25">
      <c r="C1835" s="26"/>
      <c r="D1835" s="26"/>
      <c r="E1835" s="26"/>
      <c r="F1835" s="26"/>
      <c r="G1835" s="26"/>
      <c r="H1835" s="26"/>
      <c r="I1835" s="26">
        <f t="shared" si="249"/>
        <v>0</v>
      </c>
      <c r="J1835" s="26"/>
      <c r="K1835" s="26">
        <f t="shared" si="250"/>
        <v>0</v>
      </c>
      <c r="L1835" s="26"/>
      <c r="M1835" s="44"/>
    </row>
    <row r="1836" spans="3:13" ht="18" x14ac:dyDescent="0.25">
      <c r="C1836" s="26"/>
      <c r="D1836" s="26"/>
      <c r="E1836" s="26"/>
      <c r="F1836" s="26"/>
      <c r="G1836" s="26"/>
      <c r="H1836" s="26"/>
      <c r="I1836" s="26">
        <f t="shared" si="249"/>
        <v>0</v>
      </c>
      <c r="J1836" s="26"/>
      <c r="K1836" s="26">
        <f t="shared" si="250"/>
        <v>0</v>
      </c>
      <c r="L1836" s="26"/>
      <c r="M1836" s="44"/>
    </row>
    <row r="1837" spans="3:13" ht="18" x14ac:dyDescent="0.25">
      <c r="C1837" s="26"/>
      <c r="D1837" s="26"/>
      <c r="E1837" s="26"/>
      <c r="F1837" s="26"/>
      <c r="G1837" s="26"/>
      <c r="H1837" s="26"/>
      <c r="I1837" s="26">
        <f t="shared" si="249"/>
        <v>0</v>
      </c>
      <c r="J1837" s="26"/>
      <c r="K1837" s="26">
        <f t="shared" si="250"/>
        <v>0</v>
      </c>
      <c r="L1837" s="26"/>
      <c r="M1837" s="44"/>
    </row>
    <row r="1838" spans="3:13" ht="18" x14ac:dyDescent="0.25">
      <c r="C1838" s="26"/>
      <c r="D1838" s="26"/>
      <c r="E1838" s="26"/>
      <c r="F1838" s="26"/>
      <c r="G1838" s="26"/>
      <c r="H1838" s="26"/>
      <c r="I1838" s="26">
        <f t="shared" si="249"/>
        <v>0</v>
      </c>
      <c r="J1838" s="26"/>
      <c r="K1838" s="26">
        <f t="shared" si="250"/>
        <v>0</v>
      </c>
      <c r="L1838" s="26"/>
      <c r="M1838" s="44"/>
    </row>
    <row r="1839" spans="3:13" ht="18" x14ac:dyDescent="0.25">
      <c r="C1839" s="26"/>
      <c r="D1839" s="26"/>
      <c r="E1839" s="26"/>
      <c r="F1839" s="26"/>
      <c r="G1839" s="26"/>
      <c r="H1839" s="26"/>
      <c r="I1839" s="26">
        <f t="shared" si="249"/>
        <v>0</v>
      </c>
      <c r="J1839" s="26"/>
      <c r="K1839" s="26">
        <f t="shared" si="250"/>
        <v>0</v>
      </c>
      <c r="L1839" s="26"/>
      <c r="M1839" s="44"/>
    </row>
    <row r="1840" spans="3:13" ht="18" x14ac:dyDescent="0.25">
      <c r="C1840" s="26"/>
      <c r="D1840" s="26"/>
      <c r="E1840" s="26"/>
      <c r="F1840" s="26"/>
      <c r="G1840" s="26"/>
      <c r="H1840" s="26"/>
      <c r="I1840" s="26">
        <f t="shared" si="249"/>
        <v>0</v>
      </c>
      <c r="J1840" s="26"/>
      <c r="K1840" s="26">
        <f t="shared" si="250"/>
        <v>0</v>
      </c>
      <c r="L1840" s="26"/>
      <c r="M1840" s="44"/>
    </row>
    <row r="1841" spans="3:14" ht="18" x14ac:dyDescent="0.25">
      <c r="C1841" s="26"/>
      <c r="D1841" s="26"/>
      <c r="E1841" s="26"/>
      <c r="F1841" s="26"/>
      <c r="G1841" s="26"/>
      <c r="H1841" s="26"/>
      <c r="I1841" s="26">
        <f t="shared" si="249"/>
        <v>0</v>
      </c>
      <c r="J1841" s="26"/>
      <c r="K1841" s="26">
        <f t="shared" si="250"/>
        <v>0</v>
      </c>
      <c r="L1841" s="26"/>
      <c r="M1841" s="44"/>
    </row>
    <row r="1842" spans="3:14" ht="18" x14ac:dyDescent="0.25">
      <c r="C1842" s="26"/>
      <c r="D1842" s="26"/>
      <c r="E1842" s="26"/>
      <c r="F1842" s="26"/>
      <c r="G1842" s="26"/>
      <c r="H1842" s="26"/>
      <c r="I1842" s="26">
        <f t="shared" si="249"/>
        <v>0</v>
      </c>
      <c r="J1842" s="26"/>
      <c r="K1842" s="26">
        <f t="shared" si="250"/>
        <v>0</v>
      </c>
      <c r="L1842" s="26"/>
      <c r="M1842" s="44"/>
    </row>
    <row r="1843" spans="3:14" ht="20.25" x14ac:dyDescent="0.3">
      <c r="C1843" s="26">
        <f t="shared" ref="C1843:K1843" si="251">SUM(C1823:C1842)</f>
        <v>0</v>
      </c>
      <c r="D1843" s="26">
        <f t="shared" si="251"/>
        <v>0</v>
      </c>
      <c r="E1843" s="26">
        <f t="shared" si="251"/>
        <v>0</v>
      </c>
      <c r="F1843" s="26">
        <f t="shared" si="251"/>
        <v>0</v>
      </c>
      <c r="G1843" s="26">
        <f t="shared" si="251"/>
        <v>0</v>
      </c>
      <c r="H1843" s="26">
        <f t="shared" si="251"/>
        <v>0</v>
      </c>
      <c r="I1843" s="26">
        <f t="shared" si="251"/>
        <v>0</v>
      </c>
      <c r="J1843" s="26">
        <f t="shared" si="251"/>
        <v>0</v>
      </c>
      <c r="K1843" s="26">
        <f t="shared" si="251"/>
        <v>0</v>
      </c>
      <c r="L1843" s="45" t="s">
        <v>27</v>
      </c>
      <c r="M1843" s="45"/>
      <c r="N1843" s="67">
        <f>SUM(C1843:H1843)-J1843</f>
        <v>0</v>
      </c>
    </row>
    <row r="1844" spans="3:14" x14ac:dyDescent="0.2">
      <c r="J1844" s="139" t="s">
        <v>110</v>
      </c>
      <c r="K1844" s="139"/>
      <c r="L1844" s="139"/>
      <c r="M1844" s="139"/>
    </row>
    <row r="1845" spans="3:14" x14ac:dyDescent="0.2">
      <c r="J1845" s="140"/>
      <c r="K1845" s="140"/>
      <c r="L1845" s="140"/>
      <c r="M1845" s="140"/>
    </row>
    <row r="1846" spans="3:14" x14ac:dyDescent="0.2">
      <c r="J1846" s="140"/>
      <c r="K1846" s="140"/>
      <c r="L1846" s="140"/>
      <c r="M1846" s="140"/>
    </row>
    <row r="1848" spans="3:14" x14ac:dyDescent="0.2">
      <c r="C1848" s="138" t="s">
        <v>52</v>
      </c>
      <c r="D1848" s="138"/>
      <c r="E1848" s="138"/>
      <c r="F1848" s="138"/>
      <c r="G1848" s="138"/>
      <c r="H1848" s="138"/>
      <c r="I1848" s="138"/>
      <c r="J1848" s="138"/>
      <c r="K1848" s="138"/>
      <c r="L1848" s="138"/>
      <c r="M1848" s="138"/>
    </row>
    <row r="1849" spans="3:14" x14ac:dyDescent="0.2">
      <c r="C1849" s="138"/>
      <c r="D1849" s="138"/>
      <c r="E1849" s="138"/>
      <c r="F1849" s="138"/>
      <c r="G1849" s="138"/>
      <c r="H1849" s="138"/>
      <c r="I1849" s="138"/>
      <c r="J1849" s="138"/>
      <c r="K1849" s="138"/>
      <c r="L1849" s="138"/>
      <c r="M1849" s="138"/>
    </row>
    <row r="1850" spans="3:14" ht="36" x14ac:dyDescent="0.2">
      <c r="C1850" s="43" t="s">
        <v>53</v>
      </c>
      <c r="D1850" s="43" t="s">
        <v>20</v>
      </c>
      <c r="E1850" s="43" t="s">
        <v>44</v>
      </c>
      <c r="F1850" s="43"/>
      <c r="G1850" s="43" t="s">
        <v>19</v>
      </c>
      <c r="H1850" s="43" t="s">
        <v>18</v>
      </c>
      <c r="I1850" s="43" t="s">
        <v>54</v>
      </c>
      <c r="J1850" s="43" t="s">
        <v>55</v>
      </c>
      <c r="K1850" s="43" t="s">
        <v>28</v>
      </c>
      <c r="L1850" s="43" t="s">
        <v>4</v>
      </c>
      <c r="M1850" s="43"/>
    </row>
    <row r="1851" spans="3:14" ht="18" x14ac:dyDescent="0.25">
      <c r="C1851" s="26"/>
      <c r="D1851" s="26"/>
      <c r="E1851" s="26"/>
      <c r="F1851" s="26"/>
      <c r="G1851" s="26"/>
      <c r="H1851" s="26"/>
      <c r="I1851" s="26">
        <f>SUM(C1851:H1851)</f>
        <v>0</v>
      </c>
      <c r="J1851" s="26"/>
      <c r="K1851" s="26">
        <f>I1851-J1851</f>
        <v>0</v>
      </c>
      <c r="L1851" s="26"/>
      <c r="M1851" s="44"/>
    </row>
    <row r="1852" spans="3:14" ht="18" x14ac:dyDescent="0.25">
      <c r="C1852" s="26"/>
      <c r="D1852" s="26"/>
      <c r="E1852" s="26"/>
      <c r="F1852" s="26"/>
      <c r="G1852" s="26"/>
      <c r="H1852" s="26"/>
      <c r="I1852" s="26">
        <f t="shared" ref="I1852:I1870" si="252">SUM(C1852:H1852)</f>
        <v>0</v>
      </c>
      <c r="J1852" s="26"/>
      <c r="K1852" s="26">
        <f t="shared" ref="K1852:K1870" si="253">I1852-J1852</f>
        <v>0</v>
      </c>
      <c r="L1852" s="26"/>
      <c r="M1852" s="44"/>
    </row>
    <row r="1853" spans="3:14" ht="18" x14ac:dyDescent="0.25">
      <c r="C1853" s="26"/>
      <c r="D1853" s="26"/>
      <c r="E1853" s="26"/>
      <c r="F1853" s="26"/>
      <c r="G1853" s="26"/>
      <c r="H1853" s="26"/>
      <c r="I1853" s="26">
        <f t="shared" si="252"/>
        <v>0</v>
      </c>
      <c r="J1853" s="26"/>
      <c r="K1853" s="26">
        <f t="shared" si="253"/>
        <v>0</v>
      </c>
      <c r="L1853" s="26"/>
      <c r="M1853" s="44"/>
    </row>
    <row r="1854" spans="3:14" ht="18" x14ac:dyDescent="0.25">
      <c r="C1854" s="26"/>
      <c r="D1854" s="26"/>
      <c r="E1854" s="26"/>
      <c r="F1854" s="26"/>
      <c r="G1854" s="26"/>
      <c r="H1854" s="26"/>
      <c r="I1854" s="26">
        <f t="shared" si="252"/>
        <v>0</v>
      </c>
      <c r="J1854" s="26"/>
      <c r="K1854" s="26">
        <f t="shared" si="253"/>
        <v>0</v>
      </c>
      <c r="L1854" s="26"/>
      <c r="M1854" s="44"/>
    </row>
    <row r="1855" spans="3:14" ht="18" x14ac:dyDescent="0.25">
      <c r="C1855" s="26"/>
      <c r="D1855" s="26"/>
      <c r="E1855" s="26"/>
      <c r="F1855" s="26"/>
      <c r="G1855" s="26"/>
      <c r="H1855" s="26"/>
      <c r="I1855" s="26">
        <f t="shared" si="252"/>
        <v>0</v>
      </c>
      <c r="J1855" s="26"/>
      <c r="K1855" s="26">
        <f t="shared" si="253"/>
        <v>0</v>
      </c>
      <c r="L1855" s="26"/>
      <c r="M1855" s="44"/>
    </row>
    <row r="1856" spans="3:14" ht="18" x14ac:dyDescent="0.25">
      <c r="C1856" s="26"/>
      <c r="D1856" s="26"/>
      <c r="E1856" s="26"/>
      <c r="F1856" s="26"/>
      <c r="G1856" s="26"/>
      <c r="H1856" s="26"/>
      <c r="I1856" s="26">
        <f t="shared" si="252"/>
        <v>0</v>
      </c>
      <c r="J1856" s="26"/>
      <c r="K1856" s="26">
        <f t="shared" si="253"/>
        <v>0</v>
      </c>
      <c r="L1856" s="26"/>
      <c r="M1856" s="44"/>
    </row>
    <row r="1857" spans="3:14" ht="18" x14ac:dyDescent="0.25">
      <c r="C1857" s="26"/>
      <c r="D1857" s="26"/>
      <c r="E1857" s="26"/>
      <c r="F1857" s="26"/>
      <c r="G1857" s="26"/>
      <c r="H1857" s="26"/>
      <c r="I1857" s="26">
        <f t="shared" si="252"/>
        <v>0</v>
      </c>
      <c r="J1857" s="26"/>
      <c r="K1857" s="26">
        <f t="shared" si="253"/>
        <v>0</v>
      </c>
      <c r="L1857" s="26"/>
      <c r="M1857" s="44"/>
    </row>
    <row r="1858" spans="3:14" ht="18" x14ac:dyDescent="0.25">
      <c r="C1858" s="26"/>
      <c r="D1858" s="26"/>
      <c r="E1858" s="26"/>
      <c r="F1858" s="26"/>
      <c r="G1858" s="26"/>
      <c r="H1858" s="26"/>
      <c r="I1858" s="26">
        <f t="shared" si="252"/>
        <v>0</v>
      </c>
      <c r="J1858" s="26"/>
      <c r="K1858" s="26">
        <f t="shared" si="253"/>
        <v>0</v>
      </c>
      <c r="L1858" s="26"/>
      <c r="M1858" s="44"/>
    </row>
    <row r="1859" spans="3:14" ht="18" x14ac:dyDescent="0.25">
      <c r="C1859" s="26"/>
      <c r="D1859" s="26"/>
      <c r="E1859" s="26"/>
      <c r="F1859" s="26"/>
      <c r="G1859" s="26"/>
      <c r="H1859" s="26"/>
      <c r="I1859" s="26">
        <f t="shared" si="252"/>
        <v>0</v>
      </c>
      <c r="J1859" s="26"/>
      <c r="K1859" s="26">
        <f t="shared" si="253"/>
        <v>0</v>
      </c>
      <c r="L1859" s="26"/>
      <c r="M1859" s="44"/>
    </row>
    <row r="1860" spans="3:14" ht="18" x14ac:dyDescent="0.25">
      <c r="C1860" s="26"/>
      <c r="D1860" s="26"/>
      <c r="E1860" s="26"/>
      <c r="F1860" s="26"/>
      <c r="G1860" s="26"/>
      <c r="H1860" s="26"/>
      <c r="I1860" s="26">
        <f t="shared" si="252"/>
        <v>0</v>
      </c>
      <c r="J1860" s="26"/>
      <c r="K1860" s="26">
        <f t="shared" si="253"/>
        <v>0</v>
      </c>
      <c r="L1860" s="26"/>
      <c r="M1860" s="44"/>
    </row>
    <row r="1861" spans="3:14" ht="18" x14ac:dyDescent="0.25">
      <c r="C1861" s="26"/>
      <c r="D1861" s="26"/>
      <c r="E1861" s="26"/>
      <c r="F1861" s="26"/>
      <c r="G1861" s="26"/>
      <c r="H1861" s="26"/>
      <c r="I1861" s="26">
        <f t="shared" si="252"/>
        <v>0</v>
      </c>
      <c r="J1861" s="26"/>
      <c r="K1861" s="26">
        <f t="shared" si="253"/>
        <v>0</v>
      </c>
      <c r="L1861" s="26"/>
      <c r="M1861" s="44"/>
    </row>
    <row r="1862" spans="3:14" ht="18" x14ac:dyDescent="0.25">
      <c r="C1862" s="26"/>
      <c r="D1862" s="26"/>
      <c r="E1862" s="26"/>
      <c r="F1862" s="26"/>
      <c r="G1862" s="26"/>
      <c r="H1862" s="26"/>
      <c r="I1862" s="26">
        <f t="shared" si="252"/>
        <v>0</v>
      </c>
      <c r="J1862" s="26"/>
      <c r="K1862" s="26">
        <f t="shared" si="253"/>
        <v>0</v>
      </c>
      <c r="L1862" s="26"/>
      <c r="M1862" s="44"/>
    </row>
    <row r="1863" spans="3:14" ht="18" x14ac:dyDescent="0.25">
      <c r="C1863" s="26"/>
      <c r="D1863" s="26"/>
      <c r="E1863" s="26"/>
      <c r="F1863" s="26"/>
      <c r="G1863" s="26"/>
      <c r="H1863" s="26"/>
      <c r="I1863" s="26">
        <f t="shared" si="252"/>
        <v>0</v>
      </c>
      <c r="J1863" s="26"/>
      <c r="K1863" s="26">
        <f t="shared" si="253"/>
        <v>0</v>
      </c>
      <c r="L1863" s="26"/>
      <c r="M1863" s="44"/>
    </row>
    <row r="1864" spans="3:14" ht="18" x14ac:dyDescent="0.25">
      <c r="C1864" s="26"/>
      <c r="D1864" s="26"/>
      <c r="E1864" s="26"/>
      <c r="F1864" s="26"/>
      <c r="G1864" s="26"/>
      <c r="H1864" s="26"/>
      <c r="I1864" s="26">
        <f t="shared" si="252"/>
        <v>0</v>
      </c>
      <c r="J1864" s="26"/>
      <c r="K1864" s="26">
        <f t="shared" si="253"/>
        <v>0</v>
      </c>
      <c r="L1864" s="26"/>
      <c r="M1864" s="44"/>
    </row>
    <row r="1865" spans="3:14" ht="18" x14ac:dyDescent="0.25">
      <c r="C1865" s="26"/>
      <c r="D1865" s="26"/>
      <c r="E1865" s="26"/>
      <c r="F1865" s="26"/>
      <c r="G1865" s="26"/>
      <c r="H1865" s="26"/>
      <c r="I1865" s="26">
        <f t="shared" si="252"/>
        <v>0</v>
      </c>
      <c r="J1865" s="26"/>
      <c r="K1865" s="26">
        <f t="shared" si="253"/>
        <v>0</v>
      </c>
      <c r="L1865" s="26"/>
      <c r="M1865" s="44"/>
    </row>
    <row r="1866" spans="3:14" ht="18" x14ac:dyDescent="0.25">
      <c r="C1866" s="26"/>
      <c r="D1866" s="26"/>
      <c r="E1866" s="26"/>
      <c r="F1866" s="26"/>
      <c r="G1866" s="26"/>
      <c r="H1866" s="26"/>
      <c r="I1866" s="26">
        <f t="shared" si="252"/>
        <v>0</v>
      </c>
      <c r="J1866" s="26"/>
      <c r="K1866" s="26">
        <f t="shared" si="253"/>
        <v>0</v>
      </c>
      <c r="L1866" s="26"/>
      <c r="M1866" s="44"/>
    </row>
    <row r="1867" spans="3:14" ht="18" x14ac:dyDescent="0.25">
      <c r="C1867" s="26"/>
      <c r="D1867" s="26"/>
      <c r="E1867" s="26"/>
      <c r="F1867" s="26"/>
      <c r="G1867" s="26"/>
      <c r="H1867" s="26"/>
      <c r="I1867" s="26">
        <f t="shared" si="252"/>
        <v>0</v>
      </c>
      <c r="J1867" s="26"/>
      <c r="K1867" s="26">
        <f t="shared" si="253"/>
        <v>0</v>
      </c>
      <c r="L1867" s="26"/>
      <c r="M1867" s="44"/>
    </row>
    <row r="1868" spans="3:14" ht="18" x14ac:dyDescent="0.25">
      <c r="C1868" s="26"/>
      <c r="D1868" s="26"/>
      <c r="E1868" s="26"/>
      <c r="F1868" s="26"/>
      <c r="G1868" s="26"/>
      <c r="H1868" s="26"/>
      <c r="I1868" s="26">
        <f t="shared" si="252"/>
        <v>0</v>
      </c>
      <c r="J1868" s="26"/>
      <c r="K1868" s="26">
        <f t="shared" si="253"/>
        <v>0</v>
      </c>
      <c r="L1868" s="26"/>
      <c r="M1868" s="44"/>
    </row>
    <row r="1869" spans="3:14" ht="18" x14ac:dyDescent="0.25">
      <c r="C1869" s="26"/>
      <c r="D1869" s="26"/>
      <c r="E1869" s="26"/>
      <c r="F1869" s="26"/>
      <c r="G1869" s="26"/>
      <c r="H1869" s="26"/>
      <c r="I1869" s="26">
        <f t="shared" si="252"/>
        <v>0</v>
      </c>
      <c r="J1869" s="26"/>
      <c r="K1869" s="26">
        <f t="shared" si="253"/>
        <v>0</v>
      </c>
      <c r="L1869" s="26"/>
      <c r="M1869" s="44"/>
    </row>
    <row r="1870" spans="3:14" ht="18" x14ac:dyDescent="0.25">
      <c r="C1870" s="26"/>
      <c r="D1870" s="26"/>
      <c r="E1870" s="26"/>
      <c r="F1870" s="26"/>
      <c r="G1870" s="26"/>
      <c r="H1870" s="26"/>
      <c r="I1870" s="26">
        <f t="shared" si="252"/>
        <v>0</v>
      </c>
      <c r="J1870" s="26"/>
      <c r="K1870" s="26">
        <f t="shared" si="253"/>
        <v>0</v>
      </c>
      <c r="L1870" s="26"/>
      <c r="M1870" s="44"/>
    </row>
    <row r="1871" spans="3:14" ht="20.25" x14ac:dyDescent="0.3">
      <c r="C1871" s="26">
        <f t="shared" ref="C1871:K1871" si="254">SUM(C1851:C1870)</f>
        <v>0</v>
      </c>
      <c r="D1871" s="26">
        <f t="shared" si="254"/>
        <v>0</v>
      </c>
      <c r="E1871" s="26">
        <f t="shared" si="254"/>
        <v>0</v>
      </c>
      <c r="F1871" s="26">
        <f t="shared" si="254"/>
        <v>0</v>
      </c>
      <c r="G1871" s="26">
        <f t="shared" si="254"/>
        <v>0</v>
      </c>
      <c r="H1871" s="26">
        <f t="shared" si="254"/>
        <v>0</v>
      </c>
      <c r="I1871" s="26">
        <f t="shared" si="254"/>
        <v>0</v>
      </c>
      <c r="J1871" s="26">
        <f t="shared" si="254"/>
        <v>0</v>
      </c>
      <c r="K1871" s="26">
        <f t="shared" si="254"/>
        <v>0</v>
      </c>
      <c r="L1871" s="45" t="s">
        <v>27</v>
      </c>
      <c r="M1871" s="45"/>
      <c r="N1871" s="67">
        <f>SUM(C1871:H1871)-J1871</f>
        <v>0</v>
      </c>
    </row>
    <row r="1872" spans="3:14" x14ac:dyDescent="0.2">
      <c r="J1872" s="139" t="s">
        <v>110</v>
      </c>
      <c r="K1872" s="139"/>
      <c r="L1872" s="139"/>
      <c r="M1872" s="139"/>
    </row>
    <row r="1873" spans="3:13" x14ac:dyDescent="0.2">
      <c r="J1873" s="140"/>
      <c r="K1873" s="140"/>
      <c r="L1873" s="140"/>
      <c r="M1873" s="140"/>
    </row>
    <row r="1874" spans="3:13" x14ac:dyDescent="0.2">
      <c r="J1874" s="140"/>
      <c r="K1874" s="140"/>
      <c r="L1874" s="140"/>
      <c r="M1874" s="140"/>
    </row>
    <row r="1876" spans="3:13" x14ac:dyDescent="0.2">
      <c r="C1876" s="138" t="s">
        <v>52</v>
      </c>
      <c r="D1876" s="138"/>
      <c r="E1876" s="138"/>
      <c r="F1876" s="138"/>
      <c r="G1876" s="138"/>
      <c r="H1876" s="138"/>
      <c r="I1876" s="138"/>
      <c r="J1876" s="138"/>
      <c r="K1876" s="138"/>
      <c r="L1876" s="138"/>
      <c r="M1876" s="138"/>
    </row>
    <row r="1877" spans="3:13" x14ac:dyDescent="0.2">
      <c r="C1877" s="138"/>
      <c r="D1877" s="138"/>
      <c r="E1877" s="138"/>
      <c r="F1877" s="138"/>
      <c r="G1877" s="138"/>
      <c r="H1877" s="138"/>
      <c r="I1877" s="138"/>
      <c r="J1877" s="138"/>
      <c r="K1877" s="138"/>
      <c r="L1877" s="138"/>
      <c r="M1877" s="138"/>
    </row>
    <row r="1878" spans="3:13" ht="36" x14ac:dyDescent="0.2">
      <c r="C1878" s="43" t="s">
        <v>53</v>
      </c>
      <c r="D1878" s="43" t="s">
        <v>20</v>
      </c>
      <c r="E1878" s="43" t="s">
        <v>44</v>
      </c>
      <c r="F1878" s="43"/>
      <c r="G1878" s="43" t="s">
        <v>19</v>
      </c>
      <c r="H1878" s="43" t="s">
        <v>18</v>
      </c>
      <c r="I1878" s="43" t="s">
        <v>54</v>
      </c>
      <c r="J1878" s="43" t="s">
        <v>55</v>
      </c>
      <c r="K1878" s="43" t="s">
        <v>28</v>
      </c>
      <c r="L1878" s="43" t="s">
        <v>4</v>
      </c>
      <c r="M1878" s="43"/>
    </row>
    <row r="1879" spans="3:13" ht="18" x14ac:dyDescent="0.25">
      <c r="C1879" s="26"/>
      <c r="D1879" s="26"/>
      <c r="E1879" s="26"/>
      <c r="F1879" s="26"/>
      <c r="G1879" s="26"/>
      <c r="H1879" s="26"/>
      <c r="I1879" s="26">
        <f>SUM(C1879:H1879)</f>
        <v>0</v>
      </c>
      <c r="J1879" s="26"/>
      <c r="K1879" s="26">
        <f>I1879-J1879</f>
        <v>0</v>
      </c>
      <c r="L1879" s="26"/>
      <c r="M1879" s="44"/>
    </row>
    <row r="1880" spans="3:13" ht="18" x14ac:dyDescent="0.25">
      <c r="C1880" s="26"/>
      <c r="D1880" s="26"/>
      <c r="E1880" s="26"/>
      <c r="F1880" s="26"/>
      <c r="G1880" s="26"/>
      <c r="H1880" s="26"/>
      <c r="I1880" s="26">
        <f t="shared" ref="I1880:I1898" si="255">SUM(C1880:H1880)</f>
        <v>0</v>
      </c>
      <c r="J1880" s="26"/>
      <c r="K1880" s="26">
        <f t="shared" ref="K1880:K1898" si="256">I1880-J1880</f>
        <v>0</v>
      </c>
      <c r="L1880" s="26"/>
      <c r="M1880" s="44"/>
    </row>
    <row r="1881" spans="3:13" ht="18" x14ac:dyDescent="0.25">
      <c r="C1881" s="26"/>
      <c r="D1881" s="26"/>
      <c r="E1881" s="26"/>
      <c r="F1881" s="26"/>
      <c r="G1881" s="26"/>
      <c r="H1881" s="26"/>
      <c r="I1881" s="26">
        <f t="shared" si="255"/>
        <v>0</v>
      </c>
      <c r="J1881" s="26"/>
      <c r="K1881" s="26">
        <f t="shared" si="256"/>
        <v>0</v>
      </c>
      <c r="L1881" s="26"/>
      <c r="M1881" s="44"/>
    </row>
    <row r="1882" spans="3:13" ht="18" x14ac:dyDescent="0.25">
      <c r="C1882" s="26"/>
      <c r="D1882" s="26"/>
      <c r="E1882" s="26"/>
      <c r="F1882" s="26"/>
      <c r="G1882" s="26"/>
      <c r="H1882" s="26"/>
      <c r="I1882" s="26">
        <f t="shared" si="255"/>
        <v>0</v>
      </c>
      <c r="J1882" s="26"/>
      <c r="K1882" s="26">
        <f t="shared" si="256"/>
        <v>0</v>
      </c>
      <c r="L1882" s="26"/>
      <c r="M1882" s="44"/>
    </row>
    <row r="1883" spans="3:13" ht="18" x14ac:dyDescent="0.25">
      <c r="C1883" s="26"/>
      <c r="D1883" s="26"/>
      <c r="E1883" s="26"/>
      <c r="F1883" s="26"/>
      <c r="G1883" s="26"/>
      <c r="H1883" s="26"/>
      <c r="I1883" s="26">
        <f t="shared" si="255"/>
        <v>0</v>
      </c>
      <c r="J1883" s="26"/>
      <c r="K1883" s="26">
        <f t="shared" si="256"/>
        <v>0</v>
      </c>
      <c r="L1883" s="26"/>
      <c r="M1883" s="44"/>
    </row>
    <row r="1884" spans="3:13" ht="18" x14ac:dyDescent="0.25">
      <c r="C1884" s="26"/>
      <c r="D1884" s="26"/>
      <c r="E1884" s="26"/>
      <c r="F1884" s="26"/>
      <c r="G1884" s="26"/>
      <c r="H1884" s="26"/>
      <c r="I1884" s="26">
        <f t="shared" si="255"/>
        <v>0</v>
      </c>
      <c r="J1884" s="26"/>
      <c r="K1884" s="26">
        <f t="shared" si="256"/>
        <v>0</v>
      </c>
      <c r="L1884" s="26"/>
      <c r="M1884" s="44"/>
    </row>
    <row r="1885" spans="3:13" ht="18" x14ac:dyDescent="0.25">
      <c r="C1885" s="26"/>
      <c r="D1885" s="26"/>
      <c r="E1885" s="26"/>
      <c r="F1885" s="26"/>
      <c r="G1885" s="26"/>
      <c r="H1885" s="26"/>
      <c r="I1885" s="26">
        <f t="shared" si="255"/>
        <v>0</v>
      </c>
      <c r="J1885" s="26"/>
      <c r="K1885" s="26">
        <f t="shared" si="256"/>
        <v>0</v>
      </c>
      <c r="L1885" s="26"/>
      <c r="M1885" s="44"/>
    </row>
    <row r="1886" spans="3:13" ht="18" x14ac:dyDescent="0.25">
      <c r="C1886" s="26"/>
      <c r="D1886" s="26"/>
      <c r="E1886" s="26"/>
      <c r="F1886" s="26"/>
      <c r="G1886" s="26"/>
      <c r="H1886" s="26"/>
      <c r="I1886" s="26">
        <f t="shared" si="255"/>
        <v>0</v>
      </c>
      <c r="J1886" s="26"/>
      <c r="K1886" s="26">
        <f t="shared" si="256"/>
        <v>0</v>
      </c>
      <c r="L1886" s="26"/>
      <c r="M1886" s="44"/>
    </row>
    <row r="1887" spans="3:13" ht="18" x14ac:dyDescent="0.25">
      <c r="C1887" s="26"/>
      <c r="D1887" s="26"/>
      <c r="E1887" s="26"/>
      <c r="F1887" s="26"/>
      <c r="G1887" s="26"/>
      <c r="H1887" s="26"/>
      <c r="I1887" s="26">
        <f t="shared" si="255"/>
        <v>0</v>
      </c>
      <c r="J1887" s="26"/>
      <c r="K1887" s="26">
        <f t="shared" si="256"/>
        <v>0</v>
      </c>
      <c r="L1887" s="26"/>
      <c r="M1887" s="44"/>
    </row>
    <row r="1888" spans="3:13" ht="18" x14ac:dyDescent="0.25">
      <c r="C1888" s="26"/>
      <c r="D1888" s="26"/>
      <c r="E1888" s="26"/>
      <c r="F1888" s="26"/>
      <c r="G1888" s="26"/>
      <c r="H1888" s="26"/>
      <c r="I1888" s="26">
        <f t="shared" si="255"/>
        <v>0</v>
      </c>
      <c r="J1888" s="26"/>
      <c r="K1888" s="26">
        <f t="shared" si="256"/>
        <v>0</v>
      </c>
      <c r="L1888" s="26"/>
      <c r="M1888" s="44"/>
    </row>
    <row r="1889" spans="3:14" ht="18" x14ac:dyDescent="0.25">
      <c r="C1889" s="26"/>
      <c r="D1889" s="26"/>
      <c r="E1889" s="26"/>
      <c r="F1889" s="26"/>
      <c r="G1889" s="26"/>
      <c r="H1889" s="26"/>
      <c r="I1889" s="26">
        <f t="shared" si="255"/>
        <v>0</v>
      </c>
      <c r="J1889" s="26"/>
      <c r="K1889" s="26">
        <f t="shared" si="256"/>
        <v>0</v>
      </c>
      <c r="L1889" s="26"/>
      <c r="M1889" s="44"/>
    </row>
    <row r="1890" spans="3:14" ht="18" x14ac:dyDescent="0.25">
      <c r="C1890" s="26"/>
      <c r="D1890" s="26"/>
      <c r="E1890" s="26"/>
      <c r="F1890" s="26"/>
      <c r="G1890" s="26"/>
      <c r="H1890" s="26"/>
      <c r="I1890" s="26">
        <f t="shared" si="255"/>
        <v>0</v>
      </c>
      <c r="J1890" s="26"/>
      <c r="K1890" s="26">
        <f t="shared" si="256"/>
        <v>0</v>
      </c>
      <c r="L1890" s="26"/>
      <c r="M1890" s="44"/>
    </row>
    <row r="1891" spans="3:14" ht="18" x14ac:dyDescent="0.25">
      <c r="C1891" s="26"/>
      <c r="D1891" s="26"/>
      <c r="E1891" s="26"/>
      <c r="F1891" s="26"/>
      <c r="G1891" s="26"/>
      <c r="H1891" s="26"/>
      <c r="I1891" s="26">
        <f t="shared" si="255"/>
        <v>0</v>
      </c>
      <c r="J1891" s="26"/>
      <c r="K1891" s="26">
        <f t="shared" si="256"/>
        <v>0</v>
      </c>
      <c r="L1891" s="26"/>
      <c r="M1891" s="44"/>
    </row>
    <row r="1892" spans="3:14" ht="18" x14ac:dyDescent="0.25">
      <c r="C1892" s="26"/>
      <c r="D1892" s="26"/>
      <c r="E1892" s="26"/>
      <c r="F1892" s="26"/>
      <c r="G1892" s="26"/>
      <c r="H1892" s="26"/>
      <c r="I1892" s="26">
        <f t="shared" si="255"/>
        <v>0</v>
      </c>
      <c r="J1892" s="26"/>
      <c r="K1892" s="26">
        <f t="shared" si="256"/>
        <v>0</v>
      </c>
      <c r="L1892" s="26"/>
      <c r="M1892" s="44"/>
    </row>
    <row r="1893" spans="3:14" ht="18" x14ac:dyDescent="0.25">
      <c r="C1893" s="26"/>
      <c r="D1893" s="26"/>
      <c r="E1893" s="26"/>
      <c r="F1893" s="26"/>
      <c r="G1893" s="26"/>
      <c r="H1893" s="26"/>
      <c r="I1893" s="26">
        <f t="shared" si="255"/>
        <v>0</v>
      </c>
      <c r="J1893" s="26"/>
      <c r="K1893" s="26">
        <f t="shared" si="256"/>
        <v>0</v>
      </c>
      <c r="L1893" s="26"/>
      <c r="M1893" s="44"/>
    </row>
    <row r="1894" spans="3:14" ht="18" x14ac:dyDescent="0.25">
      <c r="C1894" s="26"/>
      <c r="D1894" s="26"/>
      <c r="E1894" s="26"/>
      <c r="F1894" s="26"/>
      <c r="G1894" s="26"/>
      <c r="H1894" s="26"/>
      <c r="I1894" s="26">
        <f t="shared" si="255"/>
        <v>0</v>
      </c>
      <c r="J1894" s="26"/>
      <c r="K1894" s="26">
        <f t="shared" si="256"/>
        <v>0</v>
      </c>
      <c r="L1894" s="26"/>
      <c r="M1894" s="44"/>
    </row>
    <row r="1895" spans="3:14" ht="18" x14ac:dyDescent="0.25">
      <c r="C1895" s="26"/>
      <c r="D1895" s="26"/>
      <c r="E1895" s="26"/>
      <c r="F1895" s="26"/>
      <c r="G1895" s="26"/>
      <c r="H1895" s="26"/>
      <c r="I1895" s="26">
        <f t="shared" si="255"/>
        <v>0</v>
      </c>
      <c r="J1895" s="26"/>
      <c r="K1895" s="26">
        <f t="shared" si="256"/>
        <v>0</v>
      </c>
      <c r="L1895" s="26"/>
      <c r="M1895" s="44"/>
    </row>
    <row r="1896" spans="3:14" ht="18" x14ac:dyDescent="0.25">
      <c r="C1896" s="26"/>
      <c r="D1896" s="26"/>
      <c r="E1896" s="26"/>
      <c r="F1896" s="26"/>
      <c r="G1896" s="26"/>
      <c r="H1896" s="26"/>
      <c r="I1896" s="26">
        <f t="shared" si="255"/>
        <v>0</v>
      </c>
      <c r="J1896" s="26"/>
      <c r="K1896" s="26">
        <f t="shared" si="256"/>
        <v>0</v>
      </c>
      <c r="L1896" s="26"/>
      <c r="M1896" s="44"/>
    </row>
    <row r="1897" spans="3:14" ht="18" x14ac:dyDescent="0.25">
      <c r="C1897" s="26"/>
      <c r="D1897" s="26"/>
      <c r="E1897" s="26"/>
      <c r="F1897" s="26"/>
      <c r="G1897" s="26"/>
      <c r="H1897" s="26"/>
      <c r="I1897" s="26">
        <f t="shared" si="255"/>
        <v>0</v>
      </c>
      <c r="J1897" s="26"/>
      <c r="K1897" s="26">
        <f t="shared" si="256"/>
        <v>0</v>
      </c>
      <c r="L1897" s="26"/>
      <c r="M1897" s="44"/>
    </row>
    <row r="1898" spans="3:14" ht="18" x14ac:dyDescent="0.25">
      <c r="C1898" s="26"/>
      <c r="D1898" s="26"/>
      <c r="E1898" s="26"/>
      <c r="F1898" s="26"/>
      <c r="G1898" s="26"/>
      <c r="H1898" s="26"/>
      <c r="I1898" s="26">
        <f t="shared" si="255"/>
        <v>0</v>
      </c>
      <c r="J1898" s="26"/>
      <c r="K1898" s="26">
        <f t="shared" si="256"/>
        <v>0</v>
      </c>
      <c r="L1898" s="26"/>
      <c r="M1898" s="44"/>
    </row>
    <row r="1899" spans="3:14" ht="20.25" x14ac:dyDescent="0.3">
      <c r="C1899" s="26">
        <f t="shared" ref="C1899:K1899" si="257">SUM(C1879:C1898)</f>
        <v>0</v>
      </c>
      <c r="D1899" s="26">
        <f t="shared" si="257"/>
        <v>0</v>
      </c>
      <c r="E1899" s="26">
        <f t="shared" si="257"/>
        <v>0</v>
      </c>
      <c r="F1899" s="26">
        <f t="shared" si="257"/>
        <v>0</v>
      </c>
      <c r="G1899" s="26">
        <f t="shared" si="257"/>
        <v>0</v>
      </c>
      <c r="H1899" s="26">
        <f t="shared" si="257"/>
        <v>0</v>
      </c>
      <c r="I1899" s="26">
        <f t="shared" si="257"/>
        <v>0</v>
      </c>
      <c r="J1899" s="26">
        <f t="shared" si="257"/>
        <v>0</v>
      </c>
      <c r="K1899" s="26">
        <f t="shared" si="257"/>
        <v>0</v>
      </c>
      <c r="L1899" s="45" t="s">
        <v>27</v>
      </c>
      <c r="M1899" s="45"/>
      <c r="N1899" s="67">
        <f>SUM(C1899:H1899)-J1899</f>
        <v>0</v>
      </c>
    </row>
    <row r="1900" spans="3:14" x14ac:dyDescent="0.2">
      <c r="J1900" s="139" t="s">
        <v>110</v>
      </c>
      <c r="K1900" s="139"/>
      <c r="L1900" s="139"/>
      <c r="M1900" s="139"/>
    </row>
    <row r="1901" spans="3:14" x14ac:dyDescent="0.2">
      <c r="J1901" s="140"/>
      <c r="K1901" s="140"/>
      <c r="L1901" s="140"/>
      <c r="M1901" s="140"/>
    </row>
    <row r="1902" spans="3:14" x14ac:dyDescent="0.2">
      <c r="J1902" s="140"/>
      <c r="K1902" s="140"/>
      <c r="L1902" s="140"/>
      <c r="M1902" s="140"/>
    </row>
    <row r="1904" spans="3:14" x14ac:dyDescent="0.2">
      <c r="C1904" s="138" t="s">
        <v>52</v>
      </c>
      <c r="D1904" s="138"/>
      <c r="E1904" s="138"/>
      <c r="F1904" s="138"/>
      <c r="G1904" s="138"/>
      <c r="H1904" s="138"/>
      <c r="I1904" s="138"/>
      <c r="J1904" s="138"/>
      <c r="K1904" s="138"/>
      <c r="L1904" s="138"/>
      <c r="M1904" s="138"/>
    </row>
    <row r="1905" spans="3:13" x14ac:dyDescent="0.2">
      <c r="C1905" s="138"/>
      <c r="D1905" s="138"/>
      <c r="E1905" s="138"/>
      <c r="F1905" s="138"/>
      <c r="G1905" s="138"/>
      <c r="H1905" s="138"/>
      <c r="I1905" s="138"/>
      <c r="J1905" s="138"/>
      <c r="K1905" s="138"/>
      <c r="L1905" s="138"/>
      <c r="M1905" s="138"/>
    </row>
    <row r="1906" spans="3:13" ht="36" x14ac:dyDescent="0.2">
      <c r="C1906" s="43" t="s">
        <v>53</v>
      </c>
      <c r="D1906" s="43" t="s">
        <v>20</v>
      </c>
      <c r="E1906" s="43" t="s">
        <v>44</v>
      </c>
      <c r="F1906" s="43"/>
      <c r="G1906" s="43" t="s">
        <v>19</v>
      </c>
      <c r="H1906" s="43" t="s">
        <v>18</v>
      </c>
      <c r="I1906" s="43" t="s">
        <v>54</v>
      </c>
      <c r="J1906" s="43" t="s">
        <v>55</v>
      </c>
      <c r="K1906" s="43" t="s">
        <v>28</v>
      </c>
      <c r="L1906" s="43" t="s">
        <v>4</v>
      </c>
      <c r="M1906" s="43"/>
    </row>
    <row r="1907" spans="3:13" ht="18" x14ac:dyDescent="0.25">
      <c r="C1907" s="26"/>
      <c r="D1907" s="26"/>
      <c r="E1907" s="26"/>
      <c r="F1907" s="26"/>
      <c r="G1907" s="26"/>
      <c r="H1907" s="26"/>
      <c r="I1907" s="26">
        <f>SUM(C1907:H1907)</f>
        <v>0</v>
      </c>
      <c r="J1907" s="26"/>
      <c r="K1907" s="26">
        <f>I1907-J1907</f>
        <v>0</v>
      </c>
      <c r="L1907" s="26"/>
      <c r="M1907" s="44"/>
    </row>
    <row r="1908" spans="3:13" ht="18" x14ac:dyDescent="0.25">
      <c r="C1908" s="26"/>
      <c r="D1908" s="26"/>
      <c r="E1908" s="26"/>
      <c r="F1908" s="26"/>
      <c r="G1908" s="26"/>
      <c r="H1908" s="26"/>
      <c r="I1908" s="26">
        <f t="shared" ref="I1908:I1926" si="258">SUM(C1908:H1908)</f>
        <v>0</v>
      </c>
      <c r="J1908" s="26"/>
      <c r="K1908" s="26">
        <f t="shared" ref="K1908:K1926" si="259">I1908-J1908</f>
        <v>0</v>
      </c>
      <c r="L1908" s="26"/>
      <c r="M1908" s="44"/>
    </row>
    <row r="1909" spans="3:13" ht="18" x14ac:dyDescent="0.25">
      <c r="C1909" s="26"/>
      <c r="D1909" s="26"/>
      <c r="E1909" s="26"/>
      <c r="F1909" s="26"/>
      <c r="G1909" s="26"/>
      <c r="H1909" s="26"/>
      <c r="I1909" s="26">
        <f t="shared" si="258"/>
        <v>0</v>
      </c>
      <c r="J1909" s="26"/>
      <c r="K1909" s="26">
        <f t="shared" si="259"/>
        <v>0</v>
      </c>
      <c r="L1909" s="26"/>
      <c r="M1909" s="44"/>
    </row>
    <row r="1910" spans="3:13" ht="18" x14ac:dyDescent="0.25">
      <c r="C1910" s="26"/>
      <c r="D1910" s="26"/>
      <c r="E1910" s="26"/>
      <c r="F1910" s="26"/>
      <c r="G1910" s="26"/>
      <c r="H1910" s="26"/>
      <c r="I1910" s="26">
        <f t="shared" si="258"/>
        <v>0</v>
      </c>
      <c r="J1910" s="26"/>
      <c r="K1910" s="26">
        <f t="shared" si="259"/>
        <v>0</v>
      </c>
      <c r="L1910" s="26"/>
      <c r="M1910" s="44"/>
    </row>
    <row r="1911" spans="3:13" ht="18" x14ac:dyDescent="0.25">
      <c r="C1911" s="26"/>
      <c r="D1911" s="26"/>
      <c r="E1911" s="26"/>
      <c r="F1911" s="26"/>
      <c r="G1911" s="26"/>
      <c r="H1911" s="26"/>
      <c r="I1911" s="26">
        <f t="shared" si="258"/>
        <v>0</v>
      </c>
      <c r="J1911" s="26"/>
      <c r="K1911" s="26">
        <f t="shared" si="259"/>
        <v>0</v>
      </c>
      <c r="L1911" s="26"/>
      <c r="M1911" s="44"/>
    </row>
    <row r="1912" spans="3:13" ht="18" x14ac:dyDescent="0.25">
      <c r="C1912" s="26"/>
      <c r="D1912" s="26"/>
      <c r="E1912" s="26"/>
      <c r="F1912" s="26"/>
      <c r="G1912" s="26"/>
      <c r="H1912" s="26"/>
      <c r="I1912" s="26">
        <f t="shared" si="258"/>
        <v>0</v>
      </c>
      <c r="J1912" s="26"/>
      <c r="K1912" s="26">
        <f t="shared" si="259"/>
        <v>0</v>
      </c>
      <c r="L1912" s="26"/>
      <c r="M1912" s="44"/>
    </row>
    <row r="1913" spans="3:13" ht="18" x14ac:dyDescent="0.25">
      <c r="C1913" s="26"/>
      <c r="D1913" s="26"/>
      <c r="E1913" s="26"/>
      <c r="F1913" s="26"/>
      <c r="G1913" s="26"/>
      <c r="H1913" s="26"/>
      <c r="I1913" s="26">
        <f t="shared" si="258"/>
        <v>0</v>
      </c>
      <c r="J1913" s="26"/>
      <c r="K1913" s="26">
        <f t="shared" si="259"/>
        <v>0</v>
      </c>
      <c r="L1913" s="26"/>
      <c r="M1913" s="44"/>
    </row>
    <row r="1914" spans="3:13" ht="18" x14ac:dyDescent="0.25">
      <c r="C1914" s="26"/>
      <c r="D1914" s="26"/>
      <c r="E1914" s="26"/>
      <c r="F1914" s="26"/>
      <c r="G1914" s="26"/>
      <c r="H1914" s="26"/>
      <c r="I1914" s="26">
        <f t="shared" si="258"/>
        <v>0</v>
      </c>
      <c r="J1914" s="26"/>
      <c r="K1914" s="26">
        <f t="shared" si="259"/>
        <v>0</v>
      </c>
      <c r="L1914" s="26"/>
      <c r="M1914" s="44"/>
    </row>
    <row r="1915" spans="3:13" ht="18" x14ac:dyDescent="0.25">
      <c r="C1915" s="26"/>
      <c r="D1915" s="26"/>
      <c r="E1915" s="26"/>
      <c r="F1915" s="26"/>
      <c r="G1915" s="26"/>
      <c r="H1915" s="26"/>
      <c r="I1915" s="26">
        <f t="shared" si="258"/>
        <v>0</v>
      </c>
      <c r="J1915" s="26"/>
      <c r="K1915" s="26">
        <f t="shared" si="259"/>
        <v>0</v>
      </c>
      <c r="L1915" s="26"/>
      <c r="M1915" s="44"/>
    </row>
    <row r="1916" spans="3:13" ht="18" x14ac:dyDescent="0.25">
      <c r="C1916" s="26"/>
      <c r="D1916" s="26"/>
      <c r="E1916" s="26"/>
      <c r="F1916" s="26"/>
      <c r="G1916" s="26"/>
      <c r="H1916" s="26"/>
      <c r="I1916" s="26">
        <f t="shared" si="258"/>
        <v>0</v>
      </c>
      <c r="J1916" s="26"/>
      <c r="K1916" s="26">
        <f t="shared" si="259"/>
        <v>0</v>
      </c>
      <c r="L1916" s="26"/>
      <c r="M1916" s="44"/>
    </row>
    <row r="1917" spans="3:13" ht="18" x14ac:dyDescent="0.25">
      <c r="C1917" s="26"/>
      <c r="D1917" s="26"/>
      <c r="E1917" s="26"/>
      <c r="F1917" s="26"/>
      <c r="G1917" s="26"/>
      <c r="H1917" s="26"/>
      <c r="I1917" s="26">
        <f t="shared" si="258"/>
        <v>0</v>
      </c>
      <c r="J1917" s="26"/>
      <c r="K1917" s="26">
        <f t="shared" si="259"/>
        <v>0</v>
      </c>
      <c r="L1917" s="26"/>
      <c r="M1917" s="44"/>
    </row>
    <row r="1918" spans="3:13" ht="18" x14ac:dyDescent="0.25">
      <c r="C1918" s="26"/>
      <c r="D1918" s="26"/>
      <c r="E1918" s="26"/>
      <c r="F1918" s="26"/>
      <c r="G1918" s="26"/>
      <c r="H1918" s="26"/>
      <c r="I1918" s="26">
        <f t="shared" si="258"/>
        <v>0</v>
      </c>
      <c r="J1918" s="26"/>
      <c r="K1918" s="26">
        <f t="shared" si="259"/>
        <v>0</v>
      </c>
      <c r="L1918" s="26"/>
      <c r="M1918" s="44"/>
    </row>
    <row r="1919" spans="3:13" ht="18" x14ac:dyDescent="0.25">
      <c r="C1919" s="26"/>
      <c r="D1919" s="26"/>
      <c r="E1919" s="26"/>
      <c r="F1919" s="26"/>
      <c r="G1919" s="26"/>
      <c r="H1919" s="26"/>
      <c r="I1919" s="26">
        <f t="shared" si="258"/>
        <v>0</v>
      </c>
      <c r="J1919" s="26"/>
      <c r="K1919" s="26">
        <f t="shared" si="259"/>
        <v>0</v>
      </c>
      <c r="L1919" s="26"/>
      <c r="M1919" s="44"/>
    </row>
    <row r="1920" spans="3:13" ht="18" x14ac:dyDescent="0.25">
      <c r="C1920" s="26"/>
      <c r="D1920" s="26"/>
      <c r="E1920" s="26"/>
      <c r="F1920" s="26"/>
      <c r="G1920" s="26"/>
      <c r="H1920" s="26"/>
      <c r="I1920" s="26">
        <f t="shared" si="258"/>
        <v>0</v>
      </c>
      <c r="J1920" s="26"/>
      <c r="K1920" s="26">
        <f t="shared" si="259"/>
        <v>0</v>
      </c>
      <c r="L1920" s="26"/>
      <c r="M1920" s="44"/>
    </row>
    <row r="1921" spans="3:14" ht="18" x14ac:dyDescent="0.25">
      <c r="C1921" s="26"/>
      <c r="D1921" s="26"/>
      <c r="E1921" s="26"/>
      <c r="F1921" s="26"/>
      <c r="G1921" s="26"/>
      <c r="H1921" s="26"/>
      <c r="I1921" s="26">
        <f t="shared" si="258"/>
        <v>0</v>
      </c>
      <c r="J1921" s="26"/>
      <c r="K1921" s="26">
        <f t="shared" si="259"/>
        <v>0</v>
      </c>
      <c r="L1921" s="26"/>
      <c r="M1921" s="44"/>
    </row>
    <row r="1922" spans="3:14" ht="18" x14ac:dyDescent="0.25">
      <c r="C1922" s="26"/>
      <c r="D1922" s="26"/>
      <c r="E1922" s="26"/>
      <c r="F1922" s="26"/>
      <c r="G1922" s="26"/>
      <c r="H1922" s="26"/>
      <c r="I1922" s="26">
        <f t="shared" si="258"/>
        <v>0</v>
      </c>
      <c r="J1922" s="26"/>
      <c r="K1922" s="26">
        <f t="shared" si="259"/>
        <v>0</v>
      </c>
      <c r="L1922" s="26"/>
      <c r="M1922" s="44"/>
    </row>
    <row r="1923" spans="3:14" ht="18" x14ac:dyDescent="0.25">
      <c r="C1923" s="26"/>
      <c r="D1923" s="26"/>
      <c r="E1923" s="26"/>
      <c r="F1923" s="26"/>
      <c r="G1923" s="26"/>
      <c r="H1923" s="26"/>
      <c r="I1923" s="26">
        <f t="shared" si="258"/>
        <v>0</v>
      </c>
      <c r="J1923" s="26"/>
      <c r="K1923" s="26">
        <f t="shared" si="259"/>
        <v>0</v>
      </c>
      <c r="L1923" s="26"/>
      <c r="M1923" s="44"/>
    </row>
    <row r="1924" spans="3:14" ht="18" x14ac:dyDescent="0.25">
      <c r="C1924" s="26"/>
      <c r="D1924" s="26"/>
      <c r="E1924" s="26"/>
      <c r="F1924" s="26"/>
      <c r="G1924" s="26"/>
      <c r="H1924" s="26"/>
      <c r="I1924" s="26">
        <f t="shared" si="258"/>
        <v>0</v>
      </c>
      <c r="J1924" s="26"/>
      <c r="K1924" s="26">
        <f t="shared" si="259"/>
        <v>0</v>
      </c>
      <c r="L1924" s="26"/>
      <c r="M1924" s="44"/>
    </row>
    <row r="1925" spans="3:14" ht="18" x14ac:dyDescent="0.25">
      <c r="C1925" s="26"/>
      <c r="D1925" s="26"/>
      <c r="E1925" s="26"/>
      <c r="F1925" s="26"/>
      <c r="G1925" s="26"/>
      <c r="H1925" s="26"/>
      <c r="I1925" s="26">
        <f t="shared" si="258"/>
        <v>0</v>
      </c>
      <c r="J1925" s="26"/>
      <c r="K1925" s="26">
        <f t="shared" si="259"/>
        <v>0</v>
      </c>
      <c r="L1925" s="26"/>
      <c r="M1925" s="44"/>
    </row>
    <row r="1926" spans="3:14" ht="18" x14ac:dyDescent="0.25">
      <c r="C1926" s="26"/>
      <c r="D1926" s="26"/>
      <c r="E1926" s="26"/>
      <c r="F1926" s="26"/>
      <c r="G1926" s="26"/>
      <c r="H1926" s="26"/>
      <c r="I1926" s="26">
        <f t="shared" si="258"/>
        <v>0</v>
      </c>
      <c r="J1926" s="26"/>
      <c r="K1926" s="26">
        <f t="shared" si="259"/>
        <v>0</v>
      </c>
      <c r="L1926" s="26"/>
      <c r="M1926" s="44"/>
    </row>
    <row r="1927" spans="3:14" ht="20.25" x14ac:dyDescent="0.3">
      <c r="C1927" s="26">
        <f t="shared" ref="C1927:K1927" si="260">SUM(C1907:C1926)</f>
        <v>0</v>
      </c>
      <c r="D1927" s="26">
        <f t="shared" si="260"/>
        <v>0</v>
      </c>
      <c r="E1927" s="26">
        <f t="shared" si="260"/>
        <v>0</v>
      </c>
      <c r="F1927" s="26">
        <f t="shared" si="260"/>
        <v>0</v>
      </c>
      <c r="G1927" s="26">
        <f t="shared" si="260"/>
        <v>0</v>
      </c>
      <c r="H1927" s="26">
        <f t="shared" si="260"/>
        <v>0</v>
      </c>
      <c r="I1927" s="26">
        <f t="shared" si="260"/>
        <v>0</v>
      </c>
      <c r="J1927" s="26">
        <f t="shared" si="260"/>
        <v>0</v>
      </c>
      <c r="K1927" s="26">
        <f t="shared" si="260"/>
        <v>0</v>
      </c>
      <c r="L1927" s="45" t="s">
        <v>27</v>
      </c>
      <c r="M1927" s="45"/>
      <c r="N1927" s="67">
        <f>SUM(C1927:H1927)-J1927</f>
        <v>0</v>
      </c>
    </row>
    <row r="1928" spans="3:14" x14ac:dyDescent="0.2">
      <c r="J1928" s="139" t="s">
        <v>110</v>
      </c>
      <c r="K1928" s="139"/>
      <c r="L1928" s="139"/>
      <c r="M1928" s="139"/>
    </row>
    <row r="1929" spans="3:14" x14ac:dyDescent="0.2">
      <c r="J1929" s="140"/>
      <c r="K1929" s="140"/>
      <c r="L1929" s="140"/>
      <c r="M1929" s="140"/>
    </row>
    <row r="1930" spans="3:14" x14ac:dyDescent="0.2">
      <c r="J1930" s="140"/>
      <c r="K1930" s="140"/>
      <c r="L1930" s="140"/>
      <c r="M1930" s="140"/>
    </row>
    <row r="1932" spans="3:14" x14ac:dyDescent="0.2">
      <c r="C1932" s="138" t="s">
        <v>52</v>
      </c>
      <c r="D1932" s="138"/>
      <c r="E1932" s="138"/>
      <c r="F1932" s="138"/>
      <c r="G1932" s="138"/>
      <c r="H1932" s="138"/>
      <c r="I1932" s="138"/>
      <c r="J1932" s="138"/>
      <c r="K1932" s="138"/>
      <c r="L1932" s="138"/>
      <c r="M1932" s="138"/>
    </row>
    <row r="1933" spans="3:14" x14ac:dyDescent="0.2">
      <c r="C1933" s="138"/>
      <c r="D1933" s="138"/>
      <c r="E1933" s="138"/>
      <c r="F1933" s="138"/>
      <c r="G1933" s="138"/>
      <c r="H1933" s="138"/>
      <c r="I1933" s="138"/>
      <c r="J1933" s="138"/>
      <c r="K1933" s="138"/>
      <c r="L1933" s="138"/>
      <c r="M1933" s="138"/>
    </row>
    <row r="1934" spans="3:14" ht="36" x14ac:dyDescent="0.2">
      <c r="C1934" s="43" t="s">
        <v>53</v>
      </c>
      <c r="D1934" s="43" t="s">
        <v>20</v>
      </c>
      <c r="E1934" s="43" t="s">
        <v>44</v>
      </c>
      <c r="F1934" s="43"/>
      <c r="G1934" s="43" t="s">
        <v>19</v>
      </c>
      <c r="H1934" s="43" t="s">
        <v>18</v>
      </c>
      <c r="I1934" s="43" t="s">
        <v>54</v>
      </c>
      <c r="J1934" s="43" t="s">
        <v>55</v>
      </c>
      <c r="K1934" s="43" t="s">
        <v>28</v>
      </c>
      <c r="L1934" s="43" t="s">
        <v>4</v>
      </c>
      <c r="M1934" s="43"/>
    </row>
    <row r="1935" spans="3:14" ht="18" x14ac:dyDescent="0.25">
      <c r="C1935" s="26"/>
      <c r="D1935" s="26"/>
      <c r="E1935" s="26"/>
      <c r="F1935" s="26"/>
      <c r="G1935" s="26"/>
      <c r="H1935" s="26"/>
      <c r="I1935" s="26">
        <f>SUM(C1935:H1935)</f>
        <v>0</v>
      </c>
      <c r="J1935" s="26"/>
      <c r="K1935" s="26">
        <f>I1935-J1935</f>
        <v>0</v>
      </c>
      <c r="L1935" s="26"/>
      <c r="M1935" s="44"/>
    </row>
    <row r="1936" spans="3:14" ht="18" x14ac:dyDescent="0.25">
      <c r="C1936" s="26"/>
      <c r="D1936" s="26"/>
      <c r="E1936" s="26"/>
      <c r="F1936" s="26"/>
      <c r="G1936" s="26"/>
      <c r="H1936" s="26"/>
      <c r="I1936" s="26">
        <f t="shared" ref="I1936:I1954" si="261">SUM(C1936:H1936)</f>
        <v>0</v>
      </c>
      <c r="J1936" s="26"/>
      <c r="K1936" s="26">
        <f t="shared" ref="K1936:K1954" si="262">I1936-J1936</f>
        <v>0</v>
      </c>
      <c r="L1936" s="26"/>
      <c r="M1936" s="44"/>
    </row>
    <row r="1937" spans="3:13" ht="18" x14ac:dyDescent="0.25">
      <c r="C1937" s="26"/>
      <c r="D1937" s="26"/>
      <c r="E1937" s="26"/>
      <c r="F1937" s="26"/>
      <c r="G1937" s="26"/>
      <c r="H1937" s="26"/>
      <c r="I1937" s="26">
        <f t="shared" si="261"/>
        <v>0</v>
      </c>
      <c r="J1937" s="26"/>
      <c r="K1937" s="26">
        <f t="shared" si="262"/>
        <v>0</v>
      </c>
      <c r="L1937" s="26"/>
      <c r="M1937" s="44"/>
    </row>
    <row r="1938" spans="3:13" ht="18" x14ac:dyDescent="0.25">
      <c r="C1938" s="26"/>
      <c r="D1938" s="26"/>
      <c r="E1938" s="26"/>
      <c r="F1938" s="26"/>
      <c r="G1938" s="26"/>
      <c r="H1938" s="26"/>
      <c r="I1938" s="26">
        <f t="shared" si="261"/>
        <v>0</v>
      </c>
      <c r="J1938" s="26"/>
      <c r="K1938" s="26">
        <f t="shared" si="262"/>
        <v>0</v>
      </c>
      <c r="L1938" s="26"/>
      <c r="M1938" s="44"/>
    </row>
    <row r="1939" spans="3:13" ht="18" x14ac:dyDescent="0.25">
      <c r="C1939" s="26"/>
      <c r="D1939" s="26"/>
      <c r="E1939" s="26"/>
      <c r="F1939" s="26"/>
      <c r="G1939" s="26"/>
      <c r="H1939" s="26"/>
      <c r="I1939" s="26">
        <f t="shared" si="261"/>
        <v>0</v>
      </c>
      <c r="J1939" s="26"/>
      <c r="K1939" s="26">
        <f t="shared" si="262"/>
        <v>0</v>
      </c>
      <c r="L1939" s="26"/>
      <c r="M1939" s="44"/>
    </row>
    <row r="1940" spans="3:13" ht="18" x14ac:dyDescent="0.25">
      <c r="C1940" s="26"/>
      <c r="D1940" s="26"/>
      <c r="E1940" s="26"/>
      <c r="F1940" s="26"/>
      <c r="G1940" s="26"/>
      <c r="H1940" s="26"/>
      <c r="I1940" s="26">
        <f t="shared" si="261"/>
        <v>0</v>
      </c>
      <c r="J1940" s="26"/>
      <c r="K1940" s="26">
        <f t="shared" si="262"/>
        <v>0</v>
      </c>
      <c r="L1940" s="26"/>
      <c r="M1940" s="44"/>
    </row>
    <row r="1941" spans="3:13" ht="18" x14ac:dyDescent="0.25">
      <c r="C1941" s="26"/>
      <c r="D1941" s="26"/>
      <c r="E1941" s="26"/>
      <c r="F1941" s="26"/>
      <c r="G1941" s="26"/>
      <c r="H1941" s="26"/>
      <c r="I1941" s="26">
        <f t="shared" si="261"/>
        <v>0</v>
      </c>
      <c r="J1941" s="26"/>
      <c r="K1941" s="26">
        <f t="shared" si="262"/>
        <v>0</v>
      </c>
      <c r="L1941" s="26"/>
      <c r="M1941" s="44"/>
    </row>
    <row r="1942" spans="3:13" ht="18" x14ac:dyDescent="0.25">
      <c r="C1942" s="26"/>
      <c r="D1942" s="26"/>
      <c r="E1942" s="26"/>
      <c r="F1942" s="26"/>
      <c r="G1942" s="26"/>
      <c r="H1942" s="26"/>
      <c r="I1942" s="26">
        <f t="shared" si="261"/>
        <v>0</v>
      </c>
      <c r="J1942" s="26"/>
      <c r="K1942" s="26">
        <f t="shared" si="262"/>
        <v>0</v>
      </c>
      <c r="L1942" s="26"/>
      <c r="M1942" s="44"/>
    </row>
    <row r="1943" spans="3:13" ht="18" x14ac:dyDescent="0.25">
      <c r="C1943" s="26"/>
      <c r="D1943" s="26"/>
      <c r="E1943" s="26"/>
      <c r="F1943" s="26"/>
      <c r="G1943" s="26"/>
      <c r="H1943" s="26"/>
      <c r="I1943" s="26">
        <f t="shared" si="261"/>
        <v>0</v>
      </c>
      <c r="J1943" s="26"/>
      <c r="K1943" s="26">
        <f t="shared" si="262"/>
        <v>0</v>
      </c>
      <c r="L1943" s="26"/>
      <c r="M1943" s="44"/>
    </row>
    <row r="1944" spans="3:13" ht="18" x14ac:dyDescent="0.25">
      <c r="C1944" s="26"/>
      <c r="D1944" s="26"/>
      <c r="E1944" s="26"/>
      <c r="F1944" s="26"/>
      <c r="G1944" s="26"/>
      <c r="H1944" s="26"/>
      <c r="I1944" s="26">
        <f t="shared" si="261"/>
        <v>0</v>
      </c>
      <c r="J1944" s="26"/>
      <c r="K1944" s="26">
        <f t="shared" si="262"/>
        <v>0</v>
      </c>
      <c r="L1944" s="26"/>
      <c r="M1944" s="44"/>
    </row>
    <row r="1945" spans="3:13" ht="18" x14ac:dyDescent="0.25">
      <c r="C1945" s="26"/>
      <c r="D1945" s="26"/>
      <c r="E1945" s="26"/>
      <c r="F1945" s="26"/>
      <c r="G1945" s="26"/>
      <c r="H1945" s="26"/>
      <c r="I1945" s="26">
        <f t="shared" si="261"/>
        <v>0</v>
      </c>
      <c r="J1945" s="26"/>
      <c r="K1945" s="26">
        <f t="shared" si="262"/>
        <v>0</v>
      </c>
      <c r="L1945" s="26"/>
      <c r="M1945" s="44"/>
    </row>
    <row r="1946" spans="3:13" ht="18" x14ac:dyDescent="0.25">
      <c r="C1946" s="26"/>
      <c r="D1946" s="26"/>
      <c r="E1946" s="26"/>
      <c r="F1946" s="26"/>
      <c r="G1946" s="26"/>
      <c r="H1946" s="26"/>
      <c r="I1946" s="26">
        <f t="shared" si="261"/>
        <v>0</v>
      </c>
      <c r="J1946" s="26"/>
      <c r="K1946" s="26">
        <f t="shared" si="262"/>
        <v>0</v>
      </c>
      <c r="L1946" s="26"/>
      <c r="M1946" s="44"/>
    </row>
    <row r="1947" spans="3:13" ht="18" x14ac:dyDescent="0.25">
      <c r="C1947" s="26"/>
      <c r="D1947" s="26"/>
      <c r="E1947" s="26"/>
      <c r="F1947" s="26"/>
      <c r="G1947" s="26"/>
      <c r="H1947" s="26"/>
      <c r="I1947" s="26">
        <f t="shared" si="261"/>
        <v>0</v>
      </c>
      <c r="J1947" s="26"/>
      <c r="K1947" s="26">
        <f t="shared" si="262"/>
        <v>0</v>
      </c>
      <c r="L1947" s="26"/>
      <c r="M1947" s="44"/>
    </row>
    <row r="1948" spans="3:13" ht="18" x14ac:dyDescent="0.25">
      <c r="C1948" s="26"/>
      <c r="D1948" s="26"/>
      <c r="E1948" s="26"/>
      <c r="F1948" s="26"/>
      <c r="G1948" s="26"/>
      <c r="H1948" s="26"/>
      <c r="I1948" s="26">
        <f t="shared" si="261"/>
        <v>0</v>
      </c>
      <c r="J1948" s="26"/>
      <c r="K1948" s="26">
        <f t="shared" si="262"/>
        <v>0</v>
      </c>
      <c r="L1948" s="26"/>
      <c r="M1948" s="44"/>
    </row>
    <row r="1949" spans="3:13" ht="18" x14ac:dyDescent="0.25">
      <c r="C1949" s="26"/>
      <c r="D1949" s="26"/>
      <c r="E1949" s="26"/>
      <c r="F1949" s="26"/>
      <c r="G1949" s="26"/>
      <c r="H1949" s="26"/>
      <c r="I1949" s="26">
        <f t="shared" si="261"/>
        <v>0</v>
      </c>
      <c r="J1949" s="26"/>
      <c r="K1949" s="26">
        <f t="shared" si="262"/>
        <v>0</v>
      </c>
      <c r="L1949" s="26"/>
      <c r="M1949" s="44"/>
    </row>
    <row r="1950" spans="3:13" ht="18" x14ac:dyDescent="0.25">
      <c r="C1950" s="26"/>
      <c r="D1950" s="26"/>
      <c r="E1950" s="26"/>
      <c r="F1950" s="26"/>
      <c r="G1950" s="26"/>
      <c r="H1950" s="26"/>
      <c r="I1950" s="26">
        <f t="shared" si="261"/>
        <v>0</v>
      </c>
      <c r="J1950" s="26"/>
      <c r="K1950" s="26">
        <f t="shared" si="262"/>
        <v>0</v>
      </c>
      <c r="L1950" s="26"/>
      <c r="M1950" s="44"/>
    </row>
    <row r="1951" spans="3:13" ht="18" x14ac:dyDescent="0.25">
      <c r="C1951" s="26"/>
      <c r="D1951" s="26"/>
      <c r="E1951" s="26"/>
      <c r="F1951" s="26"/>
      <c r="G1951" s="26"/>
      <c r="H1951" s="26"/>
      <c r="I1951" s="26">
        <f t="shared" si="261"/>
        <v>0</v>
      </c>
      <c r="J1951" s="26"/>
      <c r="K1951" s="26">
        <f t="shared" si="262"/>
        <v>0</v>
      </c>
      <c r="L1951" s="26"/>
      <c r="M1951" s="44"/>
    </row>
    <row r="1952" spans="3:13" ht="18" x14ac:dyDescent="0.25">
      <c r="C1952" s="26"/>
      <c r="D1952" s="26"/>
      <c r="E1952" s="26"/>
      <c r="F1952" s="26"/>
      <c r="G1952" s="26"/>
      <c r="H1952" s="26"/>
      <c r="I1952" s="26">
        <f t="shared" si="261"/>
        <v>0</v>
      </c>
      <c r="J1952" s="26"/>
      <c r="K1952" s="26">
        <f t="shared" si="262"/>
        <v>0</v>
      </c>
      <c r="L1952" s="26"/>
      <c r="M1952" s="44"/>
    </row>
    <row r="1953" spans="3:14" ht="18" x14ac:dyDescent="0.25">
      <c r="C1953" s="26"/>
      <c r="D1953" s="26"/>
      <c r="E1953" s="26"/>
      <c r="F1953" s="26"/>
      <c r="G1953" s="26"/>
      <c r="H1953" s="26"/>
      <c r="I1953" s="26">
        <f t="shared" si="261"/>
        <v>0</v>
      </c>
      <c r="J1953" s="26"/>
      <c r="K1953" s="26">
        <f t="shared" si="262"/>
        <v>0</v>
      </c>
      <c r="L1953" s="26"/>
      <c r="M1953" s="44"/>
    </row>
    <row r="1954" spans="3:14" ht="18" x14ac:dyDescent="0.25">
      <c r="C1954" s="26"/>
      <c r="D1954" s="26"/>
      <c r="E1954" s="26"/>
      <c r="F1954" s="26"/>
      <c r="G1954" s="26"/>
      <c r="H1954" s="26"/>
      <c r="I1954" s="26">
        <f t="shared" si="261"/>
        <v>0</v>
      </c>
      <c r="J1954" s="26"/>
      <c r="K1954" s="26">
        <f t="shared" si="262"/>
        <v>0</v>
      </c>
      <c r="L1954" s="26"/>
      <c r="M1954" s="44"/>
    </row>
    <row r="1955" spans="3:14" ht="20.25" x14ac:dyDescent="0.3">
      <c r="C1955" s="26">
        <f t="shared" ref="C1955:K1955" si="263">SUM(C1935:C1954)</f>
        <v>0</v>
      </c>
      <c r="D1955" s="26">
        <f t="shared" si="263"/>
        <v>0</v>
      </c>
      <c r="E1955" s="26">
        <f t="shared" si="263"/>
        <v>0</v>
      </c>
      <c r="F1955" s="26">
        <f t="shared" si="263"/>
        <v>0</v>
      </c>
      <c r="G1955" s="26">
        <f t="shared" si="263"/>
        <v>0</v>
      </c>
      <c r="H1955" s="26">
        <f t="shared" si="263"/>
        <v>0</v>
      </c>
      <c r="I1955" s="26">
        <f t="shared" si="263"/>
        <v>0</v>
      </c>
      <c r="J1955" s="26">
        <f t="shared" si="263"/>
        <v>0</v>
      </c>
      <c r="K1955" s="26">
        <f t="shared" si="263"/>
        <v>0</v>
      </c>
      <c r="L1955" s="45" t="s">
        <v>27</v>
      </c>
      <c r="M1955" s="45"/>
      <c r="N1955" s="67">
        <f>SUM(C1955:H1955)-J1955</f>
        <v>0</v>
      </c>
    </row>
    <row r="1956" spans="3:14" x14ac:dyDescent="0.2">
      <c r="J1956" s="139" t="s">
        <v>110</v>
      </c>
      <c r="K1956" s="139"/>
      <c r="L1956" s="139"/>
      <c r="M1956" s="139"/>
    </row>
    <row r="1957" spans="3:14" x14ac:dyDescent="0.2">
      <c r="J1957" s="140"/>
      <c r="K1957" s="140"/>
      <c r="L1957" s="140"/>
      <c r="M1957" s="140"/>
    </row>
    <row r="1958" spans="3:14" x14ac:dyDescent="0.2">
      <c r="J1958" s="140"/>
      <c r="K1958" s="140"/>
      <c r="L1958" s="140"/>
      <c r="M1958" s="140"/>
    </row>
  </sheetData>
  <mergeCells count="152">
    <mergeCell ref="C1904:M1905"/>
    <mergeCell ref="J1928:M1930"/>
    <mergeCell ref="C1932:M1933"/>
    <mergeCell ref="J1956:M1958"/>
    <mergeCell ref="J1788:M1790"/>
    <mergeCell ref="C1792:M1793"/>
    <mergeCell ref="J1816:M1818"/>
    <mergeCell ref="C1820:M1821"/>
    <mergeCell ref="J1844:M1846"/>
    <mergeCell ref="C1848:M1849"/>
    <mergeCell ref="J1872:M1874"/>
    <mergeCell ref="C1876:M1877"/>
    <mergeCell ref="J1900:M1902"/>
    <mergeCell ref="C1653:M1654"/>
    <mergeCell ref="J1676:M1678"/>
    <mergeCell ref="C1680:M1681"/>
    <mergeCell ref="J1704:M1706"/>
    <mergeCell ref="C1708:M1709"/>
    <mergeCell ref="J1732:M1734"/>
    <mergeCell ref="C1736:M1737"/>
    <mergeCell ref="J1760:M1762"/>
    <mergeCell ref="C1764:M1765"/>
    <mergeCell ref="J761:M763"/>
    <mergeCell ref="C765:M766"/>
    <mergeCell ref="J789:M791"/>
    <mergeCell ref="C793:M794"/>
    <mergeCell ref="C877:M878"/>
    <mergeCell ref="J899:M901"/>
    <mergeCell ref="J817:M819"/>
    <mergeCell ref="C821:M822"/>
    <mergeCell ref="J845:M847"/>
    <mergeCell ref="C849:M850"/>
    <mergeCell ref="J873:M875"/>
    <mergeCell ref="C641:M642"/>
    <mergeCell ref="J665:M667"/>
    <mergeCell ref="C669:M670"/>
    <mergeCell ref="J691:M693"/>
    <mergeCell ref="C695:M696"/>
    <mergeCell ref="J721:M723"/>
    <mergeCell ref="C725:M726"/>
    <mergeCell ref="J749:M751"/>
    <mergeCell ref="C753:M754"/>
    <mergeCell ref="J525:M527"/>
    <mergeCell ref="C529:M530"/>
    <mergeCell ref="J553:M555"/>
    <mergeCell ref="C557:M558"/>
    <mergeCell ref="J581:M583"/>
    <mergeCell ref="C585:M586"/>
    <mergeCell ref="J609:M611"/>
    <mergeCell ref="C613:M614"/>
    <mergeCell ref="J637:M639"/>
    <mergeCell ref="J149:M151"/>
    <mergeCell ref="C5:M6"/>
    <mergeCell ref="J26:M28"/>
    <mergeCell ref="C30:M31"/>
    <mergeCell ref="J54:M56"/>
    <mergeCell ref="C58:M59"/>
    <mergeCell ref="J64:M66"/>
    <mergeCell ref="C68:M69"/>
    <mergeCell ref="J92:M94"/>
    <mergeCell ref="C96:M97"/>
    <mergeCell ref="J121:M123"/>
    <mergeCell ref="C125:M126"/>
    <mergeCell ref="J214:M216"/>
    <mergeCell ref="C218:M219"/>
    <mergeCell ref="J242:M244"/>
    <mergeCell ref="C246:M247"/>
    <mergeCell ref="J269:M271"/>
    <mergeCell ref="C153:M154"/>
    <mergeCell ref="J177:M179"/>
    <mergeCell ref="C181:M182"/>
    <mergeCell ref="J187:M189"/>
    <mergeCell ref="C191:M192"/>
    <mergeCell ref="C903:M904"/>
    <mergeCell ref="J926:M928"/>
    <mergeCell ref="C930:M931"/>
    <mergeCell ref="J954:M956"/>
    <mergeCell ref="C958:M959"/>
    <mergeCell ref="J351:M353"/>
    <mergeCell ref="C273:M274"/>
    <mergeCell ref="J295:M297"/>
    <mergeCell ref="C299:M300"/>
    <mergeCell ref="J323:M325"/>
    <mergeCell ref="C327:M328"/>
    <mergeCell ref="C355:M356"/>
    <mergeCell ref="J379:M381"/>
    <mergeCell ref="C383:M384"/>
    <mergeCell ref="J405:M407"/>
    <mergeCell ref="C409:M410"/>
    <mergeCell ref="J433:M435"/>
    <mergeCell ref="C437:M438"/>
    <mergeCell ref="J443:M445"/>
    <mergeCell ref="C447:M448"/>
    <mergeCell ref="J471:M473"/>
    <mergeCell ref="C475:M476"/>
    <mergeCell ref="J499:M501"/>
    <mergeCell ref="C503:M504"/>
    <mergeCell ref="C1042:M1043"/>
    <mergeCell ref="J1066:M1068"/>
    <mergeCell ref="C1070:M1071"/>
    <mergeCell ref="J1093:M1095"/>
    <mergeCell ref="C1097:M1098"/>
    <mergeCell ref="J982:M984"/>
    <mergeCell ref="C986:M987"/>
    <mergeCell ref="J1010:M1012"/>
    <mergeCell ref="C1014:M1015"/>
    <mergeCell ref="J1038:M1040"/>
    <mergeCell ref="C1157:M1158"/>
    <mergeCell ref="J1181:M1183"/>
    <mergeCell ref="C1185:M1186"/>
    <mergeCell ref="J1208:M1210"/>
    <mergeCell ref="C1212:M1213"/>
    <mergeCell ref="J1102:M1104"/>
    <mergeCell ref="C1106:M1107"/>
    <mergeCell ref="J1125:M1127"/>
    <mergeCell ref="C1129:M1130"/>
    <mergeCell ref="J1153:M1155"/>
    <mergeCell ref="C1291:M1292"/>
    <mergeCell ref="J1315:M1317"/>
    <mergeCell ref="C1319:M1320"/>
    <mergeCell ref="J1342:M1344"/>
    <mergeCell ref="C1346:M1347"/>
    <mergeCell ref="J1235:M1237"/>
    <mergeCell ref="C1239:M1240"/>
    <mergeCell ref="J1263:M1265"/>
    <mergeCell ref="C1267:M1268"/>
    <mergeCell ref="J1287:M1289"/>
    <mergeCell ref="J1507:M1509"/>
    <mergeCell ref="C1428:M1429"/>
    <mergeCell ref="J1452:M1454"/>
    <mergeCell ref="C1456:M1457"/>
    <mergeCell ref="J1480:M1482"/>
    <mergeCell ref="C1484:M1485"/>
    <mergeCell ref="J1369:M1371"/>
    <mergeCell ref="C1373:M1374"/>
    <mergeCell ref="J1396:M1398"/>
    <mergeCell ref="C1400:M1401"/>
    <mergeCell ref="J1424:M1426"/>
    <mergeCell ref="J1611:M1613"/>
    <mergeCell ref="C1615:M1616"/>
    <mergeCell ref="J1621:M1623"/>
    <mergeCell ref="C1625:M1626"/>
    <mergeCell ref="J1649:M1651"/>
    <mergeCell ref="C1511:M1512"/>
    <mergeCell ref="J1535:M1537"/>
    <mergeCell ref="C1539:M1540"/>
    <mergeCell ref="J1546:M1548"/>
    <mergeCell ref="C1550:M1551"/>
    <mergeCell ref="J1555:M1557"/>
    <mergeCell ref="C1559:M1560"/>
    <mergeCell ref="J1583:M1585"/>
    <mergeCell ref="C1587:M1588"/>
  </mergeCells>
  <pageMargins left="0.7" right="0.7" top="0.75" bottom="0.75" header="0.3" footer="0.3"/>
  <pageSetup paperSize="9" scale="9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D5:J71"/>
  <sheetViews>
    <sheetView rightToLeft="1" topLeftCell="A43" workbookViewId="0">
      <selection activeCell="G8" sqref="G8"/>
    </sheetView>
  </sheetViews>
  <sheetFormatPr defaultRowHeight="14.25" x14ac:dyDescent="0.2"/>
  <cols>
    <col min="4" max="4" width="14.125" customWidth="1"/>
    <col min="5" max="5" width="15" bestFit="1" customWidth="1"/>
    <col min="6" max="6" width="22.875" customWidth="1"/>
    <col min="7" max="7" width="20.375" customWidth="1"/>
    <col min="8" max="8" width="24" bestFit="1" customWidth="1"/>
    <col min="9" max="9" width="26.625" bestFit="1" customWidth="1"/>
    <col min="10" max="10" width="13.375" customWidth="1"/>
    <col min="11" max="11" width="29.5" customWidth="1"/>
  </cols>
  <sheetData>
    <row r="5" spans="4:10" ht="20.25" x14ac:dyDescent="0.3">
      <c r="D5" s="141">
        <v>44735</v>
      </c>
      <c r="E5" s="142"/>
      <c r="F5" s="142"/>
      <c r="G5" s="142"/>
      <c r="H5" s="142"/>
      <c r="I5" s="142"/>
      <c r="J5" s="143"/>
    </row>
    <row r="6" spans="4:10" ht="20.25" x14ac:dyDescent="0.3">
      <c r="D6" s="144" t="s">
        <v>25</v>
      </c>
      <c r="E6" s="145"/>
      <c r="F6" s="145"/>
      <c r="G6" s="145"/>
      <c r="H6" s="146"/>
      <c r="I6" s="147" t="s">
        <v>26</v>
      </c>
      <c r="J6" s="147"/>
    </row>
    <row r="7" spans="4:10" ht="20.25" x14ac:dyDescent="0.25">
      <c r="D7" s="35"/>
      <c r="E7" s="36"/>
      <c r="F7" s="37"/>
      <c r="G7" s="38"/>
      <c r="H7" s="36" t="s">
        <v>29</v>
      </c>
      <c r="I7" s="26"/>
      <c r="J7" s="26"/>
    </row>
    <row r="8" spans="4:10" ht="20.25" x14ac:dyDescent="0.3">
      <c r="D8" s="26"/>
      <c r="E8" s="26"/>
      <c r="F8" s="26"/>
      <c r="G8" s="26"/>
      <c r="H8" s="34"/>
      <c r="I8" s="26"/>
      <c r="J8" s="26"/>
    </row>
    <row r="9" spans="4:10" ht="20.25" x14ac:dyDescent="0.3">
      <c r="D9" s="26"/>
      <c r="E9" s="26"/>
      <c r="F9" s="26"/>
      <c r="G9" s="26"/>
      <c r="H9" s="34"/>
      <c r="I9" s="26"/>
      <c r="J9" s="26"/>
    </row>
    <row r="10" spans="4:10" ht="20.25" x14ac:dyDescent="0.3">
      <c r="D10" s="26"/>
      <c r="E10" s="26"/>
      <c r="F10" s="26"/>
      <c r="G10" s="26"/>
      <c r="H10" s="34"/>
      <c r="I10" s="26"/>
      <c r="J10" s="26"/>
    </row>
    <row r="11" spans="4:10" ht="20.25" x14ac:dyDescent="0.3">
      <c r="D11" s="35"/>
      <c r="E11" s="34"/>
      <c r="F11" s="34"/>
      <c r="G11" s="34"/>
      <c r="H11" s="34"/>
      <c r="I11" s="47"/>
      <c r="J11" s="47"/>
    </row>
    <row r="12" spans="4:10" ht="20.25" x14ac:dyDescent="0.3">
      <c r="D12" s="35"/>
      <c r="E12" s="34"/>
      <c r="F12" s="34"/>
      <c r="G12" s="34"/>
      <c r="H12" s="34"/>
      <c r="I12" s="47"/>
      <c r="J12" s="47"/>
    </row>
    <row r="13" spans="4:10" ht="20.25" x14ac:dyDescent="0.3">
      <c r="D13" s="35"/>
      <c r="E13" s="34"/>
      <c r="F13" s="34"/>
      <c r="G13" s="34"/>
      <c r="H13" s="34"/>
      <c r="I13" s="47"/>
      <c r="J13" s="47"/>
    </row>
    <row r="14" spans="4:10" ht="20.25" x14ac:dyDescent="0.3">
      <c r="D14" s="35"/>
      <c r="E14" s="34"/>
      <c r="F14" s="34"/>
      <c r="G14" s="34"/>
      <c r="H14" s="34"/>
      <c r="I14" s="47"/>
      <c r="J14" s="47"/>
    </row>
    <row r="15" spans="4:10" ht="20.25" x14ac:dyDescent="0.3">
      <c r="D15" s="35"/>
      <c r="E15" s="34"/>
      <c r="F15" s="34"/>
      <c r="G15" s="34"/>
      <c r="H15" s="34"/>
      <c r="I15" s="47"/>
      <c r="J15" s="47"/>
    </row>
    <row r="16" spans="4:10" ht="20.25" x14ac:dyDescent="0.3">
      <c r="D16" s="35"/>
      <c r="E16" s="34"/>
      <c r="F16" s="34"/>
      <c r="G16" s="34"/>
      <c r="H16" s="34"/>
      <c r="I16" s="47"/>
      <c r="J16" s="47"/>
    </row>
    <row r="17" spans="4:10" ht="20.25" x14ac:dyDescent="0.3">
      <c r="D17" s="35"/>
      <c r="E17" s="34"/>
      <c r="F17" s="34"/>
      <c r="G17" s="34"/>
      <c r="H17" s="34"/>
      <c r="I17" s="35"/>
      <c r="J17" s="39"/>
    </row>
    <row r="18" spans="4:10" ht="20.25" x14ac:dyDescent="0.3">
      <c r="D18" s="35"/>
      <c r="E18" s="34" t="s">
        <v>27</v>
      </c>
      <c r="F18" s="34"/>
      <c r="G18" s="34">
        <f>SUM(G7:G16)</f>
        <v>0</v>
      </c>
      <c r="H18" s="34"/>
      <c r="I18" s="35"/>
      <c r="J18" s="35">
        <f>SUM(J7:J17)</f>
        <v>0</v>
      </c>
    </row>
    <row r="19" spans="4:10" ht="20.25" x14ac:dyDescent="0.3">
      <c r="E19" s="3" t="s">
        <v>28</v>
      </c>
      <c r="F19" s="3"/>
      <c r="G19" s="3"/>
      <c r="H19" s="4"/>
      <c r="I19" s="148">
        <f>G18-J18</f>
        <v>0</v>
      </c>
      <c r="J19" s="5"/>
    </row>
    <row r="20" spans="4:10" x14ac:dyDescent="0.2">
      <c r="I20" s="148"/>
    </row>
    <row r="22" spans="4:10" ht="20.25" x14ac:dyDescent="0.3">
      <c r="D22" s="141">
        <v>44731</v>
      </c>
      <c r="E22" s="142"/>
      <c r="F22" s="142"/>
      <c r="G22" s="142"/>
      <c r="H22" s="142"/>
      <c r="I22" s="142"/>
      <c r="J22" s="143"/>
    </row>
    <row r="23" spans="4:10" ht="20.25" x14ac:dyDescent="0.3">
      <c r="D23" s="144" t="s">
        <v>25</v>
      </c>
      <c r="E23" s="145"/>
      <c r="F23" s="145"/>
      <c r="G23" s="145"/>
      <c r="H23" s="146"/>
      <c r="I23" s="147" t="s">
        <v>26</v>
      </c>
      <c r="J23" s="147"/>
    </row>
    <row r="24" spans="4:10" ht="20.25" x14ac:dyDescent="0.25">
      <c r="D24" s="35"/>
      <c r="E24" s="36"/>
      <c r="F24" s="37"/>
      <c r="G24" s="38">
        <f>G18-J18</f>
        <v>0</v>
      </c>
      <c r="H24" s="36" t="s">
        <v>29</v>
      </c>
      <c r="I24" s="26"/>
      <c r="J24" s="26"/>
    </row>
    <row r="25" spans="4:10" ht="20.25" x14ac:dyDescent="0.3">
      <c r="D25" s="26"/>
      <c r="E25" s="26"/>
      <c r="F25" s="26"/>
      <c r="G25" s="26"/>
      <c r="H25" s="34"/>
      <c r="I25" s="26"/>
      <c r="J25" s="26"/>
    </row>
    <row r="26" spans="4:10" ht="20.25" x14ac:dyDescent="0.3">
      <c r="D26" s="26"/>
      <c r="E26" s="26"/>
      <c r="F26" s="26"/>
      <c r="G26" s="26"/>
      <c r="H26" s="34"/>
      <c r="I26" s="26"/>
      <c r="J26" s="26"/>
    </row>
    <row r="27" spans="4:10" ht="20.25" x14ac:dyDescent="0.3">
      <c r="D27" s="26"/>
      <c r="E27" s="26"/>
      <c r="F27" s="26"/>
      <c r="G27" s="26"/>
      <c r="H27" s="34"/>
      <c r="I27" s="26"/>
      <c r="J27" s="26"/>
    </row>
    <row r="28" spans="4:10" ht="20.25" x14ac:dyDescent="0.3">
      <c r="D28" s="35"/>
      <c r="E28" s="34"/>
      <c r="F28" s="34"/>
      <c r="G28" s="34"/>
      <c r="H28" s="34"/>
      <c r="I28" s="47"/>
      <c r="J28" s="47"/>
    </row>
    <row r="29" spans="4:10" ht="20.25" x14ac:dyDescent="0.3">
      <c r="D29" s="35"/>
      <c r="E29" s="34"/>
      <c r="F29" s="34"/>
      <c r="G29" s="34"/>
      <c r="H29" s="34"/>
      <c r="I29" s="47"/>
      <c r="J29" s="47"/>
    </row>
    <row r="30" spans="4:10" ht="20.25" x14ac:dyDescent="0.3">
      <c r="D30" s="35"/>
      <c r="E30" s="34"/>
      <c r="F30" s="34"/>
      <c r="G30" s="34"/>
      <c r="H30" s="34"/>
      <c r="I30" s="47"/>
      <c r="J30" s="47"/>
    </row>
    <row r="31" spans="4:10" ht="20.25" x14ac:dyDescent="0.3">
      <c r="D31" s="35"/>
      <c r="E31" s="34"/>
      <c r="F31" s="34"/>
      <c r="G31" s="34"/>
      <c r="H31" s="34"/>
      <c r="I31" s="47"/>
      <c r="J31" s="47"/>
    </row>
    <row r="32" spans="4:10" ht="20.25" x14ac:dyDescent="0.3">
      <c r="D32" s="35"/>
      <c r="E32" s="34"/>
      <c r="F32" s="34"/>
      <c r="G32" s="34"/>
      <c r="H32" s="34"/>
      <c r="I32" s="47"/>
      <c r="J32" s="47"/>
    </row>
    <row r="33" spans="4:10" ht="20.25" x14ac:dyDescent="0.3">
      <c r="D33" s="35"/>
      <c r="E33" s="34"/>
      <c r="F33" s="34"/>
      <c r="G33" s="34"/>
      <c r="H33" s="34"/>
      <c r="I33" s="47"/>
      <c r="J33" s="47"/>
    </row>
    <row r="34" spans="4:10" ht="20.25" x14ac:dyDescent="0.3">
      <c r="D34" s="35"/>
      <c r="E34" s="34"/>
      <c r="F34" s="34"/>
      <c r="G34" s="34"/>
      <c r="H34" s="34"/>
      <c r="I34" s="35"/>
      <c r="J34" s="39"/>
    </row>
    <row r="35" spans="4:10" ht="20.25" x14ac:dyDescent="0.3">
      <c r="D35" s="35"/>
      <c r="E35" s="34" t="s">
        <v>27</v>
      </c>
      <c r="F35" s="34"/>
      <c r="G35" s="34">
        <f>SUM(G24:G33)</f>
        <v>0</v>
      </c>
      <c r="H35" s="34"/>
      <c r="I35" s="35"/>
      <c r="J35" s="35">
        <f>SUM(J24:J34)</f>
        <v>0</v>
      </c>
    </row>
    <row r="36" spans="4:10" ht="20.25" x14ac:dyDescent="0.3">
      <c r="E36" s="3" t="s">
        <v>28</v>
      </c>
      <c r="F36" s="3"/>
      <c r="G36" s="3"/>
      <c r="H36" s="4"/>
      <c r="I36" s="148">
        <f>G35-J35</f>
        <v>0</v>
      </c>
      <c r="J36" s="5"/>
    </row>
    <row r="37" spans="4:10" x14ac:dyDescent="0.2">
      <c r="I37" s="148"/>
    </row>
    <row r="39" spans="4:10" ht="20.25" x14ac:dyDescent="0.3">
      <c r="D39" s="141">
        <v>44731</v>
      </c>
      <c r="E39" s="142"/>
      <c r="F39" s="142"/>
      <c r="G39" s="142"/>
      <c r="H39" s="142"/>
      <c r="I39" s="142"/>
      <c r="J39" s="143"/>
    </row>
    <row r="40" spans="4:10" ht="20.25" x14ac:dyDescent="0.3">
      <c r="D40" s="144" t="s">
        <v>25</v>
      </c>
      <c r="E40" s="145"/>
      <c r="F40" s="145"/>
      <c r="G40" s="145"/>
      <c r="H40" s="146"/>
      <c r="I40" s="147" t="s">
        <v>26</v>
      </c>
      <c r="J40" s="147"/>
    </row>
    <row r="41" spans="4:10" ht="20.25" x14ac:dyDescent="0.25">
      <c r="D41" s="35"/>
      <c r="E41" s="36"/>
      <c r="F41" s="37"/>
      <c r="G41" s="38">
        <f>G35-J35</f>
        <v>0</v>
      </c>
      <c r="H41" s="36" t="s">
        <v>29</v>
      </c>
      <c r="I41" s="26"/>
      <c r="J41" s="26"/>
    </row>
    <row r="42" spans="4:10" ht="20.25" x14ac:dyDescent="0.3">
      <c r="D42" s="26"/>
      <c r="E42" s="26"/>
      <c r="F42" s="26"/>
      <c r="G42" s="26"/>
      <c r="H42" s="34"/>
      <c r="I42" s="26"/>
      <c r="J42" s="26"/>
    </row>
    <row r="43" spans="4:10" ht="20.25" x14ac:dyDescent="0.3">
      <c r="D43" s="26"/>
      <c r="E43" s="26"/>
      <c r="F43" s="26"/>
      <c r="G43" s="26"/>
      <c r="H43" s="34"/>
      <c r="I43" s="26"/>
      <c r="J43" s="26"/>
    </row>
    <row r="44" spans="4:10" ht="20.25" x14ac:dyDescent="0.3">
      <c r="D44" s="26"/>
      <c r="E44" s="26"/>
      <c r="F44" s="26"/>
      <c r="G44" s="26"/>
      <c r="H44" s="34"/>
      <c r="I44" s="26"/>
      <c r="J44" s="26"/>
    </row>
    <row r="45" spans="4:10" ht="20.25" x14ac:dyDescent="0.3">
      <c r="D45" s="35"/>
      <c r="E45" s="34"/>
      <c r="F45" s="34"/>
      <c r="G45" s="34"/>
      <c r="H45" s="34"/>
      <c r="I45" s="47"/>
      <c r="J45" s="47"/>
    </row>
    <row r="46" spans="4:10" ht="20.25" x14ac:dyDescent="0.3">
      <c r="D46" s="35"/>
      <c r="E46" s="34"/>
      <c r="F46" s="34"/>
      <c r="G46" s="34"/>
      <c r="H46" s="34"/>
      <c r="I46" s="47"/>
      <c r="J46" s="47"/>
    </row>
    <row r="47" spans="4:10" ht="20.25" x14ac:dyDescent="0.3">
      <c r="D47" s="35"/>
      <c r="E47" s="34"/>
      <c r="F47" s="34"/>
      <c r="G47" s="34"/>
      <c r="H47" s="34"/>
      <c r="I47" s="47"/>
      <c r="J47" s="47"/>
    </row>
    <row r="48" spans="4:10" ht="20.25" x14ac:dyDescent="0.3">
      <c r="D48" s="35"/>
      <c r="E48" s="34"/>
      <c r="F48" s="34"/>
      <c r="G48" s="34"/>
      <c r="H48" s="34"/>
      <c r="I48" s="47"/>
      <c r="J48" s="47"/>
    </row>
    <row r="49" spans="4:10" ht="20.25" x14ac:dyDescent="0.3">
      <c r="D49" s="35"/>
      <c r="E49" s="34"/>
      <c r="F49" s="34"/>
      <c r="G49" s="34"/>
      <c r="H49" s="34"/>
      <c r="I49" s="47"/>
      <c r="J49" s="47"/>
    </row>
    <row r="50" spans="4:10" ht="20.25" x14ac:dyDescent="0.3">
      <c r="D50" s="35"/>
      <c r="E50" s="34"/>
      <c r="F50" s="34"/>
      <c r="G50" s="34"/>
      <c r="H50" s="34"/>
      <c r="I50" s="47"/>
      <c r="J50" s="47"/>
    </row>
    <row r="51" spans="4:10" ht="20.25" x14ac:dyDescent="0.3">
      <c r="D51" s="35"/>
      <c r="E51" s="34"/>
      <c r="F51" s="34"/>
      <c r="G51" s="34"/>
      <c r="H51" s="34"/>
      <c r="I51" s="35"/>
      <c r="J51" s="39"/>
    </row>
    <row r="52" spans="4:10" ht="20.25" x14ac:dyDescent="0.3">
      <c r="D52" s="35"/>
      <c r="E52" s="34" t="s">
        <v>27</v>
      </c>
      <c r="F52" s="34"/>
      <c r="G52" s="34">
        <f>SUM(G41:G50)</f>
        <v>0</v>
      </c>
      <c r="H52" s="34"/>
      <c r="I52" s="35"/>
      <c r="J52" s="35">
        <f>SUM(J41:J51)</f>
        <v>0</v>
      </c>
    </row>
    <row r="53" spans="4:10" ht="20.25" x14ac:dyDescent="0.3">
      <c r="E53" s="3" t="s">
        <v>28</v>
      </c>
      <c r="F53" s="3"/>
      <c r="G53" s="3"/>
      <c r="H53" s="4"/>
      <c r="I53" s="148">
        <f>G52-J52</f>
        <v>0</v>
      </c>
      <c r="J53" s="5"/>
    </row>
    <row r="54" spans="4:10" x14ac:dyDescent="0.2">
      <c r="I54" s="148"/>
    </row>
    <row r="56" spans="4:10" ht="20.25" x14ac:dyDescent="0.3">
      <c r="D56" s="141">
        <v>44731</v>
      </c>
      <c r="E56" s="142"/>
      <c r="F56" s="142"/>
      <c r="G56" s="142"/>
      <c r="H56" s="142"/>
      <c r="I56" s="142"/>
      <c r="J56" s="143"/>
    </row>
    <row r="57" spans="4:10" ht="20.25" x14ac:dyDescent="0.3">
      <c r="D57" s="144" t="s">
        <v>25</v>
      </c>
      <c r="E57" s="145"/>
      <c r="F57" s="145"/>
      <c r="G57" s="145"/>
      <c r="H57" s="146"/>
      <c r="I57" s="147" t="s">
        <v>26</v>
      </c>
      <c r="J57" s="147"/>
    </row>
    <row r="58" spans="4:10" ht="20.25" x14ac:dyDescent="0.25">
      <c r="D58" s="35"/>
      <c r="E58" s="36"/>
      <c r="F58" s="37"/>
      <c r="G58" s="38">
        <f>G52-J52</f>
        <v>0</v>
      </c>
      <c r="H58" s="36" t="s">
        <v>29</v>
      </c>
      <c r="I58" s="26"/>
      <c r="J58" s="26"/>
    </row>
    <row r="59" spans="4:10" ht="20.25" x14ac:dyDescent="0.3">
      <c r="D59" s="26"/>
      <c r="E59" s="26"/>
      <c r="F59" s="26"/>
      <c r="G59" s="26"/>
      <c r="H59" s="34"/>
      <c r="I59" s="26"/>
      <c r="J59" s="26"/>
    </row>
    <row r="60" spans="4:10" ht="20.25" x14ac:dyDescent="0.3">
      <c r="D60" s="26"/>
      <c r="E60" s="26"/>
      <c r="F60" s="26"/>
      <c r="G60" s="26"/>
      <c r="H60" s="34"/>
      <c r="I60" s="26"/>
      <c r="J60" s="26"/>
    </row>
    <row r="61" spans="4:10" ht="20.25" x14ac:dyDescent="0.3">
      <c r="D61" s="26"/>
      <c r="E61" s="26"/>
      <c r="F61" s="26"/>
      <c r="G61" s="26"/>
      <c r="H61" s="34"/>
      <c r="I61" s="26"/>
      <c r="J61" s="26"/>
    </row>
    <row r="62" spans="4:10" ht="20.25" x14ac:dyDescent="0.3">
      <c r="D62" s="35"/>
      <c r="E62" s="34"/>
      <c r="F62" s="34"/>
      <c r="G62" s="34"/>
      <c r="H62" s="34"/>
      <c r="I62" s="47"/>
      <c r="J62" s="47"/>
    </row>
    <row r="63" spans="4:10" ht="20.25" x14ac:dyDescent="0.3">
      <c r="D63" s="35"/>
      <c r="E63" s="34"/>
      <c r="F63" s="34"/>
      <c r="G63" s="34"/>
      <c r="H63" s="34"/>
      <c r="I63" s="47"/>
      <c r="J63" s="47"/>
    </row>
    <row r="64" spans="4:10" ht="20.25" x14ac:dyDescent="0.3">
      <c r="D64" s="35"/>
      <c r="E64" s="34"/>
      <c r="F64" s="34"/>
      <c r="G64" s="34"/>
      <c r="H64" s="34"/>
      <c r="I64" s="47"/>
      <c r="J64" s="47"/>
    </row>
    <row r="65" spans="4:10" ht="20.25" x14ac:dyDescent="0.3">
      <c r="D65" s="35"/>
      <c r="E65" s="34"/>
      <c r="F65" s="34"/>
      <c r="G65" s="34"/>
      <c r="H65" s="34"/>
      <c r="I65" s="47"/>
      <c r="J65" s="47"/>
    </row>
    <row r="66" spans="4:10" ht="20.25" x14ac:dyDescent="0.3">
      <c r="D66" s="35"/>
      <c r="E66" s="34"/>
      <c r="F66" s="34"/>
      <c r="G66" s="34"/>
      <c r="H66" s="34"/>
      <c r="I66" s="47"/>
      <c r="J66" s="47"/>
    </row>
    <row r="67" spans="4:10" ht="20.25" x14ac:dyDescent="0.3">
      <c r="D67" s="35"/>
      <c r="E67" s="34"/>
      <c r="F67" s="34"/>
      <c r="G67" s="34"/>
      <c r="H67" s="34"/>
      <c r="I67" s="47"/>
      <c r="J67" s="47"/>
    </row>
    <row r="68" spans="4:10" ht="20.25" x14ac:dyDescent="0.3">
      <c r="D68" s="35"/>
      <c r="E68" s="34"/>
      <c r="F68" s="34"/>
      <c r="G68" s="34"/>
      <c r="H68" s="34"/>
      <c r="I68" s="35"/>
      <c r="J68" s="39"/>
    </row>
    <row r="69" spans="4:10" ht="20.25" x14ac:dyDescent="0.3">
      <c r="D69" s="35"/>
      <c r="E69" s="34" t="s">
        <v>27</v>
      </c>
      <c r="F69" s="34"/>
      <c r="G69" s="34">
        <f>SUM(G58:G67)</f>
        <v>0</v>
      </c>
      <c r="H69" s="34"/>
      <c r="I69" s="35"/>
      <c r="J69" s="35">
        <f>SUM(J58:J68)</f>
        <v>0</v>
      </c>
    </row>
    <row r="70" spans="4:10" ht="20.25" x14ac:dyDescent="0.3">
      <c r="E70" s="3" t="s">
        <v>28</v>
      </c>
      <c r="F70" s="3"/>
      <c r="G70" s="3"/>
      <c r="H70" s="4"/>
      <c r="I70" s="148">
        <f>G69-J69</f>
        <v>0</v>
      </c>
      <c r="J70" s="5"/>
    </row>
    <row r="71" spans="4:10" x14ac:dyDescent="0.2">
      <c r="I71" s="148"/>
    </row>
  </sheetData>
  <mergeCells count="16">
    <mergeCell ref="I53:I54"/>
    <mergeCell ref="D56:J56"/>
    <mergeCell ref="D57:H57"/>
    <mergeCell ref="I57:J57"/>
    <mergeCell ref="I70:I71"/>
    <mergeCell ref="D23:H23"/>
    <mergeCell ref="I23:J23"/>
    <mergeCell ref="I36:I37"/>
    <mergeCell ref="D39:J39"/>
    <mergeCell ref="D40:H40"/>
    <mergeCell ref="I40:J40"/>
    <mergeCell ref="D5:J5"/>
    <mergeCell ref="D6:H6"/>
    <mergeCell ref="I6:J6"/>
    <mergeCell ref="I19:I20"/>
    <mergeCell ref="D22:J2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3:DL82"/>
  <sheetViews>
    <sheetView rightToLeft="1" topLeftCell="Y10" workbookViewId="0">
      <selection activeCell="AD15" sqref="AD15"/>
    </sheetView>
  </sheetViews>
  <sheetFormatPr defaultRowHeight="14.25" x14ac:dyDescent="0.2"/>
  <cols>
    <col min="6" max="6" width="13.375" customWidth="1"/>
    <col min="12" max="12" width="13.375" customWidth="1"/>
    <col min="18" max="18" width="12.75" customWidth="1"/>
    <col min="24" max="24" width="12.5" customWidth="1"/>
    <col min="26" max="26" width="11.125" bestFit="1" customWidth="1"/>
    <col min="27" max="28" width="12.125" customWidth="1"/>
    <col min="30" max="30" width="20" customWidth="1"/>
    <col min="31" max="31" width="14.5" customWidth="1"/>
    <col min="32" max="32" width="9.25" customWidth="1"/>
    <col min="33" max="33" width="14.5" customWidth="1"/>
    <col min="34" max="34" width="23.125" customWidth="1"/>
    <col min="35" max="35" width="14.5" customWidth="1"/>
    <col min="40" max="40" width="13.125" customWidth="1"/>
    <col min="45" max="45" width="12.875" customWidth="1"/>
  </cols>
  <sheetData>
    <row r="3" spans="2:116" ht="26.25" x14ac:dyDescent="0.2">
      <c r="B3" s="149" t="s">
        <v>56</v>
      </c>
      <c r="C3" s="149"/>
      <c r="D3" s="149"/>
      <c r="E3" s="149"/>
      <c r="F3" s="149"/>
      <c r="I3" s="149" t="s">
        <v>57</v>
      </c>
      <c r="J3" s="149"/>
      <c r="K3" s="149"/>
      <c r="L3" s="149"/>
      <c r="O3" s="149" t="s">
        <v>69</v>
      </c>
      <c r="P3" s="149"/>
      <c r="Q3" s="149"/>
      <c r="R3" s="149"/>
      <c r="U3" s="149" t="s">
        <v>58</v>
      </c>
      <c r="V3" s="149"/>
      <c r="W3" s="149"/>
      <c r="X3" s="149"/>
      <c r="Z3" s="153" t="s">
        <v>59</v>
      </c>
      <c r="AA3" s="153"/>
      <c r="AB3" s="153"/>
      <c r="AC3" s="153"/>
      <c r="AD3" s="153"/>
      <c r="AE3" s="153"/>
      <c r="AF3" s="153"/>
      <c r="AG3" s="153"/>
      <c r="AH3" s="153"/>
      <c r="AI3" s="102"/>
      <c r="AK3" s="149" t="s">
        <v>60</v>
      </c>
      <c r="AL3" s="149"/>
      <c r="AM3" s="149"/>
      <c r="AN3" s="149"/>
      <c r="AP3" s="149" t="s">
        <v>61</v>
      </c>
      <c r="AQ3" s="149"/>
      <c r="AR3" s="149"/>
      <c r="AS3" s="149"/>
      <c r="AU3" s="149" t="s">
        <v>62</v>
      </c>
      <c r="AV3" s="149"/>
      <c r="AW3" s="149"/>
      <c r="AX3" s="149"/>
      <c r="AZ3" s="149" t="s">
        <v>63</v>
      </c>
      <c r="BA3" s="149"/>
      <c r="BB3" s="149"/>
      <c r="BC3" s="149"/>
      <c r="BD3" s="46"/>
      <c r="BE3" s="149" t="s">
        <v>64</v>
      </c>
      <c r="BF3" s="149"/>
      <c r="BG3" s="149"/>
      <c r="BH3" s="149"/>
      <c r="BI3" s="149"/>
      <c r="BJ3" s="46"/>
      <c r="BL3" s="149" t="s">
        <v>65</v>
      </c>
      <c r="BM3" s="149"/>
      <c r="BN3" s="149"/>
      <c r="BO3" s="149"/>
      <c r="BQ3" s="149" t="s">
        <v>66</v>
      </c>
      <c r="BR3" s="149"/>
      <c r="BS3" s="149"/>
      <c r="BT3" s="149"/>
      <c r="BV3" s="149" t="s">
        <v>67</v>
      </c>
      <c r="BW3" s="149"/>
      <c r="BX3" s="149"/>
      <c r="BY3" s="149"/>
      <c r="BZ3" s="149"/>
      <c r="CB3" s="149" t="s">
        <v>68</v>
      </c>
      <c r="CC3" s="149"/>
      <c r="CD3" s="149"/>
      <c r="CE3" s="149"/>
      <c r="CF3" s="149"/>
      <c r="CH3" s="149" t="s">
        <v>69</v>
      </c>
      <c r="CI3" s="149"/>
      <c r="CJ3" s="149"/>
      <c r="CK3" s="149"/>
      <c r="CL3" s="149"/>
      <c r="CN3" s="149" t="s">
        <v>70</v>
      </c>
      <c r="CO3" s="149"/>
      <c r="CP3" s="149"/>
      <c r="CQ3" s="149"/>
      <c r="CR3" s="149"/>
      <c r="CT3" s="149" t="s">
        <v>71</v>
      </c>
      <c r="CU3" s="149"/>
      <c r="CV3" s="149"/>
      <c r="CW3" s="149"/>
      <c r="CY3" s="149" t="s">
        <v>71</v>
      </c>
      <c r="CZ3" s="149"/>
      <c r="DA3" s="149"/>
      <c r="DB3" s="149"/>
      <c r="DD3" s="149" t="s">
        <v>71</v>
      </c>
      <c r="DE3" s="149"/>
      <c r="DF3" s="149"/>
      <c r="DG3" s="149"/>
      <c r="DI3" s="149" t="s">
        <v>71</v>
      </c>
      <c r="DJ3" s="149"/>
      <c r="DK3" s="149"/>
      <c r="DL3" s="149"/>
    </row>
    <row r="4" spans="2:116" ht="20.25" x14ac:dyDescent="0.3">
      <c r="B4" s="151"/>
      <c r="C4" s="151"/>
      <c r="D4" s="151"/>
      <c r="E4" s="151"/>
      <c r="F4" s="151"/>
      <c r="I4" s="149"/>
      <c r="J4" s="149"/>
      <c r="K4" s="149"/>
      <c r="L4" s="149"/>
      <c r="O4" s="149"/>
      <c r="P4" s="149"/>
      <c r="Q4" s="149"/>
      <c r="R4" s="149"/>
      <c r="U4" s="149"/>
      <c r="V4" s="149"/>
      <c r="W4" s="149"/>
      <c r="X4" s="149"/>
      <c r="Z4" s="154" t="s">
        <v>176</v>
      </c>
      <c r="AA4" s="154"/>
      <c r="AB4" s="154"/>
      <c r="AC4" s="154"/>
      <c r="AD4" s="154"/>
      <c r="AE4" s="155" t="s">
        <v>177</v>
      </c>
      <c r="AF4" s="155"/>
      <c r="AG4" s="155"/>
      <c r="AH4" s="155"/>
      <c r="AI4" s="102"/>
      <c r="AK4" s="149"/>
      <c r="AL4" s="149"/>
      <c r="AM4" s="149"/>
      <c r="AN4" s="149"/>
      <c r="AP4" s="149"/>
      <c r="AQ4" s="149"/>
      <c r="AR4" s="149"/>
      <c r="AS4" s="149"/>
      <c r="AU4" s="149"/>
      <c r="AV4" s="149"/>
      <c r="AW4" s="149"/>
      <c r="AX4" s="149"/>
      <c r="AZ4" s="149"/>
      <c r="BA4" s="149"/>
      <c r="BB4" s="149"/>
      <c r="BC4" s="149"/>
      <c r="BD4" s="46"/>
      <c r="BE4" s="151"/>
      <c r="BF4" s="151"/>
      <c r="BG4" s="151"/>
      <c r="BH4" s="151"/>
      <c r="BI4" s="151"/>
      <c r="BJ4" s="46"/>
      <c r="BL4" s="149"/>
      <c r="BM4" s="149"/>
      <c r="BN4" s="149"/>
      <c r="BO4" s="149"/>
      <c r="BQ4" s="149"/>
      <c r="BR4" s="149"/>
      <c r="BS4" s="149"/>
      <c r="BT4" s="149"/>
      <c r="BV4" s="149"/>
      <c r="BW4" s="149"/>
      <c r="BX4" s="149"/>
      <c r="BY4" s="149"/>
      <c r="BZ4" s="149"/>
      <c r="CB4" s="149"/>
      <c r="CC4" s="149"/>
      <c r="CD4" s="149"/>
      <c r="CE4" s="149"/>
      <c r="CF4" s="149"/>
      <c r="CH4" s="149"/>
      <c r="CI4" s="149"/>
      <c r="CJ4" s="149"/>
      <c r="CK4" s="149"/>
      <c r="CL4" s="149"/>
      <c r="CN4" s="149"/>
      <c r="CO4" s="149"/>
      <c r="CP4" s="149"/>
      <c r="CQ4" s="149"/>
      <c r="CR4" s="149"/>
      <c r="CT4" s="149"/>
      <c r="CU4" s="149"/>
      <c r="CV4" s="149"/>
      <c r="CW4" s="149"/>
      <c r="CY4" s="149"/>
      <c r="CZ4" s="149"/>
      <c r="DA4" s="149"/>
      <c r="DB4" s="149"/>
      <c r="DD4" s="149"/>
      <c r="DE4" s="149"/>
      <c r="DF4" s="149"/>
      <c r="DG4" s="149"/>
      <c r="DI4" s="149"/>
      <c r="DJ4" s="149"/>
      <c r="DK4" s="149"/>
      <c r="DL4" s="149"/>
    </row>
    <row r="5" spans="2:116" ht="18" x14ac:dyDescent="0.25">
      <c r="B5" s="47"/>
      <c r="C5" s="48" t="s">
        <v>2</v>
      </c>
      <c r="D5" s="48" t="s">
        <v>5</v>
      </c>
      <c r="E5" s="48" t="s">
        <v>9</v>
      </c>
      <c r="F5" s="48" t="s">
        <v>72</v>
      </c>
      <c r="G5" s="28"/>
      <c r="H5" s="48" t="s">
        <v>73</v>
      </c>
      <c r="I5" s="48" t="s">
        <v>2</v>
      </c>
      <c r="J5" s="48" t="s">
        <v>5</v>
      </c>
      <c r="K5" s="48" t="s">
        <v>9</v>
      </c>
      <c r="L5" s="48" t="s">
        <v>72</v>
      </c>
      <c r="M5" s="28"/>
      <c r="N5" s="48" t="s">
        <v>73</v>
      </c>
      <c r="O5" s="48" t="s">
        <v>2</v>
      </c>
      <c r="P5" s="48" t="s">
        <v>5</v>
      </c>
      <c r="Q5" s="48" t="s">
        <v>9</v>
      </c>
      <c r="R5" s="48" t="s">
        <v>72</v>
      </c>
      <c r="S5" s="28"/>
      <c r="T5" s="48" t="s">
        <v>73</v>
      </c>
      <c r="U5" s="48" t="s">
        <v>2</v>
      </c>
      <c r="V5" s="48" t="s">
        <v>5</v>
      </c>
      <c r="W5" s="48" t="s">
        <v>9</v>
      </c>
      <c r="X5" s="48" t="s">
        <v>72</v>
      </c>
      <c r="Y5" s="28"/>
      <c r="Z5" s="106" t="s">
        <v>74</v>
      </c>
      <c r="AA5" s="106" t="s">
        <v>2</v>
      </c>
      <c r="AB5" s="106" t="s">
        <v>5</v>
      </c>
      <c r="AC5" s="106" t="s">
        <v>9</v>
      </c>
      <c r="AD5" s="107" t="s">
        <v>72</v>
      </c>
      <c r="AE5" s="83" t="s">
        <v>5</v>
      </c>
      <c r="AF5" s="83" t="s">
        <v>175</v>
      </c>
      <c r="AG5" s="83" t="s">
        <v>82</v>
      </c>
      <c r="AH5" s="83" t="s">
        <v>7</v>
      </c>
      <c r="AI5" s="103"/>
      <c r="AJ5" s="28"/>
      <c r="AK5" s="48" t="s">
        <v>2</v>
      </c>
      <c r="AL5" s="48" t="s">
        <v>5</v>
      </c>
      <c r="AM5" s="48" t="s">
        <v>9</v>
      </c>
      <c r="AN5" s="48" t="s">
        <v>72</v>
      </c>
      <c r="AO5" s="28"/>
      <c r="AP5" s="48" t="s">
        <v>2</v>
      </c>
      <c r="AQ5" s="48" t="s">
        <v>5</v>
      </c>
      <c r="AR5" s="48" t="s">
        <v>9</v>
      </c>
      <c r="AS5" s="48" t="s">
        <v>72</v>
      </c>
      <c r="AT5" s="28"/>
      <c r="AU5" s="16" t="s">
        <v>2</v>
      </c>
      <c r="AV5" s="16" t="s">
        <v>5</v>
      </c>
      <c r="AW5" s="16" t="s">
        <v>9</v>
      </c>
      <c r="AX5" s="16" t="s">
        <v>72</v>
      </c>
      <c r="AY5" s="28"/>
      <c r="AZ5" s="48" t="s">
        <v>2</v>
      </c>
      <c r="BA5" s="48" t="s">
        <v>5</v>
      </c>
      <c r="BB5" s="48" t="s">
        <v>9</v>
      </c>
      <c r="BC5" s="48" t="s">
        <v>72</v>
      </c>
      <c r="BD5" s="28"/>
      <c r="BE5" s="48"/>
      <c r="BF5" s="48" t="s">
        <v>2</v>
      </c>
      <c r="BG5" s="48" t="s">
        <v>5</v>
      </c>
      <c r="BH5" s="48" t="s">
        <v>9</v>
      </c>
      <c r="BI5" s="48" t="s">
        <v>72</v>
      </c>
      <c r="BJ5" s="28"/>
      <c r="BK5" s="48"/>
      <c r="BL5" s="48" t="s">
        <v>2</v>
      </c>
      <c r="BM5" s="48" t="s">
        <v>5</v>
      </c>
      <c r="BN5" s="48" t="s">
        <v>9</v>
      </c>
      <c r="BO5" s="48" t="s">
        <v>72</v>
      </c>
      <c r="BP5" s="28"/>
      <c r="BQ5" s="48" t="s">
        <v>2</v>
      </c>
      <c r="BR5" s="48" t="s">
        <v>5</v>
      </c>
      <c r="BS5" s="48" t="s">
        <v>9</v>
      </c>
      <c r="BT5" s="48" t="s">
        <v>72</v>
      </c>
      <c r="BU5" s="28"/>
      <c r="BV5" s="15"/>
      <c r="BW5" s="15" t="s">
        <v>2</v>
      </c>
      <c r="BX5" s="49" t="s">
        <v>5</v>
      </c>
      <c r="BY5" s="15" t="s">
        <v>9</v>
      </c>
      <c r="BZ5" s="15" t="s">
        <v>72</v>
      </c>
      <c r="CA5" s="28"/>
      <c r="CB5" s="15"/>
      <c r="CC5" s="15" t="s">
        <v>2</v>
      </c>
      <c r="CD5" s="49" t="s">
        <v>5</v>
      </c>
      <c r="CE5" s="15" t="s">
        <v>9</v>
      </c>
      <c r="CF5" s="15" t="s">
        <v>72</v>
      </c>
      <c r="CG5" s="28"/>
      <c r="CH5" s="48"/>
      <c r="CI5" s="48" t="s">
        <v>2</v>
      </c>
      <c r="CJ5" s="48" t="s">
        <v>5</v>
      </c>
      <c r="CK5" s="48" t="s">
        <v>9</v>
      </c>
      <c r="CL5" s="48" t="s">
        <v>72</v>
      </c>
      <c r="CM5" s="28"/>
      <c r="CN5" s="48"/>
      <c r="CO5" s="48" t="s">
        <v>2</v>
      </c>
      <c r="CP5" s="48" t="s">
        <v>5</v>
      </c>
      <c r="CQ5" s="48" t="s">
        <v>9</v>
      </c>
      <c r="CR5" s="48" t="s">
        <v>72</v>
      </c>
      <c r="CS5" s="28"/>
      <c r="CT5" s="48" t="s">
        <v>2</v>
      </c>
      <c r="CU5" s="48" t="s">
        <v>5</v>
      </c>
      <c r="CV5" s="48" t="s">
        <v>9</v>
      </c>
      <c r="CW5" s="48" t="s">
        <v>72</v>
      </c>
      <c r="CX5" s="28"/>
      <c r="CY5" s="48" t="s">
        <v>2</v>
      </c>
      <c r="CZ5" s="48" t="s">
        <v>5</v>
      </c>
      <c r="DA5" s="48" t="s">
        <v>9</v>
      </c>
      <c r="DB5" s="48" t="s">
        <v>72</v>
      </c>
      <c r="DC5" s="28"/>
      <c r="DD5" s="48" t="s">
        <v>2</v>
      </c>
      <c r="DE5" s="48" t="s">
        <v>5</v>
      </c>
      <c r="DF5" s="48" t="s">
        <v>9</v>
      </c>
      <c r="DG5" s="48" t="s">
        <v>72</v>
      </c>
      <c r="DH5" s="28"/>
      <c r="DI5" s="48" t="s">
        <v>2</v>
      </c>
      <c r="DJ5" s="48" t="s">
        <v>5</v>
      </c>
      <c r="DK5" s="48" t="s">
        <v>9</v>
      </c>
      <c r="DL5" s="48" t="s">
        <v>72</v>
      </c>
    </row>
    <row r="6" spans="2:116" ht="18" x14ac:dyDescent="0.25">
      <c r="B6" s="35"/>
      <c r="C6" s="44"/>
      <c r="D6" s="26"/>
      <c r="E6" s="26"/>
      <c r="F6" s="26"/>
      <c r="G6" s="50"/>
      <c r="H6" s="24"/>
      <c r="I6" s="25"/>
      <c r="J6" s="24"/>
      <c r="K6" s="24"/>
      <c r="L6" s="24"/>
      <c r="M6" s="50"/>
      <c r="N6" s="26"/>
      <c r="O6" s="44"/>
      <c r="P6" s="26"/>
      <c r="Q6" s="26"/>
      <c r="R6" s="26"/>
      <c r="S6" s="50"/>
      <c r="T6" s="26"/>
      <c r="U6" s="44"/>
      <c r="V6" s="26"/>
      <c r="W6" s="26"/>
      <c r="X6" s="26"/>
      <c r="Y6" s="50"/>
      <c r="Z6" s="106"/>
      <c r="AA6" s="111">
        <v>44746</v>
      </c>
      <c r="AB6" s="108">
        <v>30300</v>
      </c>
      <c r="AC6" s="106"/>
      <c r="AD6" s="107" t="s">
        <v>184</v>
      </c>
      <c r="AE6" s="83">
        <v>30300</v>
      </c>
      <c r="AF6" s="83"/>
      <c r="AG6" s="112">
        <v>44747</v>
      </c>
      <c r="AH6" s="83"/>
      <c r="AI6" s="104"/>
      <c r="AJ6" s="50"/>
      <c r="AK6" s="44"/>
      <c r="AL6" s="26"/>
      <c r="AM6" s="26"/>
      <c r="AN6" s="26"/>
      <c r="AO6" s="50"/>
      <c r="AP6" s="44"/>
      <c r="AQ6" s="26"/>
      <c r="AR6" s="26"/>
      <c r="AS6" s="26"/>
      <c r="AT6" s="50"/>
      <c r="AU6" s="44"/>
      <c r="AV6" s="26"/>
      <c r="AW6" s="26"/>
      <c r="AX6" s="26"/>
      <c r="AY6" s="50"/>
      <c r="AZ6" s="44"/>
      <c r="BA6" s="26"/>
      <c r="BB6" s="26"/>
      <c r="BC6" s="26"/>
      <c r="BD6" s="55"/>
      <c r="BE6" s="26"/>
      <c r="BF6" s="44"/>
      <c r="BG6" s="26"/>
      <c r="BH6" s="26"/>
      <c r="BI6" s="26"/>
      <c r="BJ6" s="50"/>
      <c r="BK6" s="26"/>
      <c r="BL6" s="44"/>
      <c r="BM6" s="26"/>
      <c r="BN6" s="26"/>
      <c r="BO6" s="26"/>
      <c r="BP6" s="50"/>
      <c r="BQ6" s="44"/>
      <c r="BR6" s="26"/>
      <c r="BS6" s="26"/>
      <c r="BT6" s="26"/>
      <c r="BU6" s="50"/>
      <c r="BV6" s="24"/>
      <c r="BW6" s="25"/>
      <c r="BX6" s="24"/>
      <c r="BY6" s="24"/>
      <c r="BZ6" s="24"/>
      <c r="CA6" s="50"/>
      <c r="CB6" s="24"/>
      <c r="CC6" s="25"/>
      <c r="CD6" s="24"/>
      <c r="CE6" s="24"/>
      <c r="CF6" s="24"/>
      <c r="CG6" s="50"/>
      <c r="CH6" s="26"/>
      <c r="CI6" s="44"/>
      <c r="CJ6" s="26"/>
      <c r="CK6" s="26"/>
      <c r="CL6" s="26"/>
      <c r="CM6" s="50"/>
      <c r="CN6" s="26"/>
      <c r="CO6" s="44"/>
      <c r="CP6" s="26"/>
      <c r="CQ6" s="26"/>
      <c r="CR6" s="26"/>
      <c r="CS6" s="50"/>
      <c r="CT6" s="26"/>
      <c r="CU6" s="26"/>
      <c r="CV6" s="26"/>
      <c r="CW6" s="26"/>
      <c r="CX6" s="50"/>
      <c r="CY6" s="26"/>
      <c r="CZ6" s="26"/>
      <c r="DA6" s="26"/>
      <c r="DB6" s="26"/>
      <c r="DC6" s="50"/>
      <c r="DD6" s="26"/>
      <c r="DE6" s="26"/>
      <c r="DF6" s="26"/>
      <c r="DG6" s="26"/>
      <c r="DH6" s="50"/>
      <c r="DI6" s="26"/>
      <c r="DJ6" s="26"/>
      <c r="DK6" s="26"/>
      <c r="DL6" s="26"/>
    </row>
    <row r="7" spans="2:116" ht="18" x14ac:dyDescent="0.25">
      <c r="B7" s="26"/>
      <c r="C7" s="44"/>
      <c r="D7" s="26"/>
      <c r="E7" s="26"/>
      <c r="F7" s="26"/>
      <c r="G7" s="50"/>
      <c r="H7" s="24"/>
      <c r="I7" s="25"/>
      <c r="J7" s="24"/>
      <c r="K7" s="24"/>
      <c r="L7" s="24"/>
      <c r="M7" s="50"/>
      <c r="N7" s="26"/>
      <c r="O7" s="44"/>
      <c r="P7" s="26"/>
      <c r="Q7" s="26"/>
      <c r="R7" s="26"/>
      <c r="S7" s="50"/>
      <c r="T7" s="26"/>
      <c r="U7" s="44"/>
      <c r="V7" s="26"/>
      <c r="W7" s="26"/>
      <c r="X7" s="26"/>
      <c r="Y7" s="50"/>
      <c r="Z7" s="106" t="s">
        <v>156</v>
      </c>
      <c r="AA7" s="111">
        <v>44747</v>
      </c>
      <c r="AB7" s="108">
        <v>8400</v>
      </c>
      <c r="AC7" s="106"/>
      <c r="AD7" s="107" t="s">
        <v>185</v>
      </c>
      <c r="AE7" s="83">
        <v>41765</v>
      </c>
      <c r="AF7" s="83">
        <v>147</v>
      </c>
      <c r="AG7" s="112">
        <v>44749</v>
      </c>
      <c r="AH7" s="83"/>
      <c r="AI7" s="104"/>
      <c r="AJ7" s="50"/>
      <c r="AK7" s="44"/>
      <c r="AL7" s="26"/>
      <c r="AM7" s="26"/>
      <c r="AN7" s="26"/>
      <c r="AO7" s="50"/>
      <c r="AP7" s="44"/>
      <c r="AQ7" s="26"/>
      <c r="AR7" s="26"/>
      <c r="AS7" s="26"/>
      <c r="AT7" s="50"/>
      <c r="AU7" s="44"/>
      <c r="AV7" s="26"/>
      <c r="AW7" s="26"/>
      <c r="AX7" s="26"/>
      <c r="AY7" s="50"/>
      <c r="AZ7" s="44"/>
      <c r="BA7" s="26"/>
      <c r="BB7" s="26"/>
      <c r="BC7" s="26"/>
      <c r="BD7" s="50"/>
      <c r="BE7" s="26"/>
      <c r="BF7" s="44"/>
      <c r="BG7" s="26"/>
      <c r="BH7" s="26"/>
      <c r="BI7" s="26"/>
      <c r="BJ7" s="50"/>
      <c r="BK7" s="26"/>
      <c r="BL7" s="44"/>
      <c r="BM7" s="26"/>
      <c r="BN7" s="26"/>
      <c r="BO7" s="26"/>
      <c r="BP7" s="50"/>
      <c r="BQ7" s="25"/>
      <c r="BR7" s="24"/>
      <c r="BS7" s="24"/>
      <c r="BT7" s="24"/>
      <c r="BU7" s="50"/>
      <c r="BV7" s="24"/>
      <c r="BW7" s="25"/>
      <c r="BX7" s="24"/>
      <c r="BY7" s="24"/>
      <c r="BZ7" s="24"/>
      <c r="CA7" s="50"/>
      <c r="CB7" s="24"/>
      <c r="CC7" s="25"/>
      <c r="CD7" s="24"/>
      <c r="CE7" s="24"/>
      <c r="CF7" s="24"/>
      <c r="CG7" s="50"/>
      <c r="CH7" s="26"/>
      <c r="CI7" s="44"/>
      <c r="CJ7" s="26"/>
      <c r="CK7" s="26"/>
      <c r="CL7" s="26"/>
      <c r="CM7" s="50"/>
      <c r="CN7" s="26"/>
      <c r="CO7" s="44"/>
      <c r="CP7" s="26"/>
      <c r="CQ7" s="26"/>
      <c r="CR7" s="26"/>
      <c r="CS7" s="50"/>
      <c r="CT7" s="26"/>
      <c r="CU7" s="26"/>
      <c r="CV7" s="26"/>
      <c r="CW7" s="26"/>
      <c r="CX7" s="50"/>
      <c r="CY7" s="26"/>
      <c r="CZ7" s="26"/>
      <c r="DA7" s="26"/>
      <c r="DB7" s="26"/>
      <c r="DC7" s="50"/>
      <c r="DD7" s="26"/>
      <c r="DE7" s="26"/>
      <c r="DF7" s="26"/>
      <c r="DG7" s="26"/>
      <c r="DH7" s="50"/>
      <c r="DI7" s="26"/>
      <c r="DJ7" s="26"/>
      <c r="DK7" s="26"/>
      <c r="DL7" s="26"/>
    </row>
    <row r="8" spans="2:116" ht="18" x14ac:dyDescent="0.25">
      <c r="B8" s="26"/>
      <c r="C8" s="44"/>
      <c r="D8" s="26"/>
      <c r="E8" s="26"/>
      <c r="F8" s="26"/>
      <c r="G8" s="50"/>
      <c r="H8" s="24"/>
      <c r="I8" s="25"/>
      <c r="J8" s="24"/>
      <c r="K8" s="24"/>
      <c r="L8" s="24"/>
      <c r="M8" s="50"/>
      <c r="N8" s="26"/>
      <c r="O8" s="44"/>
      <c r="P8" s="26"/>
      <c r="Q8" s="26"/>
      <c r="R8" s="26"/>
      <c r="S8" s="50"/>
      <c r="T8" s="26"/>
      <c r="U8" s="44"/>
      <c r="V8" s="26"/>
      <c r="W8" s="26"/>
      <c r="X8" s="26"/>
      <c r="Y8" s="50"/>
      <c r="Z8" s="106">
        <v>68084034</v>
      </c>
      <c r="AA8" s="111">
        <v>44748</v>
      </c>
      <c r="AB8" s="108">
        <v>48515</v>
      </c>
      <c r="AC8" s="106"/>
      <c r="AD8" s="107" t="s">
        <v>184</v>
      </c>
      <c r="AE8" s="83">
        <v>49807.25</v>
      </c>
      <c r="AF8" s="83"/>
      <c r="AG8" s="112">
        <v>44760</v>
      </c>
      <c r="AH8" s="83" t="s">
        <v>247</v>
      </c>
      <c r="AI8" s="104"/>
      <c r="AJ8" s="50"/>
      <c r="AK8" s="44"/>
      <c r="AL8" s="26"/>
      <c r="AM8" s="26"/>
      <c r="AN8" s="26"/>
      <c r="AO8" s="50"/>
      <c r="AP8" s="44"/>
      <c r="AQ8" s="26"/>
      <c r="AR8" s="26"/>
      <c r="AS8" s="26"/>
      <c r="AT8" s="50"/>
      <c r="AU8" s="44"/>
      <c r="AV8" s="26"/>
      <c r="AW8" s="26"/>
      <c r="AX8" s="26"/>
      <c r="AY8" s="50"/>
      <c r="AZ8" s="44"/>
      <c r="BA8" s="26"/>
      <c r="BB8" s="26"/>
      <c r="BC8" s="26"/>
      <c r="BD8" s="50"/>
      <c r="BE8" s="26"/>
      <c r="BF8" s="44"/>
      <c r="BG8" s="26"/>
      <c r="BH8" s="26"/>
      <c r="BI8" s="26"/>
      <c r="BJ8" s="50"/>
      <c r="BK8" s="26"/>
      <c r="BL8" s="44"/>
      <c r="BM8" s="26"/>
      <c r="BN8" s="26"/>
      <c r="BO8" s="26"/>
      <c r="BP8" s="50"/>
      <c r="BQ8" s="25"/>
      <c r="BR8" s="24"/>
      <c r="BS8" s="24"/>
      <c r="BT8" s="24"/>
      <c r="BU8" s="50"/>
      <c r="BV8" s="24"/>
      <c r="BW8" s="25"/>
      <c r="BX8" s="24"/>
      <c r="BY8" s="24"/>
      <c r="BZ8" s="24"/>
      <c r="CA8" s="50"/>
      <c r="CB8" s="24"/>
      <c r="CC8" s="25"/>
      <c r="CD8" s="24"/>
      <c r="CE8" s="24"/>
      <c r="CF8" s="24"/>
      <c r="CG8" s="50"/>
      <c r="CH8" s="26"/>
      <c r="CI8" s="44"/>
      <c r="CJ8" s="26"/>
      <c r="CK8" s="26"/>
      <c r="CL8" s="26"/>
      <c r="CM8" s="50"/>
      <c r="CN8" s="26"/>
      <c r="CO8" s="26"/>
      <c r="CP8" s="26"/>
      <c r="CQ8" s="26"/>
      <c r="CR8" s="26"/>
      <c r="CS8" s="50"/>
      <c r="CT8" s="26"/>
      <c r="CU8" s="26"/>
      <c r="CV8" s="26"/>
      <c r="CW8" s="26"/>
      <c r="CX8" s="50"/>
      <c r="CY8" s="26"/>
      <c r="CZ8" s="26"/>
      <c r="DA8" s="26"/>
      <c r="DB8" s="26"/>
      <c r="DC8" s="50"/>
      <c r="DD8" s="26"/>
      <c r="DE8" s="26"/>
      <c r="DF8" s="26"/>
      <c r="DG8" s="26"/>
      <c r="DH8" s="50"/>
      <c r="DI8" s="26"/>
      <c r="DJ8" s="26"/>
      <c r="DK8" s="26"/>
      <c r="DL8" s="26"/>
    </row>
    <row r="9" spans="2:116" ht="18" x14ac:dyDescent="0.25">
      <c r="B9" s="26"/>
      <c r="C9" s="44"/>
      <c r="D9" s="26"/>
      <c r="E9" s="26"/>
      <c r="F9" s="26"/>
      <c r="G9" s="50"/>
      <c r="H9" s="24"/>
      <c r="I9" s="25"/>
      <c r="J9" s="24"/>
      <c r="K9" s="24"/>
      <c r="L9" s="24"/>
      <c r="M9" s="50"/>
      <c r="N9" s="26"/>
      <c r="O9" s="44"/>
      <c r="P9" s="26"/>
      <c r="Q9" s="26"/>
      <c r="R9" s="26"/>
      <c r="S9" s="50"/>
      <c r="T9" s="26"/>
      <c r="U9" s="44"/>
      <c r="V9" s="26"/>
      <c r="W9" s="26"/>
      <c r="X9" s="26"/>
      <c r="Y9" s="50"/>
      <c r="Z9" s="106" t="s">
        <v>156</v>
      </c>
      <c r="AA9" s="111">
        <v>44749</v>
      </c>
      <c r="AB9" s="108">
        <v>1000</v>
      </c>
      <c r="AC9" s="106"/>
      <c r="AD9" s="107" t="s">
        <v>198</v>
      </c>
      <c r="AE9" s="83">
        <v>17473</v>
      </c>
      <c r="AF9" s="83">
        <v>154</v>
      </c>
      <c r="AG9" s="112">
        <v>44762</v>
      </c>
      <c r="AH9" s="83" t="s">
        <v>247</v>
      </c>
      <c r="AI9" s="104"/>
      <c r="AJ9" s="50"/>
      <c r="AK9" s="44"/>
      <c r="AL9" s="26"/>
      <c r="AM9" s="26"/>
      <c r="AN9" s="26"/>
      <c r="AO9" s="50"/>
      <c r="AP9" s="44"/>
      <c r="AQ9" s="26"/>
      <c r="AR9" s="26"/>
      <c r="AS9" s="26"/>
      <c r="AT9" s="50"/>
      <c r="AU9" s="44"/>
      <c r="AV9" s="26"/>
      <c r="AW9" s="26"/>
      <c r="AX9" s="26"/>
      <c r="AY9" s="50"/>
      <c r="AZ9" s="44"/>
      <c r="BA9" s="26"/>
      <c r="BB9" s="26"/>
      <c r="BC9" s="26"/>
      <c r="BD9" s="50"/>
      <c r="BE9" s="26"/>
      <c r="BF9" s="44"/>
      <c r="BG9" s="26"/>
      <c r="BH9" s="26"/>
      <c r="BI9" s="26"/>
      <c r="BJ9" s="50"/>
      <c r="BK9" s="26"/>
      <c r="BL9" s="44"/>
      <c r="BM9" s="26"/>
      <c r="BN9" s="26"/>
      <c r="BO9" s="26"/>
      <c r="BP9" s="50"/>
      <c r="BQ9" s="25"/>
      <c r="BR9" s="24"/>
      <c r="BS9" s="24"/>
      <c r="BT9" s="24"/>
      <c r="BU9" s="50"/>
      <c r="BV9" s="24"/>
      <c r="BW9" s="25"/>
      <c r="BX9" s="24"/>
      <c r="BY9" s="24"/>
      <c r="BZ9" s="24"/>
      <c r="CA9" s="50"/>
      <c r="CB9" s="24"/>
      <c r="CC9" s="25"/>
      <c r="CD9" s="24"/>
      <c r="CE9" s="24"/>
      <c r="CF9" s="24"/>
      <c r="CG9" s="50"/>
      <c r="CH9" s="26"/>
      <c r="CI9" s="44"/>
      <c r="CJ9" s="26"/>
      <c r="CK9" s="26"/>
      <c r="CL9" s="26"/>
      <c r="CM9" s="50"/>
      <c r="CN9" s="26"/>
      <c r="CO9" s="26"/>
      <c r="CP9" s="26"/>
      <c r="CQ9" s="26"/>
      <c r="CR9" s="26"/>
      <c r="CS9" s="50"/>
      <c r="CT9" s="26"/>
      <c r="CU9" s="26"/>
      <c r="CV9" s="26"/>
      <c r="CW9" s="26"/>
      <c r="CX9" s="50"/>
      <c r="CY9" s="26"/>
      <c r="CZ9" s="26"/>
      <c r="DA9" s="26"/>
      <c r="DB9" s="26"/>
      <c r="DC9" s="50"/>
      <c r="DD9" s="26"/>
      <c r="DE9" s="26"/>
      <c r="DF9" s="26"/>
      <c r="DG9" s="26"/>
      <c r="DH9" s="50"/>
      <c r="DI9" s="26"/>
      <c r="DJ9" s="26"/>
      <c r="DK9" s="26"/>
      <c r="DL9" s="26"/>
    </row>
    <row r="10" spans="2:116" ht="18" x14ac:dyDescent="0.25">
      <c r="B10" s="26"/>
      <c r="C10" s="44"/>
      <c r="D10" s="26"/>
      <c r="E10" s="26"/>
      <c r="F10" s="26"/>
      <c r="G10" s="50"/>
      <c r="H10" s="24"/>
      <c r="I10" s="25"/>
      <c r="J10" s="24"/>
      <c r="K10" s="24"/>
      <c r="L10" s="24"/>
      <c r="M10" s="50"/>
      <c r="N10" s="26"/>
      <c r="O10" s="44"/>
      <c r="P10" s="26"/>
      <c r="Q10" s="26"/>
      <c r="R10" s="26"/>
      <c r="S10" s="50"/>
      <c r="T10" s="26"/>
      <c r="U10" s="44"/>
      <c r="V10" s="26"/>
      <c r="W10" s="26"/>
      <c r="X10" s="26"/>
      <c r="Y10" s="50"/>
      <c r="Z10" s="106"/>
      <c r="AA10" s="111">
        <v>44759</v>
      </c>
      <c r="AB10" s="108">
        <v>50000</v>
      </c>
      <c r="AC10" s="106"/>
      <c r="AD10" s="107" t="s">
        <v>245</v>
      </c>
      <c r="AE10" s="83"/>
      <c r="AF10" s="83"/>
      <c r="AG10" s="112"/>
      <c r="AH10" s="83"/>
      <c r="AI10" s="104"/>
      <c r="AJ10" s="50"/>
      <c r="AK10" s="44"/>
      <c r="AL10" s="26"/>
      <c r="AM10" s="26"/>
      <c r="AN10" s="26"/>
      <c r="AO10" s="50"/>
      <c r="AP10" s="44"/>
      <c r="AQ10" s="26"/>
      <c r="AR10" s="26"/>
      <c r="AS10" s="26"/>
      <c r="AT10" s="50"/>
      <c r="AU10" s="44"/>
      <c r="AV10" s="26"/>
      <c r="AW10" s="26"/>
      <c r="AX10" s="26"/>
      <c r="AY10" s="50"/>
      <c r="AZ10" s="44"/>
      <c r="BA10" s="26"/>
      <c r="BB10" s="26"/>
      <c r="BC10" s="26"/>
      <c r="BD10" s="50"/>
      <c r="BE10" s="26"/>
      <c r="BF10" s="44"/>
      <c r="BG10" s="26"/>
      <c r="BH10" s="26"/>
      <c r="BI10" s="26"/>
      <c r="BJ10" s="50"/>
      <c r="BK10" s="26"/>
      <c r="BL10" s="44"/>
      <c r="BM10" s="26"/>
      <c r="BN10" s="26"/>
      <c r="BO10" s="26"/>
      <c r="BP10" s="50"/>
      <c r="BQ10" s="25"/>
      <c r="BR10" s="24"/>
      <c r="BS10" s="24"/>
      <c r="BT10" s="24"/>
      <c r="BU10" s="50"/>
      <c r="BV10" s="24"/>
      <c r="BW10" s="25"/>
      <c r="BX10" s="24"/>
      <c r="BY10" s="24"/>
      <c r="BZ10" s="24"/>
      <c r="CA10" s="50"/>
      <c r="CB10" s="24"/>
      <c r="CC10" s="25"/>
      <c r="CD10" s="24"/>
      <c r="CE10" s="24"/>
      <c r="CF10" s="24"/>
      <c r="CG10" s="50"/>
      <c r="CH10" s="26"/>
      <c r="CI10" s="44"/>
      <c r="CJ10" s="26"/>
      <c r="CK10" s="26"/>
      <c r="CL10" s="26"/>
      <c r="CM10" s="50"/>
      <c r="CN10" s="26"/>
      <c r="CO10" s="26"/>
      <c r="CP10" s="26"/>
      <c r="CQ10" s="26"/>
      <c r="CR10" s="26"/>
      <c r="CS10" s="50"/>
      <c r="CT10" s="26"/>
      <c r="CU10" s="26"/>
      <c r="CV10" s="26"/>
      <c r="CW10" s="26"/>
      <c r="CX10" s="50"/>
      <c r="CY10" s="26"/>
      <c r="CZ10" s="26"/>
      <c r="DA10" s="26"/>
      <c r="DB10" s="26"/>
      <c r="DC10" s="50"/>
      <c r="DD10" s="26"/>
      <c r="DE10" s="26"/>
      <c r="DF10" s="26"/>
      <c r="DG10" s="26"/>
      <c r="DH10" s="50"/>
      <c r="DI10" s="26"/>
      <c r="DJ10" s="26"/>
      <c r="DK10" s="26"/>
      <c r="DL10" s="26"/>
    </row>
    <row r="11" spans="2:116" ht="18" x14ac:dyDescent="0.25">
      <c r="B11" s="26"/>
      <c r="C11" s="44"/>
      <c r="D11" s="26"/>
      <c r="E11" s="26"/>
      <c r="F11" s="26"/>
      <c r="G11" s="50"/>
      <c r="H11" s="24"/>
      <c r="I11" s="25"/>
      <c r="J11" s="24"/>
      <c r="K11" s="24"/>
      <c r="L11" s="24"/>
      <c r="M11" s="50"/>
      <c r="N11" s="26"/>
      <c r="O11" s="44"/>
      <c r="P11" s="26"/>
      <c r="Q11" s="26"/>
      <c r="R11" s="26"/>
      <c r="S11" s="50"/>
      <c r="T11" s="26"/>
      <c r="U11" s="44"/>
      <c r="V11" s="26"/>
      <c r="W11" s="26"/>
      <c r="X11" s="26"/>
      <c r="Y11" s="50"/>
      <c r="Z11" s="106"/>
      <c r="AA11" s="111">
        <v>44759</v>
      </c>
      <c r="AB11" s="108">
        <v>4980</v>
      </c>
      <c r="AC11" s="106"/>
      <c r="AD11" s="107" t="s">
        <v>246</v>
      </c>
      <c r="AE11" s="83"/>
      <c r="AF11" s="83"/>
      <c r="AG11" s="112"/>
      <c r="AH11" s="83"/>
      <c r="AI11" s="104"/>
      <c r="AJ11" s="50"/>
      <c r="AK11" s="44"/>
      <c r="AL11" s="26"/>
      <c r="AM11" s="26"/>
      <c r="AN11" s="26"/>
      <c r="AO11" s="50"/>
      <c r="AP11" s="44"/>
      <c r="AQ11" s="26"/>
      <c r="AR11" s="26"/>
      <c r="AS11" s="26"/>
      <c r="AT11" s="50"/>
      <c r="AU11" s="44"/>
      <c r="AV11" s="26"/>
      <c r="AW11" s="26"/>
      <c r="AX11" s="26"/>
      <c r="AY11" s="50"/>
      <c r="AZ11" s="25"/>
      <c r="BA11" s="24"/>
      <c r="BB11" s="24"/>
      <c r="BC11" s="24"/>
      <c r="BD11" s="50"/>
      <c r="BE11" s="26"/>
      <c r="BF11" s="44"/>
      <c r="BG11" s="26"/>
      <c r="BH11" s="26"/>
      <c r="BI11" s="26"/>
      <c r="BJ11" s="50"/>
      <c r="BK11" s="26"/>
      <c r="BL11" s="44"/>
      <c r="BM11" s="26"/>
      <c r="BN11" s="26"/>
      <c r="BO11" s="26"/>
      <c r="BP11" s="50"/>
      <c r="BQ11" s="25"/>
      <c r="BR11" s="24"/>
      <c r="BS11" s="24"/>
      <c r="BT11" s="24"/>
      <c r="BU11" s="50"/>
      <c r="BV11" s="25"/>
      <c r="BW11" s="25"/>
      <c r="BX11" s="24"/>
      <c r="BY11" s="24"/>
      <c r="BZ11" s="24"/>
      <c r="CA11" s="50"/>
      <c r="CB11" s="24"/>
      <c r="CC11" s="25"/>
      <c r="CD11" s="24"/>
      <c r="CE11" s="24"/>
      <c r="CF11" s="24"/>
      <c r="CG11" s="50"/>
      <c r="CH11" s="26"/>
      <c r="CI11" s="26"/>
      <c r="CJ11" s="26"/>
      <c r="CK11" s="26"/>
      <c r="CL11" s="26"/>
      <c r="CM11" s="50"/>
      <c r="CN11" s="26"/>
      <c r="CO11" s="26"/>
      <c r="CP11" s="26"/>
      <c r="CQ11" s="26"/>
      <c r="CR11" s="26"/>
      <c r="CS11" s="50"/>
      <c r="CT11" s="26"/>
      <c r="CU11" s="26"/>
      <c r="CV11" s="26"/>
      <c r="CW11" s="26"/>
      <c r="CX11" s="50"/>
      <c r="CY11" s="26"/>
      <c r="CZ11" s="26"/>
      <c r="DA11" s="26"/>
      <c r="DB11" s="26"/>
      <c r="DC11" s="50"/>
      <c r="DD11" s="26"/>
      <c r="DE11" s="26"/>
      <c r="DF11" s="26"/>
      <c r="DG11" s="26"/>
      <c r="DH11" s="50"/>
      <c r="DI11" s="26"/>
      <c r="DJ11" s="26"/>
      <c r="DK11" s="26"/>
      <c r="DL11" s="26"/>
    </row>
    <row r="12" spans="2:116" ht="18" x14ac:dyDescent="0.25">
      <c r="B12" s="26"/>
      <c r="C12" s="44"/>
      <c r="D12" s="26"/>
      <c r="E12" s="26"/>
      <c r="F12" s="26"/>
      <c r="G12" s="50"/>
      <c r="H12" s="24"/>
      <c r="I12" s="25"/>
      <c r="J12" s="24"/>
      <c r="K12" s="24"/>
      <c r="L12" s="24"/>
      <c r="M12" s="50"/>
      <c r="N12" s="26"/>
      <c r="O12" s="44"/>
      <c r="P12" s="26"/>
      <c r="Q12" s="26"/>
      <c r="R12" s="26"/>
      <c r="S12" s="50"/>
      <c r="T12" s="26"/>
      <c r="U12" s="44"/>
      <c r="V12" s="26"/>
      <c r="W12" s="26"/>
      <c r="X12" s="26"/>
      <c r="Y12" s="50"/>
      <c r="Z12" s="106"/>
      <c r="AA12" s="111">
        <v>44760</v>
      </c>
      <c r="AB12" s="108">
        <v>3500</v>
      </c>
      <c r="AC12" s="106"/>
      <c r="AD12" s="107" t="s">
        <v>246</v>
      </c>
      <c r="AE12" s="83"/>
      <c r="AF12" s="83"/>
      <c r="AG12" s="112"/>
      <c r="AH12" s="83"/>
      <c r="AI12" s="104"/>
      <c r="AJ12" s="50"/>
      <c r="AK12" s="44"/>
      <c r="AL12" s="26"/>
      <c r="AM12" s="26"/>
      <c r="AN12" s="26"/>
      <c r="AO12" s="50"/>
      <c r="AP12" s="25"/>
      <c r="AQ12" s="24"/>
      <c r="AR12" s="24"/>
      <c r="AS12" s="24"/>
      <c r="AT12" s="50"/>
      <c r="AU12" s="44"/>
      <c r="AV12" s="26"/>
      <c r="AW12" s="26"/>
      <c r="AX12" s="26"/>
      <c r="AY12" s="50"/>
      <c r="AZ12" s="25"/>
      <c r="BA12" s="24"/>
      <c r="BB12" s="24"/>
      <c r="BC12" s="24"/>
      <c r="BD12" s="50"/>
      <c r="BE12" s="26"/>
      <c r="BF12" s="44"/>
      <c r="BG12" s="26"/>
      <c r="BH12" s="26"/>
      <c r="BI12" s="26"/>
      <c r="BJ12" s="50"/>
      <c r="BK12" s="26"/>
      <c r="BL12" s="44"/>
      <c r="BM12" s="26"/>
      <c r="BN12" s="26"/>
      <c r="BO12" s="26"/>
      <c r="BP12" s="50"/>
      <c r="BQ12" s="25"/>
      <c r="BR12" s="24"/>
      <c r="BS12" s="24"/>
      <c r="BT12" s="24"/>
      <c r="BU12" s="50"/>
      <c r="BV12" s="24"/>
      <c r="BW12" s="25"/>
      <c r="BX12" s="24"/>
      <c r="BY12" s="24"/>
      <c r="BZ12" s="24"/>
      <c r="CA12" s="50"/>
      <c r="CB12" s="24"/>
      <c r="CC12" s="25"/>
      <c r="CD12" s="24"/>
      <c r="CE12" s="24"/>
      <c r="CF12" s="24"/>
      <c r="CG12" s="50"/>
      <c r="CH12" s="26"/>
      <c r="CI12" s="26"/>
      <c r="CJ12" s="26"/>
      <c r="CK12" s="26"/>
      <c r="CL12" s="26"/>
      <c r="CM12" s="50"/>
      <c r="CN12" s="26"/>
      <c r="CO12" s="26"/>
      <c r="CP12" s="26"/>
      <c r="CQ12" s="26"/>
      <c r="CR12" s="26"/>
      <c r="CS12" s="50"/>
      <c r="CT12" s="26"/>
      <c r="CU12" s="26"/>
      <c r="CV12" s="26"/>
      <c r="CW12" s="26"/>
      <c r="CX12" s="50"/>
      <c r="CY12" s="26"/>
      <c r="CZ12" s="26"/>
      <c r="DA12" s="26"/>
      <c r="DB12" s="26"/>
      <c r="DC12" s="50"/>
      <c r="DD12" s="26"/>
      <c r="DE12" s="26"/>
      <c r="DF12" s="26"/>
      <c r="DG12" s="26"/>
      <c r="DH12" s="50"/>
      <c r="DI12" s="26"/>
      <c r="DJ12" s="26"/>
      <c r="DK12" s="26"/>
      <c r="DL12" s="26"/>
    </row>
    <row r="13" spans="2:116" ht="18" x14ac:dyDescent="0.25">
      <c r="B13" s="26"/>
      <c r="C13" s="44"/>
      <c r="D13" s="26"/>
      <c r="E13" s="26"/>
      <c r="F13" s="26"/>
      <c r="G13" s="50"/>
      <c r="H13" s="24"/>
      <c r="I13" s="25"/>
      <c r="J13" s="24"/>
      <c r="K13" s="24"/>
      <c r="L13" s="24"/>
      <c r="M13" s="50"/>
      <c r="N13" s="26"/>
      <c r="O13" s="44"/>
      <c r="P13" s="26"/>
      <c r="Q13" s="26"/>
      <c r="R13" s="26"/>
      <c r="S13" s="50"/>
      <c r="T13" s="26"/>
      <c r="U13" s="44"/>
      <c r="V13" s="26"/>
      <c r="W13" s="26"/>
      <c r="X13" s="26"/>
      <c r="Y13" s="50"/>
      <c r="Z13" s="106"/>
      <c r="AA13" s="111">
        <v>44761</v>
      </c>
      <c r="AB13" s="108">
        <v>17780</v>
      </c>
      <c r="AC13" s="106" t="s">
        <v>247</v>
      </c>
      <c r="AD13" s="107" t="s">
        <v>245</v>
      </c>
      <c r="AE13" s="83"/>
      <c r="AF13" s="83"/>
      <c r="AG13" s="112"/>
      <c r="AH13" s="83"/>
      <c r="AI13" s="104"/>
      <c r="AJ13" s="50"/>
      <c r="AK13" s="44"/>
      <c r="AL13" s="26"/>
      <c r="AM13" s="26"/>
      <c r="AN13" s="26"/>
      <c r="AO13" s="50"/>
      <c r="AP13" s="25"/>
      <c r="AQ13" s="24"/>
      <c r="AR13" s="24"/>
      <c r="AS13" s="24"/>
      <c r="AT13" s="50"/>
      <c r="AU13" s="44"/>
      <c r="AV13" s="26"/>
      <c r="AW13" s="26"/>
      <c r="AX13" s="26"/>
      <c r="AY13" s="50"/>
      <c r="AZ13" s="25"/>
      <c r="BA13" s="24"/>
      <c r="BB13" s="24"/>
      <c r="BC13" s="24"/>
      <c r="BD13" s="50"/>
      <c r="BE13" s="26"/>
      <c r="BF13" s="44"/>
      <c r="BG13" s="26"/>
      <c r="BH13" s="26"/>
      <c r="BI13" s="26"/>
      <c r="BJ13" s="50"/>
      <c r="BK13" s="26"/>
      <c r="BL13" s="44"/>
      <c r="BM13" s="26"/>
      <c r="BN13" s="26"/>
      <c r="BO13" s="26"/>
      <c r="BP13" s="50"/>
      <c r="BQ13" s="25"/>
      <c r="BR13" s="24"/>
      <c r="BS13" s="24"/>
      <c r="BT13" s="24"/>
      <c r="BU13" s="50"/>
      <c r="BV13" s="24"/>
      <c r="BW13" s="25"/>
      <c r="BX13" s="24"/>
      <c r="BY13" s="24"/>
      <c r="BZ13" s="24"/>
      <c r="CA13" s="50"/>
      <c r="CB13" s="24"/>
      <c r="CC13" s="25"/>
      <c r="CD13" s="24"/>
      <c r="CE13" s="24"/>
      <c r="CF13" s="24"/>
      <c r="CG13" s="50"/>
      <c r="CH13" s="26"/>
      <c r="CI13" s="26"/>
      <c r="CJ13" s="26"/>
      <c r="CK13" s="26"/>
      <c r="CL13" s="26"/>
      <c r="CM13" s="50"/>
      <c r="CN13" s="26"/>
      <c r="CO13" s="26"/>
      <c r="CP13" s="26"/>
      <c r="CQ13" s="26"/>
      <c r="CR13" s="26"/>
      <c r="CS13" s="50"/>
      <c r="CT13" s="26"/>
      <c r="CU13" s="26"/>
      <c r="CV13" s="26"/>
      <c r="CW13" s="26"/>
      <c r="CX13" s="50"/>
      <c r="CY13" s="26"/>
      <c r="CZ13" s="26"/>
      <c r="DA13" s="26"/>
      <c r="DB13" s="26"/>
      <c r="DC13" s="50"/>
      <c r="DD13" s="26"/>
      <c r="DE13" s="26"/>
      <c r="DF13" s="26"/>
      <c r="DG13" s="26"/>
      <c r="DH13" s="50"/>
      <c r="DI13" s="26"/>
      <c r="DJ13" s="26"/>
      <c r="DK13" s="26"/>
      <c r="DL13" s="26"/>
    </row>
    <row r="14" spans="2:116" ht="18" x14ac:dyDescent="0.25">
      <c r="B14" s="26"/>
      <c r="C14" s="44"/>
      <c r="D14" s="26"/>
      <c r="E14" s="26"/>
      <c r="F14" s="26"/>
      <c r="G14" s="50"/>
      <c r="H14" s="24"/>
      <c r="I14" s="25"/>
      <c r="J14" s="24"/>
      <c r="K14" s="24"/>
      <c r="L14" s="24"/>
      <c r="M14" s="50"/>
      <c r="N14" s="26"/>
      <c r="O14" s="44"/>
      <c r="P14" s="26"/>
      <c r="Q14" s="26"/>
      <c r="R14" s="26"/>
      <c r="S14" s="50"/>
      <c r="T14" s="26"/>
      <c r="U14" s="44"/>
      <c r="V14" s="26"/>
      <c r="W14" s="26"/>
      <c r="X14" s="26"/>
      <c r="Y14" s="50"/>
      <c r="Z14" s="106"/>
      <c r="AA14" s="111">
        <v>44761</v>
      </c>
      <c r="AB14" s="108">
        <v>3500</v>
      </c>
      <c r="AC14" s="106" t="s">
        <v>253</v>
      </c>
      <c r="AD14" s="107" t="s">
        <v>245</v>
      </c>
      <c r="AE14" s="83"/>
      <c r="AF14" s="83"/>
      <c r="AG14" s="112"/>
      <c r="AH14" s="83"/>
      <c r="AI14" s="104"/>
      <c r="AJ14" s="50"/>
      <c r="AK14" s="44"/>
      <c r="AL14" s="26"/>
      <c r="AM14" s="26"/>
      <c r="AN14" s="26"/>
      <c r="AO14" s="50"/>
      <c r="AP14" s="25"/>
      <c r="AQ14" s="24"/>
      <c r="AR14" s="24"/>
      <c r="AS14" s="24"/>
      <c r="AT14" s="50"/>
      <c r="AU14" s="44"/>
      <c r="AV14" s="26"/>
      <c r="AW14" s="26"/>
      <c r="AX14" s="26"/>
      <c r="AY14" s="50"/>
      <c r="AZ14" s="25"/>
      <c r="BA14" s="24"/>
      <c r="BB14" s="24"/>
      <c r="BC14" s="24"/>
      <c r="BD14" s="50"/>
      <c r="BE14" s="26"/>
      <c r="BF14" s="44"/>
      <c r="BG14" s="26"/>
      <c r="BH14" s="26"/>
      <c r="BI14" s="26"/>
      <c r="BJ14" s="50"/>
      <c r="BK14" s="26"/>
      <c r="BL14" s="44"/>
      <c r="BM14" s="26"/>
      <c r="BN14" s="26"/>
      <c r="BO14" s="26"/>
      <c r="BP14" s="50"/>
      <c r="BQ14" s="25"/>
      <c r="BR14" s="24"/>
      <c r="BS14" s="24"/>
      <c r="BT14" s="24"/>
      <c r="BU14" s="50"/>
      <c r="BV14" s="24"/>
      <c r="BW14" s="25"/>
      <c r="BX14" s="24"/>
      <c r="BY14" s="24"/>
      <c r="BZ14" s="24"/>
      <c r="CA14" s="50"/>
      <c r="CB14" s="24"/>
      <c r="CC14" s="25"/>
      <c r="CD14" s="24"/>
      <c r="CE14" s="24"/>
      <c r="CF14" s="24"/>
      <c r="CG14" s="50"/>
      <c r="CH14" s="26"/>
      <c r="CI14" s="26"/>
      <c r="CJ14" s="26"/>
      <c r="CK14" s="26"/>
      <c r="CL14" s="26"/>
      <c r="CM14" s="50"/>
      <c r="CN14" s="26"/>
      <c r="CO14" s="26"/>
      <c r="CP14" s="26"/>
      <c r="CQ14" s="26"/>
      <c r="CR14" s="26"/>
      <c r="CS14" s="50"/>
      <c r="CT14" s="26"/>
      <c r="CU14" s="26"/>
      <c r="CV14" s="26"/>
      <c r="CW14" s="26"/>
      <c r="CX14" s="50"/>
      <c r="CY14" s="26"/>
      <c r="CZ14" s="26"/>
      <c r="DA14" s="26"/>
      <c r="DB14" s="26"/>
      <c r="DC14" s="50"/>
      <c r="DD14" s="26"/>
      <c r="DE14" s="26"/>
      <c r="DF14" s="26"/>
      <c r="DG14" s="26"/>
      <c r="DH14" s="50"/>
      <c r="DI14" s="26"/>
      <c r="DJ14" s="26"/>
      <c r="DK14" s="26"/>
      <c r="DL14" s="26"/>
    </row>
    <row r="15" spans="2:116" ht="18" x14ac:dyDescent="0.25">
      <c r="B15" s="26"/>
      <c r="C15" s="44"/>
      <c r="D15" s="26"/>
      <c r="E15" s="26"/>
      <c r="F15" s="26"/>
      <c r="G15" s="50"/>
      <c r="H15" s="24"/>
      <c r="I15" s="25"/>
      <c r="J15" s="24"/>
      <c r="K15" s="24"/>
      <c r="L15" s="24"/>
      <c r="M15" s="50"/>
      <c r="N15" s="26"/>
      <c r="O15" s="44"/>
      <c r="P15" s="26"/>
      <c r="Q15" s="26"/>
      <c r="R15" s="26"/>
      <c r="S15" s="50"/>
      <c r="T15" s="26"/>
      <c r="U15" s="44"/>
      <c r="V15" s="26"/>
      <c r="W15" s="26"/>
      <c r="X15" s="26"/>
      <c r="Y15" s="50"/>
      <c r="Z15" s="106"/>
      <c r="AA15" s="111">
        <v>44762</v>
      </c>
      <c r="AB15" s="108">
        <v>400</v>
      </c>
      <c r="AC15" s="106" t="s">
        <v>261</v>
      </c>
      <c r="AD15" s="107"/>
      <c r="AE15" s="83"/>
      <c r="AF15" s="83"/>
      <c r="AG15" s="112"/>
      <c r="AH15" s="83"/>
      <c r="AI15" s="104"/>
      <c r="AJ15" s="50"/>
      <c r="AK15" s="44"/>
      <c r="AL15" s="26"/>
      <c r="AM15" s="26"/>
      <c r="AN15" s="26"/>
      <c r="AO15" s="50"/>
      <c r="AP15" s="25"/>
      <c r="AQ15" s="24"/>
      <c r="AR15" s="24"/>
      <c r="AS15" s="24"/>
      <c r="AT15" s="50"/>
      <c r="AU15" s="44"/>
      <c r="AV15" s="26"/>
      <c r="AW15" s="26"/>
      <c r="AX15" s="26"/>
      <c r="AY15" s="50"/>
      <c r="AZ15" s="25"/>
      <c r="BA15" s="24"/>
      <c r="BB15" s="24"/>
      <c r="BC15" s="24"/>
      <c r="BD15" s="50"/>
      <c r="BE15" s="26"/>
      <c r="BF15" s="44"/>
      <c r="BG15" s="26"/>
      <c r="BH15" s="26"/>
      <c r="BI15" s="26"/>
      <c r="BJ15" s="50"/>
      <c r="BK15" s="26"/>
      <c r="BL15" s="44"/>
      <c r="BM15" s="26"/>
      <c r="BN15" s="26"/>
      <c r="BO15" s="26"/>
      <c r="BP15" s="50"/>
      <c r="BQ15" s="25"/>
      <c r="BR15" s="24"/>
      <c r="BS15" s="24"/>
      <c r="BT15" s="24"/>
      <c r="BU15" s="50"/>
      <c r="BV15" s="24"/>
      <c r="BW15" s="25"/>
      <c r="BX15" s="24"/>
      <c r="BY15" s="24"/>
      <c r="BZ15" s="24"/>
      <c r="CA15" s="50"/>
      <c r="CB15" s="24"/>
      <c r="CC15" s="25"/>
      <c r="CD15" s="24"/>
      <c r="CE15" s="24"/>
      <c r="CF15" s="24"/>
      <c r="CG15" s="50"/>
      <c r="CH15" s="26"/>
      <c r="CI15" s="26"/>
      <c r="CJ15" s="26"/>
      <c r="CK15" s="26"/>
      <c r="CL15" s="26"/>
      <c r="CM15" s="50"/>
      <c r="CN15" s="26"/>
      <c r="CO15" s="26"/>
      <c r="CP15" s="26"/>
      <c r="CQ15" s="26"/>
      <c r="CR15" s="26"/>
      <c r="CS15" s="50"/>
      <c r="CT15" s="26"/>
      <c r="CU15" s="26"/>
      <c r="CV15" s="26"/>
      <c r="CW15" s="26"/>
      <c r="CX15" s="50"/>
      <c r="CY15" s="26"/>
      <c r="CZ15" s="26"/>
      <c r="DA15" s="26"/>
      <c r="DB15" s="26"/>
      <c r="DC15" s="50"/>
      <c r="DD15" s="26"/>
      <c r="DE15" s="26"/>
      <c r="DF15" s="26"/>
      <c r="DG15" s="26"/>
      <c r="DH15" s="50"/>
      <c r="DI15" s="26"/>
      <c r="DJ15" s="26"/>
      <c r="DK15" s="26"/>
      <c r="DL15" s="26"/>
    </row>
    <row r="16" spans="2:116" ht="18" x14ac:dyDescent="0.2">
      <c r="B16" s="56"/>
      <c r="C16" s="24"/>
      <c r="D16" s="24"/>
      <c r="E16" s="24"/>
      <c r="F16" s="24"/>
      <c r="G16" s="51"/>
      <c r="H16" s="24"/>
      <c r="I16" s="25"/>
      <c r="J16" s="24"/>
      <c r="K16" s="24"/>
      <c r="L16" s="24"/>
      <c r="M16" s="51"/>
      <c r="N16" s="24"/>
      <c r="O16" s="25"/>
      <c r="P16" s="24"/>
      <c r="Q16" s="24"/>
      <c r="R16" s="24"/>
      <c r="S16" s="51"/>
      <c r="T16" s="24"/>
      <c r="U16" s="25"/>
      <c r="V16" s="24"/>
      <c r="W16" s="24"/>
      <c r="X16" s="24"/>
      <c r="Y16" s="51"/>
      <c r="Z16" s="106"/>
      <c r="AA16" s="111"/>
      <c r="AB16" s="108"/>
      <c r="AC16" s="106"/>
      <c r="AD16" s="107"/>
      <c r="AE16" s="83"/>
      <c r="AF16" s="83"/>
      <c r="AG16" s="112"/>
      <c r="AH16" s="83"/>
      <c r="AI16" s="104"/>
      <c r="AJ16" s="51"/>
      <c r="AK16" s="25"/>
      <c r="AL16" s="24"/>
      <c r="AM16" s="24"/>
      <c r="AN16" s="24"/>
      <c r="AO16" s="51"/>
      <c r="AP16" s="25"/>
      <c r="AQ16" s="24"/>
      <c r="AR16" s="24"/>
      <c r="AS16" s="24"/>
      <c r="AT16" s="51"/>
      <c r="AU16" s="25"/>
      <c r="AV16" s="24"/>
      <c r="AW16" s="24"/>
      <c r="AX16" s="24"/>
      <c r="AY16" s="51"/>
      <c r="AZ16" s="25"/>
      <c r="BA16" s="24"/>
      <c r="BB16" s="24"/>
      <c r="BC16" s="24"/>
      <c r="BD16" s="51"/>
      <c r="BE16" s="24"/>
      <c r="BF16" s="25"/>
      <c r="BG16" s="24"/>
      <c r="BH16" s="24"/>
      <c r="BI16" s="24"/>
      <c r="BJ16" s="51"/>
      <c r="BK16" s="24"/>
      <c r="BL16" s="25"/>
      <c r="BM16" s="24"/>
      <c r="BN16" s="24"/>
      <c r="BO16" s="24"/>
      <c r="BP16" s="51"/>
      <c r="BQ16" s="25"/>
      <c r="BR16" s="24"/>
      <c r="BS16" s="24"/>
      <c r="BT16" s="24"/>
      <c r="BU16" s="51"/>
      <c r="BV16" s="24"/>
      <c r="BW16" s="25"/>
      <c r="BX16" s="24"/>
      <c r="BY16" s="24"/>
      <c r="BZ16" s="24"/>
      <c r="CA16" s="51"/>
      <c r="CB16" s="24"/>
      <c r="CC16" s="25"/>
      <c r="CD16" s="24"/>
      <c r="CE16" s="24"/>
      <c r="CF16" s="24"/>
      <c r="CG16" s="51"/>
      <c r="CH16" s="24"/>
      <c r="CI16" s="24"/>
      <c r="CJ16" s="24"/>
      <c r="CK16" s="24"/>
      <c r="CL16" s="24"/>
      <c r="CM16" s="51"/>
      <c r="CN16" s="24"/>
      <c r="CO16" s="24"/>
      <c r="CP16" s="24"/>
      <c r="CQ16" s="24"/>
      <c r="CR16" s="24"/>
      <c r="CS16" s="51"/>
      <c r="CT16" s="24"/>
      <c r="CU16" s="24"/>
      <c r="CV16" s="24"/>
      <c r="CW16" s="24"/>
      <c r="CX16" s="51"/>
      <c r="CY16" s="24"/>
      <c r="CZ16" s="24"/>
      <c r="DA16" s="24"/>
      <c r="DB16" s="24"/>
      <c r="DC16" s="51"/>
      <c r="DD16" s="24"/>
      <c r="DE16" s="24"/>
      <c r="DF16" s="24"/>
      <c r="DG16" s="24"/>
      <c r="DH16" s="51"/>
      <c r="DI16" s="24"/>
      <c r="DJ16" s="24"/>
      <c r="DK16" s="24"/>
      <c r="DL16" s="24"/>
    </row>
    <row r="17" spans="2:116" ht="18" x14ac:dyDescent="0.25">
      <c r="B17" s="35"/>
      <c r="C17" s="26"/>
      <c r="D17" s="26"/>
      <c r="E17" s="26"/>
      <c r="F17" s="26"/>
      <c r="G17" s="50"/>
      <c r="H17" s="24"/>
      <c r="I17" s="25"/>
      <c r="J17" s="24"/>
      <c r="K17" s="24"/>
      <c r="L17" s="24"/>
      <c r="M17" s="50"/>
      <c r="N17" s="26"/>
      <c r="O17" s="44"/>
      <c r="P17" s="26"/>
      <c r="Q17" s="26"/>
      <c r="R17" s="26"/>
      <c r="S17" s="50"/>
      <c r="T17" s="26"/>
      <c r="U17" s="44"/>
      <c r="V17" s="26"/>
      <c r="W17" s="26"/>
      <c r="X17" s="26"/>
      <c r="Y17" s="50"/>
      <c r="Z17" s="106"/>
      <c r="AA17" s="111"/>
      <c r="AB17" s="108"/>
      <c r="AC17" s="106"/>
      <c r="AD17" s="107"/>
      <c r="AE17" s="83"/>
      <c r="AF17" s="83"/>
      <c r="AG17" s="112"/>
      <c r="AH17" s="83"/>
      <c r="AI17" s="104"/>
      <c r="AJ17" s="50"/>
      <c r="AK17" s="44"/>
      <c r="AL17" s="26"/>
      <c r="AM17" s="26"/>
      <c r="AN17" s="26"/>
      <c r="AO17" s="50"/>
      <c r="AP17" s="25"/>
      <c r="AQ17" s="24"/>
      <c r="AR17" s="24"/>
      <c r="AS17" s="24"/>
      <c r="AT17" s="50"/>
      <c r="AU17" s="25"/>
      <c r="AV17" s="24"/>
      <c r="AW17" s="24"/>
      <c r="AX17" s="24"/>
      <c r="AY17" s="50"/>
      <c r="AZ17" s="25"/>
      <c r="BA17" s="24"/>
      <c r="BB17" s="24"/>
      <c r="BC17" s="24"/>
      <c r="BD17" s="50"/>
      <c r="BE17" s="26"/>
      <c r="BF17" s="44"/>
      <c r="BG17" s="26"/>
      <c r="BH17" s="26"/>
      <c r="BI17" s="26"/>
      <c r="BJ17" s="50"/>
      <c r="BK17" s="24"/>
      <c r="BL17" s="24"/>
      <c r="BM17" s="24"/>
      <c r="BN17" s="24"/>
      <c r="BO17" s="24"/>
      <c r="BP17" s="50"/>
      <c r="BQ17" s="25"/>
      <c r="BR17" s="24"/>
      <c r="BS17" s="24"/>
      <c r="BT17" s="24"/>
      <c r="BU17" s="50"/>
      <c r="BV17" s="24"/>
      <c r="BW17" s="25"/>
      <c r="BX17" s="24"/>
      <c r="BY17" s="24"/>
      <c r="BZ17" s="24"/>
      <c r="CA17" s="50"/>
      <c r="CB17" s="24"/>
      <c r="CC17" s="25"/>
      <c r="CD17" s="24"/>
      <c r="CE17" s="24"/>
      <c r="CF17" s="24"/>
      <c r="CG17" s="50"/>
      <c r="CH17" s="26"/>
      <c r="CI17" s="26"/>
      <c r="CJ17" s="26"/>
      <c r="CK17" s="26"/>
      <c r="CL17" s="26"/>
      <c r="CM17" s="50"/>
      <c r="CN17" s="26"/>
      <c r="CO17" s="26"/>
      <c r="CP17" s="26"/>
      <c r="CQ17" s="26"/>
      <c r="CR17" s="26"/>
      <c r="CS17" s="50"/>
      <c r="CT17" s="26"/>
      <c r="CU17" s="26"/>
      <c r="CV17" s="26"/>
      <c r="CW17" s="26"/>
      <c r="CX17" s="50"/>
      <c r="CY17" s="26"/>
      <c r="CZ17" s="26"/>
      <c r="DA17" s="26"/>
      <c r="DB17" s="26"/>
      <c r="DC17" s="50"/>
      <c r="DD17" s="26"/>
      <c r="DE17" s="26"/>
      <c r="DF17" s="26"/>
      <c r="DG17" s="26"/>
      <c r="DH17" s="50"/>
      <c r="DI17" s="26"/>
      <c r="DJ17" s="26"/>
      <c r="DK17" s="26"/>
      <c r="DL17" s="26"/>
    </row>
    <row r="18" spans="2:116" ht="18" x14ac:dyDescent="0.25">
      <c r="B18" s="35"/>
      <c r="C18" s="26"/>
      <c r="D18" s="26"/>
      <c r="E18" s="26"/>
      <c r="F18" s="26"/>
      <c r="G18" s="50"/>
      <c r="H18" s="24"/>
      <c r="I18" s="25"/>
      <c r="J18" s="24"/>
      <c r="K18" s="24"/>
      <c r="L18" s="24"/>
      <c r="M18" s="50"/>
      <c r="N18" s="26"/>
      <c r="O18" s="44"/>
      <c r="P18" s="26"/>
      <c r="Q18" s="26"/>
      <c r="R18" s="26"/>
      <c r="S18" s="50"/>
      <c r="T18" s="26"/>
      <c r="U18" s="44"/>
      <c r="V18" s="26"/>
      <c r="W18" s="26"/>
      <c r="X18" s="26"/>
      <c r="Y18" s="50"/>
      <c r="Z18" s="106"/>
      <c r="AA18" s="111"/>
      <c r="AB18" s="108"/>
      <c r="AC18" s="106"/>
      <c r="AD18" s="107"/>
      <c r="AE18" s="83"/>
      <c r="AF18" s="83"/>
      <c r="AG18" s="112"/>
      <c r="AH18" s="83"/>
      <c r="AI18" s="104"/>
      <c r="AJ18" s="50"/>
      <c r="AK18" s="44"/>
      <c r="AL18" s="26"/>
      <c r="AM18" s="26"/>
      <c r="AN18" s="26"/>
      <c r="AO18" s="50"/>
      <c r="AP18" s="25"/>
      <c r="AQ18" s="24"/>
      <c r="AR18" s="24"/>
      <c r="AS18" s="24"/>
      <c r="AT18" s="50"/>
      <c r="AU18" s="25"/>
      <c r="AV18" s="24"/>
      <c r="AW18" s="24"/>
      <c r="AX18" s="24"/>
      <c r="AY18" s="50"/>
      <c r="AZ18" s="25"/>
      <c r="BA18" s="24"/>
      <c r="BB18" s="24"/>
      <c r="BC18" s="24"/>
      <c r="BD18" s="50"/>
      <c r="BE18" s="26"/>
      <c r="BF18" s="44"/>
      <c r="BG18" s="26"/>
      <c r="BH18" s="26"/>
      <c r="BI18" s="26"/>
      <c r="BJ18" s="50"/>
      <c r="BK18" s="24"/>
      <c r="BL18" s="24"/>
      <c r="BM18" s="24"/>
      <c r="BN18" s="24"/>
      <c r="BO18" s="24"/>
      <c r="BP18" s="50"/>
      <c r="BQ18" s="25"/>
      <c r="BR18" s="24"/>
      <c r="BS18" s="24"/>
      <c r="BT18" s="24"/>
      <c r="BU18" s="50"/>
      <c r="BV18" s="24"/>
      <c r="BW18" s="25"/>
      <c r="BX18" s="24"/>
      <c r="BY18" s="24"/>
      <c r="BZ18" s="24"/>
      <c r="CA18" s="50"/>
      <c r="CB18" s="24"/>
      <c r="CC18" s="25"/>
      <c r="CD18" s="24"/>
      <c r="CE18" s="24"/>
      <c r="CF18" s="24"/>
      <c r="CG18" s="50"/>
      <c r="CH18" s="26"/>
      <c r="CI18" s="26"/>
      <c r="CJ18" s="26"/>
      <c r="CK18" s="26"/>
      <c r="CL18" s="26"/>
      <c r="CM18" s="50"/>
      <c r="CN18" s="26"/>
      <c r="CO18" s="26"/>
      <c r="CP18" s="26"/>
      <c r="CQ18" s="26"/>
      <c r="CR18" s="26"/>
      <c r="CS18" s="50"/>
      <c r="CT18" s="26"/>
      <c r="CU18" s="26"/>
      <c r="CV18" s="26"/>
      <c r="CW18" s="26"/>
      <c r="CX18" s="50"/>
      <c r="CY18" s="26"/>
      <c r="CZ18" s="26"/>
      <c r="DA18" s="26"/>
      <c r="DB18" s="26"/>
      <c r="DC18" s="50"/>
      <c r="DD18" s="26"/>
      <c r="DE18" s="26"/>
      <c r="DF18" s="26"/>
      <c r="DG18" s="26"/>
      <c r="DH18" s="50"/>
      <c r="DI18" s="26"/>
      <c r="DJ18" s="26"/>
      <c r="DK18" s="26"/>
      <c r="DL18" s="26"/>
    </row>
    <row r="19" spans="2:116" ht="18" x14ac:dyDescent="0.2">
      <c r="B19" s="56"/>
      <c r="C19" s="24"/>
      <c r="D19" s="24"/>
      <c r="E19" s="24"/>
      <c r="F19" s="24"/>
      <c r="G19" s="51"/>
      <c r="H19" s="24"/>
      <c r="I19" s="25"/>
      <c r="J19" s="24"/>
      <c r="K19" s="24"/>
      <c r="L19" s="24"/>
      <c r="M19" s="51"/>
      <c r="N19" s="25"/>
      <c r="O19" s="25"/>
      <c r="P19" s="24"/>
      <c r="Q19" s="24"/>
      <c r="R19" s="24"/>
      <c r="S19" s="51"/>
      <c r="T19" s="24"/>
      <c r="U19" s="25"/>
      <c r="V19" s="24"/>
      <c r="W19" s="24"/>
      <c r="X19" s="24"/>
      <c r="Y19" s="51"/>
      <c r="Z19" s="106"/>
      <c r="AA19" s="111"/>
      <c r="AB19" s="108"/>
      <c r="AC19" s="106"/>
      <c r="AD19" s="107"/>
      <c r="AE19" s="83"/>
      <c r="AF19" s="83"/>
      <c r="AG19" s="112"/>
      <c r="AH19" s="83"/>
      <c r="AI19" s="104"/>
      <c r="AJ19" s="51"/>
      <c r="AK19" s="25"/>
      <c r="AL19" s="24"/>
      <c r="AM19" s="24"/>
      <c r="AN19" s="24"/>
      <c r="AO19" s="51"/>
      <c r="AP19" s="25"/>
      <c r="AQ19" s="24"/>
      <c r="AR19" s="24"/>
      <c r="AS19" s="24"/>
      <c r="AT19" s="51"/>
      <c r="AU19" s="25"/>
      <c r="AV19" s="24"/>
      <c r="AW19" s="24"/>
      <c r="AX19" s="24"/>
      <c r="AY19" s="51"/>
      <c r="AZ19" s="25"/>
      <c r="BA19" s="24"/>
      <c r="BB19" s="24"/>
      <c r="BC19" s="24"/>
      <c r="BD19" s="51"/>
      <c r="BE19" s="24"/>
      <c r="BF19" s="24"/>
      <c r="BG19" s="24"/>
      <c r="BH19" s="24"/>
      <c r="BI19" s="24"/>
      <c r="BJ19" s="51"/>
      <c r="BK19" s="24"/>
      <c r="BL19" s="24"/>
      <c r="BM19" s="24"/>
      <c r="BN19" s="24"/>
      <c r="BO19" s="24"/>
      <c r="BP19" s="51"/>
      <c r="BQ19" s="25"/>
      <c r="BR19" s="24"/>
      <c r="BS19" s="24"/>
      <c r="BT19" s="24"/>
      <c r="BU19" s="51"/>
      <c r="BV19" s="24"/>
      <c r="BW19" s="25"/>
      <c r="BX19" s="24"/>
      <c r="BY19" s="24"/>
      <c r="BZ19" s="24"/>
      <c r="CA19" s="51"/>
      <c r="CB19" s="24"/>
      <c r="CC19" s="25"/>
      <c r="CD19" s="24"/>
      <c r="CE19" s="24"/>
      <c r="CF19" s="24"/>
      <c r="CG19" s="51"/>
      <c r="CH19" s="24"/>
      <c r="CI19" s="24"/>
      <c r="CJ19" s="24"/>
      <c r="CK19" s="24"/>
      <c r="CL19" s="24"/>
      <c r="CM19" s="51"/>
      <c r="CN19" s="24"/>
      <c r="CO19" s="24"/>
      <c r="CP19" s="24"/>
      <c r="CQ19" s="24"/>
      <c r="CR19" s="24"/>
      <c r="CS19" s="51"/>
      <c r="CT19" s="24"/>
      <c r="CU19" s="24"/>
      <c r="CV19" s="24"/>
      <c r="CW19" s="24"/>
      <c r="CX19" s="51"/>
      <c r="CY19" s="24"/>
      <c r="CZ19" s="24"/>
      <c r="DA19" s="24"/>
      <c r="DB19" s="24"/>
      <c r="DC19" s="51"/>
      <c r="DD19" s="24"/>
      <c r="DE19" s="24"/>
      <c r="DF19" s="24"/>
      <c r="DG19" s="24"/>
      <c r="DH19" s="51"/>
      <c r="DI19" s="24"/>
      <c r="DJ19" s="24"/>
      <c r="DK19" s="24"/>
      <c r="DL19" s="24"/>
    </row>
    <row r="20" spans="2:116" ht="18" x14ac:dyDescent="0.25">
      <c r="B20" s="35"/>
      <c r="C20" s="26"/>
      <c r="D20" s="26"/>
      <c r="E20" s="26"/>
      <c r="F20" s="26"/>
      <c r="G20" s="50"/>
      <c r="H20" s="24"/>
      <c r="I20" s="25"/>
      <c r="J20" s="24"/>
      <c r="K20" s="24"/>
      <c r="L20" s="24"/>
      <c r="M20" s="50"/>
      <c r="N20" s="26"/>
      <c r="O20" s="44"/>
      <c r="P20" s="26"/>
      <c r="Q20" s="26"/>
      <c r="R20" s="26"/>
      <c r="S20" s="50"/>
      <c r="T20" s="26"/>
      <c r="U20" s="44"/>
      <c r="V20" s="26"/>
      <c r="W20" s="26"/>
      <c r="X20" s="26"/>
      <c r="Y20" s="50"/>
      <c r="Z20" s="106"/>
      <c r="AA20" s="111"/>
      <c r="AB20" s="108"/>
      <c r="AC20" s="106"/>
      <c r="AD20" s="107"/>
      <c r="AE20" s="83"/>
      <c r="AF20" s="83"/>
      <c r="AG20" s="112"/>
      <c r="AH20" s="83"/>
      <c r="AI20" s="104"/>
      <c r="AJ20" s="50"/>
      <c r="AK20" s="44"/>
      <c r="AL20" s="26"/>
      <c r="AM20" s="26"/>
      <c r="AN20" s="26"/>
      <c r="AO20" s="50"/>
      <c r="AP20" s="25"/>
      <c r="AQ20" s="24"/>
      <c r="AR20" s="24"/>
      <c r="AS20" s="24"/>
      <c r="AT20" s="50"/>
      <c r="AU20" s="25"/>
      <c r="AV20" s="24"/>
      <c r="AW20" s="24"/>
      <c r="AX20" s="24"/>
      <c r="AY20" s="50"/>
      <c r="AZ20" s="25"/>
      <c r="BA20" s="24"/>
      <c r="BB20" s="24"/>
      <c r="BC20" s="24"/>
      <c r="BD20" s="50"/>
      <c r="BE20" s="26"/>
      <c r="BF20" s="26"/>
      <c r="BG20" s="26"/>
      <c r="BH20" s="26"/>
      <c r="BI20" s="26"/>
      <c r="BJ20" s="50"/>
      <c r="BK20" s="26"/>
      <c r="BL20" s="26"/>
      <c r="BM20" s="26"/>
      <c r="BN20" s="26"/>
      <c r="BO20" s="26"/>
      <c r="BP20" s="50"/>
      <c r="BQ20" s="25"/>
      <c r="BR20" s="24"/>
      <c r="BS20" s="24"/>
      <c r="BT20" s="24"/>
      <c r="BU20" s="50"/>
      <c r="BV20" s="24"/>
      <c r="BW20" s="25"/>
      <c r="BX20" s="24"/>
      <c r="BY20" s="24"/>
      <c r="BZ20" s="24"/>
      <c r="CA20" s="50"/>
      <c r="CB20" s="24"/>
      <c r="CC20" s="25"/>
      <c r="CD20" s="24"/>
      <c r="CE20" s="24"/>
      <c r="CF20" s="24"/>
      <c r="CG20" s="50"/>
      <c r="CH20" s="26"/>
      <c r="CI20" s="26"/>
      <c r="CJ20" s="26"/>
      <c r="CK20" s="26"/>
      <c r="CL20" s="26"/>
      <c r="CM20" s="50"/>
      <c r="CN20" s="26"/>
      <c r="CO20" s="26"/>
      <c r="CP20" s="26"/>
      <c r="CQ20" s="26"/>
      <c r="CR20" s="26"/>
      <c r="CS20" s="50"/>
      <c r="CT20" s="26"/>
      <c r="CU20" s="26"/>
      <c r="CV20" s="26"/>
      <c r="CW20" s="26"/>
      <c r="CX20" s="50"/>
      <c r="CY20" s="26"/>
      <c r="CZ20" s="26"/>
      <c r="DA20" s="26"/>
      <c r="DB20" s="26"/>
      <c r="DC20" s="50"/>
      <c r="DD20" s="26"/>
      <c r="DE20" s="26"/>
      <c r="DF20" s="26"/>
      <c r="DG20" s="26"/>
      <c r="DH20" s="50"/>
      <c r="DI20" s="26"/>
      <c r="DJ20" s="26"/>
      <c r="DK20" s="26"/>
      <c r="DL20" s="26"/>
    </row>
    <row r="21" spans="2:116" ht="18" x14ac:dyDescent="0.25">
      <c r="B21" s="35"/>
      <c r="C21" s="26"/>
      <c r="D21" s="26"/>
      <c r="E21" s="26"/>
      <c r="F21" s="26"/>
      <c r="G21" s="50"/>
      <c r="H21" s="24"/>
      <c r="I21" s="25"/>
      <c r="J21" s="24"/>
      <c r="K21" s="24"/>
      <c r="L21" s="24"/>
      <c r="M21" s="50"/>
      <c r="N21" s="26"/>
      <c r="O21" s="44"/>
      <c r="P21" s="26"/>
      <c r="Q21" s="26"/>
      <c r="R21" s="26"/>
      <c r="S21" s="50"/>
      <c r="T21" s="26"/>
      <c r="U21" s="44"/>
      <c r="V21" s="26"/>
      <c r="W21" s="26"/>
      <c r="X21" s="26"/>
      <c r="Y21" s="50"/>
      <c r="Z21" s="106"/>
      <c r="AA21" s="111"/>
      <c r="AB21" s="108"/>
      <c r="AC21" s="106"/>
      <c r="AD21" s="107"/>
      <c r="AE21" s="83"/>
      <c r="AF21" s="83"/>
      <c r="AG21" s="112"/>
      <c r="AH21" s="83"/>
      <c r="AI21" s="104"/>
      <c r="AJ21" s="50"/>
      <c r="AK21" s="44"/>
      <c r="AL21" s="26"/>
      <c r="AM21" s="26"/>
      <c r="AN21" s="26"/>
      <c r="AO21" s="50"/>
      <c r="AP21" s="25"/>
      <c r="AQ21" s="24"/>
      <c r="AR21" s="24"/>
      <c r="AS21" s="24"/>
      <c r="AT21" s="50"/>
      <c r="AU21" s="25"/>
      <c r="AV21" s="24"/>
      <c r="AW21" s="24"/>
      <c r="AX21" s="24"/>
      <c r="AY21" s="50"/>
      <c r="AZ21" s="25"/>
      <c r="BA21" s="24"/>
      <c r="BB21" s="24"/>
      <c r="BC21" s="24"/>
      <c r="BD21" s="50"/>
      <c r="BE21" s="26"/>
      <c r="BF21" s="26"/>
      <c r="BG21" s="26"/>
      <c r="BH21" s="26"/>
      <c r="BI21" s="26"/>
      <c r="BJ21" s="50"/>
      <c r="BK21" s="26"/>
      <c r="BL21" s="26"/>
      <c r="BM21" s="26"/>
      <c r="BN21" s="26"/>
      <c r="BO21" s="26"/>
      <c r="BP21" s="50"/>
      <c r="BQ21" s="26"/>
      <c r="BR21" s="26"/>
      <c r="BS21" s="26"/>
      <c r="BT21" s="26"/>
      <c r="BU21" s="50"/>
      <c r="BV21" s="24"/>
      <c r="BW21" s="25"/>
      <c r="BX21" s="24"/>
      <c r="BY21" s="24"/>
      <c r="BZ21" s="24"/>
      <c r="CA21" s="50"/>
      <c r="CB21" s="24"/>
      <c r="CC21" s="25"/>
      <c r="CD21" s="24"/>
      <c r="CE21" s="24"/>
      <c r="CF21" s="24"/>
      <c r="CG21" s="50"/>
      <c r="CH21" s="26"/>
      <c r="CI21" s="26"/>
      <c r="CJ21" s="26"/>
      <c r="CK21" s="26"/>
      <c r="CL21" s="26"/>
      <c r="CM21" s="50"/>
      <c r="CN21" s="26"/>
      <c r="CO21" s="26"/>
      <c r="CP21" s="26"/>
      <c r="CQ21" s="26"/>
      <c r="CR21" s="26"/>
      <c r="CS21" s="50"/>
      <c r="CT21" s="26"/>
      <c r="CU21" s="26"/>
      <c r="CV21" s="26"/>
      <c r="CW21" s="26"/>
      <c r="CX21" s="50"/>
      <c r="CY21" s="26"/>
      <c r="CZ21" s="26"/>
      <c r="DA21" s="26"/>
      <c r="DB21" s="26"/>
      <c r="DC21" s="50"/>
      <c r="DD21" s="26"/>
      <c r="DE21" s="26"/>
      <c r="DF21" s="26"/>
      <c r="DG21" s="26"/>
      <c r="DH21" s="50"/>
      <c r="DI21" s="26"/>
      <c r="DJ21" s="26"/>
      <c r="DK21" s="26"/>
      <c r="DL21" s="26"/>
    </row>
    <row r="22" spans="2:116" ht="18" x14ac:dyDescent="0.25">
      <c r="B22" s="35"/>
      <c r="C22" s="26"/>
      <c r="D22" s="26"/>
      <c r="E22" s="26"/>
      <c r="F22" s="26"/>
      <c r="G22" s="50"/>
      <c r="H22" s="24"/>
      <c r="I22" s="25"/>
      <c r="J22" s="24"/>
      <c r="K22" s="24"/>
      <c r="L22" s="24"/>
      <c r="M22" s="50"/>
      <c r="N22" s="26"/>
      <c r="O22" s="44"/>
      <c r="P22" s="26"/>
      <c r="Q22" s="26"/>
      <c r="R22" s="26"/>
      <c r="S22" s="50"/>
      <c r="T22" s="26"/>
      <c r="U22" s="44"/>
      <c r="V22" s="26"/>
      <c r="W22" s="26"/>
      <c r="X22" s="26"/>
      <c r="Y22" s="50"/>
      <c r="Z22" s="106"/>
      <c r="AA22" s="111"/>
      <c r="AB22" s="108"/>
      <c r="AC22" s="106"/>
      <c r="AD22" s="107"/>
      <c r="AE22" s="83"/>
      <c r="AF22" s="83"/>
      <c r="AG22" s="112"/>
      <c r="AH22" s="83"/>
      <c r="AI22" s="104"/>
      <c r="AJ22" s="50"/>
      <c r="AK22" s="44"/>
      <c r="AL22" s="26"/>
      <c r="AM22" s="26"/>
      <c r="AN22" s="26"/>
      <c r="AO22" s="50"/>
      <c r="AP22" s="26"/>
      <c r="AQ22" s="26"/>
      <c r="AR22" s="26"/>
      <c r="AS22" s="26"/>
      <c r="AT22" s="50"/>
      <c r="AU22" s="25"/>
      <c r="AV22" s="24"/>
      <c r="AW22" s="24"/>
      <c r="AX22" s="24"/>
      <c r="AY22" s="50"/>
      <c r="AZ22" s="25"/>
      <c r="BA22" s="24"/>
      <c r="BB22" s="24"/>
      <c r="BC22" s="24"/>
      <c r="BD22" s="50"/>
      <c r="BE22" s="26"/>
      <c r="BF22" s="26"/>
      <c r="BG22" s="26"/>
      <c r="BH22" s="26"/>
      <c r="BI22" s="26"/>
      <c r="BJ22" s="50"/>
      <c r="BK22" s="26"/>
      <c r="BL22" s="26"/>
      <c r="BM22" s="26"/>
      <c r="BN22" s="26"/>
      <c r="BO22" s="26"/>
      <c r="BP22" s="50"/>
      <c r="BQ22" s="26"/>
      <c r="BR22" s="26"/>
      <c r="BS22" s="26"/>
      <c r="BT22" s="26"/>
      <c r="BU22" s="50"/>
      <c r="BV22" s="24"/>
      <c r="BW22" s="25"/>
      <c r="BX22" s="24"/>
      <c r="BY22" s="24"/>
      <c r="BZ22" s="24"/>
      <c r="CA22" s="50"/>
      <c r="CB22" s="24"/>
      <c r="CC22" s="25"/>
      <c r="CD22" s="24"/>
      <c r="CE22" s="24"/>
      <c r="CF22" s="24"/>
      <c r="CG22" s="50"/>
      <c r="CH22" s="26"/>
      <c r="CI22" s="26"/>
      <c r="CJ22" s="26"/>
      <c r="CK22" s="26"/>
      <c r="CL22" s="26"/>
      <c r="CM22" s="50"/>
      <c r="CN22" s="26"/>
      <c r="CO22" s="26"/>
      <c r="CP22" s="26"/>
      <c r="CQ22" s="26"/>
      <c r="CR22" s="26"/>
      <c r="CS22" s="50"/>
      <c r="CT22" s="26"/>
      <c r="CU22" s="26"/>
      <c r="CV22" s="26"/>
      <c r="CW22" s="26"/>
      <c r="CX22" s="50"/>
      <c r="CY22" s="26"/>
      <c r="CZ22" s="26"/>
      <c r="DA22" s="26"/>
      <c r="DB22" s="26"/>
      <c r="DC22" s="50"/>
      <c r="DD22" s="26"/>
      <c r="DE22" s="26"/>
      <c r="DF22" s="26"/>
      <c r="DG22" s="26"/>
      <c r="DH22" s="50"/>
      <c r="DI22" s="26"/>
      <c r="DJ22" s="26"/>
      <c r="DK22" s="26"/>
      <c r="DL22" s="26"/>
    </row>
    <row r="23" spans="2:116" ht="18" x14ac:dyDescent="0.25">
      <c r="B23" s="35"/>
      <c r="C23" s="26"/>
      <c r="D23" s="26"/>
      <c r="E23" s="26"/>
      <c r="F23" s="26"/>
      <c r="G23" s="50"/>
      <c r="H23" s="24"/>
      <c r="I23" s="25"/>
      <c r="J23" s="24"/>
      <c r="K23" s="24"/>
      <c r="L23" s="24"/>
      <c r="M23" s="50"/>
      <c r="N23" s="26"/>
      <c r="O23" s="44"/>
      <c r="P23" s="26"/>
      <c r="Q23" s="26"/>
      <c r="R23" s="26"/>
      <c r="S23" s="50"/>
      <c r="T23" s="44"/>
      <c r="U23" s="44"/>
      <c r="V23" s="26"/>
      <c r="W23" s="26"/>
      <c r="X23" s="26"/>
      <c r="Y23" s="50"/>
      <c r="Z23" s="106"/>
      <c r="AA23" s="111"/>
      <c r="AB23" s="108"/>
      <c r="AC23" s="106"/>
      <c r="AD23" s="107"/>
      <c r="AE23" s="83"/>
      <c r="AF23" s="83"/>
      <c r="AG23" s="112"/>
      <c r="AH23" s="83"/>
      <c r="AI23" s="104"/>
      <c r="AJ23" s="50"/>
      <c r="AK23" s="44"/>
      <c r="AL23" s="26"/>
      <c r="AM23" s="26"/>
      <c r="AN23" s="26"/>
      <c r="AO23" s="50"/>
      <c r="AP23" s="26"/>
      <c r="AQ23" s="26"/>
      <c r="AR23" s="26"/>
      <c r="AS23" s="26"/>
      <c r="AT23" s="50"/>
      <c r="AU23" s="25"/>
      <c r="AV23" s="24"/>
      <c r="AW23" s="24"/>
      <c r="AX23" s="24"/>
      <c r="AY23" s="50"/>
      <c r="AZ23" s="25"/>
      <c r="BA23" s="24"/>
      <c r="BB23" s="24"/>
      <c r="BC23" s="24"/>
      <c r="BD23" s="50"/>
      <c r="BE23" s="26"/>
      <c r="BF23" s="26"/>
      <c r="BG23" s="26"/>
      <c r="BH23" s="26"/>
      <c r="BI23" s="26"/>
      <c r="BJ23" s="50"/>
      <c r="BK23" s="26"/>
      <c r="BL23" s="26"/>
      <c r="BM23" s="26"/>
      <c r="BN23" s="26"/>
      <c r="BO23" s="26"/>
      <c r="BP23" s="50"/>
      <c r="BQ23" s="26"/>
      <c r="BR23" s="26"/>
      <c r="BS23" s="26"/>
      <c r="BT23" s="26"/>
      <c r="BU23" s="50"/>
      <c r="BV23" s="24"/>
      <c r="BW23" s="25"/>
      <c r="BX23" s="24"/>
      <c r="BY23" s="24"/>
      <c r="BZ23" s="24"/>
      <c r="CA23" s="50"/>
      <c r="CB23" s="24"/>
      <c r="CC23" s="25"/>
      <c r="CD23" s="24"/>
      <c r="CE23" s="24"/>
      <c r="CF23" s="24"/>
      <c r="CG23" s="50"/>
      <c r="CH23" s="26"/>
      <c r="CI23" s="26"/>
      <c r="CJ23" s="26"/>
      <c r="CK23" s="26"/>
      <c r="CL23" s="26"/>
      <c r="CM23" s="50"/>
      <c r="CN23" s="26"/>
      <c r="CO23" s="26"/>
      <c r="CP23" s="26"/>
      <c r="CQ23" s="26"/>
      <c r="CR23" s="26"/>
      <c r="CS23" s="50"/>
      <c r="CT23" s="26"/>
      <c r="CU23" s="26"/>
      <c r="CV23" s="26"/>
      <c r="CW23" s="26"/>
      <c r="CX23" s="50"/>
      <c r="CY23" s="26"/>
      <c r="CZ23" s="26"/>
      <c r="DA23" s="26"/>
      <c r="DB23" s="26"/>
      <c r="DC23" s="50"/>
      <c r="DD23" s="26"/>
      <c r="DE23" s="26"/>
      <c r="DF23" s="26"/>
      <c r="DG23" s="26"/>
      <c r="DH23" s="50"/>
      <c r="DI23" s="26"/>
      <c r="DJ23" s="26"/>
      <c r="DK23" s="26"/>
      <c r="DL23" s="26"/>
    </row>
    <row r="24" spans="2:116" ht="18" x14ac:dyDescent="0.25">
      <c r="B24" s="35"/>
      <c r="C24" s="26"/>
      <c r="D24" s="26"/>
      <c r="E24" s="26"/>
      <c r="F24" s="26"/>
      <c r="G24" s="50"/>
      <c r="H24" s="24"/>
      <c r="I24" s="25"/>
      <c r="J24" s="24"/>
      <c r="K24" s="24"/>
      <c r="L24" s="24"/>
      <c r="M24" s="50"/>
      <c r="N24" s="26"/>
      <c r="O24" s="44"/>
      <c r="P24" s="26"/>
      <c r="Q24" s="26"/>
      <c r="R24" s="26"/>
      <c r="S24" s="50"/>
      <c r="T24" s="26"/>
      <c r="U24" s="44"/>
      <c r="V24" s="26"/>
      <c r="W24" s="26"/>
      <c r="X24" s="26"/>
      <c r="Y24" s="50"/>
      <c r="Z24" s="106"/>
      <c r="AA24" s="111"/>
      <c r="AB24" s="108"/>
      <c r="AC24" s="106"/>
      <c r="AD24" s="107"/>
      <c r="AE24" s="83"/>
      <c r="AF24" s="83"/>
      <c r="AG24" s="112"/>
      <c r="AH24" s="83"/>
      <c r="AI24" s="104"/>
      <c r="AJ24" s="50"/>
      <c r="AK24" s="44"/>
      <c r="AL24" s="26"/>
      <c r="AM24" s="26"/>
      <c r="AN24" s="26"/>
      <c r="AO24" s="50"/>
      <c r="AP24" s="26"/>
      <c r="AQ24" s="26"/>
      <c r="AR24" s="26"/>
      <c r="AS24" s="26"/>
      <c r="AT24" s="50"/>
      <c r="AU24" s="25"/>
      <c r="AV24" s="24"/>
      <c r="AW24" s="24"/>
      <c r="AX24" s="24"/>
      <c r="AY24" s="50"/>
      <c r="AZ24" s="25"/>
      <c r="BA24" s="24"/>
      <c r="BB24" s="24"/>
      <c r="BC24" s="24"/>
      <c r="BD24" s="50"/>
      <c r="BE24" s="26"/>
      <c r="BF24" s="26"/>
      <c r="BG24" s="26"/>
      <c r="BH24" s="26"/>
      <c r="BI24" s="26"/>
      <c r="BJ24" s="50"/>
      <c r="BK24" s="26"/>
      <c r="BL24" s="26"/>
      <c r="BM24" s="26"/>
      <c r="BN24" s="26"/>
      <c r="BO24" s="26"/>
      <c r="BP24" s="50"/>
      <c r="BQ24" s="26"/>
      <c r="BR24" s="26"/>
      <c r="BS24" s="26"/>
      <c r="BT24" s="26"/>
      <c r="BU24" s="50"/>
      <c r="BV24" s="24"/>
      <c r="BW24" s="25"/>
      <c r="BX24" s="24"/>
      <c r="BY24" s="24"/>
      <c r="BZ24" s="24"/>
      <c r="CA24" s="50"/>
      <c r="CB24" s="24"/>
      <c r="CC24" s="25"/>
      <c r="CD24" s="24"/>
      <c r="CE24" s="24"/>
      <c r="CF24" s="24"/>
      <c r="CG24" s="50"/>
      <c r="CH24" s="26"/>
      <c r="CI24" s="26"/>
      <c r="CJ24" s="26"/>
      <c r="CK24" s="26"/>
      <c r="CL24" s="26"/>
      <c r="CM24" s="50"/>
      <c r="CN24" s="26"/>
      <c r="CO24" s="26"/>
      <c r="CP24" s="26"/>
      <c r="CQ24" s="26"/>
      <c r="CR24" s="26"/>
      <c r="CS24" s="50"/>
      <c r="CT24" s="26"/>
      <c r="CU24" s="26"/>
      <c r="CV24" s="26"/>
      <c r="CW24" s="26"/>
      <c r="CX24" s="50"/>
      <c r="CY24" s="26"/>
      <c r="CZ24" s="26"/>
      <c r="DA24" s="26"/>
      <c r="DB24" s="26"/>
      <c r="DC24" s="50"/>
      <c r="DD24" s="26"/>
      <c r="DE24" s="26"/>
      <c r="DF24" s="26"/>
      <c r="DG24" s="26"/>
      <c r="DH24" s="50"/>
      <c r="DI24" s="26"/>
      <c r="DJ24" s="26"/>
      <c r="DK24" s="26"/>
      <c r="DL24" s="26"/>
    </row>
    <row r="25" spans="2:116" ht="18" x14ac:dyDescent="0.25">
      <c r="B25" s="35"/>
      <c r="C25" s="26"/>
      <c r="D25" s="26"/>
      <c r="E25" s="26"/>
      <c r="F25" s="26"/>
      <c r="G25" s="50"/>
      <c r="H25" s="24"/>
      <c r="I25" s="25"/>
      <c r="J25" s="24"/>
      <c r="K25" s="24"/>
      <c r="L25" s="24"/>
      <c r="M25" s="50"/>
      <c r="N25" s="26"/>
      <c r="O25" s="44"/>
      <c r="P25" s="26"/>
      <c r="Q25" s="26"/>
      <c r="R25" s="26"/>
      <c r="S25" s="50"/>
      <c r="T25" s="26"/>
      <c r="U25" s="44"/>
      <c r="V25" s="26"/>
      <c r="W25" s="26"/>
      <c r="X25" s="26"/>
      <c r="Y25" s="50"/>
      <c r="Z25" s="106"/>
      <c r="AA25" s="111"/>
      <c r="AB25" s="108"/>
      <c r="AC25" s="106"/>
      <c r="AD25" s="107"/>
      <c r="AE25" s="83"/>
      <c r="AF25" s="83"/>
      <c r="AG25" s="112"/>
      <c r="AH25" s="83"/>
      <c r="AI25" s="104"/>
      <c r="AJ25" s="50"/>
      <c r="AK25" s="44"/>
      <c r="AL25" s="26"/>
      <c r="AM25" s="26"/>
      <c r="AN25" s="26"/>
      <c r="AO25" s="50"/>
      <c r="AP25" s="26"/>
      <c r="AQ25" s="26"/>
      <c r="AR25" s="26"/>
      <c r="AS25" s="26"/>
      <c r="AT25" s="50"/>
      <c r="AU25" s="25"/>
      <c r="AV25" s="24"/>
      <c r="AW25" s="24"/>
      <c r="AX25" s="24"/>
      <c r="AY25" s="50"/>
      <c r="AZ25" s="25"/>
      <c r="BA25" s="24"/>
      <c r="BB25" s="24"/>
      <c r="BC25" s="24"/>
      <c r="BD25" s="50"/>
      <c r="BE25" s="26"/>
      <c r="BF25" s="26"/>
      <c r="BG25" s="26"/>
      <c r="BH25" s="26"/>
      <c r="BI25" s="26"/>
      <c r="BJ25" s="50"/>
      <c r="BK25" s="26"/>
      <c r="BL25" s="26"/>
      <c r="BM25" s="26"/>
      <c r="BN25" s="26"/>
      <c r="BO25" s="26"/>
      <c r="BP25" s="50"/>
      <c r="BQ25" s="26"/>
      <c r="BR25" s="26"/>
      <c r="BS25" s="26"/>
      <c r="BT25" s="26"/>
      <c r="BU25" s="50"/>
      <c r="BV25" s="24"/>
      <c r="BW25" s="25"/>
      <c r="BX25" s="24"/>
      <c r="BY25" s="24"/>
      <c r="BZ25" s="24"/>
      <c r="CA25" s="50"/>
      <c r="CB25" s="24"/>
      <c r="CC25" s="25"/>
      <c r="CD25" s="24"/>
      <c r="CE25" s="24"/>
      <c r="CF25" s="24"/>
      <c r="CG25" s="50"/>
      <c r="CH25" s="26"/>
      <c r="CI25" s="26"/>
      <c r="CJ25" s="26"/>
      <c r="CK25" s="26"/>
      <c r="CL25" s="26"/>
      <c r="CM25" s="50"/>
      <c r="CN25" s="26"/>
      <c r="CO25" s="26"/>
      <c r="CP25" s="26"/>
      <c r="CQ25" s="26"/>
      <c r="CR25" s="26"/>
      <c r="CS25" s="50"/>
      <c r="CT25" s="26"/>
      <c r="CU25" s="26"/>
      <c r="CV25" s="26"/>
      <c r="CW25" s="26"/>
      <c r="CX25" s="50"/>
      <c r="CY25" s="26"/>
      <c r="CZ25" s="26"/>
      <c r="DA25" s="26"/>
      <c r="DB25" s="26"/>
      <c r="DC25" s="50"/>
      <c r="DD25" s="26"/>
      <c r="DE25" s="26"/>
      <c r="DF25" s="26"/>
      <c r="DG25" s="26"/>
      <c r="DH25" s="50"/>
      <c r="DI25" s="26"/>
      <c r="DJ25" s="26"/>
      <c r="DK25" s="26"/>
      <c r="DL25" s="26"/>
    </row>
    <row r="26" spans="2:116" ht="18" x14ac:dyDescent="0.25">
      <c r="B26" s="35"/>
      <c r="C26" s="26"/>
      <c r="D26" s="26"/>
      <c r="E26" s="26"/>
      <c r="F26" s="26"/>
      <c r="G26" s="50"/>
      <c r="H26" s="26"/>
      <c r="I26" s="44"/>
      <c r="J26" s="26"/>
      <c r="K26" s="26"/>
      <c r="L26" s="26"/>
      <c r="M26" s="50"/>
      <c r="N26" s="26"/>
      <c r="O26" s="44"/>
      <c r="P26" s="26"/>
      <c r="Q26" s="26"/>
      <c r="R26" s="26"/>
      <c r="S26" s="50"/>
      <c r="T26" s="26"/>
      <c r="U26" s="44"/>
      <c r="V26" s="26"/>
      <c r="W26" s="26"/>
      <c r="X26" s="26"/>
      <c r="Y26" s="50"/>
      <c r="Z26" s="106"/>
      <c r="AA26" s="111"/>
      <c r="AB26" s="108"/>
      <c r="AC26" s="106"/>
      <c r="AD26" s="107"/>
      <c r="AE26" s="83"/>
      <c r="AF26" s="83"/>
      <c r="AG26" s="112"/>
      <c r="AH26" s="83"/>
      <c r="AI26" s="104"/>
      <c r="AJ26" s="50"/>
      <c r="AK26" s="44"/>
      <c r="AL26" s="26"/>
      <c r="AM26" s="26"/>
      <c r="AN26" s="26"/>
      <c r="AO26" s="50"/>
      <c r="AP26" s="26"/>
      <c r="AQ26" s="26"/>
      <c r="AR26" s="26"/>
      <c r="AS26" s="26"/>
      <c r="AT26" s="50"/>
      <c r="AU26" s="25"/>
      <c r="AV26" s="24"/>
      <c r="AW26" s="24"/>
      <c r="AX26" s="24"/>
      <c r="AY26" s="50"/>
      <c r="AZ26" s="25"/>
      <c r="BA26" s="24"/>
      <c r="BB26" s="24"/>
      <c r="BC26" s="24"/>
      <c r="BD26" s="50"/>
      <c r="BE26" s="26"/>
      <c r="BF26" s="26"/>
      <c r="BG26" s="26"/>
      <c r="BH26" s="26"/>
      <c r="BI26" s="26"/>
      <c r="BJ26" s="50"/>
      <c r="BK26" s="26"/>
      <c r="BL26" s="26"/>
      <c r="BM26" s="26"/>
      <c r="BN26" s="26"/>
      <c r="BO26" s="26"/>
      <c r="BP26" s="50"/>
      <c r="BQ26" s="26"/>
      <c r="BR26" s="26"/>
      <c r="BS26" s="26"/>
      <c r="BT26" s="26"/>
      <c r="BU26" s="50"/>
      <c r="BV26" s="24"/>
      <c r="BW26" s="25"/>
      <c r="BX26" s="24"/>
      <c r="BY26" s="24"/>
      <c r="BZ26" s="24"/>
      <c r="CA26" s="50"/>
      <c r="CB26" s="24"/>
      <c r="CC26" s="25"/>
      <c r="CD26" s="24"/>
      <c r="CE26" s="24"/>
      <c r="CF26" s="24"/>
      <c r="CG26" s="50"/>
      <c r="CH26" s="26"/>
      <c r="CI26" s="26"/>
      <c r="CJ26" s="26"/>
      <c r="CK26" s="26"/>
      <c r="CL26" s="26"/>
      <c r="CM26" s="50"/>
      <c r="CN26" s="26"/>
      <c r="CO26" s="26"/>
      <c r="CP26" s="26"/>
      <c r="CQ26" s="26"/>
      <c r="CR26" s="26"/>
      <c r="CS26" s="50"/>
      <c r="CT26" s="26"/>
      <c r="CU26" s="26"/>
      <c r="CV26" s="26"/>
      <c r="CW26" s="26"/>
      <c r="CX26" s="50"/>
      <c r="CY26" s="26"/>
      <c r="CZ26" s="26"/>
      <c r="DA26" s="26"/>
      <c r="DB26" s="26"/>
      <c r="DC26" s="50"/>
      <c r="DD26" s="26"/>
      <c r="DE26" s="26"/>
      <c r="DF26" s="26"/>
      <c r="DG26" s="26"/>
      <c r="DH26" s="50"/>
      <c r="DI26" s="26"/>
      <c r="DJ26" s="26"/>
      <c r="DK26" s="26"/>
      <c r="DL26" s="26"/>
    </row>
    <row r="27" spans="2:116" ht="18" x14ac:dyDescent="0.25">
      <c r="B27" s="35"/>
      <c r="C27" s="26"/>
      <c r="D27" s="26"/>
      <c r="E27" s="26"/>
      <c r="F27" s="26"/>
      <c r="G27" s="50"/>
      <c r="H27" s="26"/>
      <c r="I27" s="44"/>
      <c r="J27" s="26"/>
      <c r="K27" s="26"/>
      <c r="L27" s="26"/>
      <c r="M27" s="50"/>
      <c r="N27" s="26"/>
      <c r="O27" s="44"/>
      <c r="P27" s="26"/>
      <c r="Q27" s="26"/>
      <c r="R27" s="26"/>
      <c r="S27" s="50"/>
      <c r="T27" s="26"/>
      <c r="U27" s="44"/>
      <c r="V27" s="26"/>
      <c r="W27" s="26"/>
      <c r="X27" s="26"/>
      <c r="Y27" s="50"/>
      <c r="Z27" s="106"/>
      <c r="AA27" s="111"/>
      <c r="AB27" s="108"/>
      <c r="AC27" s="106"/>
      <c r="AD27" s="107"/>
      <c r="AE27" s="83"/>
      <c r="AF27" s="83"/>
      <c r="AG27" s="112"/>
      <c r="AH27" s="83"/>
      <c r="AI27" s="104"/>
      <c r="AJ27" s="50"/>
      <c r="AK27" s="44"/>
      <c r="AL27" s="26"/>
      <c r="AM27" s="26"/>
      <c r="AN27" s="26"/>
      <c r="AO27" s="50"/>
      <c r="AP27" s="26"/>
      <c r="AQ27" s="26"/>
      <c r="AR27" s="26"/>
      <c r="AS27" s="26"/>
      <c r="AT27" s="50"/>
      <c r="AU27" s="25"/>
      <c r="AV27" s="24"/>
      <c r="AW27" s="24"/>
      <c r="AX27" s="24"/>
      <c r="AY27" s="50"/>
      <c r="AZ27" s="25"/>
      <c r="BA27" s="24"/>
      <c r="BB27" s="24"/>
      <c r="BC27" s="24"/>
      <c r="BD27" s="50"/>
      <c r="BE27" s="26"/>
      <c r="BF27" s="26"/>
      <c r="BG27" s="26"/>
      <c r="BH27" s="26"/>
      <c r="BI27" s="26"/>
      <c r="BJ27" s="50"/>
      <c r="BK27" s="26"/>
      <c r="BL27" s="26"/>
      <c r="BM27" s="26"/>
      <c r="BN27" s="26"/>
      <c r="BO27" s="26"/>
      <c r="BP27" s="50"/>
      <c r="BQ27" s="26"/>
      <c r="BR27" s="26"/>
      <c r="BS27" s="26"/>
      <c r="BT27" s="26"/>
      <c r="BU27" s="50"/>
      <c r="BV27" s="24"/>
      <c r="BW27" s="25"/>
      <c r="BX27" s="24"/>
      <c r="BY27" s="24"/>
      <c r="BZ27" s="24"/>
      <c r="CA27" s="50"/>
      <c r="CB27" s="24"/>
      <c r="CC27" s="25"/>
      <c r="CD27" s="24"/>
      <c r="CE27" s="24"/>
      <c r="CF27" s="24"/>
      <c r="CG27" s="50"/>
      <c r="CH27" s="26"/>
      <c r="CI27" s="26"/>
      <c r="CJ27" s="26"/>
      <c r="CK27" s="26"/>
      <c r="CL27" s="26"/>
      <c r="CM27" s="50"/>
      <c r="CN27" s="26"/>
      <c r="CO27" s="26"/>
      <c r="CP27" s="26"/>
      <c r="CQ27" s="26"/>
      <c r="CR27" s="26"/>
      <c r="CS27" s="50"/>
      <c r="CT27" s="26"/>
      <c r="CU27" s="26"/>
      <c r="CV27" s="26"/>
      <c r="CW27" s="26"/>
      <c r="CX27" s="50"/>
      <c r="CY27" s="26"/>
      <c r="CZ27" s="26"/>
      <c r="DA27" s="26"/>
      <c r="DB27" s="26"/>
      <c r="DC27" s="50"/>
      <c r="DD27" s="26"/>
      <c r="DE27" s="26"/>
      <c r="DF27" s="26"/>
      <c r="DG27" s="26"/>
      <c r="DH27" s="50"/>
      <c r="DI27" s="26"/>
      <c r="DJ27" s="26"/>
      <c r="DK27" s="26"/>
      <c r="DL27" s="26"/>
    </row>
    <row r="28" spans="2:116" ht="18" x14ac:dyDescent="0.25">
      <c r="B28" s="35"/>
      <c r="C28" s="26"/>
      <c r="D28" s="26"/>
      <c r="E28" s="26"/>
      <c r="F28" s="26"/>
      <c r="G28" s="50"/>
      <c r="H28" s="26"/>
      <c r="I28" s="44"/>
      <c r="J28" s="26"/>
      <c r="K28" s="26"/>
      <c r="L28" s="26"/>
      <c r="M28" s="50"/>
      <c r="N28" s="26"/>
      <c r="O28" s="44"/>
      <c r="P28" s="26"/>
      <c r="Q28" s="26"/>
      <c r="R28" s="26"/>
      <c r="S28" s="50"/>
      <c r="T28" s="26"/>
      <c r="U28" s="44"/>
      <c r="V28" s="26"/>
      <c r="W28" s="26"/>
      <c r="X28" s="26"/>
      <c r="Y28" s="50"/>
      <c r="Z28" s="106"/>
      <c r="AA28" s="111"/>
      <c r="AB28" s="108"/>
      <c r="AC28" s="106"/>
      <c r="AD28" s="107"/>
      <c r="AE28" s="83"/>
      <c r="AF28" s="83"/>
      <c r="AG28" s="112"/>
      <c r="AH28" s="83"/>
      <c r="AI28" s="104"/>
      <c r="AJ28" s="50"/>
      <c r="AK28" s="44"/>
      <c r="AL28" s="26"/>
      <c r="AM28" s="26"/>
      <c r="AN28" s="26"/>
      <c r="AO28" s="50"/>
      <c r="AP28" s="26"/>
      <c r="AQ28" s="26"/>
      <c r="AR28" s="26"/>
      <c r="AS28" s="26"/>
      <c r="AT28" s="50"/>
      <c r="AU28" s="25"/>
      <c r="AV28" s="24"/>
      <c r="AW28" s="24"/>
      <c r="AX28" s="24"/>
      <c r="AY28" s="50"/>
      <c r="AZ28" s="26"/>
      <c r="BA28" s="26"/>
      <c r="BB28" s="26"/>
      <c r="BC28" s="26"/>
      <c r="BD28" s="50"/>
      <c r="BE28" s="26"/>
      <c r="BF28" s="26"/>
      <c r="BG28" s="26"/>
      <c r="BH28" s="26"/>
      <c r="BI28" s="26"/>
      <c r="BJ28" s="50"/>
      <c r="BK28" s="26"/>
      <c r="BL28" s="26"/>
      <c r="BM28" s="26"/>
      <c r="BN28" s="26"/>
      <c r="BO28" s="26"/>
      <c r="BP28" s="50"/>
      <c r="BQ28" s="26"/>
      <c r="BR28" s="26"/>
      <c r="BS28" s="26"/>
      <c r="BT28" s="26"/>
      <c r="BU28" s="50"/>
      <c r="BV28" s="24"/>
      <c r="BW28" s="25"/>
      <c r="BX28" s="24"/>
      <c r="BY28" s="24"/>
      <c r="BZ28" s="24"/>
      <c r="CA28" s="50"/>
      <c r="CB28" s="24"/>
      <c r="CC28" s="25"/>
      <c r="CD28" s="24"/>
      <c r="CE28" s="24"/>
      <c r="CF28" s="24"/>
      <c r="CG28" s="50"/>
      <c r="CH28" s="26"/>
      <c r="CI28" s="26"/>
      <c r="CJ28" s="26"/>
      <c r="CK28" s="26"/>
      <c r="CL28" s="26"/>
      <c r="CM28" s="50"/>
      <c r="CN28" s="26"/>
      <c r="CO28" s="26"/>
      <c r="CP28" s="26"/>
      <c r="CQ28" s="26"/>
      <c r="CR28" s="26"/>
      <c r="CS28" s="50"/>
      <c r="CT28" s="26"/>
      <c r="CU28" s="26"/>
      <c r="CV28" s="26"/>
      <c r="CW28" s="26"/>
      <c r="CX28" s="50"/>
      <c r="CY28" s="26"/>
      <c r="CZ28" s="26"/>
      <c r="DA28" s="26"/>
      <c r="DB28" s="26"/>
      <c r="DC28" s="50"/>
      <c r="DD28" s="26"/>
      <c r="DE28" s="26"/>
      <c r="DF28" s="26"/>
      <c r="DG28" s="26"/>
      <c r="DH28" s="50"/>
      <c r="DI28" s="26"/>
      <c r="DJ28" s="26"/>
      <c r="DK28" s="26"/>
      <c r="DL28" s="26"/>
    </row>
    <row r="29" spans="2:116" ht="18" x14ac:dyDescent="0.25">
      <c r="B29" s="35"/>
      <c r="C29" s="26"/>
      <c r="D29" s="26"/>
      <c r="E29" s="26"/>
      <c r="F29" s="26"/>
      <c r="G29" s="50"/>
      <c r="H29" s="26"/>
      <c r="I29" s="44"/>
      <c r="J29" s="26"/>
      <c r="K29" s="26"/>
      <c r="L29" s="26"/>
      <c r="M29" s="50"/>
      <c r="N29" s="26"/>
      <c r="O29" s="44"/>
      <c r="P29" s="26"/>
      <c r="Q29" s="26"/>
      <c r="R29" s="26"/>
      <c r="S29" s="50"/>
      <c r="T29" s="26"/>
      <c r="U29" s="44"/>
      <c r="V29" s="26"/>
      <c r="W29" s="26"/>
      <c r="X29" s="26"/>
      <c r="Y29" s="50"/>
      <c r="Z29" s="106"/>
      <c r="AA29" s="111"/>
      <c r="AB29" s="108"/>
      <c r="AC29" s="106"/>
      <c r="AD29" s="107"/>
      <c r="AE29" s="83"/>
      <c r="AF29" s="83"/>
      <c r="AG29" s="112"/>
      <c r="AH29" s="83"/>
      <c r="AI29" s="104"/>
      <c r="AJ29" s="50"/>
      <c r="AK29" s="44"/>
      <c r="AL29" s="26"/>
      <c r="AM29" s="26"/>
      <c r="AN29" s="26"/>
      <c r="AO29" s="50"/>
      <c r="AP29" s="26"/>
      <c r="AQ29" s="26"/>
      <c r="AR29" s="26"/>
      <c r="AS29" s="26"/>
      <c r="AT29" s="50"/>
      <c r="AU29" s="25"/>
      <c r="AV29" s="24"/>
      <c r="AW29" s="24"/>
      <c r="AX29" s="24"/>
      <c r="AY29" s="50"/>
      <c r="AZ29" s="26"/>
      <c r="BA29" s="26"/>
      <c r="BB29" s="26"/>
      <c r="BC29" s="26"/>
      <c r="BD29" s="50"/>
      <c r="BE29" s="26"/>
      <c r="BF29" s="26"/>
      <c r="BG29" s="26"/>
      <c r="BH29" s="26"/>
      <c r="BI29" s="26"/>
      <c r="BJ29" s="50"/>
      <c r="BK29" s="26"/>
      <c r="BL29" s="26"/>
      <c r="BM29" s="26"/>
      <c r="BN29" s="26"/>
      <c r="BO29" s="26"/>
      <c r="BP29" s="50"/>
      <c r="BQ29" s="26"/>
      <c r="BR29" s="26"/>
      <c r="BS29" s="26"/>
      <c r="BT29" s="26"/>
      <c r="BU29" s="50"/>
      <c r="BV29" s="26"/>
      <c r="BW29" s="44"/>
      <c r="BX29" s="26"/>
      <c r="BY29" s="26"/>
      <c r="BZ29" s="26"/>
      <c r="CA29" s="50"/>
      <c r="CB29" s="24"/>
      <c r="CC29" s="25"/>
      <c r="CD29" s="24"/>
      <c r="CE29" s="24"/>
      <c r="CF29" s="24"/>
      <c r="CG29" s="50"/>
      <c r="CH29" s="26"/>
      <c r="CI29" s="26"/>
      <c r="CJ29" s="26"/>
      <c r="CK29" s="26"/>
      <c r="CL29" s="26"/>
      <c r="CM29" s="50"/>
      <c r="CN29" s="26"/>
      <c r="CO29" s="26"/>
      <c r="CP29" s="26"/>
      <c r="CQ29" s="26"/>
      <c r="CR29" s="26"/>
      <c r="CS29" s="50"/>
      <c r="CT29" s="26"/>
      <c r="CU29" s="26"/>
      <c r="CV29" s="26"/>
      <c r="CW29" s="26"/>
      <c r="CX29" s="50"/>
      <c r="CY29" s="26"/>
      <c r="CZ29" s="26"/>
      <c r="DA29" s="26"/>
      <c r="DB29" s="26"/>
      <c r="DC29" s="50"/>
      <c r="DD29" s="26"/>
      <c r="DE29" s="26"/>
      <c r="DF29" s="26"/>
      <c r="DG29" s="26"/>
      <c r="DH29" s="50"/>
      <c r="DI29" s="26"/>
      <c r="DJ29" s="26"/>
      <c r="DK29" s="26"/>
      <c r="DL29" s="26"/>
    </row>
    <row r="30" spans="2:116" ht="18" x14ac:dyDescent="0.25">
      <c r="B30" s="35"/>
      <c r="C30" s="26"/>
      <c r="D30" s="26"/>
      <c r="E30" s="26"/>
      <c r="F30" s="26"/>
      <c r="G30" s="50"/>
      <c r="H30" s="26"/>
      <c r="I30" s="44"/>
      <c r="J30" s="26"/>
      <c r="K30" s="26"/>
      <c r="L30" s="26"/>
      <c r="M30" s="50"/>
      <c r="N30" s="26"/>
      <c r="O30" s="44"/>
      <c r="P30" s="26"/>
      <c r="Q30" s="26"/>
      <c r="R30" s="26"/>
      <c r="S30" s="50"/>
      <c r="T30" s="26"/>
      <c r="U30" s="44"/>
      <c r="V30" s="26"/>
      <c r="W30" s="26"/>
      <c r="X30" s="26"/>
      <c r="Y30" s="50"/>
      <c r="Z30" s="106"/>
      <c r="AA30" s="111"/>
      <c r="AB30" s="108"/>
      <c r="AC30" s="106"/>
      <c r="AD30" s="107"/>
      <c r="AE30" s="83"/>
      <c r="AF30" s="83"/>
      <c r="AG30" s="112"/>
      <c r="AH30" s="83"/>
      <c r="AI30" s="104"/>
      <c r="AJ30" s="50"/>
      <c r="AK30" s="44"/>
      <c r="AL30" s="26"/>
      <c r="AM30" s="26"/>
      <c r="AN30" s="26"/>
      <c r="AO30" s="50"/>
      <c r="AP30" s="26"/>
      <c r="AQ30" s="26"/>
      <c r="AR30" s="26"/>
      <c r="AS30" s="26"/>
      <c r="AT30" s="50"/>
      <c r="AU30" s="25"/>
      <c r="AV30" s="24"/>
      <c r="AW30" s="24"/>
      <c r="AX30" s="24"/>
      <c r="AY30" s="50"/>
      <c r="AZ30" s="26"/>
      <c r="BA30" s="26"/>
      <c r="BB30" s="26"/>
      <c r="BC30" s="26"/>
      <c r="BD30" s="50"/>
      <c r="BE30" s="26"/>
      <c r="BF30" s="26"/>
      <c r="BG30" s="26"/>
      <c r="BH30" s="26"/>
      <c r="BI30" s="26"/>
      <c r="BJ30" s="50"/>
      <c r="BK30" s="26"/>
      <c r="BL30" s="26"/>
      <c r="BM30" s="26"/>
      <c r="BN30" s="26"/>
      <c r="BO30" s="26"/>
      <c r="BP30" s="50"/>
      <c r="BQ30" s="26"/>
      <c r="BR30" s="26"/>
      <c r="BS30" s="26"/>
      <c r="BT30" s="26"/>
      <c r="BU30" s="50"/>
      <c r="BV30" s="26"/>
      <c r="BW30" s="44"/>
      <c r="BX30" s="26"/>
      <c r="BY30" s="26"/>
      <c r="BZ30" s="26"/>
      <c r="CA30" s="50"/>
      <c r="CB30" s="54"/>
      <c r="CC30" s="54"/>
      <c r="CD30" s="26"/>
      <c r="CE30" s="54"/>
      <c r="CF30" s="54"/>
      <c r="CG30" s="50"/>
      <c r="CH30" s="26"/>
      <c r="CI30" s="26"/>
      <c r="CJ30" s="26"/>
      <c r="CK30" s="26"/>
      <c r="CL30" s="26"/>
      <c r="CM30" s="50"/>
      <c r="CN30" s="26"/>
      <c r="CO30" s="26"/>
      <c r="CP30" s="26"/>
      <c r="CQ30" s="26"/>
      <c r="CR30" s="26"/>
      <c r="CS30" s="50"/>
      <c r="CT30" s="26"/>
      <c r="CU30" s="26"/>
      <c r="CV30" s="26"/>
      <c r="CW30" s="26"/>
      <c r="CX30" s="50"/>
      <c r="CY30" s="26"/>
      <c r="CZ30" s="26"/>
      <c r="DA30" s="26"/>
      <c r="DB30" s="26"/>
      <c r="DC30" s="50"/>
      <c r="DD30" s="26"/>
      <c r="DE30" s="26"/>
      <c r="DF30" s="26"/>
      <c r="DG30" s="26"/>
      <c r="DH30" s="50"/>
      <c r="DI30" s="26"/>
      <c r="DJ30" s="26"/>
      <c r="DK30" s="26"/>
      <c r="DL30" s="26"/>
    </row>
    <row r="31" spans="2:116" ht="18" x14ac:dyDescent="0.25">
      <c r="B31" s="35"/>
      <c r="C31" s="26"/>
      <c r="D31" s="26"/>
      <c r="E31" s="26"/>
      <c r="F31" s="26"/>
      <c r="G31" s="50"/>
      <c r="H31" s="26"/>
      <c r="I31" s="44"/>
      <c r="J31" s="26"/>
      <c r="K31" s="26"/>
      <c r="L31" s="26"/>
      <c r="M31" s="50"/>
      <c r="N31" s="26"/>
      <c r="O31" s="44"/>
      <c r="P31" s="26"/>
      <c r="Q31" s="26"/>
      <c r="R31" s="26"/>
      <c r="S31" s="50"/>
      <c r="T31" s="26"/>
      <c r="U31" s="44"/>
      <c r="V31" s="26"/>
      <c r="W31" s="26"/>
      <c r="X31" s="26"/>
      <c r="Y31" s="50"/>
      <c r="Z31" s="106"/>
      <c r="AA31" s="111"/>
      <c r="AB31" s="108"/>
      <c r="AC31" s="106"/>
      <c r="AD31" s="107"/>
      <c r="AE31" s="83"/>
      <c r="AF31" s="83"/>
      <c r="AG31" s="112"/>
      <c r="AH31" s="83"/>
      <c r="AI31" s="104"/>
      <c r="AJ31" s="50"/>
      <c r="AK31" s="44"/>
      <c r="AL31" s="26"/>
      <c r="AM31" s="26"/>
      <c r="AN31" s="26"/>
      <c r="AO31" s="50"/>
      <c r="AP31" s="26"/>
      <c r="AQ31" s="26"/>
      <c r="AR31" s="26"/>
      <c r="AS31" s="26"/>
      <c r="AT31" s="50"/>
      <c r="AU31" s="25"/>
      <c r="AV31" s="24"/>
      <c r="AW31" s="24"/>
      <c r="AX31" s="24"/>
      <c r="AY31" s="50"/>
      <c r="AZ31" s="26"/>
      <c r="BA31" s="26"/>
      <c r="BB31" s="26"/>
      <c r="BC31" s="26"/>
      <c r="BD31" s="50"/>
      <c r="BE31" s="26"/>
      <c r="BF31" s="26"/>
      <c r="BG31" s="26"/>
      <c r="BH31" s="26"/>
      <c r="BI31" s="26"/>
      <c r="BJ31" s="50"/>
      <c r="BK31" s="26"/>
      <c r="BL31" s="26"/>
      <c r="BM31" s="26"/>
      <c r="BN31" s="26"/>
      <c r="BO31" s="26"/>
      <c r="BP31" s="50"/>
      <c r="BQ31" s="26"/>
      <c r="BR31" s="26"/>
      <c r="BS31" s="26"/>
      <c r="BT31" s="26"/>
      <c r="BU31" s="50"/>
      <c r="BV31" s="54"/>
      <c r="BW31" s="54"/>
      <c r="BX31" s="26"/>
      <c r="BY31" s="54"/>
      <c r="BZ31" s="54"/>
      <c r="CA31" s="50"/>
      <c r="CB31" s="54"/>
      <c r="CC31" s="54"/>
      <c r="CD31" s="26"/>
      <c r="CE31" s="54"/>
      <c r="CF31" s="54"/>
      <c r="CG31" s="50"/>
      <c r="CH31" s="26"/>
      <c r="CI31" s="26"/>
      <c r="CJ31" s="26"/>
      <c r="CK31" s="26"/>
      <c r="CL31" s="26"/>
      <c r="CM31" s="50"/>
      <c r="CN31" s="26"/>
      <c r="CO31" s="26"/>
      <c r="CP31" s="26"/>
      <c r="CQ31" s="26"/>
      <c r="CR31" s="26"/>
      <c r="CS31" s="50"/>
      <c r="CT31" s="26"/>
      <c r="CU31" s="26"/>
      <c r="CV31" s="26"/>
      <c r="CW31" s="26"/>
      <c r="CX31" s="50"/>
      <c r="CY31" s="26"/>
      <c r="CZ31" s="26"/>
      <c r="DA31" s="26"/>
      <c r="DB31" s="26"/>
      <c r="DC31" s="50"/>
      <c r="DD31" s="26"/>
      <c r="DE31" s="26"/>
      <c r="DF31" s="26"/>
      <c r="DG31" s="26"/>
      <c r="DH31" s="50"/>
      <c r="DI31" s="26"/>
      <c r="DJ31" s="26"/>
      <c r="DK31" s="26"/>
      <c r="DL31" s="26"/>
    </row>
    <row r="32" spans="2:116" ht="18" x14ac:dyDescent="0.25">
      <c r="B32" s="35"/>
      <c r="C32" s="26"/>
      <c r="D32" s="26"/>
      <c r="E32" s="26"/>
      <c r="F32" s="26"/>
      <c r="G32" s="50"/>
      <c r="H32" s="26"/>
      <c r="I32" s="44"/>
      <c r="J32" s="26"/>
      <c r="K32" s="26"/>
      <c r="L32" s="26"/>
      <c r="M32" s="50"/>
      <c r="N32" s="26"/>
      <c r="O32" s="44"/>
      <c r="P32" s="26"/>
      <c r="Q32" s="26"/>
      <c r="R32" s="26"/>
      <c r="S32" s="50"/>
      <c r="T32" s="26"/>
      <c r="U32" s="44"/>
      <c r="V32" s="26"/>
      <c r="W32" s="26"/>
      <c r="X32" s="26"/>
      <c r="Y32" s="50"/>
      <c r="Z32" s="106"/>
      <c r="AA32" s="111"/>
      <c r="AB32" s="108"/>
      <c r="AC32" s="106"/>
      <c r="AD32" s="107"/>
      <c r="AE32" s="83"/>
      <c r="AF32" s="83"/>
      <c r="AG32" s="112"/>
      <c r="AH32" s="83"/>
      <c r="AI32" s="104"/>
      <c r="AJ32" s="50"/>
      <c r="AK32" s="44"/>
      <c r="AL32" s="26"/>
      <c r="AM32" s="26"/>
      <c r="AN32" s="26"/>
      <c r="AO32" s="50"/>
      <c r="AP32" s="26"/>
      <c r="AQ32" s="26"/>
      <c r="AR32" s="26"/>
      <c r="AS32" s="26"/>
      <c r="AT32" s="50"/>
      <c r="AU32" s="25"/>
      <c r="AV32" s="24"/>
      <c r="AW32" s="24"/>
      <c r="AX32" s="24"/>
      <c r="AY32" s="50"/>
      <c r="AZ32" s="26"/>
      <c r="BA32" s="26"/>
      <c r="BB32" s="26"/>
      <c r="BC32" s="26"/>
      <c r="BD32" s="50"/>
      <c r="BE32" s="26"/>
      <c r="BF32" s="26"/>
      <c r="BG32" s="26"/>
      <c r="BH32" s="26"/>
      <c r="BI32" s="26"/>
      <c r="BJ32" s="50"/>
      <c r="BK32" s="26"/>
      <c r="BL32" s="26"/>
      <c r="BM32" s="26"/>
      <c r="BN32" s="26"/>
      <c r="BO32" s="26"/>
      <c r="BP32" s="50"/>
      <c r="BQ32" s="26"/>
      <c r="BR32" s="26"/>
      <c r="BS32" s="26"/>
      <c r="BT32" s="26"/>
      <c r="BU32" s="50"/>
      <c r="BV32" s="54"/>
      <c r="BW32" s="54"/>
      <c r="BX32" s="26"/>
      <c r="BY32" s="54"/>
      <c r="BZ32" s="54"/>
      <c r="CA32" s="50"/>
      <c r="CB32" s="54"/>
      <c r="CC32" s="54"/>
      <c r="CD32" s="26"/>
      <c r="CE32" s="54"/>
      <c r="CF32" s="54"/>
      <c r="CG32" s="50"/>
      <c r="CH32" s="26"/>
      <c r="CI32" s="26"/>
      <c r="CJ32" s="26"/>
      <c r="CK32" s="26"/>
      <c r="CL32" s="26"/>
      <c r="CM32" s="50"/>
      <c r="CN32" s="26"/>
      <c r="CO32" s="26"/>
      <c r="CP32" s="26"/>
      <c r="CQ32" s="26"/>
      <c r="CR32" s="26"/>
      <c r="CS32" s="50"/>
      <c r="CT32" s="26"/>
      <c r="CU32" s="26"/>
      <c r="CV32" s="26"/>
      <c r="CW32" s="26"/>
      <c r="CX32" s="50"/>
      <c r="CY32" s="26"/>
      <c r="CZ32" s="26"/>
      <c r="DA32" s="26"/>
      <c r="DB32" s="26"/>
      <c r="DC32" s="50"/>
      <c r="DD32" s="26"/>
      <c r="DE32" s="26"/>
      <c r="DF32" s="26"/>
      <c r="DG32" s="26"/>
      <c r="DH32" s="50"/>
      <c r="DI32" s="26"/>
      <c r="DJ32" s="26"/>
      <c r="DK32" s="26"/>
      <c r="DL32" s="26"/>
    </row>
    <row r="33" spans="2:116" ht="18" x14ac:dyDescent="0.25">
      <c r="B33" s="35"/>
      <c r="C33" s="26"/>
      <c r="D33" s="26"/>
      <c r="E33" s="26"/>
      <c r="F33" s="26"/>
      <c r="G33" s="50"/>
      <c r="H33" s="26"/>
      <c r="I33" s="44"/>
      <c r="J33" s="26"/>
      <c r="K33" s="26"/>
      <c r="L33" s="26"/>
      <c r="M33" s="50"/>
      <c r="N33" s="26"/>
      <c r="O33" s="44"/>
      <c r="P33" s="26"/>
      <c r="Q33" s="26"/>
      <c r="R33" s="26"/>
      <c r="S33" s="50"/>
      <c r="T33" s="26"/>
      <c r="U33" s="44"/>
      <c r="V33" s="26"/>
      <c r="W33" s="26"/>
      <c r="X33" s="26"/>
      <c r="Y33" s="50"/>
      <c r="Z33" s="106"/>
      <c r="AA33" s="111"/>
      <c r="AB33" s="108"/>
      <c r="AC33" s="106"/>
      <c r="AD33" s="107"/>
      <c r="AE33" s="83"/>
      <c r="AF33" s="83"/>
      <c r="AG33" s="112"/>
      <c r="AH33" s="83"/>
      <c r="AI33" s="104"/>
      <c r="AJ33" s="50"/>
      <c r="AK33" s="44"/>
      <c r="AL33" s="26"/>
      <c r="AM33" s="26"/>
      <c r="AN33" s="26"/>
      <c r="AO33" s="50"/>
      <c r="AP33" s="26"/>
      <c r="AQ33" s="26"/>
      <c r="AR33" s="26"/>
      <c r="AS33" s="26"/>
      <c r="AT33" s="50"/>
      <c r="AU33" s="25"/>
      <c r="AV33" s="24"/>
      <c r="AW33" s="24"/>
      <c r="AX33" s="24"/>
      <c r="AY33" s="50"/>
      <c r="AZ33" s="26"/>
      <c r="BA33" s="26"/>
      <c r="BB33" s="26"/>
      <c r="BC33" s="26"/>
      <c r="BD33" s="50"/>
      <c r="BE33" s="26"/>
      <c r="BF33" s="26"/>
      <c r="BG33" s="26"/>
      <c r="BH33" s="26"/>
      <c r="BI33" s="26"/>
      <c r="BJ33" s="50"/>
      <c r="BK33" s="26"/>
      <c r="BL33" s="26"/>
      <c r="BM33" s="26"/>
      <c r="BN33" s="26"/>
      <c r="BO33" s="26"/>
      <c r="BP33" s="50"/>
      <c r="BQ33" s="26"/>
      <c r="BR33" s="26"/>
      <c r="BS33" s="26"/>
      <c r="BT33" s="26"/>
      <c r="BU33" s="50"/>
      <c r="BV33" s="54"/>
      <c r="BW33" s="54"/>
      <c r="BX33" s="26"/>
      <c r="BY33" s="54"/>
      <c r="BZ33" s="54"/>
      <c r="CA33" s="50"/>
      <c r="CB33" s="54"/>
      <c r="CC33" s="54"/>
      <c r="CD33" s="26"/>
      <c r="CE33" s="54"/>
      <c r="CF33" s="54"/>
      <c r="CG33" s="50"/>
      <c r="CH33" s="26"/>
      <c r="CI33" s="26"/>
      <c r="CJ33" s="26"/>
      <c r="CK33" s="26"/>
      <c r="CL33" s="26"/>
      <c r="CM33" s="50"/>
      <c r="CN33" s="26"/>
      <c r="CO33" s="26"/>
      <c r="CP33" s="26"/>
      <c r="CQ33" s="26"/>
      <c r="CR33" s="26"/>
      <c r="CS33" s="50"/>
      <c r="CT33" s="26"/>
      <c r="CU33" s="26"/>
      <c r="CV33" s="26"/>
      <c r="CW33" s="26"/>
      <c r="CX33" s="50"/>
      <c r="CY33" s="26"/>
      <c r="CZ33" s="26"/>
      <c r="DA33" s="26"/>
      <c r="DB33" s="26"/>
      <c r="DC33" s="50"/>
      <c r="DD33" s="26"/>
      <c r="DE33" s="26"/>
      <c r="DF33" s="26"/>
      <c r="DG33" s="26"/>
      <c r="DH33" s="50"/>
      <c r="DI33" s="26"/>
      <c r="DJ33" s="26"/>
      <c r="DK33" s="26"/>
      <c r="DL33" s="26"/>
    </row>
    <row r="34" spans="2:116" ht="18" x14ac:dyDescent="0.25">
      <c r="B34" s="35"/>
      <c r="C34" s="26"/>
      <c r="D34" s="26"/>
      <c r="E34" s="26"/>
      <c r="F34" s="26"/>
      <c r="G34" s="50"/>
      <c r="H34" s="26"/>
      <c r="I34" s="44"/>
      <c r="J34" s="26"/>
      <c r="K34" s="26"/>
      <c r="L34" s="26"/>
      <c r="M34" s="50"/>
      <c r="N34" s="26"/>
      <c r="O34" s="44"/>
      <c r="P34" s="26"/>
      <c r="Q34" s="26"/>
      <c r="R34" s="26"/>
      <c r="S34" s="50"/>
      <c r="T34" s="26"/>
      <c r="U34" s="44"/>
      <c r="V34" s="26"/>
      <c r="W34" s="26"/>
      <c r="X34" s="26"/>
      <c r="Y34" s="50"/>
      <c r="Z34" s="106"/>
      <c r="AA34" s="111"/>
      <c r="AB34" s="108"/>
      <c r="AC34" s="106"/>
      <c r="AD34" s="107"/>
      <c r="AE34" s="83"/>
      <c r="AF34" s="83"/>
      <c r="AG34" s="112"/>
      <c r="AH34" s="83"/>
      <c r="AI34" s="104"/>
      <c r="AJ34" s="50"/>
      <c r="AK34" s="44"/>
      <c r="AL34" s="26"/>
      <c r="AM34" s="26"/>
      <c r="AN34" s="26"/>
      <c r="AO34" s="50"/>
      <c r="AP34" s="26"/>
      <c r="AQ34" s="26"/>
      <c r="AR34" s="26"/>
      <c r="AS34" s="26"/>
      <c r="AT34" s="50"/>
      <c r="AU34" s="25"/>
      <c r="AV34" s="24"/>
      <c r="AW34" s="24"/>
      <c r="AX34" s="24"/>
      <c r="AY34" s="50"/>
      <c r="AZ34" s="26"/>
      <c r="BA34" s="26"/>
      <c r="BB34" s="26"/>
      <c r="BC34" s="26"/>
      <c r="BD34" s="50"/>
      <c r="BE34" s="26"/>
      <c r="BF34" s="26"/>
      <c r="BG34" s="26"/>
      <c r="BH34" s="26"/>
      <c r="BI34" s="26"/>
      <c r="BJ34" s="50"/>
      <c r="BK34" s="26"/>
      <c r="BL34" s="26"/>
      <c r="BM34" s="26"/>
      <c r="BN34" s="26"/>
      <c r="BO34" s="26"/>
      <c r="BP34" s="50"/>
      <c r="BQ34" s="26"/>
      <c r="BR34" s="26"/>
      <c r="BS34" s="26"/>
      <c r="BT34" s="26"/>
      <c r="BU34" s="50"/>
      <c r="BV34" s="54"/>
      <c r="BW34" s="54"/>
      <c r="BX34" s="26"/>
      <c r="BY34" s="54"/>
      <c r="BZ34" s="54"/>
      <c r="CA34" s="50"/>
      <c r="CB34" s="54"/>
      <c r="CC34" s="54"/>
      <c r="CD34" s="26"/>
      <c r="CE34" s="54"/>
      <c r="CF34" s="54"/>
      <c r="CG34" s="50"/>
      <c r="CH34" s="26"/>
      <c r="CI34" s="26"/>
      <c r="CJ34" s="26"/>
      <c r="CK34" s="26"/>
      <c r="CL34" s="26"/>
      <c r="CM34" s="50"/>
      <c r="CN34" s="26"/>
      <c r="CO34" s="26"/>
      <c r="CP34" s="26"/>
      <c r="CQ34" s="26"/>
      <c r="CR34" s="26"/>
      <c r="CS34" s="50"/>
      <c r="CT34" s="26"/>
      <c r="CU34" s="26"/>
      <c r="CV34" s="26"/>
      <c r="CW34" s="26"/>
      <c r="CX34" s="50"/>
      <c r="CY34" s="26"/>
      <c r="CZ34" s="26"/>
      <c r="DA34" s="26"/>
      <c r="DB34" s="26"/>
      <c r="DC34" s="50"/>
      <c r="DD34" s="26"/>
      <c r="DE34" s="26"/>
      <c r="DF34" s="26"/>
      <c r="DG34" s="26"/>
      <c r="DH34" s="50"/>
      <c r="DI34" s="26"/>
      <c r="DJ34" s="26"/>
      <c r="DK34" s="26"/>
      <c r="DL34" s="26"/>
    </row>
    <row r="35" spans="2:116" ht="18" x14ac:dyDescent="0.25">
      <c r="B35" s="35"/>
      <c r="C35" s="26"/>
      <c r="D35" s="26"/>
      <c r="E35" s="26"/>
      <c r="F35" s="26"/>
      <c r="G35" s="50"/>
      <c r="H35" s="26"/>
      <c r="I35" s="44"/>
      <c r="J35" s="26"/>
      <c r="K35" s="26"/>
      <c r="L35" s="26"/>
      <c r="M35" s="50"/>
      <c r="N35" s="26"/>
      <c r="O35" s="44"/>
      <c r="P35" s="26"/>
      <c r="Q35" s="26"/>
      <c r="R35" s="26"/>
      <c r="S35" s="50"/>
      <c r="T35" s="26"/>
      <c r="U35" s="44"/>
      <c r="V35" s="26"/>
      <c r="W35" s="26"/>
      <c r="X35" s="26"/>
      <c r="Y35" s="50"/>
      <c r="Z35" s="106"/>
      <c r="AA35" s="111"/>
      <c r="AB35" s="108"/>
      <c r="AC35" s="106"/>
      <c r="AD35" s="107"/>
      <c r="AE35" s="83"/>
      <c r="AF35" s="83"/>
      <c r="AG35" s="112"/>
      <c r="AH35" s="83"/>
      <c r="AI35" s="104"/>
      <c r="AJ35" s="50"/>
      <c r="AK35" s="44"/>
      <c r="AL35" s="26"/>
      <c r="AM35" s="26"/>
      <c r="AN35" s="26"/>
      <c r="AO35" s="50"/>
      <c r="AP35" s="26"/>
      <c r="AQ35" s="26"/>
      <c r="AR35" s="26"/>
      <c r="AS35" s="26"/>
      <c r="AT35" s="50"/>
      <c r="AU35" s="25"/>
      <c r="AV35" s="24"/>
      <c r="AW35" s="24"/>
      <c r="AX35" s="24"/>
      <c r="AY35" s="50"/>
      <c r="AZ35" s="26"/>
      <c r="BA35" s="26"/>
      <c r="BB35" s="26"/>
      <c r="BC35" s="26"/>
      <c r="BD35" s="50"/>
      <c r="BE35" s="26"/>
      <c r="BF35" s="26"/>
      <c r="BG35" s="26"/>
      <c r="BH35" s="26"/>
      <c r="BI35" s="26"/>
      <c r="BJ35" s="50"/>
      <c r="BK35" s="26"/>
      <c r="BL35" s="26"/>
      <c r="BM35" s="26"/>
      <c r="BN35" s="26"/>
      <c r="BO35" s="26"/>
      <c r="BP35" s="50"/>
      <c r="BQ35" s="26"/>
      <c r="BR35" s="26"/>
      <c r="BS35" s="26"/>
      <c r="BT35" s="26"/>
      <c r="BU35" s="50"/>
      <c r="BV35" s="54"/>
      <c r="BW35" s="54"/>
      <c r="BX35" s="26"/>
      <c r="BY35" s="54"/>
      <c r="BZ35" s="54"/>
      <c r="CA35" s="50"/>
      <c r="CB35" s="54"/>
      <c r="CC35" s="54"/>
      <c r="CD35" s="26"/>
      <c r="CE35" s="54"/>
      <c r="CF35" s="54"/>
      <c r="CG35" s="50"/>
      <c r="CH35" s="26"/>
      <c r="CI35" s="26"/>
      <c r="CJ35" s="26"/>
      <c r="CK35" s="26"/>
      <c r="CL35" s="26"/>
      <c r="CM35" s="50"/>
      <c r="CN35" s="26"/>
      <c r="CO35" s="26"/>
      <c r="CP35" s="26"/>
      <c r="CQ35" s="26"/>
      <c r="CR35" s="26"/>
      <c r="CS35" s="50"/>
      <c r="CT35" s="26"/>
      <c r="CU35" s="26"/>
      <c r="CV35" s="26"/>
      <c r="CW35" s="26"/>
      <c r="CX35" s="50"/>
      <c r="CY35" s="26"/>
      <c r="CZ35" s="26"/>
      <c r="DA35" s="26"/>
      <c r="DB35" s="26"/>
      <c r="DC35" s="50"/>
      <c r="DD35" s="26"/>
      <c r="DE35" s="26"/>
      <c r="DF35" s="26"/>
      <c r="DG35" s="26"/>
      <c r="DH35" s="50"/>
      <c r="DI35" s="26"/>
      <c r="DJ35" s="26"/>
      <c r="DK35" s="26"/>
      <c r="DL35" s="26"/>
    </row>
    <row r="36" spans="2:116" ht="18" x14ac:dyDescent="0.25">
      <c r="B36" s="35"/>
      <c r="C36" s="26"/>
      <c r="D36" s="26"/>
      <c r="E36" s="26"/>
      <c r="F36" s="26"/>
      <c r="G36" s="50"/>
      <c r="H36" s="26"/>
      <c r="I36" s="44"/>
      <c r="J36" s="26"/>
      <c r="K36" s="26"/>
      <c r="L36" s="26"/>
      <c r="M36" s="50"/>
      <c r="N36" s="26"/>
      <c r="O36" s="44"/>
      <c r="P36" s="26"/>
      <c r="Q36" s="26"/>
      <c r="R36" s="26"/>
      <c r="S36" s="50"/>
      <c r="T36" s="26"/>
      <c r="U36" s="44"/>
      <c r="V36" s="26"/>
      <c r="W36" s="26"/>
      <c r="X36" s="26"/>
      <c r="Y36" s="50"/>
      <c r="Z36" s="106"/>
      <c r="AA36" s="111"/>
      <c r="AB36" s="108"/>
      <c r="AC36" s="106"/>
      <c r="AD36" s="107"/>
      <c r="AE36" s="83"/>
      <c r="AF36" s="83"/>
      <c r="AG36" s="112"/>
      <c r="AH36" s="83"/>
      <c r="AI36" s="104"/>
      <c r="AJ36" s="50"/>
      <c r="AK36" s="44"/>
      <c r="AL36" s="26"/>
      <c r="AM36" s="26"/>
      <c r="AN36" s="26"/>
      <c r="AO36" s="50"/>
      <c r="AP36" s="26"/>
      <c r="AQ36" s="26"/>
      <c r="AR36" s="26"/>
      <c r="AS36" s="26"/>
      <c r="AT36" s="50"/>
      <c r="AU36" s="25"/>
      <c r="AV36" s="24"/>
      <c r="AW36" s="24"/>
      <c r="AX36" s="24"/>
      <c r="AY36" s="50"/>
      <c r="AZ36" s="26"/>
      <c r="BA36" s="26"/>
      <c r="BB36" s="26"/>
      <c r="BC36" s="26"/>
      <c r="BD36" s="50"/>
      <c r="BE36" s="26"/>
      <c r="BF36" s="26"/>
      <c r="BG36" s="26"/>
      <c r="BH36" s="26"/>
      <c r="BI36" s="26"/>
      <c r="BJ36" s="50"/>
      <c r="BK36" s="26"/>
      <c r="BL36" s="26"/>
      <c r="BM36" s="26"/>
      <c r="BN36" s="26"/>
      <c r="BO36" s="26"/>
      <c r="BP36" s="50"/>
      <c r="BQ36" s="26"/>
      <c r="BR36" s="26"/>
      <c r="BS36" s="26"/>
      <c r="BT36" s="26"/>
      <c r="BU36" s="50"/>
      <c r="BV36" s="54"/>
      <c r="BW36" s="54"/>
      <c r="BX36" s="26"/>
      <c r="BY36" s="54"/>
      <c r="BZ36" s="54"/>
      <c r="CA36" s="50"/>
      <c r="CB36" s="54"/>
      <c r="CC36" s="54"/>
      <c r="CD36" s="26"/>
      <c r="CE36" s="54"/>
      <c r="CF36" s="54"/>
      <c r="CG36" s="50"/>
      <c r="CH36" s="26"/>
      <c r="CI36" s="26"/>
      <c r="CJ36" s="26"/>
      <c r="CK36" s="26"/>
      <c r="CL36" s="26"/>
      <c r="CM36" s="50"/>
      <c r="CN36" s="26"/>
      <c r="CO36" s="26"/>
      <c r="CP36" s="26"/>
      <c r="CQ36" s="26"/>
      <c r="CR36" s="26"/>
      <c r="CS36" s="50"/>
      <c r="CT36" s="26"/>
      <c r="CU36" s="26"/>
      <c r="CV36" s="26"/>
      <c r="CW36" s="26"/>
      <c r="CX36" s="50"/>
      <c r="CY36" s="26"/>
      <c r="CZ36" s="26"/>
      <c r="DA36" s="26"/>
      <c r="DB36" s="26"/>
      <c r="DC36" s="50"/>
      <c r="DD36" s="26"/>
      <c r="DE36" s="26"/>
      <c r="DF36" s="26"/>
      <c r="DG36" s="26"/>
      <c r="DH36" s="50"/>
      <c r="DI36" s="26"/>
      <c r="DJ36" s="26"/>
      <c r="DK36" s="26"/>
      <c r="DL36" s="26"/>
    </row>
    <row r="37" spans="2:116" ht="18" x14ac:dyDescent="0.25">
      <c r="B37" s="35"/>
      <c r="C37" s="26"/>
      <c r="D37" s="26"/>
      <c r="E37" s="26"/>
      <c r="F37" s="26"/>
      <c r="G37" s="50"/>
      <c r="H37" s="26"/>
      <c r="I37" s="44"/>
      <c r="J37" s="26"/>
      <c r="K37" s="26"/>
      <c r="L37" s="26"/>
      <c r="M37" s="50"/>
      <c r="N37" s="26"/>
      <c r="O37" s="44"/>
      <c r="P37" s="26"/>
      <c r="Q37" s="26"/>
      <c r="R37" s="26"/>
      <c r="S37" s="50"/>
      <c r="T37" s="26"/>
      <c r="U37" s="44"/>
      <c r="V37" s="26"/>
      <c r="W37" s="26"/>
      <c r="X37" s="26"/>
      <c r="Y37" s="50"/>
      <c r="Z37" s="106"/>
      <c r="AA37" s="111"/>
      <c r="AB37" s="108"/>
      <c r="AC37" s="106"/>
      <c r="AD37" s="107"/>
      <c r="AE37" s="83"/>
      <c r="AF37" s="83"/>
      <c r="AG37" s="112"/>
      <c r="AH37" s="83"/>
      <c r="AI37" s="104"/>
      <c r="AJ37" s="50"/>
      <c r="AK37" s="44"/>
      <c r="AL37" s="26"/>
      <c r="AM37" s="26"/>
      <c r="AN37" s="26"/>
      <c r="AO37" s="50"/>
      <c r="AP37" s="26"/>
      <c r="AQ37" s="26"/>
      <c r="AR37" s="26"/>
      <c r="AS37" s="26"/>
      <c r="AT37" s="50"/>
      <c r="AU37" s="25"/>
      <c r="AV37" s="24"/>
      <c r="AW37" s="24"/>
      <c r="AX37" s="24"/>
      <c r="AY37" s="50"/>
      <c r="AZ37" s="26"/>
      <c r="BA37" s="26"/>
      <c r="BB37" s="26"/>
      <c r="BC37" s="26"/>
      <c r="BD37" s="50"/>
      <c r="BE37" s="26"/>
      <c r="BF37" s="26"/>
      <c r="BG37" s="26"/>
      <c r="BH37" s="26"/>
      <c r="BI37" s="26"/>
      <c r="BJ37" s="50"/>
      <c r="BK37" s="26"/>
      <c r="BL37" s="26"/>
      <c r="BM37" s="26"/>
      <c r="BN37" s="26"/>
      <c r="BO37" s="26"/>
      <c r="BP37" s="50"/>
      <c r="BQ37" s="26"/>
      <c r="BR37" s="26"/>
      <c r="BS37" s="26"/>
      <c r="BT37" s="26"/>
      <c r="BU37" s="50"/>
      <c r="BV37" s="54"/>
      <c r="BW37" s="54"/>
      <c r="BX37" s="26"/>
      <c r="BY37" s="54"/>
      <c r="BZ37" s="54"/>
      <c r="CA37" s="50"/>
      <c r="CB37" s="54"/>
      <c r="CC37" s="54"/>
      <c r="CD37" s="26"/>
      <c r="CE37" s="54"/>
      <c r="CF37" s="54"/>
      <c r="CG37" s="50"/>
      <c r="CH37" s="26"/>
      <c r="CI37" s="26"/>
      <c r="CJ37" s="26"/>
      <c r="CK37" s="26"/>
      <c r="CL37" s="26"/>
      <c r="CM37" s="50"/>
      <c r="CN37" s="26"/>
      <c r="CO37" s="26"/>
      <c r="CP37" s="26"/>
      <c r="CQ37" s="26"/>
      <c r="CR37" s="26"/>
      <c r="CS37" s="50"/>
      <c r="CT37" s="26"/>
      <c r="CU37" s="26"/>
      <c r="CV37" s="26"/>
      <c r="CW37" s="26"/>
      <c r="CX37" s="50"/>
      <c r="CY37" s="26"/>
      <c r="CZ37" s="26"/>
      <c r="DA37" s="26"/>
      <c r="DB37" s="26"/>
      <c r="DC37" s="50"/>
      <c r="DD37" s="26"/>
      <c r="DE37" s="26"/>
      <c r="DF37" s="26"/>
      <c r="DG37" s="26"/>
      <c r="DH37" s="50"/>
      <c r="DI37" s="26"/>
      <c r="DJ37" s="26"/>
      <c r="DK37" s="26"/>
      <c r="DL37" s="26"/>
    </row>
    <row r="38" spans="2:116" ht="18" x14ac:dyDescent="0.25">
      <c r="B38" s="35"/>
      <c r="C38" s="26"/>
      <c r="D38" s="26"/>
      <c r="E38" s="26"/>
      <c r="F38" s="26"/>
      <c r="G38" s="50"/>
      <c r="H38" s="26"/>
      <c r="I38" s="44"/>
      <c r="J38" s="26"/>
      <c r="K38" s="26"/>
      <c r="L38" s="26"/>
      <c r="M38" s="50"/>
      <c r="N38" s="26"/>
      <c r="O38" s="44"/>
      <c r="P38" s="26"/>
      <c r="Q38" s="26"/>
      <c r="R38" s="26"/>
      <c r="S38" s="50"/>
      <c r="T38" s="26"/>
      <c r="U38" s="44"/>
      <c r="V38" s="26"/>
      <c r="W38" s="26"/>
      <c r="X38" s="26"/>
      <c r="Y38" s="50"/>
      <c r="Z38" s="106"/>
      <c r="AA38" s="111"/>
      <c r="AB38" s="108"/>
      <c r="AC38" s="106"/>
      <c r="AD38" s="107"/>
      <c r="AE38" s="83"/>
      <c r="AF38" s="83"/>
      <c r="AG38" s="112"/>
      <c r="AH38" s="83"/>
      <c r="AI38" s="104"/>
      <c r="AJ38" s="50"/>
      <c r="AK38" s="44"/>
      <c r="AL38" s="26"/>
      <c r="AM38" s="26"/>
      <c r="AN38" s="26"/>
      <c r="AO38" s="50"/>
      <c r="AP38" s="26"/>
      <c r="AQ38" s="26"/>
      <c r="AR38" s="26"/>
      <c r="AS38" s="26"/>
      <c r="AT38" s="50"/>
      <c r="AU38" s="25"/>
      <c r="AV38" s="24"/>
      <c r="AW38" s="24"/>
      <c r="AX38" s="24"/>
      <c r="AY38" s="50"/>
      <c r="AZ38" s="26"/>
      <c r="BA38" s="26"/>
      <c r="BB38" s="26"/>
      <c r="BC38" s="26"/>
      <c r="BD38" s="50"/>
      <c r="BE38" s="26"/>
      <c r="BF38" s="26"/>
      <c r="BG38" s="26"/>
      <c r="BH38" s="26"/>
      <c r="BI38" s="26"/>
      <c r="BJ38" s="50"/>
      <c r="BK38" s="26"/>
      <c r="BL38" s="26"/>
      <c r="BM38" s="26"/>
      <c r="BN38" s="26"/>
      <c r="BO38" s="26"/>
      <c r="BP38" s="50"/>
      <c r="BQ38" s="26"/>
      <c r="BR38" s="26"/>
      <c r="BS38" s="26"/>
      <c r="BT38" s="26"/>
      <c r="BU38" s="50"/>
      <c r="BV38" s="54"/>
      <c r="BW38" s="54"/>
      <c r="BX38" s="26"/>
      <c r="BY38" s="54"/>
      <c r="BZ38" s="54"/>
      <c r="CA38" s="50"/>
      <c r="CB38" s="54"/>
      <c r="CC38" s="54"/>
      <c r="CD38" s="26"/>
      <c r="CE38" s="54"/>
      <c r="CF38" s="54"/>
      <c r="CG38" s="50"/>
      <c r="CH38" s="26"/>
      <c r="CI38" s="26"/>
      <c r="CJ38" s="26"/>
      <c r="CK38" s="26"/>
      <c r="CL38" s="26"/>
      <c r="CM38" s="50"/>
      <c r="CN38" s="26"/>
      <c r="CO38" s="26"/>
      <c r="CP38" s="26"/>
      <c r="CQ38" s="26"/>
      <c r="CR38" s="26"/>
      <c r="CS38" s="50"/>
      <c r="CT38" s="26"/>
      <c r="CU38" s="26"/>
      <c r="CV38" s="26"/>
      <c r="CW38" s="26"/>
      <c r="CX38" s="50"/>
      <c r="CY38" s="26"/>
      <c r="CZ38" s="26"/>
      <c r="DA38" s="26"/>
      <c r="DB38" s="26"/>
      <c r="DC38" s="50"/>
      <c r="DD38" s="26"/>
      <c r="DE38" s="26"/>
      <c r="DF38" s="26"/>
      <c r="DG38" s="26"/>
      <c r="DH38" s="50"/>
      <c r="DI38" s="26"/>
      <c r="DJ38" s="26"/>
      <c r="DK38" s="26"/>
      <c r="DL38" s="26"/>
    </row>
    <row r="39" spans="2:116" ht="18" x14ac:dyDescent="0.25">
      <c r="B39" s="35"/>
      <c r="C39" s="26"/>
      <c r="D39" s="26"/>
      <c r="E39" s="26"/>
      <c r="F39" s="26"/>
      <c r="G39" s="50"/>
      <c r="H39" s="26"/>
      <c r="I39" s="44"/>
      <c r="J39" s="26"/>
      <c r="K39" s="26"/>
      <c r="L39" s="26"/>
      <c r="M39" s="50"/>
      <c r="N39" s="26"/>
      <c r="O39" s="44"/>
      <c r="P39" s="26"/>
      <c r="Q39" s="26"/>
      <c r="R39" s="26"/>
      <c r="S39" s="50"/>
      <c r="T39" s="26"/>
      <c r="U39" s="44"/>
      <c r="V39" s="26"/>
      <c r="W39" s="26"/>
      <c r="X39" s="26"/>
      <c r="Y39" s="50"/>
      <c r="Z39" s="106"/>
      <c r="AA39" s="111"/>
      <c r="AB39" s="108"/>
      <c r="AC39" s="106"/>
      <c r="AD39" s="107"/>
      <c r="AE39" s="83"/>
      <c r="AF39" s="83"/>
      <c r="AG39" s="112"/>
      <c r="AH39" s="83"/>
      <c r="AI39" s="104"/>
      <c r="AJ39" s="50"/>
      <c r="AK39" s="44"/>
      <c r="AL39" s="26"/>
      <c r="AM39" s="26"/>
      <c r="AN39" s="26"/>
      <c r="AO39" s="50"/>
      <c r="AP39" s="26"/>
      <c r="AQ39" s="26"/>
      <c r="AR39" s="26"/>
      <c r="AS39" s="26"/>
      <c r="AT39" s="50"/>
      <c r="AU39" s="25"/>
      <c r="AV39" s="24"/>
      <c r="AW39" s="24"/>
      <c r="AX39" s="24"/>
      <c r="AY39" s="50"/>
      <c r="AZ39" s="26"/>
      <c r="BA39" s="26"/>
      <c r="BB39" s="26"/>
      <c r="BC39" s="26"/>
      <c r="BD39" s="50"/>
      <c r="BE39" s="26"/>
      <c r="BF39" s="26"/>
      <c r="BG39" s="26"/>
      <c r="BH39" s="26"/>
      <c r="BI39" s="26"/>
      <c r="BJ39" s="50"/>
      <c r="BK39" s="26"/>
      <c r="BL39" s="26"/>
      <c r="BM39" s="26"/>
      <c r="BN39" s="26"/>
      <c r="BO39" s="26"/>
      <c r="BP39" s="50"/>
      <c r="BQ39" s="26"/>
      <c r="BR39" s="26"/>
      <c r="BS39" s="26"/>
      <c r="BT39" s="26"/>
      <c r="BU39" s="50"/>
      <c r="BV39" s="54"/>
      <c r="BW39" s="54"/>
      <c r="BX39" s="26"/>
      <c r="BY39" s="54"/>
      <c r="BZ39" s="54"/>
      <c r="CA39" s="50"/>
      <c r="CB39" s="54"/>
      <c r="CC39" s="54"/>
      <c r="CD39" s="26"/>
      <c r="CE39" s="54"/>
      <c r="CF39" s="54"/>
      <c r="CG39" s="50"/>
      <c r="CH39" s="26"/>
      <c r="CI39" s="26"/>
      <c r="CJ39" s="26"/>
      <c r="CK39" s="26"/>
      <c r="CL39" s="26"/>
      <c r="CM39" s="50"/>
      <c r="CN39" s="26"/>
      <c r="CO39" s="26"/>
      <c r="CP39" s="26"/>
      <c r="CQ39" s="26"/>
      <c r="CR39" s="26"/>
      <c r="CS39" s="50"/>
      <c r="CT39" s="26"/>
      <c r="CU39" s="26"/>
      <c r="CV39" s="26"/>
      <c r="CW39" s="26"/>
      <c r="CX39" s="50"/>
      <c r="CY39" s="26"/>
      <c r="CZ39" s="26"/>
      <c r="DA39" s="26"/>
      <c r="DB39" s="26"/>
      <c r="DC39" s="50"/>
      <c r="DD39" s="26"/>
      <c r="DE39" s="26"/>
      <c r="DF39" s="26"/>
      <c r="DG39" s="26"/>
      <c r="DH39" s="50"/>
      <c r="DI39" s="26"/>
      <c r="DJ39" s="26"/>
      <c r="DK39" s="26"/>
      <c r="DL39" s="26"/>
    </row>
    <row r="40" spans="2:116" ht="18" x14ac:dyDescent="0.25">
      <c r="B40" s="35"/>
      <c r="C40" s="26"/>
      <c r="D40" s="26"/>
      <c r="E40" s="26"/>
      <c r="F40" s="26"/>
      <c r="G40" s="50"/>
      <c r="H40" s="26"/>
      <c r="I40" s="44"/>
      <c r="J40" s="26"/>
      <c r="K40" s="26"/>
      <c r="L40" s="26"/>
      <c r="M40" s="50"/>
      <c r="N40" s="26"/>
      <c r="O40" s="44"/>
      <c r="P40" s="26"/>
      <c r="Q40" s="26"/>
      <c r="R40" s="26"/>
      <c r="S40" s="50"/>
      <c r="T40" s="26"/>
      <c r="U40" s="44"/>
      <c r="V40" s="26"/>
      <c r="W40" s="26"/>
      <c r="X40" s="26"/>
      <c r="Y40" s="50"/>
      <c r="Z40" s="106"/>
      <c r="AA40" s="111"/>
      <c r="AB40" s="108"/>
      <c r="AC40" s="106"/>
      <c r="AD40" s="107"/>
      <c r="AE40" s="83"/>
      <c r="AF40" s="83"/>
      <c r="AG40" s="112"/>
      <c r="AH40" s="83"/>
      <c r="AI40" s="104"/>
      <c r="AJ40" s="50"/>
      <c r="AK40" s="44"/>
      <c r="AL40" s="26"/>
      <c r="AM40" s="26"/>
      <c r="AN40" s="26"/>
      <c r="AO40" s="50"/>
      <c r="AP40" s="26"/>
      <c r="AQ40" s="26"/>
      <c r="AR40" s="26"/>
      <c r="AS40" s="26"/>
      <c r="AT40" s="50"/>
      <c r="AU40" s="25"/>
      <c r="AV40" s="24"/>
      <c r="AW40" s="24"/>
      <c r="AX40" s="24"/>
      <c r="AY40" s="50"/>
      <c r="AZ40" s="26"/>
      <c r="BA40" s="26"/>
      <c r="BB40" s="26"/>
      <c r="BC40" s="26"/>
      <c r="BD40" s="50"/>
      <c r="BE40" s="26"/>
      <c r="BF40" s="26"/>
      <c r="BG40" s="26"/>
      <c r="BH40" s="26"/>
      <c r="BI40" s="26"/>
      <c r="BJ40" s="50"/>
      <c r="BK40" s="26"/>
      <c r="BL40" s="26"/>
      <c r="BM40" s="26"/>
      <c r="BN40" s="26"/>
      <c r="BO40" s="26"/>
      <c r="BP40" s="50"/>
      <c r="BQ40" s="26"/>
      <c r="BR40" s="26"/>
      <c r="BS40" s="26"/>
      <c r="BT40" s="26"/>
      <c r="BU40" s="50"/>
      <c r="BV40" s="54"/>
      <c r="BW40" s="54"/>
      <c r="BX40" s="26"/>
      <c r="BY40" s="54"/>
      <c r="BZ40" s="54"/>
      <c r="CA40" s="50"/>
      <c r="CB40" s="54"/>
      <c r="CC40" s="54"/>
      <c r="CD40" s="26"/>
      <c r="CE40" s="54"/>
      <c r="CF40" s="54"/>
      <c r="CG40" s="50"/>
      <c r="CH40" s="26"/>
      <c r="CI40" s="26"/>
      <c r="CJ40" s="26"/>
      <c r="CK40" s="26"/>
      <c r="CL40" s="26"/>
      <c r="CM40" s="50"/>
      <c r="CN40" s="26"/>
      <c r="CO40" s="26"/>
      <c r="CP40" s="26"/>
      <c r="CQ40" s="26"/>
      <c r="CR40" s="26"/>
      <c r="CS40" s="50"/>
      <c r="CT40" s="26"/>
      <c r="CU40" s="26"/>
      <c r="CV40" s="26"/>
      <c r="CW40" s="26"/>
      <c r="CX40" s="50"/>
      <c r="CY40" s="26"/>
      <c r="CZ40" s="26"/>
      <c r="DA40" s="26"/>
      <c r="DB40" s="26"/>
      <c r="DC40" s="50"/>
      <c r="DD40" s="26"/>
      <c r="DE40" s="26"/>
      <c r="DF40" s="26"/>
      <c r="DG40" s="26"/>
      <c r="DH40" s="50"/>
      <c r="DI40" s="26"/>
      <c r="DJ40" s="26"/>
      <c r="DK40" s="26"/>
      <c r="DL40" s="26"/>
    </row>
    <row r="41" spans="2:116" ht="18" x14ac:dyDescent="0.25">
      <c r="B41" s="35"/>
      <c r="C41" s="26"/>
      <c r="D41" s="26"/>
      <c r="E41" s="26"/>
      <c r="F41" s="26"/>
      <c r="G41" s="50"/>
      <c r="H41" s="26"/>
      <c r="I41" s="44"/>
      <c r="J41" s="26"/>
      <c r="K41" s="26"/>
      <c r="L41" s="26"/>
      <c r="M41" s="50"/>
      <c r="N41" s="26"/>
      <c r="O41" s="44"/>
      <c r="P41" s="26"/>
      <c r="Q41" s="26"/>
      <c r="R41" s="26"/>
      <c r="S41" s="50"/>
      <c r="T41" s="26"/>
      <c r="U41" s="44"/>
      <c r="V41" s="26"/>
      <c r="W41" s="26"/>
      <c r="X41" s="26"/>
      <c r="Y41" s="50"/>
      <c r="Z41" s="106"/>
      <c r="AA41" s="111"/>
      <c r="AB41" s="108"/>
      <c r="AC41" s="106"/>
      <c r="AD41" s="107"/>
      <c r="AE41" s="83"/>
      <c r="AF41" s="83"/>
      <c r="AG41" s="112"/>
      <c r="AH41" s="83"/>
      <c r="AI41" s="104"/>
      <c r="AJ41" s="50"/>
      <c r="AK41" s="44"/>
      <c r="AL41" s="26"/>
      <c r="AM41" s="26"/>
      <c r="AN41" s="26"/>
      <c r="AO41" s="50"/>
      <c r="AP41" s="26"/>
      <c r="AQ41" s="26"/>
      <c r="AR41" s="26"/>
      <c r="AS41" s="26"/>
      <c r="AT41" s="50"/>
      <c r="AU41" s="25"/>
      <c r="AV41" s="24"/>
      <c r="AW41" s="24"/>
      <c r="AX41" s="24"/>
      <c r="AY41" s="50"/>
      <c r="AZ41" s="26"/>
      <c r="BA41" s="26"/>
      <c r="BB41" s="26"/>
      <c r="BC41" s="26"/>
      <c r="BD41" s="50"/>
      <c r="BE41" s="26"/>
      <c r="BF41" s="26"/>
      <c r="BG41" s="26"/>
      <c r="BH41" s="26"/>
      <c r="BI41" s="26"/>
      <c r="BJ41" s="50"/>
      <c r="BK41" s="26"/>
      <c r="BL41" s="26"/>
      <c r="BM41" s="26"/>
      <c r="BN41" s="26"/>
      <c r="BO41" s="26"/>
      <c r="BP41" s="50"/>
      <c r="BQ41" s="26"/>
      <c r="BR41" s="26"/>
      <c r="BS41" s="26"/>
      <c r="BT41" s="26"/>
      <c r="BU41" s="50"/>
      <c r="BV41" s="54"/>
      <c r="BW41" s="54"/>
      <c r="BX41" s="26"/>
      <c r="BY41" s="54"/>
      <c r="BZ41" s="54"/>
      <c r="CA41" s="50"/>
      <c r="CB41" s="54"/>
      <c r="CC41" s="54"/>
      <c r="CD41" s="26"/>
      <c r="CE41" s="54"/>
      <c r="CF41" s="54"/>
      <c r="CG41" s="50"/>
      <c r="CH41" s="26"/>
      <c r="CI41" s="26"/>
      <c r="CJ41" s="26"/>
      <c r="CK41" s="26"/>
      <c r="CL41" s="26"/>
      <c r="CM41" s="50"/>
      <c r="CN41" s="26"/>
      <c r="CO41" s="26"/>
      <c r="CP41" s="26"/>
      <c r="CQ41" s="26"/>
      <c r="CR41" s="26"/>
      <c r="CS41" s="50"/>
      <c r="CT41" s="26"/>
      <c r="CU41" s="26"/>
      <c r="CV41" s="26"/>
      <c r="CW41" s="26"/>
      <c r="CX41" s="50"/>
      <c r="CY41" s="26"/>
      <c r="CZ41" s="26"/>
      <c r="DA41" s="26"/>
      <c r="DB41" s="26"/>
      <c r="DC41" s="50"/>
      <c r="DD41" s="26"/>
      <c r="DE41" s="26"/>
      <c r="DF41" s="26"/>
      <c r="DG41" s="26"/>
      <c r="DH41" s="50"/>
      <c r="DI41" s="26"/>
      <c r="DJ41" s="26"/>
      <c r="DK41" s="26"/>
      <c r="DL41" s="26"/>
    </row>
    <row r="42" spans="2:116" ht="18" x14ac:dyDescent="0.25">
      <c r="B42" s="35"/>
      <c r="C42" s="26"/>
      <c r="D42" s="26"/>
      <c r="E42" s="26"/>
      <c r="F42" s="26"/>
      <c r="G42" s="50"/>
      <c r="H42" s="26"/>
      <c r="I42" s="44"/>
      <c r="J42" s="26"/>
      <c r="K42" s="26"/>
      <c r="L42" s="26"/>
      <c r="M42" s="50"/>
      <c r="N42" s="26"/>
      <c r="O42" s="44"/>
      <c r="P42" s="26"/>
      <c r="Q42" s="26"/>
      <c r="R42" s="26"/>
      <c r="S42" s="50"/>
      <c r="T42" s="26"/>
      <c r="U42" s="44"/>
      <c r="V42" s="26"/>
      <c r="W42" s="26"/>
      <c r="X42" s="26"/>
      <c r="Y42" s="50"/>
      <c r="Z42" s="106"/>
      <c r="AA42" s="111"/>
      <c r="AB42" s="108"/>
      <c r="AC42" s="106"/>
      <c r="AD42" s="107"/>
      <c r="AE42" s="83"/>
      <c r="AF42" s="83"/>
      <c r="AG42" s="112"/>
      <c r="AH42" s="83"/>
      <c r="AI42" s="104"/>
      <c r="AJ42" s="50"/>
      <c r="AK42" s="44"/>
      <c r="AL42" s="26"/>
      <c r="AM42" s="26"/>
      <c r="AN42" s="26"/>
      <c r="AO42" s="50"/>
      <c r="AP42" s="26"/>
      <c r="AQ42" s="26"/>
      <c r="AR42" s="26"/>
      <c r="AS42" s="26"/>
      <c r="AT42" s="50"/>
      <c r="AU42" s="25"/>
      <c r="AV42" s="24"/>
      <c r="AW42" s="24"/>
      <c r="AX42" s="24"/>
      <c r="AY42" s="50"/>
      <c r="AZ42" s="26"/>
      <c r="BA42" s="26"/>
      <c r="BB42" s="26"/>
      <c r="BC42" s="26"/>
      <c r="BD42" s="50"/>
      <c r="BE42" s="26"/>
      <c r="BF42" s="26"/>
      <c r="BG42" s="26"/>
      <c r="BH42" s="26"/>
      <c r="BI42" s="26"/>
      <c r="BJ42" s="50"/>
      <c r="BK42" s="26"/>
      <c r="BL42" s="26"/>
      <c r="BM42" s="26"/>
      <c r="BN42" s="26"/>
      <c r="BO42" s="26"/>
      <c r="BP42" s="50"/>
      <c r="BQ42" s="26"/>
      <c r="BR42" s="26"/>
      <c r="BS42" s="26"/>
      <c r="BT42" s="26"/>
      <c r="BU42" s="50"/>
      <c r="BV42" s="54"/>
      <c r="BW42" s="54"/>
      <c r="BX42" s="26"/>
      <c r="BY42" s="54"/>
      <c r="BZ42" s="54"/>
      <c r="CA42" s="50"/>
      <c r="CB42" s="54"/>
      <c r="CC42" s="54"/>
      <c r="CD42" s="26"/>
      <c r="CE42" s="54"/>
      <c r="CF42" s="54"/>
      <c r="CG42" s="50"/>
      <c r="CH42" s="26"/>
      <c r="CI42" s="26"/>
      <c r="CJ42" s="26"/>
      <c r="CK42" s="26"/>
      <c r="CL42" s="26"/>
      <c r="CM42" s="50"/>
      <c r="CN42" s="26"/>
      <c r="CO42" s="26"/>
      <c r="CP42" s="26"/>
      <c r="CQ42" s="26"/>
      <c r="CR42" s="26"/>
      <c r="CS42" s="50"/>
      <c r="CT42" s="26"/>
      <c r="CU42" s="26"/>
      <c r="CV42" s="26"/>
      <c r="CW42" s="26"/>
      <c r="CX42" s="50"/>
      <c r="CY42" s="26"/>
      <c r="CZ42" s="26"/>
      <c r="DA42" s="26"/>
      <c r="DB42" s="26"/>
      <c r="DC42" s="50"/>
      <c r="DD42" s="26"/>
      <c r="DE42" s="26"/>
      <c r="DF42" s="26"/>
      <c r="DG42" s="26"/>
      <c r="DH42" s="50"/>
      <c r="DI42" s="26"/>
      <c r="DJ42" s="26"/>
      <c r="DK42" s="26"/>
      <c r="DL42" s="26"/>
    </row>
    <row r="43" spans="2:116" ht="18" x14ac:dyDescent="0.25">
      <c r="B43" s="35"/>
      <c r="C43" s="26"/>
      <c r="D43" s="26"/>
      <c r="E43" s="26"/>
      <c r="F43" s="26"/>
      <c r="G43" s="50"/>
      <c r="H43" s="26"/>
      <c r="I43" s="44"/>
      <c r="J43" s="26"/>
      <c r="K43" s="26"/>
      <c r="L43" s="26"/>
      <c r="M43" s="50"/>
      <c r="N43" s="26"/>
      <c r="O43" s="44"/>
      <c r="P43" s="26"/>
      <c r="Q43" s="26"/>
      <c r="R43" s="26"/>
      <c r="S43" s="50"/>
      <c r="T43" s="26"/>
      <c r="U43" s="44"/>
      <c r="V43" s="26"/>
      <c r="W43" s="26"/>
      <c r="X43" s="26"/>
      <c r="Y43" s="50"/>
      <c r="Z43" s="106"/>
      <c r="AA43" s="111"/>
      <c r="AB43" s="108"/>
      <c r="AC43" s="106"/>
      <c r="AD43" s="107"/>
      <c r="AE43" s="83"/>
      <c r="AF43" s="83"/>
      <c r="AG43" s="112"/>
      <c r="AH43" s="83"/>
      <c r="AI43" s="104"/>
      <c r="AJ43" s="50"/>
      <c r="AK43" s="44"/>
      <c r="AL43" s="26"/>
      <c r="AM43" s="26"/>
      <c r="AN43" s="26"/>
      <c r="AO43" s="50"/>
      <c r="AP43" s="26"/>
      <c r="AQ43" s="26"/>
      <c r="AR43" s="26"/>
      <c r="AS43" s="26"/>
      <c r="AT43" s="50"/>
      <c r="AU43" s="25"/>
      <c r="AV43" s="24"/>
      <c r="AW43" s="24"/>
      <c r="AX43" s="24"/>
      <c r="AY43" s="50"/>
      <c r="AZ43" s="26"/>
      <c r="BA43" s="26"/>
      <c r="BB43" s="26"/>
      <c r="BC43" s="26"/>
      <c r="BD43" s="50"/>
      <c r="BE43" s="26"/>
      <c r="BF43" s="26"/>
      <c r="BG43" s="26"/>
      <c r="BH43" s="26"/>
      <c r="BI43" s="26"/>
      <c r="BJ43" s="50"/>
      <c r="BK43" s="26"/>
      <c r="BL43" s="26"/>
      <c r="BM43" s="26"/>
      <c r="BN43" s="26"/>
      <c r="BO43" s="26"/>
      <c r="BP43" s="50"/>
      <c r="BQ43" s="26"/>
      <c r="BR43" s="26"/>
      <c r="BS43" s="26"/>
      <c r="BT43" s="26"/>
      <c r="BU43" s="50"/>
      <c r="BV43" s="54"/>
      <c r="BW43" s="54"/>
      <c r="BX43" s="26"/>
      <c r="BY43" s="54"/>
      <c r="BZ43" s="54"/>
      <c r="CA43" s="50"/>
      <c r="CB43" s="54"/>
      <c r="CC43" s="54"/>
      <c r="CD43" s="26"/>
      <c r="CE43" s="54"/>
      <c r="CF43" s="54"/>
      <c r="CG43" s="50"/>
      <c r="CH43" s="26"/>
      <c r="CI43" s="26"/>
      <c r="CJ43" s="26"/>
      <c r="CK43" s="26"/>
      <c r="CL43" s="26"/>
      <c r="CM43" s="50"/>
      <c r="CN43" s="26"/>
      <c r="CO43" s="26"/>
      <c r="CP43" s="26"/>
      <c r="CQ43" s="26"/>
      <c r="CR43" s="26"/>
      <c r="CS43" s="50"/>
      <c r="CT43" s="26"/>
      <c r="CU43" s="26"/>
      <c r="CV43" s="26"/>
      <c r="CW43" s="26"/>
      <c r="CX43" s="50"/>
      <c r="CY43" s="26"/>
      <c r="CZ43" s="26"/>
      <c r="DA43" s="26"/>
      <c r="DB43" s="26"/>
      <c r="DC43" s="50"/>
      <c r="DD43" s="26"/>
      <c r="DE43" s="26"/>
      <c r="DF43" s="26"/>
      <c r="DG43" s="26"/>
      <c r="DH43" s="50"/>
      <c r="DI43" s="26"/>
      <c r="DJ43" s="26"/>
      <c r="DK43" s="26"/>
      <c r="DL43" s="26"/>
    </row>
    <row r="44" spans="2:116" ht="18" x14ac:dyDescent="0.25">
      <c r="B44" s="35"/>
      <c r="C44" s="26"/>
      <c r="D44" s="26"/>
      <c r="E44" s="26"/>
      <c r="F44" s="26"/>
      <c r="G44" s="50"/>
      <c r="H44" s="26"/>
      <c r="I44" s="44"/>
      <c r="J44" s="26"/>
      <c r="K44" s="26"/>
      <c r="L44" s="26"/>
      <c r="M44" s="50"/>
      <c r="N44" s="26"/>
      <c r="O44" s="44"/>
      <c r="P44" s="26"/>
      <c r="Q44" s="26"/>
      <c r="R44" s="26"/>
      <c r="S44" s="50"/>
      <c r="T44" s="26"/>
      <c r="U44" s="44"/>
      <c r="V44" s="26"/>
      <c r="W44" s="26"/>
      <c r="X44" s="26"/>
      <c r="Y44" s="50"/>
      <c r="Z44" s="106"/>
      <c r="AA44" s="111"/>
      <c r="AB44" s="108"/>
      <c r="AC44" s="106"/>
      <c r="AD44" s="107"/>
      <c r="AE44" s="83"/>
      <c r="AF44" s="83"/>
      <c r="AG44" s="112"/>
      <c r="AH44" s="83"/>
      <c r="AI44" s="104"/>
      <c r="AJ44" s="50"/>
      <c r="AK44" s="44"/>
      <c r="AL44" s="26"/>
      <c r="AM44" s="26"/>
      <c r="AN44" s="26"/>
      <c r="AO44" s="50"/>
      <c r="AP44" s="26"/>
      <c r="AQ44" s="26"/>
      <c r="AR44" s="26"/>
      <c r="AS44" s="26"/>
      <c r="AT44" s="50"/>
      <c r="AU44" s="25"/>
      <c r="AV44" s="24"/>
      <c r="AW44" s="24"/>
      <c r="AX44" s="24"/>
      <c r="AY44" s="50"/>
      <c r="AZ44" s="26"/>
      <c r="BA44" s="26"/>
      <c r="BB44" s="26"/>
      <c r="BC44" s="26"/>
      <c r="BD44" s="50"/>
      <c r="BE44" s="26"/>
      <c r="BF44" s="26"/>
      <c r="BG44" s="26"/>
      <c r="BH44" s="26"/>
      <c r="BI44" s="26"/>
      <c r="BJ44" s="50"/>
      <c r="BK44" s="26"/>
      <c r="BL44" s="26"/>
      <c r="BM44" s="26"/>
      <c r="BN44" s="26"/>
      <c r="BO44" s="26"/>
      <c r="BP44" s="50"/>
      <c r="BQ44" s="26"/>
      <c r="BR44" s="26"/>
      <c r="BS44" s="26"/>
      <c r="BT44" s="26"/>
      <c r="BU44" s="50"/>
      <c r="BV44" s="54"/>
      <c r="BW44" s="54"/>
      <c r="BX44" s="26"/>
      <c r="BY44" s="54"/>
      <c r="BZ44" s="54"/>
      <c r="CA44" s="50"/>
      <c r="CB44" s="54"/>
      <c r="CC44" s="54"/>
      <c r="CD44" s="26"/>
      <c r="CE44" s="54"/>
      <c r="CF44" s="54"/>
      <c r="CG44" s="50"/>
      <c r="CH44" s="26"/>
      <c r="CI44" s="26"/>
      <c r="CJ44" s="26"/>
      <c r="CK44" s="26"/>
      <c r="CL44" s="26"/>
      <c r="CM44" s="50"/>
      <c r="CN44" s="26"/>
      <c r="CO44" s="26"/>
      <c r="CP44" s="26"/>
      <c r="CQ44" s="26"/>
      <c r="CR44" s="26"/>
      <c r="CS44" s="50"/>
      <c r="CT44" s="26"/>
      <c r="CU44" s="26"/>
      <c r="CV44" s="26"/>
      <c r="CW44" s="26"/>
      <c r="CX44" s="50"/>
      <c r="CY44" s="26"/>
      <c r="CZ44" s="26"/>
      <c r="DA44" s="26"/>
      <c r="DB44" s="26"/>
      <c r="DC44" s="50"/>
      <c r="DD44" s="26"/>
      <c r="DE44" s="26"/>
      <c r="DF44" s="26"/>
      <c r="DG44" s="26"/>
      <c r="DH44" s="50"/>
      <c r="DI44" s="26"/>
      <c r="DJ44" s="26"/>
      <c r="DK44" s="26"/>
      <c r="DL44" s="26"/>
    </row>
    <row r="45" spans="2:116" ht="18" x14ac:dyDescent="0.25">
      <c r="B45" s="35"/>
      <c r="C45" s="26"/>
      <c r="D45" s="26"/>
      <c r="E45" s="26"/>
      <c r="F45" s="26"/>
      <c r="G45" s="50"/>
      <c r="H45" s="26"/>
      <c r="I45" s="44"/>
      <c r="J45" s="26"/>
      <c r="K45" s="26"/>
      <c r="L45" s="26"/>
      <c r="M45" s="50"/>
      <c r="N45" s="26"/>
      <c r="O45" s="44"/>
      <c r="P45" s="26"/>
      <c r="Q45" s="26"/>
      <c r="R45" s="26"/>
      <c r="S45" s="50"/>
      <c r="T45" s="26"/>
      <c r="U45" s="44"/>
      <c r="V45" s="26"/>
      <c r="W45" s="26"/>
      <c r="X45" s="26"/>
      <c r="Y45" s="50"/>
      <c r="Z45" s="106"/>
      <c r="AA45" s="111"/>
      <c r="AB45" s="108"/>
      <c r="AC45" s="106"/>
      <c r="AD45" s="107"/>
      <c r="AE45" s="83"/>
      <c r="AF45" s="83"/>
      <c r="AG45" s="112"/>
      <c r="AH45" s="83"/>
      <c r="AI45" s="104"/>
      <c r="AJ45" s="50"/>
      <c r="AK45" s="44"/>
      <c r="AL45" s="26"/>
      <c r="AM45" s="26"/>
      <c r="AN45" s="26"/>
      <c r="AO45" s="50"/>
      <c r="AP45" s="26"/>
      <c r="AQ45" s="26"/>
      <c r="AR45" s="26"/>
      <c r="AS45" s="26"/>
      <c r="AT45" s="50"/>
      <c r="AU45" s="25"/>
      <c r="AV45" s="24"/>
      <c r="AW45" s="24"/>
      <c r="AX45" s="24"/>
      <c r="AY45" s="50"/>
      <c r="AZ45" s="26"/>
      <c r="BA45" s="26"/>
      <c r="BB45" s="26"/>
      <c r="BC45" s="26"/>
      <c r="BD45" s="50"/>
      <c r="BE45" s="26"/>
      <c r="BF45" s="26"/>
      <c r="BG45" s="26"/>
      <c r="BH45" s="26"/>
      <c r="BI45" s="26"/>
      <c r="BJ45" s="50"/>
      <c r="BK45" s="26"/>
      <c r="BL45" s="26"/>
      <c r="BM45" s="26"/>
      <c r="BN45" s="26"/>
      <c r="BO45" s="26"/>
      <c r="BP45" s="50"/>
      <c r="BQ45" s="26"/>
      <c r="BR45" s="26"/>
      <c r="BS45" s="26"/>
      <c r="BT45" s="26"/>
      <c r="BU45" s="50"/>
      <c r="BV45" s="54"/>
      <c r="BW45" s="54"/>
      <c r="BX45" s="26"/>
      <c r="BY45" s="54"/>
      <c r="BZ45" s="54"/>
      <c r="CA45" s="50"/>
      <c r="CB45" s="54"/>
      <c r="CC45" s="54"/>
      <c r="CD45" s="26"/>
      <c r="CE45" s="54"/>
      <c r="CF45" s="54"/>
      <c r="CG45" s="50"/>
      <c r="CH45" s="26"/>
      <c r="CI45" s="26"/>
      <c r="CJ45" s="26"/>
      <c r="CK45" s="26"/>
      <c r="CL45" s="26"/>
      <c r="CM45" s="50"/>
      <c r="CN45" s="26"/>
      <c r="CO45" s="26"/>
      <c r="CP45" s="26"/>
      <c r="CQ45" s="26"/>
      <c r="CR45" s="26"/>
      <c r="CS45" s="50"/>
      <c r="CT45" s="26"/>
      <c r="CU45" s="26"/>
      <c r="CV45" s="26"/>
      <c r="CW45" s="26"/>
      <c r="CX45" s="50"/>
      <c r="CY45" s="26"/>
      <c r="CZ45" s="26"/>
      <c r="DA45" s="26"/>
      <c r="DB45" s="26"/>
      <c r="DC45" s="50"/>
      <c r="DD45" s="26"/>
      <c r="DE45" s="26"/>
      <c r="DF45" s="26"/>
      <c r="DG45" s="26"/>
      <c r="DH45" s="50"/>
      <c r="DI45" s="26"/>
      <c r="DJ45" s="26"/>
      <c r="DK45" s="26"/>
      <c r="DL45" s="26"/>
    </row>
    <row r="46" spans="2:116" ht="18" x14ac:dyDescent="0.25">
      <c r="B46" s="35"/>
      <c r="C46" s="26"/>
      <c r="D46" s="26"/>
      <c r="E46" s="26"/>
      <c r="F46" s="26"/>
      <c r="G46" s="50"/>
      <c r="H46" s="26"/>
      <c r="I46" s="44"/>
      <c r="J46" s="26"/>
      <c r="K46" s="26"/>
      <c r="L46" s="26"/>
      <c r="M46" s="50"/>
      <c r="N46" s="26"/>
      <c r="O46" s="44"/>
      <c r="P46" s="26"/>
      <c r="Q46" s="26"/>
      <c r="R46" s="26"/>
      <c r="S46" s="50"/>
      <c r="T46" s="26"/>
      <c r="U46" s="44"/>
      <c r="V46" s="26"/>
      <c r="W46" s="26"/>
      <c r="X46" s="26"/>
      <c r="Y46" s="50"/>
      <c r="Z46" s="106"/>
      <c r="AA46" s="111"/>
      <c r="AB46" s="108"/>
      <c r="AC46" s="106"/>
      <c r="AD46" s="107"/>
      <c r="AE46" s="83"/>
      <c r="AF46" s="83"/>
      <c r="AG46" s="112"/>
      <c r="AH46" s="83"/>
      <c r="AI46" s="104"/>
      <c r="AJ46" s="50"/>
      <c r="AK46" s="44"/>
      <c r="AL46" s="26"/>
      <c r="AM46" s="26"/>
      <c r="AN46" s="26"/>
      <c r="AO46" s="50"/>
      <c r="AP46" s="26"/>
      <c r="AQ46" s="26"/>
      <c r="AR46" s="26"/>
      <c r="AS46" s="26"/>
      <c r="AT46" s="50"/>
      <c r="AU46" s="25"/>
      <c r="AV46" s="24"/>
      <c r="AW46" s="24"/>
      <c r="AX46" s="24"/>
      <c r="AY46" s="50"/>
      <c r="AZ46" s="26"/>
      <c r="BA46" s="26"/>
      <c r="BB46" s="26"/>
      <c r="BC46" s="26"/>
      <c r="BD46" s="50"/>
      <c r="BE46" s="26"/>
      <c r="BF46" s="26"/>
      <c r="BG46" s="26"/>
      <c r="BH46" s="26"/>
      <c r="BI46" s="26"/>
      <c r="BJ46" s="50"/>
      <c r="BK46" s="26"/>
      <c r="BL46" s="26"/>
      <c r="BM46" s="26"/>
      <c r="BN46" s="26"/>
      <c r="BO46" s="26"/>
      <c r="BP46" s="50"/>
      <c r="BQ46" s="26"/>
      <c r="BR46" s="26"/>
      <c r="BS46" s="26"/>
      <c r="BT46" s="26"/>
      <c r="BU46" s="50"/>
      <c r="BV46" s="54"/>
      <c r="BW46" s="54"/>
      <c r="BX46" s="26"/>
      <c r="BY46" s="54"/>
      <c r="BZ46" s="54"/>
      <c r="CA46" s="50"/>
      <c r="CB46" s="54"/>
      <c r="CC46" s="54"/>
      <c r="CD46" s="26"/>
      <c r="CE46" s="54"/>
      <c r="CF46" s="54"/>
      <c r="CG46" s="50"/>
      <c r="CH46" s="26"/>
      <c r="CI46" s="26"/>
      <c r="CJ46" s="26"/>
      <c r="CK46" s="26"/>
      <c r="CL46" s="26"/>
      <c r="CM46" s="50"/>
      <c r="CN46" s="26"/>
      <c r="CO46" s="26"/>
      <c r="CP46" s="26"/>
      <c r="CQ46" s="26"/>
      <c r="CR46" s="26"/>
      <c r="CS46" s="50"/>
      <c r="CT46" s="26"/>
      <c r="CU46" s="26"/>
      <c r="CV46" s="26"/>
      <c r="CW46" s="26"/>
      <c r="CX46" s="50"/>
      <c r="CY46" s="26"/>
      <c r="CZ46" s="26"/>
      <c r="DA46" s="26"/>
      <c r="DB46" s="26"/>
      <c r="DC46" s="50"/>
      <c r="DD46" s="26"/>
      <c r="DE46" s="26"/>
      <c r="DF46" s="26"/>
      <c r="DG46" s="26"/>
      <c r="DH46" s="50"/>
      <c r="DI46" s="26"/>
      <c r="DJ46" s="26"/>
      <c r="DK46" s="26"/>
      <c r="DL46" s="26"/>
    </row>
    <row r="47" spans="2:116" ht="18" x14ac:dyDescent="0.25">
      <c r="B47" s="35"/>
      <c r="C47" s="26"/>
      <c r="D47" s="26"/>
      <c r="E47" s="26"/>
      <c r="F47" s="26"/>
      <c r="G47" s="50"/>
      <c r="H47" s="26"/>
      <c r="I47" s="44"/>
      <c r="J47" s="26"/>
      <c r="K47" s="26"/>
      <c r="L47" s="26"/>
      <c r="M47" s="50"/>
      <c r="N47" s="26"/>
      <c r="O47" s="44"/>
      <c r="P47" s="26"/>
      <c r="Q47" s="26"/>
      <c r="R47" s="26"/>
      <c r="S47" s="50"/>
      <c r="T47" s="26"/>
      <c r="U47" s="44"/>
      <c r="V47" s="26"/>
      <c r="W47" s="26"/>
      <c r="X47" s="26"/>
      <c r="Y47" s="50"/>
      <c r="Z47" s="106"/>
      <c r="AA47" s="111"/>
      <c r="AB47" s="108"/>
      <c r="AC47" s="106"/>
      <c r="AD47" s="107"/>
      <c r="AE47" s="83"/>
      <c r="AF47" s="83"/>
      <c r="AG47" s="112"/>
      <c r="AH47" s="83"/>
      <c r="AI47" s="104"/>
      <c r="AJ47" s="50"/>
      <c r="AK47" s="44"/>
      <c r="AL47" s="26"/>
      <c r="AM47" s="26"/>
      <c r="AN47" s="26"/>
      <c r="AO47" s="50"/>
      <c r="AP47" s="26"/>
      <c r="AQ47" s="26"/>
      <c r="AR47" s="26"/>
      <c r="AS47" s="26"/>
      <c r="AT47" s="50"/>
      <c r="AU47" s="25"/>
      <c r="AV47" s="24"/>
      <c r="AW47" s="24"/>
      <c r="AX47" s="24"/>
      <c r="AY47" s="50"/>
      <c r="AZ47" s="26"/>
      <c r="BA47" s="26"/>
      <c r="BB47" s="26"/>
      <c r="BC47" s="26"/>
      <c r="BD47" s="50"/>
      <c r="BE47" s="26"/>
      <c r="BF47" s="26"/>
      <c r="BG47" s="26"/>
      <c r="BH47" s="26"/>
      <c r="BI47" s="26"/>
      <c r="BJ47" s="50"/>
      <c r="BK47" s="26"/>
      <c r="BL47" s="26"/>
      <c r="BM47" s="26"/>
      <c r="BN47" s="26"/>
      <c r="BO47" s="26"/>
      <c r="BP47" s="50"/>
      <c r="BQ47" s="26"/>
      <c r="BR47" s="26"/>
      <c r="BS47" s="26"/>
      <c r="BT47" s="26"/>
      <c r="BU47" s="50"/>
      <c r="BV47" s="54"/>
      <c r="BW47" s="54"/>
      <c r="BX47" s="26"/>
      <c r="BY47" s="54"/>
      <c r="BZ47" s="54"/>
      <c r="CA47" s="50"/>
      <c r="CB47" s="54"/>
      <c r="CC47" s="54"/>
      <c r="CD47" s="26"/>
      <c r="CE47" s="54"/>
      <c r="CF47" s="54"/>
      <c r="CG47" s="50"/>
      <c r="CH47" s="26"/>
      <c r="CI47" s="26"/>
      <c r="CJ47" s="26"/>
      <c r="CK47" s="26"/>
      <c r="CL47" s="26"/>
      <c r="CM47" s="50"/>
      <c r="CN47" s="26"/>
      <c r="CO47" s="26"/>
      <c r="CP47" s="26"/>
      <c r="CQ47" s="26"/>
      <c r="CR47" s="26"/>
      <c r="CS47" s="50"/>
      <c r="CT47" s="26"/>
      <c r="CU47" s="26"/>
      <c r="CV47" s="26"/>
      <c r="CW47" s="26"/>
      <c r="CX47" s="50"/>
      <c r="CY47" s="26"/>
      <c r="CZ47" s="26"/>
      <c r="DA47" s="26"/>
      <c r="DB47" s="26"/>
      <c r="DC47" s="50"/>
      <c r="DD47" s="26"/>
      <c r="DE47" s="26"/>
      <c r="DF47" s="26"/>
      <c r="DG47" s="26"/>
      <c r="DH47" s="50"/>
      <c r="DI47" s="26"/>
      <c r="DJ47" s="26"/>
      <c r="DK47" s="26"/>
      <c r="DL47" s="26"/>
    </row>
    <row r="48" spans="2:116" ht="18" x14ac:dyDescent="0.25">
      <c r="B48" s="35"/>
      <c r="C48" s="26"/>
      <c r="D48" s="26"/>
      <c r="E48" s="26"/>
      <c r="F48" s="26"/>
      <c r="G48" s="50"/>
      <c r="H48" s="26"/>
      <c r="I48" s="44"/>
      <c r="J48" s="26"/>
      <c r="K48" s="26"/>
      <c r="L48" s="26"/>
      <c r="M48" s="50"/>
      <c r="N48" s="26"/>
      <c r="O48" s="44"/>
      <c r="P48" s="26"/>
      <c r="Q48" s="26"/>
      <c r="R48" s="26"/>
      <c r="S48" s="50"/>
      <c r="T48" s="26"/>
      <c r="U48" s="44"/>
      <c r="V48" s="26"/>
      <c r="W48" s="26"/>
      <c r="X48" s="26"/>
      <c r="Y48" s="50"/>
      <c r="Z48" s="106"/>
      <c r="AA48" s="111"/>
      <c r="AB48" s="108"/>
      <c r="AC48" s="106"/>
      <c r="AD48" s="107"/>
      <c r="AE48" s="83"/>
      <c r="AF48" s="83"/>
      <c r="AG48" s="112"/>
      <c r="AH48" s="83"/>
      <c r="AI48" s="104"/>
      <c r="AJ48" s="50"/>
      <c r="AK48" s="44"/>
      <c r="AL48" s="26"/>
      <c r="AM48" s="26"/>
      <c r="AN48" s="26"/>
      <c r="AO48" s="50"/>
      <c r="AP48" s="26"/>
      <c r="AQ48" s="26"/>
      <c r="AR48" s="26"/>
      <c r="AS48" s="26"/>
      <c r="AT48" s="50"/>
      <c r="AU48" s="25"/>
      <c r="AV48" s="24"/>
      <c r="AW48" s="24"/>
      <c r="AX48" s="24"/>
      <c r="AY48" s="50"/>
      <c r="AZ48" s="26"/>
      <c r="BA48" s="26"/>
      <c r="BB48" s="26"/>
      <c r="BC48" s="26"/>
      <c r="BD48" s="50"/>
      <c r="BE48" s="26"/>
      <c r="BF48" s="26"/>
      <c r="BG48" s="26"/>
      <c r="BH48" s="26"/>
      <c r="BI48" s="26"/>
      <c r="BJ48" s="50"/>
      <c r="BK48" s="26"/>
      <c r="BL48" s="26"/>
      <c r="BM48" s="26"/>
      <c r="BN48" s="26"/>
      <c r="BO48" s="26"/>
      <c r="BP48" s="50"/>
      <c r="BQ48" s="26"/>
      <c r="BR48" s="26"/>
      <c r="BS48" s="26"/>
      <c r="BT48" s="26"/>
      <c r="BU48" s="50"/>
      <c r="BV48" s="54"/>
      <c r="BW48" s="54"/>
      <c r="BX48" s="26"/>
      <c r="BY48" s="54"/>
      <c r="BZ48" s="54"/>
      <c r="CA48" s="50"/>
      <c r="CB48" s="54"/>
      <c r="CC48" s="54"/>
      <c r="CD48" s="26"/>
      <c r="CE48" s="54"/>
      <c r="CF48" s="54"/>
      <c r="CG48" s="50"/>
      <c r="CH48" s="26"/>
      <c r="CI48" s="26"/>
      <c r="CJ48" s="26"/>
      <c r="CK48" s="26"/>
      <c r="CL48" s="26"/>
      <c r="CM48" s="50"/>
      <c r="CN48" s="26"/>
      <c r="CO48" s="26"/>
      <c r="CP48" s="26"/>
      <c r="CQ48" s="26"/>
      <c r="CR48" s="26"/>
      <c r="CS48" s="50"/>
      <c r="CT48" s="26"/>
      <c r="CU48" s="26"/>
      <c r="CV48" s="26"/>
      <c r="CW48" s="26"/>
      <c r="CX48" s="50"/>
      <c r="CY48" s="26"/>
      <c r="CZ48" s="26"/>
      <c r="DA48" s="26"/>
      <c r="DB48" s="26"/>
      <c r="DC48" s="50"/>
      <c r="DD48" s="26"/>
      <c r="DE48" s="26"/>
      <c r="DF48" s="26"/>
      <c r="DG48" s="26"/>
      <c r="DH48" s="50"/>
      <c r="DI48" s="26"/>
      <c r="DJ48" s="26"/>
      <c r="DK48" s="26"/>
      <c r="DL48" s="26"/>
    </row>
    <row r="49" spans="2:116" ht="18" x14ac:dyDescent="0.25">
      <c r="B49" s="35"/>
      <c r="C49" s="26"/>
      <c r="D49" s="26"/>
      <c r="E49" s="26"/>
      <c r="F49" s="26"/>
      <c r="G49" s="50"/>
      <c r="H49" s="26"/>
      <c r="I49" s="44"/>
      <c r="J49" s="26"/>
      <c r="K49" s="26"/>
      <c r="L49" s="26"/>
      <c r="M49" s="50"/>
      <c r="N49" s="26"/>
      <c r="O49" s="44"/>
      <c r="P49" s="26"/>
      <c r="Q49" s="26"/>
      <c r="R49" s="26"/>
      <c r="S49" s="50"/>
      <c r="T49" s="26"/>
      <c r="U49" s="44"/>
      <c r="V49" s="26"/>
      <c r="W49" s="26"/>
      <c r="X49" s="26"/>
      <c r="Y49" s="50"/>
      <c r="Z49" s="106"/>
      <c r="AA49" s="111"/>
      <c r="AB49" s="108"/>
      <c r="AC49" s="106"/>
      <c r="AD49" s="107"/>
      <c r="AE49" s="83"/>
      <c r="AF49" s="83"/>
      <c r="AG49" s="112"/>
      <c r="AH49" s="83"/>
      <c r="AI49" s="104"/>
      <c r="AJ49" s="50"/>
      <c r="AK49" s="44"/>
      <c r="AL49" s="26"/>
      <c r="AM49" s="26"/>
      <c r="AN49" s="26"/>
      <c r="AO49" s="50"/>
      <c r="AP49" s="26"/>
      <c r="AQ49" s="26"/>
      <c r="AR49" s="26"/>
      <c r="AS49" s="26"/>
      <c r="AT49" s="50"/>
      <c r="AU49" s="25"/>
      <c r="AV49" s="24"/>
      <c r="AW49" s="24"/>
      <c r="AX49" s="24"/>
      <c r="AY49" s="50"/>
      <c r="AZ49" s="26"/>
      <c r="BA49" s="26"/>
      <c r="BB49" s="26"/>
      <c r="BC49" s="26"/>
      <c r="BD49" s="50"/>
      <c r="BE49" s="26"/>
      <c r="BF49" s="26"/>
      <c r="BG49" s="26"/>
      <c r="BH49" s="26"/>
      <c r="BI49" s="26"/>
      <c r="BJ49" s="50"/>
      <c r="BK49" s="26"/>
      <c r="BL49" s="26"/>
      <c r="BM49" s="26"/>
      <c r="BN49" s="26"/>
      <c r="BO49" s="26"/>
      <c r="BP49" s="50"/>
      <c r="BQ49" s="26"/>
      <c r="BR49" s="26"/>
      <c r="BS49" s="26"/>
      <c r="BT49" s="26"/>
      <c r="BU49" s="50"/>
      <c r="BV49" s="54"/>
      <c r="BW49" s="54"/>
      <c r="BX49" s="26"/>
      <c r="BY49" s="54"/>
      <c r="BZ49" s="54"/>
      <c r="CA49" s="50"/>
      <c r="CB49" s="54"/>
      <c r="CC49" s="54"/>
      <c r="CD49" s="26"/>
      <c r="CE49" s="54"/>
      <c r="CF49" s="54"/>
      <c r="CG49" s="50"/>
      <c r="CH49" s="26"/>
      <c r="CI49" s="26"/>
      <c r="CJ49" s="26"/>
      <c r="CK49" s="26"/>
      <c r="CL49" s="26"/>
      <c r="CM49" s="50"/>
      <c r="CN49" s="26"/>
      <c r="CO49" s="26"/>
      <c r="CP49" s="26"/>
      <c r="CQ49" s="26"/>
      <c r="CR49" s="26"/>
      <c r="CS49" s="50"/>
      <c r="CT49" s="26"/>
      <c r="CU49" s="26"/>
      <c r="CV49" s="26"/>
      <c r="CW49" s="26"/>
      <c r="CX49" s="50"/>
      <c r="CY49" s="26"/>
      <c r="CZ49" s="26"/>
      <c r="DA49" s="26"/>
      <c r="DB49" s="26"/>
      <c r="DC49" s="50"/>
      <c r="DD49" s="26"/>
      <c r="DE49" s="26"/>
      <c r="DF49" s="26"/>
      <c r="DG49" s="26"/>
      <c r="DH49" s="50"/>
      <c r="DI49" s="26"/>
      <c r="DJ49" s="26"/>
      <c r="DK49" s="26"/>
      <c r="DL49" s="26"/>
    </row>
    <row r="50" spans="2:116" ht="18" x14ac:dyDescent="0.25">
      <c r="B50" s="35"/>
      <c r="C50" s="26"/>
      <c r="D50" s="26"/>
      <c r="E50" s="26"/>
      <c r="F50" s="26"/>
      <c r="G50" s="50"/>
      <c r="H50" s="26"/>
      <c r="I50" s="44"/>
      <c r="J50" s="26"/>
      <c r="K50" s="26"/>
      <c r="L50" s="26"/>
      <c r="M50" s="50"/>
      <c r="N50" s="26"/>
      <c r="O50" s="44"/>
      <c r="P50" s="26"/>
      <c r="Q50" s="26"/>
      <c r="R50" s="26"/>
      <c r="S50" s="50"/>
      <c r="T50" s="26"/>
      <c r="U50" s="44"/>
      <c r="V50" s="26"/>
      <c r="W50" s="26"/>
      <c r="X50" s="26"/>
      <c r="Y50" s="50"/>
      <c r="Z50" s="106"/>
      <c r="AA50" s="111"/>
      <c r="AB50" s="108"/>
      <c r="AC50" s="106"/>
      <c r="AD50" s="107"/>
      <c r="AE50" s="83"/>
      <c r="AF50" s="83"/>
      <c r="AG50" s="112"/>
      <c r="AH50" s="83"/>
      <c r="AI50" s="104"/>
      <c r="AJ50" s="50"/>
      <c r="AK50" s="44"/>
      <c r="AL50" s="26"/>
      <c r="AM50" s="26"/>
      <c r="AN50" s="26"/>
      <c r="AO50" s="50"/>
      <c r="AP50" s="26"/>
      <c r="AQ50" s="26"/>
      <c r="AR50" s="26"/>
      <c r="AS50" s="26"/>
      <c r="AT50" s="50"/>
      <c r="AU50" s="25"/>
      <c r="AV50" s="24"/>
      <c r="AW50" s="24"/>
      <c r="AX50" s="24"/>
      <c r="AY50" s="50"/>
      <c r="AZ50" s="26"/>
      <c r="BA50" s="26"/>
      <c r="BB50" s="26"/>
      <c r="BC50" s="26"/>
      <c r="BD50" s="50"/>
      <c r="BE50" s="26"/>
      <c r="BF50" s="26"/>
      <c r="BG50" s="26"/>
      <c r="BH50" s="26"/>
      <c r="BI50" s="26"/>
      <c r="BJ50" s="50"/>
      <c r="BK50" s="26"/>
      <c r="BL50" s="26"/>
      <c r="BM50" s="26"/>
      <c r="BN50" s="26"/>
      <c r="BO50" s="26"/>
      <c r="BP50" s="50"/>
      <c r="BQ50" s="26"/>
      <c r="BR50" s="26"/>
      <c r="BS50" s="26"/>
      <c r="BT50" s="26"/>
      <c r="BU50" s="50"/>
      <c r="BV50" s="54"/>
      <c r="BW50" s="54"/>
      <c r="BX50" s="26"/>
      <c r="BY50" s="54"/>
      <c r="BZ50" s="54"/>
      <c r="CA50" s="50"/>
      <c r="CB50" s="54"/>
      <c r="CC50" s="54"/>
      <c r="CD50" s="26"/>
      <c r="CE50" s="54"/>
      <c r="CF50" s="54"/>
      <c r="CG50" s="50"/>
      <c r="CH50" s="26"/>
      <c r="CI50" s="26"/>
      <c r="CJ50" s="26"/>
      <c r="CK50" s="26"/>
      <c r="CL50" s="26"/>
      <c r="CM50" s="50"/>
      <c r="CN50" s="26"/>
      <c r="CO50" s="26"/>
      <c r="CP50" s="26"/>
      <c r="CQ50" s="26"/>
      <c r="CR50" s="26"/>
      <c r="CS50" s="50"/>
      <c r="CT50" s="26"/>
      <c r="CU50" s="26"/>
      <c r="CV50" s="26"/>
      <c r="CW50" s="26"/>
      <c r="CX50" s="50"/>
      <c r="CY50" s="26"/>
      <c r="CZ50" s="26"/>
      <c r="DA50" s="26"/>
      <c r="DB50" s="26"/>
      <c r="DC50" s="50"/>
      <c r="DD50" s="26"/>
      <c r="DE50" s="26"/>
      <c r="DF50" s="26"/>
      <c r="DG50" s="26"/>
      <c r="DH50" s="50"/>
      <c r="DI50" s="26"/>
      <c r="DJ50" s="26"/>
      <c r="DK50" s="26"/>
      <c r="DL50" s="26"/>
    </row>
    <row r="51" spans="2:116" ht="18" x14ac:dyDescent="0.25">
      <c r="B51" s="35"/>
      <c r="C51" s="26"/>
      <c r="D51" s="26"/>
      <c r="E51" s="26"/>
      <c r="F51" s="26"/>
      <c r="G51" s="50"/>
      <c r="H51" s="26"/>
      <c r="I51" s="44"/>
      <c r="J51" s="26"/>
      <c r="K51" s="26"/>
      <c r="L51" s="26"/>
      <c r="M51" s="50"/>
      <c r="N51" s="26"/>
      <c r="O51" s="44"/>
      <c r="P51" s="26"/>
      <c r="Q51" s="26"/>
      <c r="R51" s="26"/>
      <c r="S51" s="50"/>
      <c r="T51" s="26"/>
      <c r="U51" s="44"/>
      <c r="V51" s="26"/>
      <c r="W51" s="26"/>
      <c r="X51" s="26"/>
      <c r="Y51" s="50"/>
      <c r="Z51" s="106"/>
      <c r="AA51" s="111"/>
      <c r="AB51" s="108"/>
      <c r="AC51" s="106"/>
      <c r="AD51" s="107"/>
      <c r="AE51" s="83"/>
      <c r="AF51" s="83"/>
      <c r="AG51" s="112"/>
      <c r="AH51" s="83"/>
      <c r="AI51" s="104"/>
      <c r="AJ51" s="50"/>
      <c r="AK51" s="44"/>
      <c r="AL51" s="26"/>
      <c r="AM51" s="26"/>
      <c r="AN51" s="26"/>
      <c r="AO51" s="50"/>
      <c r="AP51" s="26"/>
      <c r="AQ51" s="26"/>
      <c r="AR51" s="26"/>
      <c r="AS51" s="26"/>
      <c r="AT51" s="50"/>
      <c r="AU51" s="25"/>
      <c r="AV51" s="24"/>
      <c r="AW51" s="24"/>
      <c r="AX51" s="24"/>
      <c r="AY51" s="50"/>
      <c r="AZ51" s="26"/>
      <c r="BA51" s="26"/>
      <c r="BB51" s="26"/>
      <c r="BC51" s="26"/>
      <c r="BD51" s="50"/>
      <c r="BE51" s="26"/>
      <c r="BF51" s="26"/>
      <c r="BG51" s="26"/>
      <c r="BH51" s="26"/>
      <c r="BI51" s="26"/>
      <c r="BJ51" s="50"/>
      <c r="BK51" s="26"/>
      <c r="BL51" s="26"/>
      <c r="BM51" s="26"/>
      <c r="BN51" s="26"/>
      <c r="BO51" s="26"/>
      <c r="BP51" s="50"/>
      <c r="BQ51" s="26"/>
      <c r="BR51" s="26"/>
      <c r="BS51" s="26"/>
      <c r="BT51" s="26"/>
      <c r="BU51" s="50"/>
      <c r="BV51" s="54"/>
      <c r="BW51" s="54"/>
      <c r="BX51" s="26"/>
      <c r="BY51" s="54"/>
      <c r="BZ51" s="54"/>
      <c r="CA51" s="50"/>
      <c r="CB51" s="54"/>
      <c r="CC51" s="54"/>
      <c r="CD51" s="26"/>
      <c r="CE51" s="54"/>
      <c r="CF51" s="54"/>
      <c r="CG51" s="50"/>
      <c r="CH51" s="26"/>
      <c r="CI51" s="26"/>
      <c r="CJ51" s="26"/>
      <c r="CK51" s="26"/>
      <c r="CL51" s="26"/>
      <c r="CM51" s="50"/>
      <c r="CN51" s="26"/>
      <c r="CO51" s="26"/>
      <c r="CP51" s="26"/>
      <c r="CQ51" s="26"/>
      <c r="CR51" s="26"/>
      <c r="CS51" s="50"/>
      <c r="CT51" s="26"/>
      <c r="CU51" s="26"/>
      <c r="CV51" s="26"/>
      <c r="CW51" s="26"/>
      <c r="CX51" s="50"/>
      <c r="CY51" s="26"/>
      <c r="CZ51" s="26"/>
      <c r="DA51" s="26"/>
      <c r="DB51" s="26"/>
      <c r="DC51" s="50"/>
      <c r="DD51" s="26"/>
      <c r="DE51" s="26"/>
      <c r="DF51" s="26"/>
      <c r="DG51" s="26"/>
      <c r="DH51" s="50"/>
      <c r="DI51" s="26"/>
      <c r="DJ51" s="26"/>
      <c r="DK51" s="26"/>
      <c r="DL51" s="26"/>
    </row>
    <row r="52" spans="2:116" ht="18" x14ac:dyDescent="0.25">
      <c r="B52" s="35"/>
      <c r="C52" s="26"/>
      <c r="D52" s="26"/>
      <c r="E52" s="26"/>
      <c r="F52" s="26"/>
      <c r="G52" s="50"/>
      <c r="H52" s="26"/>
      <c r="I52" s="44"/>
      <c r="J52" s="26"/>
      <c r="K52" s="26"/>
      <c r="L52" s="26"/>
      <c r="M52" s="50"/>
      <c r="N52" s="26"/>
      <c r="O52" s="44"/>
      <c r="P52" s="26"/>
      <c r="Q52" s="26"/>
      <c r="R52" s="26"/>
      <c r="S52" s="50"/>
      <c r="T52" s="26"/>
      <c r="U52" s="44"/>
      <c r="V52" s="26"/>
      <c r="W52" s="26"/>
      <c r="X52" s="26"/>
      <c r="Y52" s="50"/>
      <c r="Z52" s="106"/>
      <c r="AA52" s="111"/>
      <c r="AB52" s="108"/>
      <c r="AC52" s="106"/>
      <c r="AD52" s="107"/>
      <c r="AE52" s="83"/>
      <c r="AF52" s="83"/>
      <c r="AG52" s="112"/>
      <c r="AH52" s="83"/>
      <c r="AI52" s="104"/>
      <c r="AJ52" s="50"/>
      <c r="AK52" s="44"/>
      <c r="AL52" s="26"/>
      <c r="AM52" s="26"/>
      <c r="AN52" s="26"/>
      <c r="AO52" s="50"/>
      <c r="AP52" s="26"/>
      <c r="AQ52" s="26"/>
      <c r="AR52" s="26"/>
      <c r="AS52" s="26"/>
      <c r="AT52" s="50"/>
      <c r="AU52" s="25"/>
      <c r="AV52" s="24"/>
      <c r="AW52" s="24"/>
      <c r="AX52" s="24"/>
      <c r="AY52" s="50"/>
      <c r="AZ52" s="26"/>
      <c r="BA52" s="26"/>
      <c r="BB52" s="26"/>
      <c r="BC52" s="26"/>
      <c r="BD52" s="50"/>
      <c r="BE52" s="26"/>
      <c r="BF52" s="26"/>
      <c r="BG52" s="26"/>
      <c r="BH52" s="26"/>
      <c r="BI52" s="26"/>
      <c r="BJ52" s="50"/>
      <c r="BK52" s="26"/>
      <c r="BL52" s="26"/>
      <c r="BM52" s="26"/>
      <c r="BN52" s="26"/>
      <c r="BO52" s="26"/>
      <c r="BP52" s="50"/>
      <c r="BQ52" s="26"/>
      <c r="BR52" s="26"/>
      <c r="BS52" s="26"/>
      <c r="BT52" s="26"/>
      <c r="BU52" s="50"/>
      <c r="BV52" s="54"/>
      <c r="BW52" s="54"/>
      <c r="BX52" s="26"/>
      <c r="BY52" s="54"/>
      <c r="BZ52" s="54"/>
      <c r="CA52" s="50"/>
      <c r="CB52" s="54"/>
      <c r="CC52" s="54"/>
      <c r="CD52" s="26"/>
      <c r="CE52" s="54"/>
      <c r="CF52" s="54"/>
      <c r="CG52" s="50"/>
      <c r="CH52" s="26"/>
      <c r="CI52" s="26"/>
      <c r="CJ52" s="26"/>
      <c r="CK52" s="26"/>
      <c r="CL52" s="26"/>
      <c r="CM52" s="50"/>
      <c r="CN52" s="26"/>
      <c r="CO52" s="26"/>
      <c r="CP52" s="26"/>
      <c r="CQ52" s="26"/>
      <c r="CR52" s="26"/>
      <c r="CS52" s="50"/>
      <c r="CT52" s="26"/>
      <c r="CU52" s="26"/>
      <c r="CV52" s="26"/>
      <c r="CW52" s="26"/>
      <c r="CX52" s="50"/>
      <c r="CY52" s="26"/>
      <c r="CZ52" s="26"/>
      <c r="DA52" s="26"/>
      <c r="DB52" s="26"/>
      <c r="DC52" s="50"/>
      <c r="DD52" s="26"/>
      <c r="DE52" s="26"/>
      <c r="DF52" s="26"/>
      <c r="DG52" s="26"/>
      <c r="DH52" s="50"/>
      <c r="DI52" s="26"/>
      <c r="DJ52" s="26"/>
      <c r="DK52" s="26"/>
      <c r="DL52" s="26"/>
    </row>
    <row r="53" spans="2:116" ht="18" x14ac:dyDescent="0.25">
      <c r="B53" s="35"/>
      <c r="C53" s="26"/>
      <c r="D53" s="26"/>
      <c r="E53" s="26"/>
      <c r="F53" s="26"/>
      <c r="G53" s="50"/>
      <c r="H53" s="26"/>
      <c r="I53" s="44"/>
      <c r="J53" s="26"/>
      <c r="K53" s="26"/>
      <c r="L53" s="26"/>
      <c r="M53" s="50"/>
      <c r="N53" s="26"/>
      <c r="O53" s="44"/>
      <c r="P53" s="26"/>
      <c r="Q53" s="26"/>
      <c r="R53" s="26"/>
      <c r="S53" s="50"/>
      <c r="T53" s="26"/>
      <c r="U53" s="44"/>
      <c r="V53" s="26"/>
      <c r="W53" s="26"/>
      <c r="X53" s="26"/>
      <c r="Y53" s="50"/>
      <c r="Z53" s="106"/>
      <c r="AA53" s="111"/>
      <c r="AB53" s="108"/>
      <c r="AC53" s="106"/>
      <c r="AD53" s="107"/>
      <c r="AE53" s="83"/>
      <c r="AF53" s="83"/>
      <c r="AG53" s="112"/>
      <c r="AH53" s="83"/>
      <c r="AI53" s="104"/>
      <c r="AJ53" s="50"/>
      <c r="AK53" s="44"/>
      <c r="AL53" s="26"/>
      <c r="AM53" s="26"/>
      <c r="AN53" s="26"/>
      <c r="AO53" s="50"/>
      <c r="AP53" s="26"/>
      <c r="AQ53" s="26"/>
      <c r="AR53" s="26"/>
      <c r="AS53" s="26"/>
      <c r="AT53" s="50"/>
      <c r="AU53" s="25"/>
      <c r="AV53" s="24"/>
      <c r="AW53" s="24"/>
      <c r="AX53" s="24"/>
      <c r="AY53" s="50"/>
      <c r="AZ53" s="26"/>
      <c r="BA53" s="26"/>
      <c r="BB53" s="26"/>
      <c r="BC53" s="26"/>
      <c r="BD53" s="50"/>
      <c r="BE53" s="26"/>
      <c r="BF53" s="26"/>
      <c r="BG53" s="26"/>
      <c r="BH53" s="26"/>
      <c r="BI53" s="26"/>
      <c r="BJ53" s="50"/>
      <c r="BK53" s="26"/>
      <c r="BL53" s="26"/>
      <c r="BM53" s="26"/>
      <c r="BN53" s="26"/>
      <c r="BO53" s="26"/>
      <c r="BP53" s="50"/>
      <c r="BQ53" s="26"/>
      <c r="BR53" s="26"/>
      <c r="BS53" s="26"/>
      <c r="BT53" s="26"/>
      <c r="BU53" s="50"/>
      <c r="BV53" s="54"/>
      <c r="BW53" s="54"/>
      <c r="BX53" s="26"/>
      <c r="BY53" s="54"/>
      <c r="BZ53" s="54"/>
      <c r="CA53" s="50"/>
      <c r="CB53" s="54"/>
      <c r="CC53" s="54"/>
      <c r="CD53" s="26"/>
      <c r="CE53" s="54"/>
      <c r="CF53" s="54"/>
      <c r="CG53" s="50"/>
      <c r="CH53" s="26"/>
      <c r="CI53" s="26"/>
      <c r="CJ53" s="26"/>
      <c r="CK53" s="26"/>
      <c r="CL53" s="26"/>
      <c r="CM53" s="50"/>
      <c r="CN53" s="26"/>
      <c r="CO53" s="26"/>
      <c r="CP53" s="26"/>
      <c r="CQ53" s="26"/>
      <c r="CR53" s="26"/>
      <c r="CS53" s="50"/>
      <c r="CT53" s="26"/>
      <c r="CU53" s="26"/>
      <c r="CV53" s="26"/>
      <c r="CW53" s="26"/>
      <c r="CX53" s="50"/>
      <c r="CY53" s="26"/>
      <c r="CZ53" s="26"/>
      <c r="DA53" s="26"/>
      <c r="DB53" s="26"/>
      <c r="DC53" s="50"/>
      <c r="DD53" s="26"/>
      <c r="DE53" s="26"/>
      <c r="DF53" s="26"/>
      <c r="DG53" s="26"/>
      <c r="DH53" s="50"/>
      <c r="DI53" s="26"/>
      <c r="DJ53" s="26"/>
      <c r="DK53" s="26"/>
      <c r="DL53" s="26"/>
    </row>
    <row r="54" spans="2:116" ht="18" x14ac:dyDescent="0.25">
      <c r="B54" s="35"/>
      <c r="C54" s="26"/>
      <c r="D54" s="26"/>
      <c r="E54" s="26"/>
      <c r="F54" s="26"/>
      <c r="G54" s="50"/>
      <c r="H54" s="26"/>
      <c r="I54" s="44"/>
      <c r="J54" s="26"/>
      <c r="K54" s="26"/>
      <c r="L54" s="26"/>
      <c r="M54" s="50"/>
      <c r="N54" s="26"/>
      <c r="O54" s="44"/>
      <c r="P54" s="26"/>
      <c r="Q54" s="26"/>
      <c r="R54" s="26"/>
      <c r="S54" s="50"/>
      <c r="T54" s="26"/>
      <c r="U54" s="44"/>
      <c r="V54" s="26"/>
      <c r="W54" s="26"/>
      <c r="X54" s="26"/>
      <c r="Y54" s="50"/>
      <c r="Z54" s="106"/>
      <c r="AA54" s="111"/>
      <c r="AB54" s="108"/>
      <c r="AC54" s="106"/>
      <c r="AD54" s="107"/>
      <c r="AE54" s="83"/>
      <c r="AF54" s="83"/>
      <c r="AG54" s="112"/>
      <c r="AH54" s="83"/>
      <c r="AI54" s="104"/>
      <c r="AJ54" s="50"/>
      <c r="AK54" s="44"/>
      <c r="AL54" s="26"/>
      <c r="AM54" s="26"/>
      <c r="AN54" s="26"/>
      <c r="AO54" s="50"/>
      <c r="AP54" s="26"/>
      <c r="AQ54" s="26"/>
      <c r="AR54" s="26"/>
      <c r="AS54" s="26"/>
      <c r="AT54" s="50"/>
      <c r="AU54" s="25"/>
      <c r="AV54" s="24"/>
      <c r="AW54" s="24"/>
      <c r="AX54" s="24"/>
      <c r="AY54" s="50"/>
      <c r="AZ54" s="26"/>
      <c r="BA54" s="26"/>
      <c r="BB54" s="26"/>
      <c r="BC54" s="26"/>
      <c r="BD54" s="50"/>
      <c r="BE54" s="26"/>
      <c r="BF54" s="26"/>
      <c r="BG54" s="26"/>
      <c r="BH54" s="26"/>
      <c r="BI54" s="26"/>
      <c r="BJ54" s="50"/>
      <c r="BK54" s="26"/>
      <c r="BL54" s="26"/>
      <c r="BM54" s="26"/>
      <c r="BN54" s="26"/>
      <c r="BO54" s="26"/>
      <c r="BP54" s="50"/>
      <c r="BQ54" s="26"/>
      <c r="BR54" s="26"/>
      <c r="BS54" s="26"/>
      <c r="BT54" s="26"/>
      <c r="BU54" s="50"/>
      <c r="BV54" s="54"/>
      <c r="BW54" s="54"/>
      <c r="BX54" s="26"/>
      <c r="BY54" s="54"/>
      <c r="BZ54" s="54"/>
      <c r="CA54" s="50"/>
      <c r="CB54" s="54"/>
      <c r="CC54" s="54"/>
      <c r="CD54" s="26"/>
      <c r="CE54" s="54"/>
      <c r="CF54" s="54"/>
      <c r="CG54" s="50"/>
      <c r="CH54" s="26"/>
      <c r="CI54" s="26"/>
      <c r="CJ54" s="26"/>
      <c r="CK54" s="26"/>
      <c r="CL54" s="26"/>
      <c r="CM54" s="50"/>
      <c r="CN54" s="26"/>
      <c r="CO54" s="26"/>
      <c r="CP54" s="26"/>
      <c r="CQ54" s="26"/>
      <c r="CR54" s="26"/>
      <c r="CS54" s="50"/>
      <c r="CT54" s="26"/>
      <c r="CU54" s="26"/>
      <c r="CV54" s="26"/>
      <c r="CW54" s="26"/>
      <c r="CX54" s="50"/>
      <c r="CY54" s="26"/>
      <c r="CZ54" s="26"/>
      <c r="DA54" s="26"/>
      <c r="DB54" s="26"/>
      <c r="DC54" s="50"/>
      <c r="DD54" s="26"/>
      <c r="DE54" s="26"/>
      <c r="DF54" s="26"/>
      <c r="DG54" s="26"/>
      <c r="DH54" s="50"/>
      <c r="DI54" s="26"/>
      <c r="DJ54" s="26"/>
      <c r="DK54" s="26"/>
      <c r="DL54" s="26"/>
    </row>
    <row r="55" spans="2:116" ht="18" x14ac:dyDescent="0.25">
      <c r="B55" s="35"/>
      <c r="C55" s="26"/>
      <c r="D55" s="26"/>
      <c r="E55" s="26"/>
      <c r="F55" s="26"/>
      <c r="G55" s="50"/>
      <c r="H55" s="26"/>
      <c r="I55" s="44"/>
      <c r="J55" s="26"/>
      <c r="K55" s="26"/>
      <c r="L55" s="26"/>
      <c r="M55" s="50"/>
      <c r="N55" s="26"/>
      <c r="O55" s="44"/>
      <c r="P55" s="26"/>
      <c r="Q55" s="26"/>
      <c r="R55" s="26"/>
      <c r="S55" s="50"/>
      <c r="T55" s="26"/>
      <c r="U55" s="44"/>
      <c r="V55" s="26"/>
      <c r="W55" s="26"/>
      <c r="X55" s="26"/>
      <c r="Y55" s="50"/>
      <c r="Z55" s="106"/>
      <c r="AA55" s="111"/>
      <c r="AB55" s="108"/>
      <c r="AC55" s="106"/>
      <c r="AD55" s="107"/>
      <c r="AE55" s="83"/>
      <c r="AF55" s="83"/>
      <c r="AG55" s="112"/>
      <c r="AH55" s="83"/>
      <c r="AI55" s="104"/>
      <c r="AJ55" s="50"/>
      <c r="AK55" s="44"/>
      <c r="AL55" s="26"/>
      <c r="AM55" s="26"/>
      <c r="AN55" s="26"/>
      <c r="AO55" s="50"/>
      <c r="AP55" s="26"/>
      <c r="AQ55" s="26"/>
      <c r="AR55" s="26"/>
      <c r="AS55" s="26"/>
      <c r="AT55" s="50"/>
      <c r="AU55" s="25"/>
      <c r="AV55" s="24"/>
      <c r="AW55" s="24"/>
      <c r="AX55" s="24"/>
      <c r="AY55" s="50"/>
      <c r="AZ55" s="26"/>
      <c r="BA55" s="26"/>
      <c r="BB55" s="26"/>
      <c r="BC55" s="26"/>
      <c r="BD55" s="50"/>
      <c r="BE55" s="26"/>
      <c r="BF55" s="26"/>
      <c r="BG55" s="26"/>
      <c r="BH55" s="26"/>
      <c r="BI55" s="26"/>
      <c r="BJ55" s="50"/>
      <c r="BK55" s="26"/>
      <c r="BL55" s="26"/>
      <c r="BM55" s="26"/>
      <c r="BN55" s="26"/>
      <c r="BO55" s="26"/>
      <c r="BP55" s="50"/>
      <c r="BQ55" s="26"/>
      <c r="BR55" s="26"/>
      <c r="BS55" s="26"/>
      <c r="BT55" s="26"/>
      <c r="BU55" s="50"/>
      <c r="BV55" s="54"/>
      <c r="BW55" s="54"/>
      <c r="BX55" s="26"/>
      <c r="BY55" s="54"/>
      <c r="BZ55" s="54"/>
      <c r="CA55" s="50"/>
      <c r="CB55" s="54"/>
      <c r="CC55" s="54"/>
      <c r="CD55" s="26"/>
      <c r="CE55" s="54"/>
      <c r="CF55" s="54"/>
      <c r="CG55" s="50"/>
      <c r="CH55" s="26"/>
      <c r="CI55" s="26"/>
      <c r="CJ55" s="26"/>
      <c r="CK55" s="26"/>
      <c r="CL55" s="26"/>
      <c r="CM55" s="50"/>
      <c r="CN55" s="26"/>
      <c r="CO55" s="26"/>
      <c r="CP55" s="26"/>
      <c r="CQ55" s="26"/>
      <c r="CR55" s="26"/>
      <c r="CS55" s="50"/>
      <c r="CT55" s="26"/>
      <c r="CU55" s="26"/>
      <c r="CV55" s="26"/>
      <c r="CW55" s="26"/>
      <c r="CX55" s="50"/>
      <c r="CY55" s="26"/>
      <c r="CZ55" s="26"/>
      <c r="DA55" s="26"/>
      <c r="DB55" s="26"/>
      <c r="DC55" s="50"/>
      <c r="DD55" s="26"/>
      <c r="DE55" s="26"/>
      <c r="DF55" s="26"/>
      <c r="DG55" s="26"/>
      <c r="DH55" s="50"/>
      <c r="DI55" s="26"/>
      <c r="DJ55" s="26"/>
      <c r="DK55" s="26"/>
      <c r="DL55" s="26"/>
    </row>
    <row r="56" spans="2:116" ht="18" x14ac:dyDescent="0.25">
      <c r="B56" s="35"/>
      <c r="C56" s="26"/>
      <c r="D56" s="26"/>
      <c r="E56" s="26"/>
      <c r="F56" s="26"/>
      <c r="G56" s="50"/>
      <c r="H56" s="26"/>
      <c r="I56" s="44"/>
      <c r="J56" s="26"/>
      <c r="K56" s="26"/>
      <c r="L56" s="26"/>
      <c r="M56" s="50"/>
      <c r="N56" s="26"/>
      <c r="O56" s="44"/>
      <c r="P56" s="26"/>
      <c r="Q56" s="26"/>
      <c r="R56" s="26"/>
      <c r="S56" s="50"/>
      <c r="T56" s="26"/>
      <c r="U56" s="44"/>
      <c r="V56" s="26"/>
      <c r="W56" s="26"/>
      <c r="X56" s="26"/>
      <c r="Y56" s="50"/>
      <c r="Z56" s="106"/>
      <c r="AA56" s="111"/>
      <c r="AB56" s="108"/>
      <c r="AC56" s="106"/>
      <c r="AD56" s="107"/>
      <c r="AE56" s="83"/>
      <c r="AF56" s="83"/>
      <c r="AG56" s="112"/>
      <c r="AH56" s="83"/>
      <c r="AI56" s="104"/>
      <c r="AJ56" s="50"/>
      <c r="AK56" s="44"/>
      <c r="AL56" s="26"/>
      <c r="AM56" s="26"/>
      <c r="AN56" s="26"/>
      <c r="AO56" s="50"/>
      <c r="AP56" s="26"/>
      <c r="AQ56" s="26"/>
      <c r="AR56" s="26"/>
      <c r="AS56" s="26"/>
      <c r="AT56" s="50"/>
      <c r="AU56" s="25"/>
      <c r="AV56" s="24"/>
      <c r="AW56" s="24"/>
      <c r="AX56" s="24"/>
      <c r="AY56" s="50"/>
      <c r="AZ56" s="26"/>
      <c r="BA56" s="26"/>
      <c r="BB56" s="26"/>
      <c r="BC56" s="26"/>
      <c r="BD56" s="50"/>
      <c r="BE56" s="26"/>
      <c r="BF56" s="26"/>
      <c r="BG56" s="26"/>
      <c r="BH56" s="26"/>
      <c r="BI56" s="26"/>
      <c r="BJ56" s="50"/>
      <c r="BK56" s="26"/>
      <c r="BL56" s="26"/>
      <c r="BM56" s="26"/>
      <c r="BN56" s="26"/>
      <c r="BO56" s="26"/>
      <c r="BP56" s="50"/>
      <c r="BQ56" s="26"/>
      <c r="BR56" s="26"/>
      <c r="BS56" s="26"/>
      <c r="BT56" s="26"/>
      <c r="BU56" s="50"/>
      <c r="BV56" s="54"/>
      <c r="BW56" s="54"/>
      <c r="BX56" s="26"/>
      <c r="BY56" s="54"/>
      <c r="BZ56" s="54"/>
      <c r="CA56" s="50"/>
      <c r="CB56" s="54"/>
      <c r="CC56" s="54"/>
      <c r="CD56" s="26"/>
      <c r="CE56" s="54"/>
      <c r="CF56" s="54"/>
      <c r="CG56" s="50"/>
      <c r="CH56" s="26"/>
      <c r="CI56" s="26"/>
      <c r="CJ56" s="26"/>
      <c r="CK56" s="26"/>
      <c r="CL56" s="26"/>
      <c r="CM56" s="50"/>
      <c r="CN56" s="26"/>
      <c r="CO56" s="26"/>
      <c r="CP56" s="26"/>
      <c r="CQ56" s="26"/>
      <c r="CR56" s="26"/>
      <c r="CS56" s="50"/>
      <c r="CT56" s="26"/>
      <c r="CU56" s="26"/>
      <c r="CV56" s="26"/>
      <c r="CW56" s="26"/>
      <c r="CX56" s="50"/>
      <c r="CY56" s="26"/>
      <c r="CZ56" s="26"/>
      <c r="DA56" s="26"/>
      <c r="DB56" s="26"/>
      <c r="DC56" s="50"/>
      <c r="DD56" s="26"/>
      <c r="DE56" s="26"/>
      <c r="DF56" s="26"/>
      <c r="DG56" s="26"/>
      <c r="DH56" s="50"/>
      <c r="DI56" s="26"/>
      <c r="DJ56" s="26"/>
      <c r="DK56" s="26"/>
      <c r="DL56" s="26"/>
    </row>
    <row r="57" spans="2:116" ht="18" x14ac:dyDescent="0.25">
      <c r="B57" s="35"/>
      <c r="C57" s="26"/>
      <c r="D57" s="26"/>
      <c r="E57" s="26"/>
      <c r="F57" s="26"/>
      <c r="G57" s="50"/>
      <c r="H57" s="26"/>
      <c r="I57" s="44"/>
      <c r="J57" s="26"/>
      <c r="K57" s="26"/>
      <c r="L57" s="26"/>
      <c r="M57" s="50"/>
      <c r="N57" s="26"/>
      <c r="O57" s="44"/>
      <c r="P57" s="26"/>
      <c r="Q57" s="26"/>
      <c r="R57" s="26"/>
      <c r="S57" s="50"/>
      <c r="T57" s="26"/>
      <c r="U57" s="44"/>
      <c r="V57" s="26"/>
      <c r="W57" s="26"/>
      <c r="X57" s="26"/>
      <c r="Y57" s="50"/>
      <c r="Z57" s="106"/>
      <c r="AA57" s="111"/>
      <c r="AB57" s="108"/>
      <c r="AC57" s="106"/>
      <c r="AD57" s="107"/>
      <c r="AE57" s="83"/>
      <c r="AF57" s="83"/>
      <c r="AG57" s="112"/>
      <c r="AH57" s="83"/>
      <c r="AI57" s="104"/>
      <c r="AJ57" s="50"/>
      <c r="AK57" s="44"/>
      <c r="AL57" s="26"/>
      <c r="AM57" s="26"/>
      <c r="AN57" s="26"/>
      <c r="AO57" s="50"/>
      <c r="AP57" s="26"/>
      <c r="AQ57" s="26"/>
      <c r="AR57" s="26"/>
      <c r="AS57" s="26"/>
      <c r="AT57" s="50"/>
      <c r="AU57" s="25"/>
      <c r="AV57" s="24"/>
      <c r="AW57" s="24"/>
      <c r="AX57" s="24"/>
      <c r="AY57" s="50"/>
      <c r="AZ57" s="26"/>
      <c r="BA57" s="26"/>
      <c r="BB57" s="26"/>
      <c r="BC57" s="26"/>
      <c r="BD57" s="50"/>
      <c r="BE57" s="26"/>
      <c r="BF57" s="26"/>
      <c r="BG57" s="26"/>
      <c r="BH57" s="26"/>
      <c r="BI57" s="26"/>
      <c r="BJ57" s="50"/>
      <c r="BK57" s="26"/>
      <c r="BL57" s="26"/>
      <c r="BM57" s="26"/>
      <c r="BN57" s="26"/>
      <c r="BO57" s="26"/>
      <c r="BP57" s="50"/>
      <c r="BQ57" s="26"/>
      <c r="BR57" s="26"/>
      <c r="BS57" s="26"/>
      <c r="BT57" s="26"/>
      <c r="BU57" s="50"/>
      <c r="BV57" s="54"/>
      <c r="BW57" s="54"/>
      <c r="BX57" s="26"/>
      <c r="BY57" s="54"/>
      <c r="BZ57" s="54"/>
      <c r="CA57" s="50"/>
      <c r="CB57" s="54"/>
      <c r="CC57" s="54"/>
      <c r="CD57" s="26"/>
      <c r="CE57" s="54"/>
      <c r="CF57" s="54"/>
      <c r="CG57" s="50"/>
      <c r="CH57" s="26"/>
      <c r="CI57" s="26"/>
      <c r="CJ57" s="26"/>
      <c r="CK57" s="26"/>
      <c r="CL57" s="26"/>
      <c r="CM57" s="50"/>
      <c r="CN57" s="26"/>
      <c r="CO57" s="26"/>
      <c r="CP57" s="26"/>
      <c r="CQ57" s="26"/>
      <c r="CR57" s="26"/>
      <c r="CS57" s="50"/>
      <c r="CT57" s="26"/>
      <c r="CU57" s="26"/>
      <c r="CV57" s="26"/>
      <c r="CW57" s="26"/>
      <c r="CX57" s="50"/>
      <c r="CY57" s="26"/>
      <c r="CZ57" s="26"/>
      <c r="DA57" s="26"/>
      <c r="DB57" s="26"/>
      <c r="DC57" s="50"/>
      <c r="DD57" s="26"/>
      <c r="DE57" s="26"/>
      <c r="DF57" s="26"/>
      <c r="DG57" s="26"/>
      <c r="DH57" s="50"/>
      <c r="DI57" s="26"/>
      <c r="DJ57" s="26"/>
      <c r="DK57" s="26"/>
      <c r="DL57" s="26"/>
    </row>
    <row r="58" spans="2:116" ht="18" x14ac:dyDescent="0.25">
      <c r="B58" s="35"/>
      <c r="C58" s="26"/>
      <c r="D58" s="26"/>
      <c r="E58" s="26"/>
      <c r="F58" s="26"/>
      <c r="G58" s="50"/>
      <c r="H58" s="26"/>
      <c r="I58" s="44"/>
      <c r="J58" s="26"/>
      <c r="K58" s="26"/>
      <c r="L58" s="26"/>
      <c r="M58" s="50"/>
      <c r="N58" s="26"/>
      <c r="O58" s="44"/>
      <c r="P58" s="26"/>
      <c r="Q58" s="26"/>
      <c r="R58" s="26"/>
      <c r="S58" s="50"/>
      <c r="T58" s="26"/>
      <c r="U58" s="44"/>
      <c r="V58" s="26"/>
      <c r="W58" s="26"/>
      <c r="X58" s="26"/>
      <c r="Y58" s="50"/>
      <c r="Z58" s="106"/>
      <c r="AA58" s="111"/>
      <c r="AB58" s="108"/>
      <c r="AC58" s="106"/>
      <c r="AD58" s="107"/>
      <c r="AE58" s="83"/>
      <c r="AF58" s="83"/>
      <c r="AG58" s="112"/>
      <c r="AH58" s="83"/>
      <c r="AI58" s="104"/>
      <c r="AJ58" s="50"/>
      <c r="AK58" s="44"/>
      <c r="AL58" s="26"/>
      <c r="AM58" s="26"/>
      <c r="AN58" s="26"/>
      <c r="AO58" s="50"/>
      <c r="AP58" s="26"/>
      <c r="AQ58" s="26"/>
      <c r="AR58" s="26"/>
      <c r="AS58" s="26"/>
      <c r="AT58" s="50"/>
      <c r="AU58" s="25"/>
      <c r="AV58" s="24"/>
      <c r="AW58" s="24"/>
      <c r="AX58" s="24"/>
      <c r="AY58" s="50"/>
      <c r="AZ58" s="26"/>
      <c r="BA58" s="26"/>
      <c r="BB58" s="26"/>
      <c r="BC58" s="26"/>
      <c r="BD58" s="50"/>
      <c r="BE58" s="26"/>
      <c r="BF58" s="26"/>
      <c r="BG58" s="26"/>
      <c r="BH58" s="26"/>
      <c r="BI58" s="26"/>
      <c r="BJ58" s="50"/>
      <c r="BK58" s="26"/>
      <c r="BL58" s="26"/>
      <c r="BM58" s="26"/>
      <c r="BN58" s="26"/>
      <c r="BO58" s="26"/>
      <c r="BP58" s="50"/>
      <c r="BQ58" s="26"/>
      <c r="BR58" s="26"/>
      <c r="BS58" s="26"/>
      <c r="BT58" s="26"/>
      <c r="BU58" s="50"/>
      <c r="BV58" s="54"/>
      <c r="BW58" s="54"/>
      <c r="BX58" s="26"/>
      <c r="BY58" s="54"/>
      <c r="BZ58" s="54"/>
      <c r="CA58" s="50"/>
      <c r="CB58" s="54"/>
      <c r="CC58" s="54"/>
      <c r="CD58" s="26"/>
      <c r="CE58" s="54"/>
      <c r="CF58" s="54"/>
      <c r="CG58" s="50"/>
      <c r="CH58" s="26"/>
      <c r="CI58" s="26"/>
      <c r="CJ58" s="26"/>
      <c r="CK58" s="26"/>
      <c r="CL58" s="26"/>
      <c r="CM58" s="50"/>
      <c r="CN58" s="26"/>
      <c r="CO58" s="26"/>
      <c r="CP58" s="26"/>
      <c r="CQ58" s="26"/>
      <c r="CR58" s="26"/>
      <c r="CS58" s="50"/>
      <c r="CT58" s="26"/>
      <c r="CU58" s="26"/>
      <c r="CV58" s="26"/>
      <c r="CW58" s="26"/>
      <c r="CX58" s="50"/>
      <c r="CY58" s="26"/>
      <c r="CZ58" s="26"/>
      <c r="DA58" s="26"/>
      <c r="DB58" s="26"/>
      <c r="DC58" s="50"/>
      <c r="DD58" s="26"/>
      <c r="DE58" s="26"/>
      <c r="DF58" s="26"/>
      <c r="DG58" s="26"/>
      <c r="DH58" s="50"/>
      <c r="DI58" s="26"/>
      <c r="DJ58" s="26"/>
      <c r="DK58" s="26"/>
      <c r="DL58" s="26"/>
    </row>
    <row r="59" spans="2:116" ht="18" x14ac:dyDescent="0.25">
      <c r="B59" s="35"/>
      <c r="C59" s="26"/>
      <c r="D59" s="26"/>
      <c r="E59" s="26"/>
      <c r="F59" s="26"/>
      <c r="G59" s="50"/>
      <c r="H59" s="26"/>
      <c r="I59" s="44"/>
      <c r="J59" s="26"/>
      <c r="K59" s="26"/>
      <c r="L59" s="26"/>
      <c r="M59" s="50"/>
      <c r="N59" s="26"/>
      <c r="O59" s="44"/>
      <c r="P59" s="26"/>
      <c r="Q59" s="26"/>
      <c r="R59" s="26"/>
      <c r="S59" s="50"/>
      <c r="T59" s="26"/>
      <c r="U59" s="44"/>
      <c r="V59" s="26"/>
      <c r="W59" s="26"/>
      <c r="X59" s="26"/>
      <c r="Y59" s="50"/>
      <c r="Z59" s="106"/>
      <c r="AA59" s="111"/>
      <c r="AB59" s="108"/>
      <c r="AC59" s="106"/>
      <c r="AD59" s="107"/>
      <c r="AE59" s="83"/>
      <c r="AF59" s="83"/>
      <c r="AG59" s="112"/>
      <c r="AH59" s="83"/>
      <c r="AI59" s="104"/>
      <c r="AJ59" s="50"/>
      <c r="AK59" s="44"/>
      <c r="AL59" s="26"/>
      <c r="AM59" s="26"/>
      <c r="AN59" s="26"/>
      <c r="AO59" s="50"/>
      <c r="AP59" s="26"/>
      <c r="AQ59" s="26"/>
      <c r="AR59" s="26"/>
      <c r="AS59" s="26"/>
      <c r="AT59" s="50"/>
      <c r="AU59" s="25"/>
      <c r="AV59" s="24"/>
      <c r="AW59" s="24"/>
      <c r="AX59" s="24"/>
      <c r="AY59" s="50"/>
      <c r="AZ59" s="26"/>
      <c r="BA59" s="26"/>
      <c r="BB59" s="26"/>
      <c r="BC59" s="26"/>
      <c r="BD59" s="50"/>
      <c r="BE59" s="26"/>
      <c r="BF59" s="26"/>
      <c r="BG59" s="26"/>
      <c r="BH59" s="26"/>
      <c r="BI59" s="26"/>
      <c r="BJ59" s="50"/>
      <c r="BK59" s="26"/>
      <c r="BL59" s="26"/>
      <c r="BM59" s="26"/>
      <c r="BN59" s="26"/>
      <c r="BO59" s="26"/>
      <c r="BP59" s="50"/>
      <c r="BQ59" s="26"/>
      <c r="BR59" s="26"/>
      <c r="BS59" s="26"/>
      <c r="BT59" s="26"/>
      <c r="BU59" s="50"/>
      <c r="BV59" s="54"/>
      <c r="BW59" s="54"/>
      <c r="BX59" s="26"/>
      <c r="BY59" s="54"/>
      <c r="BZ59" s="54"/>
      <c r="CA59" s="50"/>
      <c r="CB59" s="54"/>
      <c r="CC59" s="54"/>
      <c r="CD59" s="26"/>
      <c r="CE59" s="54"/>
      <c r="CF59" s="54"/>
      <c r="CG59" s="50"/>
      <c r="CH59" s="26"/>
      <c r="CI59" s="26"/>
      <c r="CJ59" s="26"/>
      <c r="CK59" s="26"/>
      <c r="CL59" s="26"/>
      <c r="CM59" s="50"/>
      <c r="CN59" s="26"/>
      <c r="CO59" s="26"/>
      <c r="CP59" s="26"/>
      <c r="CQ59" s="26"/>
      <c r="CR59" s="26"/>
      <c r="CS59" s="50"/>
      <c r="CT59" s="26"/>
      <c r="CU59" s="26"/>
      <c r="CV59" s="26"/>
      <c r="CW59" s="26"/>
      <c r="CX59" s="50"/>
      <c r="CY59" s="26"/>
      <c r="CZ59" s="26"/>
      <c r="DA59" s="26"/>
      <c r="DB59" s="26"/>
      <c r="DC59" s="50"/>
      <c r="DD59" s="26"/>
      <c r="DE59" s="26"/>
      <c r="DF59" s="26"/>
      <c r="DG59" s="26"/>
      <c r="DH59" s="50"/>
      <c r="DI59" s="26"/>
      <c r="DJ59" s="26"/>
      <c r="DK59" s="26"/>
      <c r="DL59" s="26"/>
    </row>
    <row r="60" spans="2:116" ht="18" x14ac:dyDescent="0.25">
      <c r="B60" s="35"/>
      <c r="C60" s="26"/>
      <c r="D60" s="26"/>
      <c r="E60" s="26"/>
      <c r="F60" s="26"/>
      <c r="G60" s="50"/>
      <c r="H60" s="26"/>
      <c r="I60" s="44"/>
      <c r="J60" s="26"/>
      <c r="K60" s="26"/>
      <c r="L60" s="26"/>
      <c r="M60" s="50"/>
      <c r="N60" s="26"/>
      <c r="O60" s="44"/>
      <c r="P60" s="26"/>
      <c r="Q60" s="26"/>
      <c r="R60" s="26"/>
      <c r="S60" s="50"/>
      <c r="T60" s="26"/>
      <c r="U60" s="44"/>
      <c r="V60" s="26"/>
      <c r="W60" s="26"/>
      <c r="X60" s="26"/>
      <c r="Y60" s="50"/>
      <c r="Z60" s="106"/>
      <c r="AA60" s="111"/>
      <c r="AB60" s="108"/>
      <c r="AC60" s="106"/>
      <c r="AD60" s="107"/>
      <c r="AE60" s="83"/>
      <c r="AF60" s="83"/>
      <c r="AG60" s="112"/>
      <c r="AH60" s="83"/>
      <c r="AI60" s="104"/>
      <c r="AJ60" s="50"/>
      <c r="AK60" s="44"/>
      <c r="AL60" s="26"/>
      <c r="AM60" s="26"/>
      <c r="AN60" s="26"/>
      <c r="AO60" s="50"/>
      <c r="AP60" s="26"/>
      <c r="AQ60" s="26"/>
      <c r="AR60" s="26"/>
      <c r="AS60" s="26"/>
      <c r="AT60" s="50"/>
      <c r="AU60" s="25"/>
      <c r="AV60" s="24"/>
      <c r="AW60" s="24"/>
      <c r="AX60" s="24"/>
      <c r="AY60" s="50"/>
      <c r="AZ60" s="26"/>
      <c r="BA60" s="26"/>
      <c r="BB60" s="26"/>
      <c r="BC60" s="26"/>
      <c r="BD60" s="50"/>
      <c r="BE60" s="26"/>
      <c r="BF60" s="26"/>
      <c r="BG60" s="26"/>
      <c r="BH60" s="26"/>
      <c r="BI60" s="26"/>
      <c r="BJ60" s="50"/>
      <c r="BK60" s="26"/>
      <c r="BL60" s="26"/>
      <c r="BM60" s="26"/>
      <c r="BN60" s="26"/>
      <c r="BO60" s="26"/>
      <c r="BP60" s="50"/>
      <c r="BQ60" s="26"/>
      <c r="BR60" s="26"/>
      <c r="BS60" s="26"/>
      <c r="BT60" s="26"/>
      <c r="BU60" s="50"/>
      <c r="BV60" s="54"/>
      <c r="BW60" s="54"/>
      <c r="BX60" s="26"/>
      <c r="BY60" s="54"/>
      <c r="BZ60" s="54"/>
      <c r="CA60" s="50"/>
      <c r="CB60" s="54"/>
      <c r="CC60" s="54"/>
      <c r="CD60" s="26"/>
      <c r="CE60" s="54"/>
      <c r="CF60" s="54"/>
      <c r="CG60" s="50"/>
      <c r="CH60" s="26"/>
      <c r="CI60" s="26"/>
      <c r="CJ60" s="26"/>
      <c r="CK60" s="26"/>
      <c r="CL60" s="26"/>
      <c r="CM60" s="50"/>
      <c r="CN60" s="26"/>
      <c r="CO60" s="26"/>
      <c r="CP60" s="26"/>
      <c r="CQ60" s="26"/>
      <c r="CR60" s="26"/>
      <c r="CS60" s="50"/>
      <c r="CT60" s="26"/>
      <c r="CU60" s="26"/>
      <c r="CV60" s="26"/>
      <c r="CW60" s="26"/>
      <c r="CX60" s="50"/>
      <c r="CY60" s="26"/>
      <c r="CZ60" s="26"/>
      <c r="DA60" s="26"/>
      <c r="DB60" s="26"/>
      <c r="DC60" s="50"/>
      <c r="DD60" s="26"/>
      <c r="DE60" s="26"/>
      <c r="DF60" s="26"/>
      <c r="DG60" s="26"/>
      <c r="DH60" s="50"/>
      <c r="DI60" s="26"/>
      <c r="DJ60" s="26"/>
      <c r="DK60" s="26"/>
      <c r="DL60" s="26"/>
    </row>
    <row r="61" spans="2:116" ht="18" x14ac:dyDescent="0.25">
      <c r="B61" s="35"/>
      <c r="C61" s="26"/>
      <c r="D61" s="26"/>
      <c r="E61" s="26"/>
      <c r="F61" s="26"/>
      <c r="G61" s="50"/>
      <c r="H61" s="26"/>
      <c r="I61" s="44"/>
      <c r="J61" s="26"/>
      <c r="K61" s="26"/>
      <c r="L61" s="26"/>
      <c r="M61" s="50"/>
      <c r="N61" s="26"/>
      <c r="O61" s="44"/>
      <c r="P61" s="26"/>
      <c r="Q61" s="26"/>
      <c r="R61" s="26"/>
      <c r="S61" s="50"/>
      <c r="T61" s="26"/>
      <c r="U61" s="44"/>
      <c r="V61" s="26"/>
      <c r="W61" s="26"/>
      <c r="X61" s="26"/>
      <c r="Y61" s="50"/>
      <c r="Z61" s="106"/>
      <c r="AA61" s="111"/>
      <c r="AB61" s="108"/>
      <c r="AC61" s="106"/>
      <c r="AD61" s="107"/>
      <c r="AE61" s="83"/>
      <c r="AF61" s="83"/>
      <c r="AG61" s="112"/>
      <c r="AH61" s="83"/>
      <c r="AI61" s="104"/>
      <c r="AJ61" s="50"/>
      <c r="AK61" s="44"/>
      <c r="AL61" s="26"/>
      <c r="AM61" s="26"/>
      <c r="AN61" s="26"/>
      <c r="AO61" s="50"/>
      <c r="AP61" s="26"/>
      <c r="AQ61" s="26"/>
      <c r="AR61" s="26"/>
      <c r="AS61" s="26"/>
      <c r="AT61" s="50"/>
      <c r="AU61" s="25"/>
      <c r="AV61" s="24"/>
      <c r="AW61" s="24"/>
      <c r="AX61" s="24"/>
      <c r="AY61" s="50"/>
      <c r="AZ61" s="26"/>
      <c r="BA61" s="26"/>
      <c r="BB61" s="26"/>
      <c r="BC61" s="26"/>
      <c r="BD61" s="50"/>
      <c r="BE61" s="26"/>
      <c r="BF61" s="26"/>
      <c r="BG61" s="26"/>
      <c r="BH61" s="26"/>
      <c r="BI61" s="26"/>
      <c r="BJ61" s="50"/>
      <c r="BK61" s="26"/>
      <c r="BL61" s="26"/>
      <c r="BM61" s="26"/>
      <c r="BN61" s="26"/>
      <c r="BO61" s="26"/>
      <c r="BP61" s="50"/>
      <c r="BQ61" s="26"/>
      <c r="BR61" s="26"/>
      <c r="BS61" s="26"/>
      <c r="BT61" s="26"/>
      <c r="BU61" s="50"/>
      <c r="BV61" s="54"/>
      <c r="BW61" s="54"/>
      <c r="BX61" s="26"/>
      <c r="BY61" s="54"/>
      <c r="BZ61" s="54"/>
      <c r="CA61" s="50"/>
      <c r="CB61" s="54"/>
      <c r="CC61" s="54"/>
      <c r="CD61" s="26"/>
      <c r="CE61" s="54"/>
      <c r="CF61" s="54"/>
      <c r="CG61" s="50"/>
      <c r="CH61" s="26"/>
      <c r="CI61" s="26"/>
      <c r="CJ61" s="26"/>
      <c r="CK61" s="26"/>
      <c r="CL61" s="26"/>
      <c r="CM61" s="50"/>
      <c r="CN61" s="26"/>
      <c r="CO61" s="26"/>
      <c r="CP61" s="26"/>
      <c r="CQ61" s="26"/>
      <c r="CR61" s="26"/>
      <c r="CS61" s="50"/>
      <c r="CT61" s="26"/>
      <c r="CU61" s="26"/>
      <c r="CV61" s="26"/>
      <c r="CW61" s="26"/>
      <c r="CX61" s="50"/>
      <c r="CY61" s="26"/>
      <c r="CZ61" s="26"/>
      <c r="DA61" s="26"/>
      <c r="DB61" s="26"/>
      <c r="DC61" s="50"/>
      <c r="DD61" s="26"/>
      <c r="DE61" s="26"/>
      <c r="DF61" s="26"/>
      <c r="DG61" s="26"/>
      <c r="DH61" s="50"/>
      <c r="DI61" s="26"/>
      <c r="DJ61" s="26"/>
      <c r="DK61" s="26"/>
      <c r="DL61" s="26"/>
    </row>
    <row r="62" spans="2:116" ht="18" x14ac:dyDescent="0.25">
      <c r="B62" s="35"/>
      <c r="C62" s="26"/>
      <c r="D62" s="26"/>
      <c r="E62" s="26"/>
      <c r="F62" s="26"/>
      <c r="G62" s="50"/>
      <c r="H62" s="26"/>
      <c r="I62" s="44"/>
      <c r="J62" s="26"/>
      <c r="K62" s="26"/>
      <c r="L62" s="26"/>
      <c r="M62" s="50"/>
      <c r="N62" s="26"/>
      <c r="O62" s="44"/>
      <c r="P62" s="26"/>
      <c r="Q62" s="26"/>
      <c r="R62" s="26"/>
      <c r="S62" s="50"/>
      <c r="T62" s="26"/>
      <c r="U62" s="44"/>
      <c r="V62" s="26"/>
      <c r="W62" s="26"/>
      <c r="X62" s="26"/>
      <c r="Y62" s="50"/>
      <c r="Z62" s="106"/>
      <c r="AA62" s="111"/>
      <c r="AB62" s="108"/>
      <c r="AC62" s="106"/>
      <c r="AD62" s="107"/>
      <c r="AE62" s="83"/>
      <c r="AF62" s="83"/>
      <c r="AG62" s="112"/>
      <c r="AH62" s="83"/>
      <c r="AI62" s="104"/>
      <c r="AJ62" s="50"/>
      <c r="AK62" s="44"/>
      <c r="AL62" s="26"/>
      <c r="AM62" s="26"/>
      <c r="AN62" s="26"/>
      <c r="AO62" s="50"/>
      <c r="AP62" s="26"/>
      <c r="AQ62" s="26"/>
      <c r="AR62" s="26"/>
      <c r="AS62" s="26"/>
      <c r="AT62" s="50"/>
      <c r="AU62" s="25"/>
      <c r="AV62" s="24"/>
      <c r="AW62" s="24"/>
      <c r="AX62" s="24"/>
      <c r="AY62" s="50"/>
      <c r="AZ62" s="26"/>
      <c r="BA62" s="26"/>
      <c r="BB62" s="26"/>
      <c r="BC62" s="26"/>
      <c r="BD62" s="50"/>
      <c r="BE62" s="26"/>
      <c r="BF62" s="26"/>
      <c r="BG62" s="26"/>
      <c r="BH62" s="26"/>
      <c r="BI62" s="26"/>
      <c r="BJ62" s="50"/>
      <c r="BK62" s="26"/>
      <c r="BL62" s="26"/>
      <c r="BM62" s="26"/>
      <c r="BN62" s="26"/>
      <c r="BO62" s="26"/>
      <c r="BP62" s="50"/>
      <c r="BQ62" s="26"/>
      <c r="BR62" s="26"/>
      <c r="BS62" s="26"/>
      <c r="BT62" s="26"/>
      <c r="BU62" s="50"/>
      <c r="BV62" s="54"/>
      <c r="BW62" s="54"/>
      <c r="BX62" s="26"/>
      <c r="BY62" s="54"/>
      <c r="BZ62" s="54"/>
      <c r="CA62" s="50"/>
      <c r="CB62" s="54"/>
      <c r="CC62" s="54"/>
      <c r="CD62" s="26"/>
      <c r="CE62" s="54"/>
      <c r="CF62" s="54"/>
      <c r="CG62" s="50"/>
      <c r="CH62" s="26"/>
      <c r="CI62" s="26"/>
      <c r="CJ62" s="26"/>
      <c r="CK62" s="26"/>
      <c r="CL62" s="26"/>
      <c r="CM62" s="50"/>
      <c r="CN62" s="26"/>
      <c r="CO62" s="26"/>
      <c r="CP62" s="26"/>
      <c r="CQ62" s="26"/>
      <c r="CR62" s="26"/>
      <c r="CS62" s="50"/>
      <c r="CT62" s="26"/>
      <c r="CU62" s="26"/>
      <c r="CV62" s="26"/>
      <c r="CW62" s="26"/>
      <c r="CX62" s="50"/>
      <c r="CY62" s="26"/>
      <c r="CZ62" s="26"/>
      <c r="DA62" s="26"/>
      <c r="DB62" s="26"/>
      <c r="DC62" s="50"/>
      <c r="DD62" s="26"/>
      <c r="DE62" s="26"/>
      <c r="DF62" s="26"/>
      <c r="DG62" s="26"/>
      <c r="DH62" s="50"/>
      <c r="DI62" s="26"/>
      <c r="DJ62" s="26"/>
      <c r="DK62" s="26"/>
      <c r="DL62" s="26"/>
    </row>
    <row r="63" spans="2:116" ht="18" x14ac:dyDescent="0.25">
      <c r="B63" s="35"/>
      <c r="C63" s="26"/>
      <c r="D63" s="26"/>
      <c r="E63" s="26"/>
      <c r="F63" s="26"/>
      <c r="G63" s="50"/>
      <c r="H63" s="26"/>
      <c r="I63" s="44"/>
      <c r="J63" s="26"/>
      <c r="K63" s="26"/>
      <c r="L63" s="26"/>
      <c r="M63" s="50"/>
      <c r="N63" s="26"/>
      <c r="O63" s="44"/>
      <c r="P63" s="26"/>
      <c r="Q63" s="26"/>
      <c r="R63" s="26"/>
      <c r="S63" s="50"/>
      <c r="T63" s="26"/>
      <c r="U63" s="44"/>
      <c r="V63" s="26"/>
      <c r="W63" s="26"/>
      <c r="X63" s="26"/>
      <c r="Y63" s="50"/>
      <c r="Z63" s="106"/>
      <c r="AA63" s="111"/>
      <c r="AB63" s="108"/>
      <c r="AC63" s="106"/>
      <c r="AD63" s="107"/>
      <c r="AE63" s="83"/>
      <c r="AF63" s="83"/>
      <c r="AG63" s="112"/>
      <c r="AH63" s="83"/>
      <c r="AI63" s="104"/>
      <c r="AJ63" s="50"/>
      <c r="AK63" s="44"/>
      <c r="AL63" s="26"/>
      <c r="AM63" s="26"/>
      <c r="AN63" s="26"/>
      <c r="AO63" s="50"/>
      <c r="AP63" s="26"/>
      <c r="AQ63" s="26"/>
      <c r="AR63" s="26"/>
      <c r="AS63" s="26"/>
      <c r="AT63" s="50"/>
      <c r="AU63" s="25"/>
      <c r="AV63" s="24"/>
      <c r="AW63" s="24"/>
      <c r="AX63" s="24"/>
      <c r="AY63" s="50"/>
      <c r="AZ63" s="26"/>
      <c r="BA63" s="26"/>
      <c r="BB63" s="26"/>
      <c r="BC63" s="26"/>
      <c r="BD63" s="50"/>
      <c r="BE63" s="26"/>
      <c r="BF63" s="26"/>
      <c r="BG63" s="26"/>
      <c r="BH63" s="26"/>
      <c r="BI63" s="26"/>
      <c r="BJ63" s="50"/>
      <c r="BK63" s="26"/>
      <c r="BL63" s="26"/>
      <c r="BM63" s="26"/>
      <c r="BN63" s="26"/>
      <c r="BO63" s="26"/>
      <c r="BP63" s="50"/>
      <c r="BQ63" s="26"/>
      <c r="BR63" s="26"/>
      <c r="BS63" s="26"/>
      <c r="BT63" s="26"/>
      <c r="BU63" s="50"/>
      <c r="BV63" s="54"/>
      <c r="BW63" s="54"/>
      <c r="BX63" s="26"/>
      <c r="BY63" s="54"/>
      <c r="BZ63" s="54"/>
      <c r="CA63" s="50"/>
      <c r="CB63" s="54"/>
      <c r="CC63" s="54"/>
      <c r="CD63" s="26"/>
      <c r="CE63" s="54"/>
      <c r="CF63" s="54"/>
      <c r="CG63" s="50"/>
      <c r="CH63" s="26"/>
      <c r="CI63" s="26"/>
      <c r="CJ63" s="26"/>
      <c r="CK63" s="26"/>
      <c r="CL63" s="26"/>
      <c r="CM63" s="50"/>
      <c r="CN63" s="26"/>
      <c r="CO63" s="26"/>
      <c r="CP63" s="26"/>
      <c r="CQ63" s="26"/>
      <c r="CR63" s="26"/>
      <c r="CS63" s="50"/>
      <c r="CT63" s="26"/>
      <c r="CU63" s="26"/>
      <c r="CV63" s="26"/>
      <c r="CW63" s="26"/>
      <c r="CX63" s="50"/>
      <c r="CY63" s="26"/>
      <c r="CZ63" s="26"/>
      <c r="DA63" s="26"/>
      <c r="DB63" s="26"/>
      <c r="DC63" s="50"/>
      <c r="DD63" s="26"/>
      <c r="DE63" s="26"/>
      <c r="DF63" s="26"/>
      <c r="DG63" s="26"/>
      <c r="DH63" s="50"/>
      <c r="DI63" s="26"/>
      <c r="DJ63" s="26"/>
      <c r="DK63" s="26"/>
      <c r="DL63" s="26"/>
    </row>
    <row r="64" spans="2:116" ht="18" x14ac:dyDescent="0.25">
      <c r="B64" s="35"/>
      <c r="C64" s="26"/>
      <c r="D64" s="26"/>
      <c r="E64" s="26"/>
      <c r="F64" s="26"/>
      <c r="G64" s="50"/>
      <c r="H64" s="26"/>
      <c r="I64" s="44"/>
      <c r="J64" s="26"/>
      <c r="K64" s="26"/>
      <c r="L64" s="26"/>
      <c r="M64" s="50"/>
      <c r="N64" s="26"/>
      <c r="O64" s="44"/>
      <c r="P64" s="26"/>
      <c r="Q64" s="26"/>
      <c r="R64" s="26"/>
      <c r="S64" s="50"/>
      <c r="T64" s="26"/>
      <c r="U64" s="44"/>
      <c r="V64" s="26"/>
      <c r="W64" s="26"/>
      <c r="X64" s="26"/>
      <c r="Y64" s="50"/>
      <c r="Z64" s="106"/>
      <c r="AA64" s="111"/>
      <c r="AB64" s="108"/>
      <c r="AC64" s="106"/>
      <c r="AD64" s="107"/>
      <c r="AE64" s="83"/>
      <c r="AF64" s="83"/>
      <c r="AG64" s="112"/>
      <c r="AH64" s="83"/>
      <c r="AI64" s="104"/>
      <c r="AJ64" s="50"/>
      <c r="AK64" s="44"/>
      <c r="AL64" s="26"/>
      <c r="AM64" s="26"/>
      <c r="AN64" s="26"/>
      <c r="AO64" s="50"/>
      <c r="AP64" s="26"/>
      <c r="AQ64" s="26"/>
      <c r="AR64" s="26"/>
      <c r="AS64" s="26"/>
      <c r="AT64" s="50"/>
      <c r="AU64" s="25"/>
      <c r="AV64" s="24"/>
      <c r="AW64" s="24"/>
      <c r="AX64" s="24"/>
      <c r="AY64" s="50"/>
      <c r="AZ64" s="26"/>
      <c r="BA64" s="26"/>
      <c r="BB64" s="26"/>
      <c r="BC64" s="26"/>
      <c r="BD64" s="50"/>
      <c r="BE64" s="26"/>
      <c r="BF64" s="26"/>
      <c r="BG64" s="26"/>
      <c r="BH64" s="26"/>
      <c r="BI64" s="26"/>
      <c r="BJ64" s="50"/>
      <c r="BK64" s="26"/>
      <c r="BL64" s="26"/>
      <c r="BM64" s="26"/>
      <c r="BN64" s="26"/>
      <c r="BO64" s="26"/>
      <c r="BP64" s="50"/>
      <c r="BQ64" s="26"/>
      <c r="BR64" s="26"/>
      <c r="BS64" s="26"/>
      <c r="BT64" s="26"/>
      <c r="BU64" s="50"/>
      <c r="BV64" s="54"/>
      <c r="BW64" s="54"/>
      <c r="BX64" s="26"/>
      <c r="BY64" s="54"/>
      <c r="BZ64" s="54"/>
      <c r="CA64" s="50"/>
      <c r="CB64" s="54"/>
      <c r="CC64" s="54"/>
      <c r="CD64" s="26"/>
      <c r="CE64" s="54"/>
      <c r="CF64" s="54"/>
      <c r="CG64" s="50"/>
      <c r="CH64" s="26"/>
      <c r="CI64" s="26"/>
      <c r="CJ64" s="26"/>
      <c r="CK64" s="26"/>
      <c r="CL64" s="26"/>
      <c r="CM64" s="50"/>
      <c r="CN64" s="26"/>
      <c r="CO64" s="26"/>
      <c r="CP64" s="26"/>
      <c r="CQ64" s="26"/>
      <c r="CR64" s="26"/>
      <c r="CS64" s="50"/>
      <c r="CT64" s="26"/>
      <c r="CU64" s="26"/>
      <c r="CV64" s="26"/>
      <c r="CW64" s="26"/>
      <c r="CX64" s="50"/>
      <c r="CY64" s="26"/>
      <c r="CZ64" s="26"/>
      <c r="DA64" s="26"/>
      <c r="DB64" s="26"/>
      <c r="DC64" s="50"/>
      <c r="DD64" s="26"/>
      <c r="DE64" s="26"/>
      <c r="DF64" s="26"/>
      <c r="DG64" s="26"/>
      <c r="DH64" s="50"/>
      <c r="DI64" s="26"/>
      <c r="DJ64" s="26"/>
      <c r="DK64" s="26"/>
      <c r="DL64" s="26"/>
    </row>
    <row r="65" spans="2:116" ht="18" x14ac:dyDescent="0.25">
      <c r="B65" s="35"/>
      <c r="C65" s="26"/>
      <c r="D65" s="26"/>
      <c r="E65" s="26"/>
      <c r="F65" s="26"/>
      <c r="G65" s="50"/>
      <c r="H65" s="26"/>
      <c r="I65" s="44"/>
      <c r="J65" s="26"/>
      <c r="K65" s="26"/>
      <c r="L65" s="26"/>
      <c r="M65" s="50"/>
      <c r="N65" s="26"/>
      <c r="O65" s="44"/>
      <c r="P65" s="26"/>
      <c r="Q65" s="26"/>
      <c r="R65" s="26"/>
      <c r="S65" s="50"/>
      <c r="T65" s="26"/>
      <c r="U65" s="44"/>
      <c r="V65" s="26"/>
      <c r="W65" s="26"/>
      <c r="X65" s="26"/>
      <c r="Y65" s="50"/>
      <c r="Z65" s="106"/>
      <c r="AA65" s="111"/>
      <c r="AB65" s="108"/>
      <c r="AC65" s="106"/>
      <c r="AD65" s="107"/>
      <c r="AE65" s="83"/>
      <c r="AF65" s="83"/>
      <c r="AG65" s="112"/>
      <c r="AH65" s="83"/>
      <c r="AI65" s="104"/>
      <c r="AJ65" s="50"/>
      <c r="AK65" s="44"/>
      <c r="AL65" s="26"/>
      <c r="AM65" s="26"/>
      <c r="AN65" s="26"/>
      <c r="AO65" s="50"/>
      <c r="AP65" s="26"/>
      <c r="AQ65" s="26"/>
      <c r="AR65" s="26"/>
      <c r="AS65" s="26"/>
      <c r="AT65" s="50"/>
      <c r="AU65" s="25"/>
      <c r="AV65" s="24"/>
      <c r="AW65" s="24"/>
      <c r="AX65" s="24"/>
      <c r="AY65" s="50"/>
      <c r="AZ65" s="26"/>
      <c r="BA65" s="26"/>
      <c r="BB65" s="26"/>
      <c r="BC65" s="26"/>
      <c r="BD65" s="50"/>
      <c r="BE65" s="26"/>
      <c r="BF65" s="26"/>
      <c r="BG65" s="26"/>
      <c r="BH65" s="26"/>
      <c r="BI65" s="26"/>
      <c r="BJ65" s="50"/>
      <c r="BK65" s="26"/>
      <c r="BL65" s="26"/>
      <c r="BM65" s="26"/>
      <c r="BN65" s="26"/>
      <c r="BO65" s="26"/>
      <c r="BP65" s="50"/>
      <c r="BQ65" s="26"/>
      <c r="BR65" s="26"/>
      <c r="BS65" s="26"/>
      <c r="BT65" s="26"/>
      <c r="BU65" s="50"/>
      <c r="BV65" s="54"/>
      <c r="BW65" s="54"/>
      <c r="BX65" s="26"/>
      <c r="BY65" s="54"/>
      <c r="BZ65" s="54"/>
      <c r="CA65" s="50"/>
      <c r="CB65" s="54"/>
      <c r="CC65" s="54"/>
      <c r="CD65" s="26"/>
      <c r="CE65" s="54"/>
      <c r="CF65" s="54"/>
      <c r="CG65" s="50"/>
      <c r="CH65" s="26"/>
      <c r="CI65" s="26"/>
      <c r="CJ65" s="26"/>
      <c r="CK65" s="26"/>
      <c r="CL65" s="26"/>
      <c r="CM65" s="50"/>
      <c r="CN65" s="26"/>
      <c r="CO65" s="26"/>
      <c r="CP65" s="26"/>
      <c r="CQ65" s="26"/>
      <c r="CR65" s="26"/>
      <c r="CS65" s="50"/>
      <c r="CT65" s="26"/>
      <c r="CU65" s="26"/>
      <c r="CV65" s="26"/>
      <c r="CW65" s="26"/>
      <c r="CX65" s="50"/>
      <c r="CY65" s="26"/>
      <c r="CZ65" s="26"/>
      <c r="DA65" s="26"/>
      <c r="DB65" s="26"/>
      <c r="DC65" s="50"/>
      <c r="DD65" s="26"/>
      <c r="DE65" s="26"/>
      <c r="DF65" s="26"/>
      <c r="DG65" s="26"/>
      <c r="DH65" s="50"/>
      <c r="DI65" s="26"/>
      <c r="DJ65" s="26"/>
      <c r="DK65" s="26"/>
      <c r="DL65" s="26"/>
    </row>
    <row r="66" spans="2:116" ht="18" x14ac:dyDescent="0.25">
      <c r="B66" s="35"/>
      <c r="C66" s="26"/>
      <c r="D66" s="26"/>
      <c r="E66" s="26"/>
      <c r="F66" s="26"/>
      <c r="G66" s="50"/>
      <c r="H66" s="26"/>
      <c r="I66" s="44"/>
      <c r="J66" s="26"/>
      <c r="K66" s="26"/>
      <c r="L66" s="26"/>
      <c r="M66" s="50"/>
      <c r="N66" s="26"/>
      <c r="O66" s="44"/>
      <c r="P66" s="26"/>
      <c r="Q66" s="26"/>
      <c r="R66" s="26"/>
      <c r="S66" s="50"/>
      <c r="T66" s="26"/>
      <c r="U66" s="44"/>
      <c r="V66" s="26"/>
      <c r="W66" s="26"/>
      <c r="X66" s="26"/>
      <c r="Y66" s="50"/>
      <c r="Z66" s="106"/>
      <c r="AA66" s="111"/>
      <c r="AB66" s="108"/>
      <c r="AC66" s="106"/>
      <c r="AD66" s="107"/>
      <c r="AE66" s="83"/>
      <c r="AF66" s="83"/>
      <c r="AG66" s="112"/>
      <c r="AH66" s="83"/>
      <c r="AI66" s="104"/>
      <c r="AJ66" s="50"/>
      <c r="AK66" s="44"/>
      <c r="AL66" s="26"/>
      <c r="AM66" s="26"/>
      <c r="AN66" s="26"/>
      <c r="AO66" s="50"/>
      <c r="AP66" s="26"/>
      <c r="AQ66" s="26"/>
      <c r="AR66" s="26"/>
      <c r="AS66" s="26"/>
      <c r="AT66" s="50"/>
      <c r="AU66" s="25"/>
      <c r="AV66" s="24"/>
      <c r="AW66" s="24"/>
      <c r="AX66" s="24"/>
      <c r="AY66" s="50"/>
      <c r="AZ66" s="26"/>
      <c r="BA66" s="26"/>
      <c r="BB66" s="26"/>
      <c r="BC66" s="26"/>
      <c r="BD66" s="50"/>
      <c r="BE66" s="26"/>
      <c r="BF66" s="26"/>
      <c r="BG66" s="26"/>
      <c r="BH66" s="26"/>
      <c r="BI66" s="26"/>
      <c r="BJ66" s="50"/>
      <c r="BK66" s="26"/>
      <c r="BL66" s="26"/>
      <c r="BM66" s="26"/>
      <c r="BN66" s="26"/>
      <c r="BO66" s="26"/>
      <c r="BP66" s="50"/>
      <c r="BQ66" s="26"/>
      <c r="BR66" s="26"/>
      <c r="BS66" s="26"/>
      <c r="BT66" s="26"/>
      <c r="BU66" s="50"/>
      <c r="BV66" s="54"/>
      <c r="BW66" s="54"/>
      <c r="BX66" s="26"/>
      <c r="BY66" s="54"/>
      <c r="BZ66" s="54"/>
      <c r="CA66" s="50"/>
      <c r="CB66" s="54"/>
      <c r="CC66" s="54"/>
      <c r="CD66" s="26"/>
      <c r="CE66" s="54"/>
      <c r="CF66" s="54"/>
      <c r="CG66" s="50"/>
      <c r="CH66" s="26"/>
      <c r="CI66" s="26"/>
      <c r="CJ66" s="26"/>
      <c r="CK66" s="26"/>
      <c r="CL66" s="26"/>
      <c r="CM66" s="50"/>
      <c r="CN66" s="26"/>
      <c r="CO66" s="26"/>
      <c r="CP66" s="26"/>
      <c r="CQ66" s="26"/>
      <c r="CR66" s="26"/>
      <c r="CS66" s="50"/>
      <c r="CT66" s="26"/>
      <c r="CU66" s="26"/>
      <c r="CV66" s="26"/>
      <c r="CW66" s="26"/>
      <c r="CX66" s="50"/>
      <c r="CY66" s="26"/>
      <c r="CZ66" s="26"/>
      <c r="DA66" s="26"/>
      <c r="DB66" s="26"/>
      <c r="DC66" s="50"/>
      <c r="DD66" s="26"/>
      <c r="DE66" s="26"/>
      <c r="DF66" s="26"/>
      <c r="DG66" s="26"/>
      <c r="DH66" s="50"/>
      <c r="DI66" s="26"/>
      <c r="DJ66" s="26"/>
      <c r="DK66" s="26"/>
      <c r="DL66" s="26"/>
    </row>
    <row r="67" spans="2:116" ht="18" x14ac:dyDescent="0.25">
      <c r="B67" s="35"/>
      <c r="C67" s="26"/>
      <c r="D67" s="26"/>
      <c r="E67" s="26"/>
      <c r="F67" s="26"/>
      <c r="G67" s="50"/>
      <c r="H67" s="26"/>
      <c r="I67" s="44"/>
      <c r="J67" s="26"/>
      <c r="K67" s="26"/>
      <c r="L67" s="26"/>
      <c r="M67" s="50"/>
      <c r="N67" s="26"/>
      <c r="O67" s="44"/>
      <c r="P67" s="26"/>
      <c r="Q67" s="26"/>
      <c r="R67" s="26"/>
      <c r="S67" s="50"/>
      <c r="T67" s="26"/>
      <c r="U67" s="44"/>
      <c r="V67" s="26"/>
      <c r="W67" s="26"/>
      <c r="X67" s="26"/>
      <c r="Y67" s="50"/>
      <c r="Z67" s="106"/>
      <c r="AA67" s="111"/>
      <c r="AB67" s="108"/>
      <c r="AC67" s="106"/>
      <c r="AD67" s="107"/>
      <c r="AE67" s="83"/>
      <c r="AF67" s="83"/>
      <c r="AG67" s="112"/>
      <c r="AH67" s="83"/>
      <c r="AI67" s="104"/>
      <c r="AJ67" s="50"/>
      <c r="AK67" s="44"/>
      <c r="AL67" s="26"/>
      <c r="AM67" s="26"/>
      <c r="AN67" s="26"/>
      <c r="AO67" s="50"/>
      <c r="AP67" s="26"/>
      <c r="AQ67" s="26"/>
      <c r="AR67" s="26"/>
      <c r="AS67" s="26"/>
      <c r="AT67" s="50"/>
      <c r="AU67" s="25"/>
      <c r="AV67" s="24"/>
      <c r="AW67" s="24"/>
      <c r="AX67" s="24"/>
      <c r="AY67" s="50"/>
      <c r="AZ67" s="26"/>
      <c r="BA67" s="26"/>
      <c r="BB67" s="26"/>
      <c r="BC67" s="26"/>
      <c r="BD67" s="50"/>
      <c r="BE67" s="26"/>
      <c r="BF67" s="26"/>
      <c r="BG67" s="26"/>
      <c r="BH67" s="26"/>
      <c r="BI67" s="26"/>
      <c r="BJ67" s="50"/>
      <c r="BK67" s="26"/>
      <c r="BL67" s="26"/>
      <c r="BM67" s="26"/>
      <c r="BN67" s="26"/>
      <c r="BO67" s="26"/>
      <c r="BP67" s="50"/>
      <c r="BQ67" s="26"/>
      <c r="BR67" s="26"/>
      <c r="BS67" s="26"/>
      <c r="BT67" s="26"/>
      <c r="BU67" s="50"/>
      <c r="BV67" s="54"/>
      <c r="BW67" s="54"/>
      <c r="BX67" s="26"/>
      <c r="BY67" s="54"/>
      <c r="BZ67" s="54"/>
      <c r="CA67" s="50"/>
      <c r="CB67" s="54"/>
      <c r="CC67" s="54"/>
      <c r="CD67" s="26"/>
      <c r="CE67" s="54"/>
      <c r="CF67" s="54"/>
      <c r="CG67" s="50"/>
      <c r="CH67" s="26"/>
      <c r="CI67" s="26"/>
      <c r="CJ67" s="26"/>
      <c r="CK67" s="26"/>
      <c r="CL67" s="26"/>
      <c r="CM67" s="50"/>
      <c r="CN67" s="26"/>
      <c r="CO67" s="26"/>
      <c r="CP67" s="26"/>
      <c r="CQ67" s="26"/>
      <c r="CR67" s="26"/>
      <c r="CS67" s="50"/>
      <c r="CT67" s="26"/>
      <c r="CU67" s="26"/>
      <c r="CV67" s="26"/>
      <c r="CW67" s="26"/>
      <c r="CX67" s="50"/>
      <c r="CY67" s="26"/>
      <c r="CZ67" s="26"/>
      <c r="DA67" s="26"/>
      <c r="DB67" s="26"/>
      <c r="DC67" s="50"/>
      <c r="DD67" s="26"/>
      <c r="DE67" s="26"/>
      <c r="DF67" s="26"/>
      <c r="DG67" s="26"/>
      <c r="DH67" s="50"/>
      <c r="DI67" s="26"/>
      <c r="DJ67" s="26"/>
      <c r="DK67" s="26"/>
      <c r="DL67" s="26"/>
    </row>
    <row r="68" spans="2:116" ht="18" x14ac:dyDescent="0.25">
      <c r="B68" s="35"/>
      <c r="C68" s="26"/>
      <c r="D68" s="26"/>
      <c r="E68" s="26"/>
      <c r="F68" s="26"/>
      <c r="G68" s="50"/>
      <c r="H68" s="26"/>
      <c r="I68" s="44"/>
      <c r="J68" s="26"/>
      <c r="K68" s="26"/>
      <c r="L68" s="26"/>
      <c r="M68" s="50"/>
      <c r="N68" s="26"/>
      <c r="O68" s="44"/>
      <c r="P68" s="26"/>
      <c r="Q68" s="26"/>
      <c r="R68" s="26"/>
      <c r="S68" s="50"/>
      <c r="T68" s="26"/>
      <c r="U68" s="44"/>
      <c r="V68" s="26"/>
      <c r="W68" s="26"/>
      <c r="X68" s="26"/>
      <c r="Y68" s="50"/>
      <c r="Z68" s="106"/>
      <c r="AA68" s="111"/>
      <c r="AB68" s="108"/>
      <c r="AC68" s="106"/>
      <c r="AD68" s="107"/>
      <c r="AE68" s="83"/>
      <c r="AF68" s="83"/>
      <c r="AG68" s="112"/>
      <c r="AH68" s="83"/>
      <c r="AI68" s="104"/>
      <c r="AJ68" s="50"/>
      <c r="AK68" s="44"/>
      <c r="AL68" s="26"/>
      <c r="AM68" s="26"/>
      <c r="AN68" s="26"/>
      <c r="AO68" s="50"/>
      <c r="AP68" s="26"/>
      <c r="AQ68" s="26"/>
      <c r="AR68" s="26"/>
      <c r="AS68" s="26"/>
      <c r="AT68" s="50"/>
      <c r="AU68" s="24"/>
      <c r="AV68" s="24"/>
      <c r="AW68" s="24"/>
      <c r="AX68" s="24"/>
      <c r="AY68" s="50"/>
      <c r="AZ68" s="26"/>
      <c r="BA68" s="26"/>
      <c r="BB68" s="26"/>
      <c r="BC68" s="26"/>
      <c r="BD68" s="50"/>
      <c r="BE68" s="26"/>
      <c r="BF68" s="26"/>
      <c r="BG68" s="26"/>
      <c r="BH68" s="26"/>
      <c r="BI68" s="26"/>
      <c r="BJ68" s="50"/>
      <c r="BK68" s="26"/>
      <c r="BL68" s="26"/>
      <c r="BM68" s="26"/>
      <c r="BN68" s="26"/>
      <c r="BO68" s="26"/>
      <c r="BP68" s="50"/>
      <c r="BQ68" s="26"/>
      <c r="BR68" s="26"/>
      <c r="BS68" s="26"/>
      <c r="BT68" s="26"/>
      <c r="BU68" s="50"/>
      <c r="BV68" s="54"/>
      <c r="BW68" s="54"/>
      <c r="BX68" s="26"/>
      <c r="BY68" s="54"/>
      <c r="BZ68" s="54"/>
      <c r="CA68" s="50"/>
      <c r="CB68" s="54"/>
      <c r="CC68" s="54"/>
      <c r="CD68" s="26"/>
      <c r="CE68" s="54"/>
      <c r="CF68" s="54"/>
      <c r="CG68" s="50"/>
      <c r="CH68" s="26"/>
      <c r="CI68" s="26"/>
      <c r="CJ68" s="26"/>
      <c r="CK68" s="26"/>
      <c r="CL68" s="26"/>
      <c r="CM68" s="50"/>
      <c r="CN68" s="26"/>
      <c r="CO68" s="26"/>
      <c r="CP68" s="26"/>
      <c r="CQ68" s="26"/>
      <c r="CR68" s="26"/>
      <c r="CS68" s="50"/>
      <c r="CT68" s="26"/>
      <c r="CU68" s="26"/>
      <c r="CV68" s="26"/>
      <c r="CW68" s="26"/>
      <c r="CX68" s="50"/>
      <c r="CY68" s="26"/>
      <c r="CZ68" s="26"/>
      <c r="DA68" s="26"/>
      <c r="DB68" s="26"/>
      <c r="DC68" s="50"/>
      <c r="DD68" s="26"/>
      <c r="DE68" s="26"/>
      <c r="DF68" s="26"/>
      <c r="DG68" s="26"/>
      <c r="DH68" s="50"/>
      <c r="DI68" s="26"/>
      <c r="DJ68" s="26"/>
      <c r="DK68" s="26"/>
      <c r="DL68" s="26"/>
    </row>
    <row r="69" spans="2:116" ht="18" x14ac:dyDescent="0.25">
      <c r="B69" s="35"/>
      <c r="C69" s="26"/>
      <c r="D69" s="26"/>
      <c r="E69" s="26"/>
      <c r="F69" s="26"/>
      <c r="G69" s="50"/>
      <c r="H69" s="26"/>
      <c r="I69" s="44"/>
      <c r="J69" s="26"/>
      <c r="K69" s="26"/>
      <c r="L69" s="26"/>
      <c r="M69" s="50"/>
      <c r="N69" s="26"/>
      <c r="O69" s="44"/>
      <c r="P69" s="26"/>
      <c r="Q69" s="26"/>
      <c r="R69" s="26"/>
      <c r="S69" s="50"/>
      <c r="T69" s="26"/>
      <c r="U69" s="44"/>
      <c r="V69" s="26"/>
      <c r="W69" s="26"/>
      <c r="X69" s="26"/>
      <c r="Y69" s="50"/>
      <c r="Z69" s="106"/>
      <c r="AA69" s="111"/>
      <c r="AB69" s="108"/>
      <c r="AC69" s="106"/>
      <c r="AD69" s="107"/>
      <c r="AE69" s="83"/>
      <c r="AF69" s="83"/>
      <c r="AG69" s="112"/>
      <c r="AH69" s="83"/>
      <c r="AI69" s="104"/>
      <c r="AJ69" s="50"/>
      <c r="AK69" s="44"/>
      <c r="AL69" s="26"/>
      <c r="AM69" s="26"/>
      <c r="AN69" s="26"/>
      <c r="AO69" s="50"/>
      <c r="AP69" s="26"/>
      <c r="AQ69" s="26"/>
      <c r="AR69" s="26"/>
      <c r="AS69" s="26"/>
      <c r="AT69" s="50"/>
      <c r="AU69" s="24"/>
      <c r="AV69" s="24"/>
      <c r="AW69" s="24"/>
      <c r="AX69" s="24"/>
      <c r="AY69" s="50"/>
      <c r="AZ69" s="26"/>
      <c r="BA69" s="26"/>
      <c r="BB69" s="26"/>
      <c r="BC69" s="26"/>
      <c r="BD69" s="50"/>
      <c r="BE69" s="26"/>
      <c r="BF69" s="26"/>
      <c r="BG69" s="26"/>
      <c r="BH69" s="26"/>
      <c r="BI69" s="26"/>
      <c r="BJ69" s="50"/>
      <c r="BK69" s="26"/>
      <c r="BL69" s="26"/>
      <c r="BM69" s="26"/>
      <c r="BN69" s="26"/>
      <c r="BO69" s="26"/>
      <c r="BP69" s="50"/>
      <c r="BQ69" s="26"/>
      <c r="BR69" s="26"/>
      <c r="BS69" s="26"/>
      <c r="BT69" s="26"/>
      <c r="BU69" s="50"/>
      <c r="BV69" s="54"/>
      <c r="BW69" s="54"/>
      <c r="BX69" s="26"/>
      <c r="BY69" s="54"/>
      <c r="BZ69" s="54"/>
      <c r="CA69" s="50"/>
      <c r="CB69" s="54"/>
      <c r="CC69" s="54"/>
      <c r="CD69" s="26"/>
      <c r="CE69" s="54"/>
      <c r="CF69" s="54"/>
      <c r="CG69" s="50"/>
      <c r="CH69" s="26"/>
      <c r="CI69" s="26"/>
      <c r="CJ69" s="26"/>
      <c r="CK69" s="26"/>
      <c r="CL69" s="26"/>
      <c r="CM69" s="50"/>
      <c r="CN69" s="26"/>
      <c r="CO69" s="26"/>
      <c r="CP69" s="26"/>
      <c r="CQ69" s="26"/>
      <c r="CR69" s="26"/>
      <c r="CS69" s="50"/>
      <c r="CT69" s="26"/>
      <c r="CU69" s="26"/>
      <c r="CV69" s="26"/>
      <c r="CW69" s="26"/>
      <c r="CX69" s="50"/>
      <c r="CY69" s="26"/>
      <c r="CZ69" s="26"/>
      <c r="DA69" s="26"/>
      <c r="DB69" s="26"/>
      <c r="DC69" s="50"/>
      <c r="DD69" s="26"/>
      <c r="DE69" s="26"/>
      <c r="DF69" s="26"/>
      <c r="DG69" s="26"/>
      <c r="DH69" s="50"/>
      <c r="DI69" s="26"/>
      <c r="DJ69" s="26"/>
      <c r="DK69" s="26"/>
      <c r="DL69" s="26"/>
    </row>
    <row r="70" spans="2:116" ht="18" x14ac:dyDescent="0.25">
      <c r="B70" s="35"/>
      <c r="C70" s="26"/>
      <c r="D70" s="26"/>
      <c r="E70" s="26"/>
      <c r="F70" s="26"/>
      <c r="G70" s="50"/>
      <c r="H70" s="26"/>
      <c r="I70" s="44"/>
      <c r="J70" s="26"/>
      <c r="K70" s="26"/>
      <c r="L70" s="26"/>
      <c r="M70" s="50"/>
      <c r="N70" s="26"/>
      <c r="O70" s="44"/>
      <c r="P70" s="26"/>
      <c r="Q70" s="26"/>
      <c r="R70" s="26"/>
      <c r="S70" s="50"/>
      <c r="T70" s="26"/>
      <c r="U70" s="44"/>
      <c r="V70" s="26"/>
      <c r="W70" s="26"/>
      <c r="X70" s="26"/>
      <c r="Y70" s="50"/>
      <c r="Z70" s="106"/>
      <c r="AA70" s="111"/>
      <c r="AB70" s="108"/>
      <c r="AC70" s="106"/>
      <c r="AD70" s="107"/>
      <c r="AE70" s="83"/>
      <c r="AF70" s="83"/>
      <c r="AG70" s="112"/>
      <c r="AH70" s="83"/>
      <c r="AI70" s="104"/>
      <c r="AJ70" s="50"/>
      <c r="AK70" s="44"/>
      <c r="AL70" s="26"/>
      <c r="AM70" s="26"/>
      <c r="AN70" s="26"/>
      <c r="AO70" s="50"/>
      <c r="AP70" s="26"/>
      <c r="AQ70" s="26"/>
      <c r="AR70" s="26"/>
      <c r="AS70" s="26"/>
      <c r="AT70" s="50"/>
      <c r="AU70" s="24"/>
      <c r="AV70" s="24"/>
      <c r="AW70" s="24"/>
      <c r="AX70" s="24"/>
      <c r="AY70" s="50"/>
      <c r="AZ70" s="26"/>
      <c r="BA70" s="26"/>
      <c r="BB70" s="26"/>
      <c r="BC70" s="26"/>
      <c r="BD70" s="50"/>
      <c r="BE70" s="26"/>
      <c r="BF70" s="26"/>
      <c r="BG70" s="26"/>
      <c r="BH70" s="26"/>
      <c r="BI70" s="26"/>
      <c r="BJ70" s="50"/>
      <c r="BK70" s="26"/>
      <c r="BL70" s="26"/>
      <c r="BM70" s="26"/>
      <c r="BN70" s="26"/>
      <c r="BO70" s="26"/>
      <c r="BP70" s="50"/>
      <c r="BQ70" s="26"/>
      <c r="BR70" s="26"/>
      <c r="BS70" s="26"/>
      <c r="BT70" s="26"/>
      <c r="BU70" s="50"/>
      <c r="BV70" s="54"/>
      <c r="BW70" s="54"/>
      <c r="BX70" s="26"/>
      <c r="BY70" s="54"/>
      <c r="BZ70" s="54"/>
      <c r="CA70" s="50"/>
      <c r="CB70" s="54"/>
      <c r="CC70" s="54"/>
      <c r="CD70" s="26"/>
      <c r="CE70" s="54"/>
      <c r="CF70" s="54"/>
      <c r="CG70" s="50"/>
      <c r="CH70" s="26"/>
      <c r="CI70" s="26"/>
      <c r="CJ70" s="26"/>
      <c r="CK70" s="26"/>
      <c r="CL70" s="26"/>
      <c r="CM70" s="50"/>
      <c r="CN70" s="26"/>
      <c r="CO70" s="26"/>
      <c r="CP70" s="26"/>
      <c r="CQ70" s="26"/>
      <c r="CR70" s="26"/>
      <c r="CS70" s="50"/>
      <c r="CT70" s="26"/>
      <c r="CU70" s="26"/>
      <c r="CV70" s="26"/>
      <c r="CW70" s="26"/>
      <c r="CX70" s="50"/>
      <c r="CY70" s="26"/>
      <c r="CZ70" s="26"/>
      <c r="DA70" s="26"/>
      <c r="DB70" s="26"/>
      <c r="DC70" s="50"/>
      <c r="DD70" s="26"/>
      <c r="DE70" s="26"/>
      <c r="DF70" s="26"/>
      <c r="DG70" s="26"/>
      <c r="DH70" s="50"/>
      <c r="DI70" s="26"/>
      <c r="DJ70" s="26"/>
      <c r="DK70" s="26"/>
      <c r="DL70" s="26"/>
    </row>
    <row r="71" spans="2:116" ht="18" x14ac:dyDescent="0.25">
      <c r="B71" s="35"/>
      <c r="C71" s="26"/>
      <c r="D71" s="26"/>
      <c r="E71" s="26"/>
      <c r="F71" s="26"/>
      <c r="G71" s="50"/>
      <c r="H71" s="26"/>
      <c r="I71" s="44"/>
      <c r="J71" s="26"/>
      <c r="K71" s="26"/>
      <c r="L71" s="26"/>
      <c r="M71" s="50"/>
      <c r="N71" s="26"/>
      <c r="O71" s="44"/>
      <c r="P71" s="26"/>
      <c r="Q71" s="26"/>
      <c r="R71" s="26"/>
      <c r="S71" s="50"/>
      <c r="T71" s="26"/>
      <c r="U71" s="44"/>
      <c r="V71" s="26"/>
      <c r="W71" s="26"/>
      <c r="X71" s="26"/>
      <c r="Y71" s="50"/>
      <c r="Z71" s="106"/>
      <c r="AA71" s="111"/>
      <c r="AB71" s="108"/>
      <c r="AC71" s="106"/>
      <c r="AD71" s="107"/>
      <c r="AE71" s="83"/>
      <c r="AF71" s="83"/>
      <c r="AG71" s="112"/>
      <c r="AH71" s="83"/>
      <c r="AI71" s="104"/>
      <c r="AJ71" s="50"/>
      <c r="AK71" s="44"/>
      <c r="AL71" s="26"/>
      <c r="AM71" s="26"/>
      <c r="AN71" s="26"/>
      <c r="AO71" s="50"/>
      <c r="AP71" s="26"/>
      <c r="AQ71" s="26"/>
      <c r="AR71" s="26"/>
      <c r="AS71" s="26"/>
      <c r="AT71" s="50"/>
      <c r="AU71" s="24"/>
      <c r="AV71" s="24"/>
      <c r="AW71" s="24"/>
      <c r="AX71" s="24"/>
      <c r="AY71" s="50"/>
      <c r="AZ71" s="26"/>
      <c r="BA71" s="26"/>
      <c r="BB71" s="26"/>
      <c r="BC71" s="26"/>
      <c r="BD71" s="50"/>
      <c r="BE71" s="26"/>
      <c r="BF71" s="26"/>
      <c r="BG71" s="26"/>
      <c r="BH71" s="26"/>
      <c r="BI71" s="26"/>
      <c r="BJ71" s="50"/>
      <c r="BK71" s="26"/>
      <c r="BL71" s="26"/>
      <c r="BM71" s="26"/>
      <c r="BN71" s="26"/>
      <c r="BO71" s="26"/>
      <c r="BP71" s="50"/>
      <c r="BQ71" s="26"/>
      <c r="BR71" s="26"/>
      <c r="BS71" s="26"/>
      <c r="BT71" s="26"/>
      <c r="BU71" s="50"/>
      <c r="BV71" s="54"/>
      <c r="BW71" s="54"/>
      <c r="BX71" s="26"/>
      <c r="BY71" s="54"/>
      <c r="BZ71" s="54"/>
      <c r="CA71" s="50"/>
      <c r="CB71" s="54"/>
      <c r="CC71" s="54"/>
      <c r="CD71" s="26"/>
      <c r="CE71" s="54"/>
      <c r="CF71" s="54"/>
      <c r="CG71" s="50"/>
      <c r="CH71" s="26"/>
      <c r="CI71" s="26"/>
      <c r="CJ71" s="26"/>
      <c r="CK71" s="26"/>
      <c r="CL71" s="26"/>
      <c r="CM71" s="50"/>
      <c r="CN71" s="26"/>
      <c r="CO71" s="26"/>
      <c r="CP71" s="26"/>
      <c r="CQ71" s="26"/>
      <c r="CR71" s="26"/>
      <c r="CS71" s="50"/>
      <c r="CT71" s="26"/>
      <c r="CU71" s="26"/>
      <c r="CV71" s="26"/>
      <c r="CW71" s="26"/>
      <c r="CX71" s="50"/>
      <c r="CY71" s="26"/>
      <c r="CZ71" s="26"/>
      <c r="DA71" s="26"/>
      <c r="DB71" s="26"/>
      <c r="DC71" s="50"/>
      <c r="DD71" s="26"/>
      <c r="DE71" s="26"/>
      <c r="DF71" s="26"/>
      <c r="DG71" s="26"/>
      <c r="DH71" s="50"/>
      <c r="DI71" s="26"/>
      <c r="DJ71" s="26"/>
      <c r="DK71" s="26"/>
      <c r="DL71" s="26"/>
    </row>
    <row r="72" spans="2:116" ht="18" x14ac:dyDescent="0.25">
      <c r="B72" s="35"/>
      <c r="C72" s="26"/>
      <c r="D72" s="26"/>
      <c r="E72" s="26"/>
      <c r="F72" s="26"/>
      <c r="G72" s="50"/>
      <c r="H72" s="26"/>
      <c r="I72" s="44"/>
      <c r="J72" s="26"/>
      <c r="K72" s="26"/>
      <c r="L72" s="26"/>
      <c r="M72" s="50"/>
      <c r="N72" s="26"/>
      <c r="O72" s="44"/>
      <c r="P72" s="26"/>
      <c r="Q72" s="26"/>
      <c r="R72" s="26"/>
      <c r="S72" s="50"/>
      <c r="T72" s="26"/>
      <c r="U72" s="44"/>
      <c r="V72" s="26"/>
      <c r="W72" s="26"/>
      <c r="X72" s="26"/>
      <c r="Y72" s="50"/>
      <c r="Z72" s="106"/>
      <c r="AA72" s="111"/>
      <c r="AB72" s="108"/>
      <c r="AC72" s="106"/>
      <c r="AD72" s="107"/>
      <c r="AE72" s="83"/>
      <c r="AF72" s="83"/>
      <c r="AG72" s="112"/>
      <c r="AH72" s="83"/>
      <c r="AI72" s="104"/>
      <c r="AJ72" s="50"/>
      <c r="AK72" s="44"/>
      <c r="AL72" s="26"/>
      <c r="AM72" s="26"/>
      <c r="AN72" s="26"/>
      <c r="AO72" s="50"/>
      <c r="AP72" s="26"/>
      <c r="AQ72" s="26"/>
      <c r="AR72" s="26"/>
      <c r="AS72" s="26"/>
      <c r="AT72" s="50"/>
      <c r="AU72" s="24"/>
      <c r="AV72" s="24"/>
      <c r="AW72" s="24"/>
      <c r="AX72" s="24"/>
      <c r="AY72" s="50"/>
      <c r="AZ72" s="26"/>
      <c r="BA72" s="26"/>
      <c r="BB72" s="26"/>
      <c r="BC72" s="26"/>
      <c r="BD72" s="50"/>
      <c r="BE72" s="26"/>
      <c r="BF72" s="26"/>
      <c r="BG72" s="26"/>
      <c r="BH72" s="26"/>
      <c r="BI72" s="26"/>
      <c r="BJ72" s="50"/>
      <c r="BK72" s="26"/>
      <c r="BL72" s="26"/>
      <c r="BM72" s="26"/>
      <c r="BN72" s="26"/>
      <c r="BO72" s="26"/>
      <c r="BP72" s="50"/>
      <c r="BQ72" s="26"/>
      <c r="BR72" s="26"/>
      <c r="BS72" s="26"/>
      <c r="BT72" s="26"/>
      <c r="BU72" s="50"/>
      <c r="BV72" s="54"/>
      <c r="BW72" s="54"/>
      <c r="BX72" s="26"/>
      <c r="BY72" s="54"/>
      <c r="BZ72" s="54"/>
      <c r="CA72" s="50"/>
      <c r="CB72" s="54"/>
      <c r="CC72" s="54"/>
      <c r="CD72" s="26"/>
      <c r="CE72" s="54"/>
      <c r="CF72" s="54"/>
      <c r="CG72" s="50"/>
      <c r="CH72" s="26"/>
      <c r="CI72" s="26"/>
      <c r="CJ72" s="26"/>
      <c r="CK72" s="26"/>
      <c r="CL72" s="26"/>
      <c r="CM72" s="50"/>
      <c r="CN72" s="26"/>
      <c r="CO72" s="26"/>
      <c r="CP72" s="26"/>
      <c r="CQ72" s="26"/>
      <c r="CR72" s="26"/>
      <c r="CS72" s="50"/>
      <c r="CT72" s="26"/>
      <c r="CU72" s="26"/>
      <c r="CV72" s="26"/>
      <c r="CW72" s="26"/>
      <c r="CX72" s="50"/>
      <c r="CY72" s="26"/>
      <c r="CZ72" s="26"/>
      <c r="DA72" s="26"/>
      <c r="DB72" s="26"/>
      <c r="DC72" s="50"/>
      <c r="DD72" s="26"/>
      <c r="DE72" s="26"/>
      <c r="DF72" s="26"/>
      <c r="DG72" s="26"/>
      <c r="DH72" s="50"/>
      <c r="DI72" s="26"/>
      <c r="DJ72" s="26"/>
      <c r="DK72" s="26"/>
      <c r="DL72" s="26"/>
    </row>
    <row r="73" spans="2:116" ht="18" x14ac:dyDescent="0.25">
      <c r="B73" s="35"/>
      <c r="C73" s="26"/>
      <c r="D73" s="26"/>
      <c r="E73" s="26"/>
      <c r="F73" s="26"/>
      <c r="G73" s="50"/>
      <c r="H73" s="26"/>
      <c r="I73" s="44"/>
      <c r="J73" s="26"/>
      <c r="K73" s="26"/>
      <c r="L73" s="26"/>
      <c r="M73" s="50"/>
      <c r="N73" s="26"/>
      <c r="O73" s="44"/>
      <c r="P73" s="26"/>
      <c r="Q73" s="26"/>
      <c r="R73" s="26"/>
      <c r="S73" s="50"/>
      <c r="T73" s="26"/>
      <c r="U73" s="44"/>
      <c r="V73" s="26"/>
      <c r="W73" s="26"/>
      <c r="X73" s="26"/>
      <c r="Y73" s="50"/>
      <c r="Z73" s="106"/>
      <c r="AA73" s="111"/>
      <c r="AB73" s="108"/>
      <c r="AC73" s="106"/>
      <c r="AD73" s="107"/>
      <c r="AE73" s="83"/>
      <c r="AF73" s="83"/>
      <c r="AG73" s="112"/>
      <c r="AH73" s="83"/>
      <c r="AI73" s="104"/>
      <c r="AJ73" s="50"/>
      <c r="AK73" s="44"/>
      <c r="AL73" s="26"/>
      <c r="AM73" s="26"/>
      <c r="AN73" s="26"/>
      <c r="AO73" s="50"/>
      <c r="AP73" s="26"/>
      <c r="AQ73" s="26"/>
      <c r="AR73" s="26"/>
      <c r="AS73" s="26"/>
      <c r="AT73" s="50"/>
      <c r="AU73" s="24"/>
      <c r="AV73" s="24"/>
      <c r="AW73" s="24"/>
      <c r="AX73" s="24"/>
      <c r="AY73" s="50"/>
      <c r="AZ73" s="26"/>
      <c r="BA73" s="26"/>
      <c r="BB73" s="26"/>
      <c r="BC73" s="26"/>
      <c r="BD73" s="50"/>
      <c r="BE73" s="26"/>
      <c r="BF73" s="26"/>
      <c r="BG73" s="26"/>
      <c r="BH73" s="26"/>
      <c r="BI73" s="26"/>
      <c r="BJ73" s="50"/>
      <c r="BK73" s="26"/>
      <c r="BL73" s="26"/>
      <c r="BM73" s="26"/>
      <c r="BN73" s="26"/>
      <c r="BO73" s="26"/>
      <c r="BP73" s="50"/>
      <c r="BQ73" s="26"/>
      <c r="BR73" s="26"/>
      <c r="BS73" s="26"/>
      <c r="BT73" s="26"/>
      <c r="BU73" s="50"/>
      <c r="BV73" s="54"/>
      <c r="BW73" s="54"/>
      <c r="BX73" s="26"/>
      <c r="BY73" s="54"/>
      <c r="BZ73" s="54"/>
      <c r="CA73" s="50"/>
      <c r="CB73" s="54"/>
      <c r="CC73" s="54"/>
      <c r="CD73" s="26"/>
      <c r="CE73" s="54"/>
      <c r="CF73" s="54"/>
      <c r="CG73" s="50"/>
      <c r="CH73" s="26"/>
      <c r="CI73" s="26"/>
      <c r="CJ73" s="26"/>
      <c r="CK73" s="26"/>
      <c r="CL73" s="26"/>
      <c r="CM73" s="50"/>
      <c r="CN73" s="26"/>
      <c r="CO73" s="26"/>
      <c r="CP73" s="26"/>
      <c r="CQ73" s="26"/>
      <c r="CR73" s="26"/>
      <c r="CS73" s="50"/>
      <c r="CT73" s="26"/>
      <c r="CU73" s="26"/>
      <c r="CV73" s="26"/>
      <c r="CW73" s="26"/>
      <c r="CX73" s="50"/>
      <c r="CY73" s="26"/>
      <c r="CZ73" s="26"/>
      <c r="DA73" s="26"/>
      <c r="DB73" s="26"/>
      <c r="DC73" s="50"/>
      <c r="DD73" s="26"/>
      <c r="DE73" s="26"/>
      <c r="DF73" s="26"/>
      <c r="DG73" s="26"/>
      <c r="DH73" s="50"/>
      <c r="DI73" s="26"/>
      <c r="DJ73" s="26"/>
      <c r="DK73" s="26"/>
      <c r="DL73" s="26"/>
    </row>
    <row r="74" spans="2:116" ht="18" x14ac:dyDescent="0.25">
      <c r="B74" s="35"/>
      <c r="C74" s="26"/>
      <c r="D74" s="26"/>
      <c r="E74" s="26"/>
      <c r="F74" s="26"/>
      <c r="G74" s="50"/>
      <c r="H74" s="26"/>
      <c r="I74" s="44"/>
      <c r="J74" s="26"/>
      <c r="K74" s="26"/>
      <c r="L74" s="26"/>
      <c r="M74" s="50"/>
      <c r="N74" s="26"/>
      <c r="O74" s="44"/>
      <c r="P74" s="26"/>
      <c r="Q74" s="26"/>
      <c r="R74" s="26"/>
      <c r="S74" s="50"/>
      <c r="T74" s="26"/>
      <c r="U74" s="26"/>
      <c r="V74" s="26"/>
      <c r="W74" s="26"/>
      <c r="X74" s="26"/>
      <c r="Y74" s="50"/>
      <c r="Z74" s="106"/>
      <c r="AA74" s="111"/>
      <c r="AB74" s="108"/>
      <c r="AC74" s="106"/>
      <c r="AD74" s="107"/>
      <c r="AE74" s="83"/>
      <c r="AF74" s="83"/>
      <c r="AG74" s="112"/>
      <c r="AH74" s="83"/>
      <c r="AI74" s="104"/>
      <c r="AJ74" s="50"/>
      <c r="AK74" s="44"/>
      <c r="AL74" s="26"/>
      <c r="AM74" s="26"/>
      <c r="AN74" s="26"/>
      <c r="AO74" s="50"/>
      <c r="AP74" s="26"/>
      <c r="AQ74" s="26"/>
      <c r="AR74" s="26"/>
      <c r="AS74" s="26"/>
      <c r="AT74" s="50"/>
      <c r="AU74" s="24"/>
      <c r="AV74" s="24"/>
      <c r="AW74" s="24"/>
      <c r="AX74" s="24"/>
      <c r="AY74" s="50"/>
      <c r="AZ74" s="26"/>
      <c r="BA74" s="26"/>
      <c r="BB74" s="26"/>
      <c r="BC74" s="26"/>
      <c r="BD74" s="50"/>
      <c r="BE74" s="26"/>
      <c r="BF74" s="26"/>
      <c r="BG74" s="26"/>
      <c r="BH74" s="26"/>
      <c r="BI74" s="26"/>
      <c r="BJ74" s="50"/>
      <c r="BK74" s="26"/>
      <c r="BL74" s="26"/>
      <c r="BM74" s="26"/>
      <c r="BN74" s="26"/>
      <c r="BO74" s="26"/>
      <c r="BP74" s="50"/>
      <c r="BQ74" s="26"/>
      <c r="BR74" s="26"/>
      <c r="BS74" s="26"/>
      <c r="BT74" s="26"/>
      <c r="BU74" s="50"/>
      <c r="BV74" s="54"/>
      <c r="BW74" s="54"/>
      <c r="BX74" s="26"/>
      <c r="BY74" s="54"/>
      <c r="BZ74" s="54"/>
      <c r="CA74" s="50"/>
      <c r="CB74" s="54"/>
      <c r="CC74" s="54"/>
      <c r="CD74" s="26"/>
      <c r="CE74" s="54"/>
      <c r="CF74" s="54"/>
      <c r="CG74" s="50"/>
      <c r="CH74" s="26"/>
      <c r="CI74" s="26"/>
      <c r="CJ74" s="26"/>
      <c r="CK74" s="26"/>
      <c r="CL74" s="26"/>
      <c r="CM74" s="50"/>
      <c r="CN74" s="26"/>
      <c r="CO74" s="26"/>
      <c r="CP74" s="26"/>
      <c r="CQ74" s="26"/>
      <c r="CR74" s="26"/>
      <c r="CS74" s="50"/>
      <c r="CT74" s="26"/>
      <c r="CU74" s="26"/>
      <c r="CV74" s="26"/>
      <c r="CW74" s="26"/>
      <c r="CX74" s="50"/>
      <c r="CY74" s="26"/>
      <c r="CZ74" s="26"/>
      <c r="DA74" s="26"/>
      <c r="DB74" s="26"/>
      <c r="DC74" s="50"/>
      <c r="DD74" s="26"/>
      <c r="DE74" s="26"/>
      <c r="DF74" s="26"/>
      <c r="DG74" s="26"/>
      <c r="DH74" s="50"/>
      <c r="DI74" s="26"/>
      <c r="DJ74" s="26"/>
      <c r="DK74" s="26"/>
      <c r="DL74" s="26"/>
    </row>
    <row r="75" spans="2:116" ht="18" x14ac:dyDescent="0.25">
      <c r="B75" s="35"/>
      <c r="C75" s="26"/>
      <c r="D75" s="26"/>
      <c r="E75" s="26"/>
      <c r="F75" s="26"/>
      <c r="G75" s="50"/>
      <c r="H75" s="26"/>
      <c r="I75" s="44"/>
      <c r="J75" s="26"/>
      <c r="K75" s="26"/>
      <c r="L75" s="26"/>
      <c r="M75" s="50"/>
      <c r="N75" s="26"/>
      <c r="O75" s="44"/>
      <c r="P75" s="26"/>
      <c r="Q75" s="26"/>
      <c r="R75" s="26"/>
      <c r="S75" s="50"/>
      <c r="T75" s="26"/>
      <c r="U75" s="26"/>
      <c r="V75" s="26"/>
      <c r="W75" s="26"/>
      <c r="X75" s="26"/>
      <c r="Y75" s="50"/>
      <c r="Z75" s="106"/>
      <c r="AA75" s="111"/>
      <c r="AB75" s="108"/>
      <c r="AC75" s="106"/>
      <c r="AD75" s="107"/>
      <c r="AE75" s="83"/>
      <c r="AF75" s="83"/>
      <c r="AG75" s="112"/>
      <c r="AH75" s="83"/>
      <c r="AI75" s="104"/>
      <c r="AJ75" s="50"/>
      <c r="AK75" s="44"/>
      <c r="AL75" s="26"/>
      <c r="AM75" s="26"/>
      <c r="AN75" s="26"/>
      <c r="AO75" s="50"/>
      <c r="AP75" s="26"/>
      <c r="AQ75" s="26"/>
      <c r="AR75" s="26"/>
      <c r="AS75" s="26"/>
      <c r="AT75" s="50"/>
      <c r="AU75" s="24"/>
      <c r="AV75" s="24"/>
      <c r="AW75" s="24"/>
      <c r="AX75" s="24"/>
      <c r="AY75" s="50"/>
      <c r="AZ75" s="26"/>
      <c r="BA75" s="26"/>
      <c r="BB75" s="26"/>
      <c r="BC75" s="26"/>
      <c r="BD75" s="50"/>
      <c r="BE75" s="26"/>
      <c r="BF75" s="26"/>
      <c r="BG75" s="26"/>
      <c r="BH75" s="26"/>
      <c r="BI75" s="26"/>
      <c r="BJ75" s="50"/>
      <c r="BK75" s="26"/>
      <c r="BL75" s="26"/>
      <c r="BM75" s="26"/>
      <c r="BN75" s="26"/>
      <c r="BO75" s="26"/>
      <c r="BP75" s="50"/>
      <c r="BQ75" s="26"/>
      <c r="BR75" s="26"/>
      <c r="BS75" s="26"/>
      <c r="BT75" s="26"/>
      <c r="BU75" s="50"/>
      <c r="BV75" s="54"/>
      <c r="BW75" s="54"/>
      <c r="BX75" s="26"/>
      <c r="BY75" s="54"/>
      <c r="BZ75" s="54"/>
      <c r="CA75" s="50"/>
      <c r="CB75" s="54"/>
      <c r="CC75" s="54"/>
      <c r="CD75" s="26"/>
      <c r="CE75" s="54"/>
      <c r="CF75" s="54"/>
      <c r="CG75" s="50"/>
      <c r="CH75" s="26"/>
      <c r="CI75" s="26"/>
      <c r="CJ75" s="26"/>
      <c r="CK75" s="26"/>
      <c r="CL75" s="26"/>
      <c r="CM75" s="50"/>
      <c r="CN75" s="26"/>
      <c r="CO75" s="26"/>
      <c r="CP75" s="26"/>
      <c r="CQ75" s="26"/>
      <c r="CR75" s="26"/>
      <c r="CS75" s="50"/>
      <c r="CT75" s="26"/>
      <c r="CU75" s="26"/>
      <c r="CV75" s="26"/>
      <c r="CW75" s="26"/>
      <c r="CX75" s="50"/>
      <c r="CY75" s="26"/>
      <c r="CZ75" s="26"/>
      <c r="DA75" s="26"/>
      <c r="DB75" s="26"/>
      <c r="DC75" s="50"/>
      <c r="DD75" s="26"/>
      <c r="DE75" s="26"/>
      <c r="DF75" s="26"/>
      <c r="DG75" s="26"/>
      <c r="DH75" s="50"/>
      <c r="DI75" s="26"/>
      <c r="DJ75" s="26"/>
      <c r="DK75" s="26"/>
      <c r="DL75" s="26"/>
    </row>
    <row r="76" spans="2:116" ht="18" x14ac:dyDescent="0.25">
      <c r="B76" s="35"/>
      <c r="C76" s="26"/>
      <c r="D76" s="26"/>
      <c r="E76" s="26"/>
      <c r="F76" s="26"/>
      <c r="G76" s="50"/>
      <c r="H76" s="26"/>
      <c r="I76" s="44"/>
      <c r="J76" s="26"/>
      <c r="K76" s="26"/>
      <c r="L76" s="26"/>
      <c r="M76" s="50"/>
      <c r="N76" s="26"/>
      <c r="O76" s="44"/>
      <c r="P76" s="26"/>
      <c r="Q76" s="26"/>
      <c r="R76" s="26"/>
      <c r="S76" s="50"/>
      <c r="T76" s="26"/>
      <c r="U76" s="26"/>
      <c r="V76" s="26"/>
      <c r="W76" s="26"/>
      <c r="X76" s="26"/>
      <c r="Y76" s="50"/>
      <c r="Z76" s="106"/>
      <c r="AA76" s="111"/>
      <c r="AB76" s="108"/>
      <c r="AC76" s="106"/>
      <c r="AD76" s="107"/>
      <c r="AE76" s="83"/>
      <c r="AF76" s="83"/>
      <c r="AG76" s="112"/>
      <c r="AH76" s="83"/>
      <c r="AI76" s="104"/>
      <c r="AJ76" s="50"/>
      <c r="AK76" s="44"/>
      <c r="AL76" s="26"/>
      <c r="AM76" s="26"/>
      <c r="AN76" s="26"/>
      <c r="AO76" s="50"/>
      <c r="AP76" s="26"/>
      <c r="AQ76" s="26"/>
      <c r="AR76" s="26"/>
      <c r="AS76" s="26"/>
      <c r="AT76" s="50"/>
      <c r="AU76" s="24"/>
      <c r="AV76" s="24"/>
      <c r="AW76" s="24"/>
      <c r="AX76" s="24"/>
      <c r="AY76" s="50"/>
      <c r="AZ76" s="26"/>
      <c r="BA76" s="26"/>
      <c r="BB76" s="26"/>
      <c r="BC76" s="26"/>
      <c r="BD76" s="50"/>
      <c r="BE76" s="26"/>
      <c r="BF76" s="26"/>
      <c r="BG76" s="26"/>
      <c r="BH76" s="26"/>
      <c r="BI76" s="26"/>
      <c r="BJ76" s="50"/>
      <c r="BK76" s="26"/>
      <c r="BL76" s="26"/>
      <c r="BM76" s="26"/>
      <c r="BN76" s="26"/>
      <c r="BO76" s="26"/>
      <c r="BP76" s="50"/>
      <c r="BQ76" s="26"/>
      <c r="BR76" s="26"/>
      <c r="BS76" s="26"/>
      <c r="BT76" s="26"/>
      <c r="BU76" s="50"/>
      <c r="BV76" s="54"/>
      <c r="BW76" s="54"/>
      <c r="BX76" s="26"/>
      <c r="BY76" s="54"/>
      <c r="BZ76" s="54"/>
      <c r="CA76" s="50"/>
      <c r="CB76" s="54"/>
      <c r="CC76" s="54"/>
      <c r="CD76" s="26"/>
      <c r="CE76" s="54"/>
      <c r="CF76" s="54"/>
      <c r="CG76" s="50"/>
      <c r="CH76" s="26"/>
      <c r="CI76" s="26"/>
      <c r="CJ76" s="26"/>
      <c r="CK76" s="26"/>
      <c r="CL76" s="26"/>
      <c r="CM76" s="50"/>
      <c r="CN76" s="26"/>
      <c r="CO76" s="26"/>
      <c r="CP76" s="26"/>
      <c r="CQ76" s="26"/>
      <c r="CR76" s="26"/>
      <c r="CS76" s="50"/>
      <c r="CT76" s="26"/>
      <c r="CU76" s="26"/>
      <c r="CV76" s="26"/>
      <c r="CW76" s="26"/>
      <c r="CX76" s="50"/>
      <c r="CY76" s="26"/>
      <c r="CZ76" s="26"/>
      <c r="DA76" s="26"/>
      <c r="DB76" s="26"/>
      <c r="DC76" s="50"/>
      <c r="DD76" s="26"/>
      <c r="DE76" s="26"/>
      <c r="DF76" s="26"/>
      <c r="DG76" s="26"/>
      <c r="DH76" s="50"/>
      <c r="DI76" s="26"/>
      <c r="DJ76" s="26"/>
      <c r="DK76" s="26"/>
      <c r="DL76" s="26"/>
    </row>
    <row r="77" spans="2:116" ht="18" x14ac:dyDescent="0.25">
      <c r="B77" s="35"/>
      <c r="C77" s="26"/>
      <c r="D77" s="26"/>
      <c r="E77" s="26"/>
      <c r="F77" s="26"/>
      <c r="G77" s="50"/>
      <c r="H77" s="26"/>
      <c r="I77" s="26"/>
      <c r="J77" s="26"/>
      <c r="K77" s="26"/>
      <c r="L77" s="26"/>
      <c r="M77" s="50"/>
      <c r="N77" s="26"/>
      <c r="O77" s="26"/>
      <c r="P77" s="26"/>
      <c r="Q77" s="26"/>
      <c r="R77" s="26"/>
      <c r="S77" s="50"/>
      <c r="T77" s="26"/>
      <c r="U77" s="26"/>
      <c r="V77" s="26"/>
      <c r="W77" s="26"/>
      <c r="X77" s="26"/>
      <c r="Y77" s="50"/>
      <c r="Z77" s="106"/>
      <c r="AA77" s="111"/>
      <c r="AB77" s="106"/>
      <c r="AC77" s="106"/>
      <c r="AD77" s="107"/>
      <c r="AE77" s="83"/>
      <c r="AF77" s="83"/>
      <c r="AG77" s="112"/>
      <c r="AH77" s="83"/>
      <c r="AI77" s="104"/>
      <c r="AJ77" s="50"/>
      <c r="AK77" s="26"/>
      <c r="AL77" s="26"/>
      <c r="AM77" s="26"/>
      <c r="AN77" s="26"/>
      <c r="AO77" s="50"/>
      <c r="AP77" s="26"/>
      <c r="AQ77" s="26"/>
      <c r="AR77" s="26"/>
      <c r="AS77" s="26"/>
      <c r="AT77" s="50"/>
      <c r="AU77" s="24"/>
      <c r="AV77" s="24"/>
      <c r="AW77" s="24"/>
      <c r="AX77" s="24"/>
      <c r="AY77" s="50"/>
      <c r="AZ77" s="26"/>
      <c r="BA77" s="26"/>
      <c r="BB77" s="26"/>
      <c r="BC77" s="26"/>
      <c r="BD77" s="50"/>
      <c r="BE77" s="26"/>
      <c r="BF77" s="26"/>
      <c r="BG77" s="26"/>
      <c r="BH77" s="26"/>
      <c r="BI77" s="26"/>
      <c r="BJ77" s="50"/>
      <c r="BK77" s="26"/>
      <c r="BL77" s="26"/>
      <c r="BM77" s="26"/>
      <c r="BN77" s="26"/>
      <c r="BO77" s="26"/>
      <c r="BP77" s="50"/>
      <c r="BQ77" s="26"/>
      <c r="BR77" s="26"/>
      <c r="BS77" s="26"/>
      <c r="BT77" s="26"/>
      <c r="BU77" s="50"/>
      <c r="BV77" s="54"/>
      <c r="BW77" s="54"/>
      <c r="BX77" s="26"/>
      <c r="BY77" s="54"/>
      <c r="BZ77" s="54"/>
      <c r="CA77" s="50"/>
      <c r="CB77" s="54"/>
      <c r="CC77" s="54"/>
      <c r="CD77" s="26"/>
      <c r="CE77" s="54"/>
      <c r="CF77" s="54"/>
      <c r="CG77" s="50"/>
      <c r="CH77" s="26"/>
      <c r="CI77" s="26"/>
      <c r="CJ77" s="26"/>
      <c r="CK77" s="26"/>
      <c r="CL77" s="26"/>
      <c r="CM77" s="50"/>
      <c r="CN77" s="26"/>
      <c r="CO77" s="26"/>
      <c r="CP77" s="26"/>
      <c r="CQ77" s="26"/>
      <c r="CR77" s="26"/>
      <c r="CS77" s="50"/>
      <c r="CT77" s="26"/>
      <c r="CU77" s="26"/>
      <c r="CV77" s="26"/>
      <c r="CW77" s="26"/>
      <c r="CX77" s="50"/>
      <c r="CY77" s="26"/>
      <c r="CZ77" s="26"/>
      <c r="DA77" s="26"/>
      <c r="DB77" s="26"/>
      <c r="DC77" s="50"/>
      <c r="DD77" s="26"/>
      <c r="DE77" s="26"/>
      <c r="DF77" s="26"/>
      <c r="DG77" s="26"/>
      <c r="DH77" s="50"/>
      <c r="DI77" s="26"/>
      <c r="DJ77" s="26"/>
      <c r="DK77" s="26"/>
      <c r="DL77" s="26"/>
    </row>
    <row r="78" spans="2:116" ht="18" x14ac:dyDescent="0.25">
      <c r="B78" s="47"/>
      <c r="C78" s="48" t="s">
        <v>27</v>
      </c>
      <c r="D78" s="48">
        <f>SUM(D6:D77)</f>
        <v>0</v>
      </c>
      <c r="E78" s="48"/>
      <c r="F78" s="48"/>
      <c r="G78" s="28"/>
      <c r="H78" s="48"/>
      <c r="I78" s="48" t="s">
        <v>27</v>
      </c>
      <c r="J78" s="48">
        <f>SUM(J6:J77)</f>
        <v>0</v>
      </c>
      <c r="K78" s="48"/>
      <c r="L78" s="48"/>
      <c r="M78" s="28"/>
      <c r="N78" s="48"/>
      <c r="O78" s="48" t="s">
        <v>27</v>
      </c>
      <c r="P78" s="48">
        <f>SUM(P6:P77)</f>
        <v>0</v>
      </c>
      <c r="Q78" s="48"/>
      <c r="R78" s="48"/>
      <c r="S78" s="28"/>
      <c r="T78" s="48"/>
      <c r="U78" s="48" t="s">
        <v>27</v>
      </c>
      <c r="V78" s="48">
        <f>SUM(V6:V77)</f>
        <v>0</v>
      </c>
      <c r="W78" s="48"/>
      <c r="X78" s="48"/>
      <c r="Y78" s="28"/>
      <c r="Z78" s="109"/>
      <c r="AA78" s="109" t="s">
        <v>27</v>
      </c>
      <c r="AB78" s="109">
        <f>SUM(AB6:AB77)</f>
        <v>168375</v>
      </c>
      <c r="AC78" s="109"/>
      <c r="AD78" s="110"/>
      <c r="AE78" s="2">
        <f>SUM(AE6:AE77)</f>
        <v>139345.25</v>
      </c>
      <c r="AF78" s="2"/>
      <c r="AG78" s="2"/>
      <c r="AH78" s="2"/>
      <c r="AI78" s="105"/>
      <c r="AJ78" s="28"/>
      <c r="AK78" s="48" t="s">
        <v>27</v>
      </c>
      <c r="AL78" s="48">
        <f>SUM(AL6:AL77)</f>
        <v>0</v>
      </c>
      <c r="AM78" s="48"/>
      <c r="AN78" s="48"/>
      <c r="AO78" s="28"/>
      <c r="AP78" s="48" t="s">
        <v>27</v>
      </c>
      <c r="AQ78" s="48">
        <f>SUM(AQ6:AQ77)</f>
        <v>0</v>
      </c>
      <c r="AR78" s="48"/>
      <c r="AS78" s="48"/>
      <c r="AT78" s="28"/>
      <c r="AU78" s="16" t="s">
        <v>27</v>
      </c>
      <c r="AV78" s="16">
        <f>SUM(AV6:AV77)</f>
        <v>0</v>
      </c>
      <c r="AW78" s="16"/>
      <c r="AX78" s="16"/>
      <c r="AY78" s="28"/>
      <c r="AZ78" s="48" t="s">
        <v>27</v>
      </c>
      <c r="BA78" s="48">
        <f>SUM(BA6:BA77)</f>
        <v>0</v>
      </c>
      <c r="BB78" s="48"/>
      <c r="BC78" s="48"/>
      <c r="BD78" s="28"/>
      <c r="BE78" s="48"/>
      <c r="BF78" s="48" t="s">
        <v>27</v>
      </c>
      <c r="BG78" s="48">
        <f>SUM(BG6:BG77)</f>
        <v>0</v>
      </c>
      <c r="BH78" s="48"/>
      <c r="BI78" s="48"/>
      <c r="BJ78" s="28"/>
      <c r="BK78" s="48"/>
      <c r="BL78" s="48" t="s">
        <v>27</v>
      </c>
      <c r="BM78" s="48">
        <f>SUM(BM6:BM77)</f>
        <v>0</v>
      </c>
      <c r="BN78" s="48"/>
      <c r="BO78" s="48"/>
      <c r="BP78" s="28"/>
      <c r="BQ78" s="48" t="s">
        <v>27</v>
      </c>
      <c r="BR78" s="48">
        <f>SUM(BR6:BR77)</f>
        <v>0</v>
      </c>
      <c r="BS78" s="48"/>
      <c r="BT78" s="48"/>
      <c r="BU78" s="28"/>
      <c r="BV78" s="15" t="s">
        <v>27</v>
      </c>
      <c r="BW78" s="15"/>
      <c r="BX78" s="48">
        <f>SUM(BX6:BX77)</f>
        <v>0</v>
      </c>
      <c r="BY78" s="15"/>
      <c r="BZ78" s="15"/>
      <c r="CA78" s="28"/>
      <c r="CB78" s="15" t="s">
        <v>27</v>
      </c>
      <c r="CC78" s="15"/>
      <c r="CD78" s="48">
        <f>SUM(CD6:CD77)</f>
        <v>0</v>
      </c>
      <c r="CE78" s="15"/>
      <c r="CF78" s="15"/>
      <c r="CG78" s="28"/>
      <c r="CH78" s="48" t="s">
        <v>27</v>
      </c>
      <c r="CI78" s="48"/>
      <c r="CJ78" s="48">
        <f>SUM(CJ6:CJ77)</f>
        <v>0</v>
      </c>
      <c r="CK78" s="48"/>
      <c r="CL78" s="48"/>
      <c r="CM78" s="28"/>
      <c r="CN78" s="48" t="s">
        <v>27</v>
      </c>
      <c r="CO78" s="48"/>
      <c r="CP78" s="48">
        <f>SUM(CP6:CP77)</f>
        <v>0</v>
      </c>
      <c r="CQ78" s="48"/>
      <c r="CR78" s="48"/>
      <c r="CS78" s="28"/>
      <c r="CT78" s="48" t="s">
        <v>27</v>
      </c>
      <c r="CU78" s="48">
        <f>SUM(CU6:CU77)</f>
        <v>0</v>
      </c>
      <c r="CV78" s="48"/>
      <c r="CW78" s="48"/>
      <c r="CX78" s="28"/>
      <c r="CY78" s="48" t="s">
        <v>27</v>
      </c>
      <c r="CZ78" s="48">
        <f>SUM(CZ6:CZ77)</f>
        <v>0</v>
      </c>
      <c r="DA78" s="48"/>
      <c r="DB78" s="48"/>
      <c r="DC78" s="28"/>
      <c r="DD78" s="48" t="s">
        <v>27</v>
      </c>
      <c r="DE78" s="48">
        <f>SUM(DE6:DE77)</f>
        <v>0</v>
      </c>
      <c r="DF78" s="48"/>
      <c r="DG78" s="48"/>
      <c r="DH78" s="28"/>
      <c r="DI78" s="48" t="s">
        <v>27</v>
      </c>
      <c r="DJ78" s="48">
        <f>SUM(DJ6:DJ77)</f>
        <v>0</v>
      </c>
      <c r="DK78" s="48"/>
      <c r="DL78" s="48"/>
    </row>
    <row r="79" spans="2:116" ht="23.25" x14ac:dyDescent="0.35">
      <c r="AC79" s="113" t="s">
        <v>38</v>
      </c>
      <c r="AD79" s="152">
        <f>AB78-AE78</f>
        <v>29029.75</v>
      </c>
      <c r="AE79" s="152"/>
      <c r="BV79" s="52"/>
      <c r="BW79" s="52"/>
      <c r="BY79" s="52"/>
      <c r="BZ79" s="52"/>
      <c r="CB79" s="52"/>
      <c r="CC79" s="52"/>
      <c r="CE79" s="52"/>
      <c r="CF79" s="52"/>
    </row>
    <row r="80" spans="2:116" x14ac:dyDescent="0.2">
      <c r="BV80" s="52"/>
      <c r="BW80" s="52"/>
      <c r="BY80" s="52"/>
      <c r="BZ80" s="52"/>
      <c r="CB80" s="52"/>
      <c r="CC80" s="52"/>
      <c r="CE80" s="52"/>
      <c r="CF80" s="52"/>
    </row>
    <row r="81" spans="3:84" x14ac:dyDescent="0.2">
      <c r="BV81" s="52"/>
      <c r="BW81" s="52"/>
      <c r="BY81" s="52"/>
      <c r="BZ81" s="52"/>
      <c r="CB81" s="52"/>
      <c r="CC81" s="52"/>
      <c r="CE81" s="52"/>
      <c r="CF81" s="52"/>
    </row>
    <row r="82" spans="3:84" ht="81" x14ac:dyDescent="0.3">
      <c r="C82" s="53" t="s">
        <v>75</v>
      </c>
      <c r="D82" s="150">
        <f>D78+J78+P78+V78+AB78+AL78+AQ78+AV78+BA78+BG78+BM78+BR78+BX78+CD78+CJ78+CP78+CU78+CZ78+DE78+DJ78</f>
        <v>168375</v>
      </c>
      <c r="E82" s="150"/>
      <c r="F82" s="150"/>
      <c r="BV82" s="52"/>
      <c r="BW82" s="52"/>
      <c r="BY82" s="52"/>
      <c r="BZ82" s="52"/>
      <c r="CB82" s="52"/>
      <c r="CC82" s="52"/>
      <c r="CE82" s="52"/>
      <c r="CF82" s="52"/>
    </row>
  </sheetData>
  <mergeCells count="24">
    <mergeCell ref="AD79:AE79"/>
    <mergeCell ref="I3:L4"/>
    <mergeCell ref="O3:R4"/>
    <mergeCell ref="U3:X4"/>
    <mergeCell ref="AK3:AN4"/>
    <mergeCell ref="Z3:AH3"/>
    <mergeCell ref="Z4:AD4"/>
    <mergeCell ref="AE4:AH4"/>
    <mergeCell ref="DD3:DG4"/>
    <mergeCell ref="DI3:DL4"/>
    <mergeCell ref="D82:F82"/>
    <mergeCell ref="BV3:BZ4"/>
    <mergeCell ref="CB3:CF4"/>
    <mergeCell ref="CH3:CL4"/>
    <mergeCell ref="CN3:CR4"/>
    <mergeCell ref="CT3:CW4"/>
    <mergeCell ref="CY3:DB4"/>
    <mergeCell ref="AP3:AS4"/>
    <mergeCell ref="AU3:AX4"/>
    <mergeCell ref="AZ3:BC4"/>
    <mergeCell ref="BE3:BI4"/>
    <mergeCell ref="BL3:BO4"/>
    <mergeCell ref="BQ3:BT4"/>
    <mergeCell ref="B3:F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C5:N17"/>
  <sheetViews>
    <sheetView rightToLeft="1" topLeftCell="B1" workbookViewId="0">
      <selection activeCell="N11" sqref="N11"/>
    </sheetView>
  </sheetViews>
  <sheetFormatPr defaultRowHeight="14.25" x14ac:dyDescent="0.2"/>
  <cols>
    <col min="4" max="4" width="12" bestFit="1" customWidth="1"/>
    <col min="5" max="5" width="12.375" bestFit="1" customWidth="1"/>
    <col min="6" max="7" width="13.75" bestFit="1" customWidth="1"/>
    <col min="8" max="8" width="6.5" bestFit="1" customWidth="1"/>
    <col min="9" max="9" width="10.75" bestFit="1" customWidth="1"/>
    <col min="10" max="10" width="7.25" customWidth="1"/>
    <col min="11" max="11" width="9.25" bestFit="1" customWidth="1"/>
    <col min="12" max="12" width="12.375" bestFit="1" customWidth="1"/>
    <col min="13" max="13" width="10.625" bestFit="1" customWidth="1"/>
    <col min="14" max="14" width="93.125" bestFit="1" customWidth="1"/>
  </cols>
  <sheetData>
    <row r="5" spans="3:14" ht="36" x14ac:dyDescent="0.2">
      <c r="C5" s="17" t="s">
        <v>30</v>
      </c>
      <c r="D5" s="17" t="s">
        <v>39</v>
      </c>
      <c r="E5" s="17" t="s">
        <v>32</v>
      </c>
      <c r="F5" s="17" t="s">
        <v>5</v>
      </c>
      <c r="G5" s="17" t="s">
        <v>40</v>
      </c>
      <c r="H5" s="17" t="s">
        <v>37</v>
      </c>
      <c r="I5" s="17" t="s">
        <v>32</v>
      </c>
      <c r="J5" s="17" t="s">
        <v>43</v>
      </c>
      <c r="K5" s="17" t="s">
        <v>41</v>
      </c>
      <c r="L5" s="17" t="s">
        <v>38</v>
      </c>
      <c r="M5" s="17" t="s">
        <v>42</v>
      </c>
      <c r="N5" s="17" t="s">
        <v>7</v>
      </c>
    </row>
    <row r="6" spans="3:14" ht="18" x14ac:dyDescent="0.2">
      <c r="C6" s="15">
        <v>1</v>
      </c>
      <c r="D6" s="70"/>
      <c r="E6" s="71"/>
      <c r="F6" s="70"/>
      <c r="G6" s="24"/>
      <c r="H6" s="24"/>
      <c r="I6" s="25"/>
      <c r="J6" s="24"/>
      <c r="K6" s="16"/>
      <c r="L6" s="16"/>
      <c r="M6" s="16"/>
      <c r="N6" s="16"/>
    </row>
    <row r="7" spans="3:14" ht="18" x14ac:dyDescent="0.2">
      <c r="C7" s="15">
        <v>2</v>
      </c>
      <c r="D7" s="70"/>
      <c r="E7" s="71"/>
      <c r="F7" s="70"/>
      <c r="G7" s="24"/>
      <c r="H7" s="24"/>
      <c r="I7" s="25"/>
      <c r="J7" s="24"/>
      <c r="K7" s="16"/>
      <c r="L7" s="16"/>
      <c r="M7" s="16"/>
      <c r="N7" s="16"/>
    </row>
    <row r="8" spans="3:14" ht="18" x14ac:dyDescent="0.2">
      <c r="C8" s="15">
        <v>3</v>
      </c>
      <c r="D8" s="70"/>
      <c r="E8" s="71"/>
      <c r="F8" s="70"/>
      <c r="G8" s="24"/>
      <c r="H8" s="24"/>
      <c r="I8" s="25"/>
      <c r="J8" s="24"/>
      <c r="K8" s="16"/>
      <c r="L8" s="16"/>
      <c r="M8" s="16"/>
      <c r="N8" s="16"/>
    </row>
    <row r="9" spans="3:14" ht="18" x14ac:dyDescent="0.25">
      <c r="C9" s="15">
        <v>4</v>
      </c>
      <c r="D9" s="70"/>
      <c r="E9" s="71"/>
      <c r="F9" s="70"/>
      <c r="G9" s="24"/>
      <c r="H9" s="24"/>
      <c r="I9" s="25"/>
      <c r="J9" s="24"/>
      <c r="K9" s="16"/>
      <c r="L9" s="16"/>
      <c r="M9" s="16"/>
      <c r="N9" s="2"/>
    </row>
    <row r="10" spans="3:14" ht="18" x14ac:dyDescent="0.2">
      <c r="C10" s="15">
        <v>5</v>
      </c>
      <c r="D10" s="70"/>
      <c r="E10" s="71"/>
      <c r="F10" s="70"/>
      <c r="G10" s="24"/>
      <c r="H10" s="24"/>
      <c r="I10" s="25"/>
      <c r="J10" s="24"/>
      <c r="K10" s="16"/>
      <c r="L10" s="16"/>
      <c r="M10" s="16"/>
      <c r="N10" s="16"/>
    </row>
    <row r="11" spans="3:14" ht="18" x14ac:dyDescent="0.2">
      <c r="C11" s="15">
        <v>6</v>
      </c>
      <c r="D11" s="70"/>
      <c r="E11" s="71"/>
      <c r="F11" s="70"/>
      <c r="G11" s="24"/>
      <c r="H11" s="24"/>
      <c r="I11" s="25"/>
      <c r="J11" s="24"/>
      <c r="K11" s="16"/>
      <c r="L11" s="16"/>
      <c r="M11" s="16"/>
      <c r="N11" s="88"/>
    </row>
    <row r="12" spans="3:14" ht="18" x14ac:dyDescent="0.2">
      <c r="C12" s="15">
        <v>7</v>
      </c>
      <c r="D12" s="70"/>
      <c r="E12" s="71"/>
      <c r="F12" s="70"/>
      <c r="G12" s="24"/>
      <c r="H12" s="24"/>
      <c r="I12" s="25"/>
      <c r="J12" s="24"/>
      <c r="K12" s="16"/>
      <c r="L12" s="16"/>
      <c r="M12" s="16"/>
      <c r="N12" s="16"/>
    </row>
    <row r="13" spans="3:14" ht="18" x14ac:dyDescent="0.2">
      <c r="C13" s="15">
        <v>8</v>
      </c>
      <c r="D13" s="70"/>
      <c r="E13" s="71"/>
      <c r="F13" s="70"/>
      <c r="G13" s="24"/>
      <c r="H13" s="24"/>
      <c r="I13" s="25"/>
      <c r="J13" s="24"/>
      <c r="K13" s="16"/>
      <c r="L13" s="16"/>
      <c r="M13" s="16"/>
      <c r="N13" s="16"/>
    </row>
    <row r="14" spans="3:14" ht="18" x14ac:dyDescent="0.2">
      <c r="C14" s="15">
        <v>9</v>
      </c>
      <c r="D14" s="70"/>
      <c r="E14" s="71"/>
      <c r="F14" s="70"/>
      <c r="G14" s="24"/>
      <c r="H14" s="24"/>
      <c r="I14" s="25"/>
      <c r="J14" s="24"/>
      <c r="K14" s="16"/>
      <c r="L14" s="16"/>
      <c r="M14" s="16"/>
      <c r="N14" s="16"/>
    </row>
    <row r="15" spans="3:14" ht="18" x14ac:dyDescent="0.2">
      <c r="C15" s="15">
        <v>10</v>
      </c>
      <c r="D15" s="70"/>
      <c r="E15" s="71"/>
      <c r="F15" s="70"/>
      <c r="G15" s="24"/>
      <c r="H15" s="24"/>
      <c r="I15" s="25"/>
      <c r="J15" s="24"/>
      <c r="K15" s="16"/>
      <c r="L15" s="16"/>
      <c r="M15" s="16"/>
      <c r="N15" s="16"/>
    </row>
    <row r="16" spans="3:14" ht="18" x14ac:dyDescent="0.2">
      <c r="C16" s="15">
        <v>11</v>
      </c>
      <c r="D16" s="16"/>
      <c r="E16" s="71"/>
      <c r="F16" s="70"/>
      <c r="G16" s="16"/>
      <c r="H16" s="16"/>
      <c r="I16" s="27"/>
      <c r="J16" s="16"/>
      <c r="K16" s="16"/>
      <c r="L16" s="16"/>
      <c r="M16" s="16"/>
      <c r="N16" s="16"/>
    </row>
    <row r="17" spans="3:14" ht="18" x14ac:dyDescent="0.2">
      <c r="C17" s="15"/>
      <c r="D17" s="16" t="s">
        <v>27</v>
      </c>
      <c r="E17" s="16"/>
      <c r="F17" s="16">
        <f>SUM(F6:F16)</f>
        <v>0</v>
      </c>
      <c r="G17" s="16">
        <f>SUM(G6:G16)</f>
        <v>0</v>
      </c>
      <c r="H17" s="16"/>
      <c r="I17" s="16"/>
      <c r="J17" s="16"/>
      <c r="K17" s="16">
        <f>SUM(K6:K16)</f>
        <v>0</v>
      </c>
      <c r="L17" s="16">
        <f>F17-(G17+K17)</f>
        <v>0</v>
      </c>
      <c r="M17" s="16"/>
      <c r="N17" s="1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C4:S21"/>
  <sheetViews>
    <sheetView rightToLeft="1" topLeftCell="C4" workbookViewId="0">
      <pane ySplit="3" topLeftCell="A8" activePane="bottomLeft" state="frozen"/>
      <selection activeCell="C4" sqref="C4"/>
      <selection pane="bottomLeft" activeCell="C17" sqref="C17"/>
    </sheetView>
  </sheetViews>
  <sheetFormatPr defaultRowHeight="14.25" x14ac:dyDescent="0.2"/>
  <cols>
    <col min="3" max="3" width="7.375" customWidth="1"/>
    <col min="4" max="4" width="22.625" bestFit="1" customWidth="1"/>
    <col min="5" max="5" width="9.125" bestFit="1" customWidth="1"/>
    <col min="6" max="6" width="12.375" bestFit="1" customWidth="1"/>
    <col min="7" max="7" width="13.75" bestFit="1" customWidth="1"/>
    <col min="8" max="8" width="10" bestFit="1" customWidth="1"/>
    <col min="9" max="9" width="12.375" bestFit="1" customWidth="1"/>
    <col min="10" max="10" width="52.625" customWidth="1"/>
    <col min="11" max="11" width="10.125" bestFit="1" customWidth="1"/>
    <col min="12" max="12" width="9.25" bestFit="1" customWidth="1"/>
    <col min="13" max="13" width="13.625" customWidth="1"/>
    <col min="14" max="14" width="36.5" bestFit="1" customWidth="1"/>
    <col min="15" max="15" width="13.75" bestFit="1" customWidth="1"/>
    <col min="16" max="16" width="6.5" bestFit="1" customWidth="1"/>
    <col min="17" max="18" width="12.375" bestFit="1" customWidth="1"/>
    <col min="19" max="19" width="25.625" bestFit="1" customWidth="1"/>
  </cols>
  <sheetData>
    <row r="4" spans="3:19" x14ac:dyDescent="0.2">
      <c r="C4" s="156" t="s">
        <v>135</v>
      </c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</row>
    <row r="5" spans="3:19" x14ac:dyDescent="0.2"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</row>
    <row r="6" spans="3:19" s="82" customFormat="1" ht="31.5" customHeight="1" x14ac:dyDescent="0.2">
      <c r="C6" s="86" t="s">
        <v>30</v>
      </c>
      <c r="D6" s="86" t="s">
        <v>12</v>
      </c>
      <c r="E6" s="86" t="s">
        <v>31</v>
      </c>
      <c r="F6" s="86" t="s">
        <v>32</v>
      </c>
      <c r="G6" s="86" t="s">
        <v>5</v>
      </c>
      <c r="H6" s="86" t="s">
        <v>33</v>
      </c>
      <c r="I6" s="86" t="s">
        <v>32</v>
      </c>
      <c r="J6" s="86" t="s">
        <v>7</v>
      </c>
      <c r="K6" s="87" t="s">
        <v>34</v>
      </c>
      <c r="L6" s="87" t="s">
        <v>35</v>
      </c>
      <c r="M6" s="87" t="s">
        <v>21</v>
      </c>
      <c r="N6" s="87" t="s">
        <v>4</v>
      </c>
      <c r="O6" s="87" t="s">
        <v>36</v>
      </c>
      <c r="P6" s="87" t="s">
        <v>37</v>
      </c>
      <c r="Q6" s="87" t="s">
        <v>32</v>
      </c>
      <c r="R6" s="87" t="s">
        <v>38</v>
      </c>
      <c r="S6" s="87" t="s">
        <v>7</v>
      </c>
    </row>
    <row r="7" spans="3:19" ht="18" customHeight="1" x14ac:dyDescent="0.25">
      <c r="C7" s="29">
        <v>1</v>
      </c>
      <c r="D7" s="30" t="s">
        <v>115</v>
      </c>
      <c r="E7" s="30">
        <v>255</v>
      </c>
      <c r="F7" s="98">
        <v>44745</v>
      </c>
      <c r="G7" s="30">
        <v>500</v>
      </c>
      <c r="H7" s="30">
        <v>4996</v>
      </c>
      <c r="I7" s="98">
        <v>44745</v>
      </c>
      <c r="J7" s="30" t="s">
        <v>134</v>
      </c>
      <c r="K7" s="22"/>
      <c r="L7" s="22"/>
      <c r="M7" s="22">
        <v>500</v>
      </c>
      <c r="N7" s="22" t="s">
        <v>136</v>
      </c>
      <c r="O7" s="22"/>
      <c r="P7" s="22"/>
      <c r="Q7" s="65"/>
      <c r="R7" s="22"/>
      <c r="S7" s="22"/>
    </row>
    <row r="8" spans="3:19" ht="18" customHeight="1" x14ac:dyDescent="0.25">
      <c r="C8" s="29">
        <v>2</v>
      </c>
      <c r="D8" s="18" t="s">
        <v>170</v>
      </c>
      <c r="E8" s="18">
        <v>256</v>
      </c>
      <c r="F8" s="98">
        <v>44747</v>
      </c>
      <c r="G8" s="18">
        <v>50000</v>
      </c>
      <c r="H8" s="18">
        <v>4997</v>
      </c>
      <c r="I8" s="98">
        <v>44747</v>
      </c>
      <c r="J8" s="18" t="s">
        <v>171</v>
      </c>
      <c r="K8" s="19"/>
      <c r="L8" s="19"/>
      <c r="M8" s="19">
        <v>50000</v>
      </c>
      <c r="N8" s="19" t="s">
        <v>172</v>
      </c>
      <c r="O8" s="19"/>
      <c r="P8" s="19"/>
      <c r="Q8" s="65"/>
      <c r="R8" s="19"/>
      <c r="S8" s="20"/>
    </row>
    <row r="9" spans="3:19" ht="18" customHeight="1" x14ac:dyDescent="0.25">
      <c r="C9" s="29">
        <v>3</v>
      </c>
      <c r="D9" s="18" t="s">
        <v>170</v>
      </c>
      <c r="E9" s="18">
        <v>257</v>
      </c>
      <c r="F9" s="98">
        <v>44749</v>
      </c>
      <c r="G9" s="18">
        <v>50000</v>
      </c>
      <c r="H9" s="18">
        <v>4998</v>
      </c>
      <c r="I9" s="98">
        <v>44749</v>
      </c>
      <c r="J9" s="18" t="s">
        <v>190</v>
      </c>
      <c r="K9" s="19"/>
      <c r="L9" s="19"/>
      <c r="M9" s="19">
        <v>50000</v>
      </c>
      <c r="N9" s="19" t="s">
        <v>191</v>
      </c>
      <c r="O9" s="19"/>
      <c r="P9" s="19"/>
      <c r="Q9" s="65"/>
      <c r="R9" s="19"/>
      <c r="S9" s="21"/>
    </row>
    <row r="10" spans="3:19" ht="18" customHeight="1" x14ac:dyDescent="0.25">
      <c r="C10" s="29">
        <v>4</v>
      </c>
      <c r="D10" s="18" t="s">
        <v>170</v>
      </c>
      <c r="E10" s="18">
        <v>259</v>
      </c>
      <c r="F10" s="98">
        <v>44749</v>
      </c>
      <c r="G10" s="18">
        <v>500</v>
      </c>
      <c r="H10" s="18">
        <v>4999</v>
      </c>
      <c r="I10" s="98">
        <v>44749</v>
      </c>
      <c r="J10" s="18" t="s">
        <v>201</v>
      </c>
      <c r="K10" s="19"/>
      <c r="L10" s="19"/>
      <c r="M10" s="19"/>
      <c r="N10" s="19"/>
      <c r="O10" s="19"/>
      <c r="P10" s="19"/>
      <c r="Q10" s="65"/>
      <c r="R10" s="19"/>
      <c r="S10" s="21"/>
    </row>
    <row r="11" spans="3:19" ht="18" customHeight="1" x14ac:dyDescent="0.25">
      <c r="C11" s="29">
        <v>5</v>
      </c>
      <c r="D11" s="18" t="s">
        <v>170</v>
      </c>
      <c r="E11" s="18">
        <v>258</v>
      </c>
      <c r="F11" s="98">
        <v>44749</v>
      </c>
      <c r="G11" s="18">
        <v>20000</v>
      </c>
      <c r="H11" s="18">
        <v>5000</v>
      </c>
      <c r="I11" s="98">
        <v>44749</v>
      </c>
      <c r="J11" s="18" t="s">
        <v>202</v>
      </c>
      <c r="K11" s="19"/>
      <c r="L11" s="19"/>
      <c r="M11" s="19">
        <v>20500</v>
      </c>
      <c r="N11" s="19" t="s">
        <v>203</v>
      </c>
      <c r="O11" s="19"/>
      <c r="P11" s="19"/>
      <c r="Q11" s="65"/>
      <c r="R11" s="19"/>
      <c r="S11" s="19"/>
    </row>
    <row r="12" spans="3:19" ht="18" customHeight="1" x14ac:dyDescent="0.25">
      <c r="C12" s="29">
        <v>6</v>
      </c>
      <c r="D12" s="18" t="s">
        <v>170</v>
      </c>
      <c r="E12" s="18">
        <v>260</v>
      </c>
      <c r="F12" s="98">
        <v>44749</v>
      </c>
      <c r="G12" s="18">
        <v>2000</v>
      </c>
      <c r="H12" s="18">
        <v>5001</v>
      </c>
      <c r="I12" s="98">
        <v>44749</v>
      </c>
      <c r="J12" s="18" t="s">
        <v>210</v>
      </c>
      <c r="K12" s="19"/>
      <c r="L12" s="19"/>
      <c r="M12" s="19">
        <v>2000</v>
      </c>
      <c r="N12" s="19" t="s">
        <v>211</v>
      </c>
      <c r="O12" s="19"/>
      <c r="P12" s="19"/>
      <c r="Q12" s="65"/>
      <c r="R12" s="19"/>
      <c r="S12" s="19"/>
    </row>
    <row r="13" spans="3:19" ht="18" customHeight="1" x14ac:dyDescent="0.25">
      <c r="C13" s="29">
        <v>7</v>
      </c>
      <c r="D13" s="18" t="s">
        <v>170</v>
      </c>
      <c r="E13" s="18">
        <v>261</v>
      </c>
      <c r="F13" s="98">
        <v>44749</v>
      </c>
      <c r="G13" s="18">
        <v>40960</v>
      </c>
      <c r="H13" s="18">
        <v>5002</v>
      </c>
      <c r="I13" s="98">
        <v>44749</v>
      </c>
      <c r="J13" s="18" t="s">
        <v>214</v>
      </c>
      <c r="K13" s="19"/>
      <c r="L13" s="19"/>
      <c r="M13" s="19">
        <v>40960</v>
      </c>
      <c r="N13" s="19" t="s">
        <v>215</v>
      </c>
      <c r="O13" s="19"/>
      <c r="P13" s="19"/>
      <c r="Q13" s="65"/>
      <c r="R13" s="19"/>
      <c r="S13" s="19"/>
    </row>
    <row r="14" spans="3:19" ht="18" customHeight="1" x14ac:dyDescent="0.25">
      <c r="C14" s="29">
        <v>8</v>
      </c>
      <c r="D14" s="18" t="s">
        <v>170</v>
      </c>
      <c r="E14" s="18">
        <v>262</v>
      </c>
      <c r="F14" s="98">
        <v>44759</v>
      </c>
      <c r="G14" s="18">
        <v>150</v>
      </c>
      <c r="H14" s="18">
        <v>5003</v>
      </c>
      <c r="I14" s="98">
        <v>44759</v>
      </c>
      <c r="J14" s="18" t="s">
        <v>225</v>
      </c>
      <c r="K14" s="19"/>
      <c r="L14" s="19"/>
      <c r="M14" s="19">
        <v>150</v>
      </c>
      <c r="N14" s="19" t="s">
        <v>226</v>
      </c>
      <c r="O14" s="19"/>
      <c r="P14" s="19"/>
      <c r="Q14" s="65"/>
      <c r="R14" s="19"/>
      <c r="S14" s="19"/>
    </row>
    <row r="15" spans="3:19" ht="18" customHeight="1" x14ac:dyDescent="0.25">
      <c r="C15" s="29">
        <v>9</v>
      </c>
      <c r="D15" s="18" t="s">
        <v>254</v>
      </c>
      <c r="E15" s="18">
        <v>263</v>
      </c>
      <c r="F15" s="98">
        <v>44762</v>
      </c>
      <c r="G15" s="18">
        <v>1900</v>
      </c>
      <c r="H15" s="18">
        <v>5004</v>
      </c>
      <c r="I15" s="98">
        <v>44762</v>
      </c>
      <c r="J15" s="18" t="s">
        <v>255</v>
      </c>
      <c r="K15" s="19"/>
      <c r="L15" s="19"/>
      <c r="M15" s="19">
        <v>1900</v>
      </c>
      <c r="N15" s="19" t="s">
        <v>256</v>
      </c>
      <c r="O15" s="19"/>
      <c r="P15" s="19"/>
      <c r="Q15" s="65"/>
      <c r="R15" s="19"/>
      <c r="S15" s="19"/>
    </row>
    <row r="16" spans="3:19" ht="18" customHeight="1" x14ac:dyDescent="0.25">
      <c r="C16" s="29">
        <v>10</v>
      </c>
      <c r="D16" s="18" t="s">
        <v>262</v>
      </c>
      <c r="E16" s="18">
        <v>264</v>
      </c>
      <c r="F16" s="98">
        <v>44762</v>
      </c>
      <c r="G16" s="18">
        <v>8000</v>
      </c>
      <c r="H16" s="18">
        <v>5005</v>
      </c>
      <c r="I16" s="98">
        <v>44762</v>
      </c>
      <c r="J16" s="18" t="s">
        <v>263</v>
      </c>
      <c r="K16" s="19"/>
      <c r="L16" s="19"/>
      <c r="M16" s="19">
        <v>8000</v>
      </c>
      <c r="N16" s="19" t="s">
        <v>264</v>
      </c>
      <c r="O16" s="19"/>
      <c r="P16" s="19"/>
      <c r="Q16" s="65"/>
      <c r="R16" s="19"/>
      <c r="S16" s="19"/>
    </row>
    <row r="17" spans="3:19" ht="18" customHeight="1" x14ac:dyDescent="0.25">
      <c r="C17" s="29">
        <v>11</v>
      </c>
      <c r="D17" s="18"/>
      <c r="E17" s="18"/>
      <c r="F17" s="98"/>
      <c r="G17" s="18"/>
      <c r="H17" s="18"/>
      <c r="I17" s="98"/>
      <c r="J17" s="18"/>
      <c r="K17" s="19"/>
      <c r="L17" s="19"/>
      <c r="M17" s="19"/>
      <c r="N17" s="19"/>
      <c r="O17" s="19"/>
      <c r="P17" s="19"/>
      <c r="Q17" s="65"/>
      <c r="R17" s="19"/>
      <c r="S17" s="19"/>
    </row>
    <row r="18" spans="3:19" ht="18" customHeight="1" x14ac:dyDescent="0.25">
      <c r="C18" s="29">
        <v>12</v>
      </c>
      <c r="D18" s="18"/>
      <c r="E18" s="18"/>
      <c r="F18" s="98"/>
      <c r="G18" s="18"/>
      <c r="H18" s="18"/>
      <c r="I18" s="98"/>
      <c r="J18" s="18"/>
      <c r="K18" s="19"/>
      <c r="L18" s="19"/>
      <c r="M18" s="19"/>
      <c r="N18" s="19"/>
      <c r="O18" s="19"/>
      <c r="P18" s="19"/>
      <c r="Q18" s="65"/>
      <c r="R18" s="19"/>
      <c r="S18" s="19"/>
    </row>
    <row r="19" spans="3:19" ht="18" customHeight="1" x14ac:dyDescent="0.25">
      <c r="C19" s="29">
        <v>13</v>
      </c>
      <c r="D19" s="18"/>
      <c r="E19" s="18"/>
      <c r="F19" s="98"/>
      <c r="G19" s="18"/>
      <c r="H19" s="18"/>
      <c r="I19" s="98"/>
      <c r="J19" s="18"/>
      <c r="K19" s="19"/>
      <c r="L19" s="19"/>
      <c r="M19" s="19"/>
      <c r="N19" s="19"/>
      <c r="O19" s="19"/>
      <c r="P19" s="19"/>
      <c r="Q19" s="65"/>
      <c r="R19" s="19"/>
      <c r="S19" s="19"/>
    </row>
    <row r="20" spans="3:19" ht="18" customHeight="1" x14ac:dyDescent="0.25">
      <c r="C20" s="29">
        <v>14</v>
      </c>
      <c r="D20" s="18"/>
      <c r="E20" s="18"/>
      <c r="F20" s="98"/>
      <c r="G20" s="18"/>
      <c r="H20" s="18"/>
      <c r="I20" s="98"/>
      <c r="J20" s="18"/>
      <c r="K20" s="19"/>
      <c r="L20" s="19"/>
      <c r="M20" s="19"/>
      <c r="N20" s="19"/>
      <c r="O20" s="19"/>
      <c r="P20" s="19"/>
      <c r="Q20" s="65"/>
      <c r="R20" s="19"/>
      <c r="S20" s="19"/>
    </row>
    <row r="21" spans="3:19" ht="18" customHeight="1" x14ac:dyDescent="0.25">
      <c r="C21" s="18"/>
      <c r="D21" s="31"/>
      <c r="E21" s="18"/>
      <c r="F21" s="18"/>
      <c r="G21" s="18">
        <f>SUM(G7:G20)</f>
        <v>174010</v>
      </c>
      <c r="H21" s="18"/>
      <c r="I21" s="18"/>
      <c r="J21" s="18"/>
      <c r="K21" s="19">
        <f>SUM(K7:K20)</f>
        <v>0</v>
      </c>
      <c r="L21" s="19"/>
      <c r="M21" s="19">
        <f>SUM(M7:M20)</f>
        <v>174010</v>
      </c>
      <c r="N21" s="19"/>
      <c r="O21" s="19">
        <f>SUM(O7:O20)</f>
        <v>0</v>
      </c>
      <c r="P21" s="19"/>
      <c r="Q21" s="19"/>
      <c r="R21" s="19">
        <f>G21-(M21+K21)</f>
        <v>0</v>
      </c>
      <c r="S21" s="19">
        <f>G21-O21</f>
        <v>174010</v>
      </c>
    </row>
  </sheetData>
  <autoFilter ref="D6:D21"/>
  <mergeCells count="1">
    <mergeCell ref="C4:S5"/>
  </mergeCells>
  <pageMargins left="0.25" right="0.25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C1:M1100"/>
  <sheetViews>
    <sheetView rightToLeft="1" topLeftCell="B4" workbookViewId="0">
      <pane ySplit="2" topLeftCell="A76" activePane="bottomLeft" state="frozen"/>
      <selection activeCell="A4" sqref="A4"/>
      <selection pane="bottomLeft" activeCell="E84" sqref="E84"/>
    </sheetView>
  </sheetViews>
  <sheetFormatPr defaultRowHeight="14.25" x14ac:dyDescent="0.2"/>
  <cols>
    <col min="3" max="3" width="12.375" bestFit="1" customWidth="1"/>
    <col min="4" max="4" width="17.5" customWidth="1"/>
    <col min="5" max="5" width="12.375" bestFit="1" customWidth="1"/>
    <col min="6" max="6" width="39.625" bestFit="1" customWidth="1"/>
    <col min="7" max="7" width="16.5" bestFit="1" customWidth="1"/>
    <col min="8" max="8" width="30.875" bestFit="1" customWidth="1"/>
    <col min="9" max="9" width="12.375" customWidth="1"/>
    <col min="10" max="10" width="12.125" bestFit="1" customWidth="1"/>
    <col min="11" max="11" width="7.25" style="47" customWidth="1"/>
    <col min="12" max="12" width="7" customWidth="1"/>
    <col min="13" max="13" width="14.5" customWidth="1"/>
  </cols>
  <sheetData>
    <row r="1" spans="3:13" x14ac:dyDescent="0.2">
      <c r="K1"/>
    </row>
    <row r="2" spans="3:13" x14ac:dyDescent="0.2">
      <c r="K2"/>
    </row>
    <row r="3" spans="3:13" x14ac:dyDescent="0.2">
      <c r="K3"/>
    </row>
    <row r="4" spans="3:13" x14ac:dyDescent="0.2">
      <c r="K4"/>
    </row>
    <row r="5" spans="3:13" s="82" customFormat="1" ht="36" x14ac:dyDescent="0.2">
      <c r="C5" s="77" t="s">
        <v>80</v>
      </c>
      <c r="D5" s="77" t="s">
        <v>81</v>
      </c>
      <c r="E5" s="77" t="s">
        <v>82</v>
      </c>
      <c r="F5" s="77" t="s">
        <v>7</v>
      </c>
      <c r="G5" s="78" t="s">
        <v>85</v>
      </c>
      <c r="H5" s="78" t="s">
        <v>81</v>
      </c>
      <c r="I5" s="78" t="s">
        <v>82</v>
      </c>
      <c r="J5" s="79" t="s">
        <v>83</v>
      </c>
      <c r="K5" s="80" t="s">
        <v>15</v>
      </c>
      <c r="L5" s="81" t="s">
        <v>84</v>
      </c>
      <c r="M5" s="80" t="s">
        <v>82</v>
      </c>
    </row>
    <row r="6" spans="3:13" ht="18" x14ac:dyDescent="0.25">
      <c r="C6" s="18">
        <v>35149.120000000003</v>
      </c>
      <c r="D6" s="18" t="s">
        <v>151</v>
      </c>
      <c r="E6" s="64">
        <v>44747</v>
      </c>
      <c r="F6" s="64"/>
      <c r="G6" s="60">
        <v>35149.120000000003</v>
      </c>
      <c r="H6" s="60" t="s">
        <v>151</v>
      </c>
      <c r="I6" s="61">
        <v>44747</v>
      </c>
      <c r="J6" s="73"/>
      <c r="K6" s="62"/>
      <c r="L6" s="75"/>
      <c r="M6" s="66"/>
    </row>
    <row r="7" spans="3:13" ht="18" x14ac:dyDescent="0.25">
      <c r="C7" s="18">
        <v>5000</v>
      </c>
      <c r="D7" s="18" t="s">
        <v>168</v>
      </c>
      <c r="E7" s="64">
        <v>44748</v>
      </c>
      <c r="F7" s="64"/>
      <c r="G7" s="60">
        <v>5000</v>
      </c>
      <c r="H7" s="60" t="s">
        <v>168</v>
      </c>
      <c r="I7" s="61">
        <v>44748</v>
      </c>
      <c r="J7" s="73"/>
      <c r="K7" s="62"/>
      <c r="L7" s="75"/>
      <c r="M7" s="66"/>
    </row>
    <row r="8" spans="3:13" ht="18" x14ac:dyDescent="0.25">
      <c r="C8" s="18">
        <v>2979.72</v>
      </c>
      <c r="D8" s="18" t="s">
        <v>196</v>
      </c>
      <c r="E8" s="64">
        <v>44749</v>
      </c>
      <c r="F8" s="64"/>
      <c r="G8" s="60">
        <v>2979.72</v>
      </c>
      <c r="H8" s="60" t="s">
        <v>196</v>
      </c>
      <c r="I8" s="61">
        <v>44749</v>
      </c>
      <c r="J8" s="73"/>
      <c r="K8" s="62"/>
      <c r="L8" s="75"/>
      <c r="M8" s="66"/>
    </row>
    <row r="9" spans="3:13" ht="18" x14ac:dyDescent="0.25">
      <c r="C9" s="18"/>
      <c r="D9" s="18"/>
      <c r="E9" s="64"/>
      <c r="F9" s="64"/>
      <c r="G9" s="60"/>
      <c r="H9" s="60"/>
      <c r="I9" s="61"/>
      <c r="J9" s="73"/>
      <c r="K9" s="62"/>
      <c r="L9" s="75"/>
      <c r="M9" s="66"/>
    </row>
    <row r="10" spans="3:13" ht="18" x14ac:dyDescent="0.25">
      <c r="C10" s="18"/>
      <c r="D10" s="18"/>
      <c r="E10" s="64"/>
      <c r="F10" s="64"/>
      <c r="G10" s="60"/>
      <c r="H10" s="60"/>
      <c r="I10" s="61"/>
      <c r="J10" s="76"/>
      <c r="K10" s="62"/>
      <c r="L10" s="75"/>
      <c r="M10" s="66"/>
    </row>
    <row r="11" spans="3:13" ht="18" x14ac:dyDescent="0.25">
      <c r="C11" s="18"/>
      <c r="D11" s="18"/>
      <c r="E11" s="64"/>
      <c r="F11" s="64"/>
      <c r="G11" s="60"/>
      <c r="H11" s="60"/>
      <c r="I11" s="61"/>
      <c r="J11" s="73"/>
      <c r="K11" s="62"/>
      <c r="L11" s="75"/>
      <c r="M11" s="66"/>
    </row>
    <row r="12" spans="3:13" ht="18" x14ac:dyDescent="0.25">
      <c r="C12" s="18"/>
      <c r="D12" s="18"/>
      <c r="E12" s="64"/>
      <c r="F12" s="64"/>
      <c r="G12" s="60"/>
      <c r="H12" s="60"/>
      <c r="I12" s="61"/>
      <c r="J12" s="73"/>
      <c r="K12" s="62"/>
      <c r="L12" s="75"/>
      <c r="M12" s="66"/>
    </row>
    <row r="13" spans="3:13" ht="18" x14ac:dyDescent="0.25">
      <c r="C13" s="18"/>
      <c r="D13" s="18"/>
      <c r="E13" s="64"/>
      <c r="F13" s="64"/>
      <c r="G13" s="60"/>
      <c r="H13" s="60"/>
      <c r="I13" s="61"/>
      <c r="J13" s="73"/>
      <c r="K13" s="62"/>
      <c r="L13" s="75"/>
      <c r="M13" s="66"/>
    </row>
    <row r="14" spans="3:13" ht="18" x14ac:dyDescent="0.25">
      <c r="C14" s="18"/>
      <c r="D14" s="18"/>
      <c r="E14" s="64"/>
      <c r="F14" s="64"/>
      <c r="G14" s="60"/>
      <c r="H14" s="60"/>
      <c r="I14" s="61"/>
      <c r="J14" s="73"/>
      <c r="K14" s="62"/>
      <c r="L14" s="75"/>
      <c r="M14" s="66"/>
    </row>
    <row r="15" spans="3:13" ht="18" x14ac:dyDescent="0.25">
      <c r="C15" s="18"/>
      <c r="D15" s="18"/>
      <c r="E15" s="64"/>
      <c r="F15" s="64"/>
      <c r="G15" s="60"/>
      <c r="H15" s="60"/>
      <c r="I15" s="61"/>
      <c r="J15" s="73"/>
      <c r="K15" s="62"/>
      <c r="L15" s="75"/>
      <c r="M15" s="66"/>
    </row>
    <row r="16" spans="3:13" ht="18" x14ac:dyDescent="0.25">
      <c r="C16" s="18"/>
      <c r="D16" s="18"/>
      <c r="E16" s="64"/>
      <c r="F16" s="64"/>
      <c r="G16" s="60"/>
      <c r="H16" s="60"/>
      <c r="I16" s="61"/>
      <c r="J16" s="73"/>
      <c r="K16" s="62"/>
      <c r="L16" s="75"/>
      <c r="M16" s="66"/>
    </row>
    <row r="17" spans="3:13" ht="18" x14ac:dyDescent="0.25">
      <c r="C17" s="18"/>
      <c r="D17" s="18"/>
      <c r="E17" s="64"/>
      <c r="F17" s="64"/>
      <c r="G17" s="60"/>
      <c r="H17" s="60"/>
      <c r="I17" s="61"/>
      <c r="J17" s="73"/>
      <c r="K17" s="62"/>
      <c r="L17" s="75"/>
      <c r="M17" s="66"/>
    </row>
    <row r="18" spans="3:13" ht="18" x14ac:dyDescent="0.25">
      <c r="C18" s="18"/>
      <c r="D18" s="18"/>
      <c r="E18" s="64"/>
      <c r="F18" s="64"/>
      <c r="G18" s="60"/>
      <c r="H18" s="60"/>
      <c r="I18" s="61"/>
      <c r="J18" s="73"/>
      <c r="K18" s="62"/>
      <c r="L18" s="75"/>
      <c r="M18" s="66"/>
    </row>
    <row r="19" spans="3:13" ht="18" x14ac:dyDescent="0.25">
      <c r="C19" s="18"/>
      <c r="D19" s="18"/>
      <c r="E19" s="64"/>
      <c r="F19" s="64"/>
      <c r="G19" s="60"/>
      <c r="H19" s="60"/>
      <c r="I19" s="61"/>
      <c r="J19" s="73"/>
      <c r="K19" s="62"/>
      <c r="L19" s="75"/>
      <c r="M19" s="66"/>
    </row>
    <row r="20" spans="3:13" ht="18" x14ac:dyDescent="0.25">
      <c r="C20" s="18"/>
      <c r="D20" s="18"/>
      <c r="E20" s="64"/>
      <c r="F20" s="64"/>
      <c r="G20" s="60"/>
      <c r="H20" s="60"/>
      <c r="I20" s="61"/>
      <c r="J20" s="73"/>
      <c r="K20" s="62"/>
      <c r="L20" s="75"/>
      <c r="M20" s="66"/>
    </row>
    <row r="21" spans="3:13" ht="18" x14ac:dyDescent="0.25">
      <c r="C21" s="18"/>
      <c r="D21" s="18"/>
      <c r="E21" s="64"/>
      <c r="F21" s="64"/>
      <c r="G21" s="60"/>
      <c r="H21" s="60"/>
      <c r="I21" s="61"/>
      <c r="J21" s="73"/>
      <c r="K21" s="62"/>
      <c r="L21" s="75"/>
      <c r="M21" s="66"/>
    </row>
    <row r="22" spans="3:13" ht="18" x14ac:dyDescent="0.25">
      <c r="C22" s="18"/>
      <c r="D22" s="18"/>
      <c r="E22" s="64"/>
      <c r="F22" s="64"/>
      <c r="G22" s="60"/>
      <c r="H22" s="60"/>
      <c r="I22" s="61"/>
      <c r="J22" s="73"/>
      <c r="K22" s="62"/>
      <c r="L22" s="75"/>
      <c r="M22" s="66"/>
    </row>
    <row r="23" spans="3:13" ht="18" x14ac:dyDescent="0.25">
      <c r="C23" s="18"/>
      <c r="D23" s="18"/>
      <c r="E23" s="64"/>
      <c r="F23" s="64"/>
      <c r="G23" s="60"/>
      <c r="H23" s="60"/>
      <c r="I23" s="61"/>
      <c r="J23" s="73"/>
      <c r="K23" s="62"/>
      <c r="L23" s="75"/>
      <c r="M23" s="66"/>
    </row>
    <row r="24" spans="3:13" ht="18" x14ac:dyDescent="0.25">
      <c r="C24" s="18"/>
      <c r="D24" s="18"/>
      <c r="E24" s="64"/>
      <c r="F24" s="64"/>
      <c r="G24" s="60"/>
      <c r="H24" s="60"/>
      <c r="I24" s="61"/>
      <c r="J24" s="73"/>
      <c r="K24" s="62"/>
      <c r="L24" s="75"/>
      <c r="M24" s="66"/>
    </row>
    <row r="25" spans="3:13" ht="18" x14ac:dyDescent="0.25">
      <c r="C25" s="18"/>
      <c r="D25" s="18"/>
      <c r="E25" s="64"/>
      <c r="F25" s="64"/>
      <c r="G25" s="60"/>
      <c r="H25" s="60"/>
      <c r="I25" s="61"/>
      <c r="J25" s="73"/>
      <c r="K25" s="62"/>
      <c r="L25" s="75"/>
      <c r="M25" s="66"/>
    </row>
    <row r="26" spans="3:13" ht="18" x14ac:dyDescent="0.25">
      <c r="C26" s="18"/>
      <c r="D26" s="18"/>
      <c r="E26" s="64"/>
      <c r="F26" s="64"/>
      <c r="G26" s="60"/>
      <c r="H26" s="60"/>
      <c r="I26" s="61"/>
      <c r="J26" s="73"/>
      <c r="K26" s="62"/>
      <c r="L26" s="75"/>
      <c r="M26" s="66"/>
    </row>
    <row r="27" spans="3:13" ht="18" x14ac:dyDescent="0.25">
      <c r="C27" s="18"/>
      <c r="D27" s="18"/>
      <c r="E27" s="64"/>
      <c r="F27" s="64"/>
      <c r="G27" s="60"/>
      <c r="H27" s="60"/>
      <c r="I27" s="61"/>
      <c r="J27" s="73"/>
      <c r="K27" s="62"/>
      <c r="L27" s="75"/>
      <c r="M27" s="66"/>
    </row>
    <row r="28" spans="3:13" ht="18" x14ac:dyDescent="0.25">
      <c r="C28" s="18"/>
      <c r="D28" s="18"/>
      <c r="E28" s="64"/>
      <c r="F28" s="64"/>
      <c r="G28" s="60"/>
      <c r="H28" s="60"/>
      <c r="I28" s="61"/>
      <c r="J28" s="73"/>
      <c r="K28" s="62"/>
      <c r="L28" s="75"/>
      <c r="M28" s="66"/>
    </row>
    <row r="29" spans="3:13" ht="18" x14ac:dyDescent="0.25">
      <c r="C29" s="18"/>
      <c r="D29" s="18"/>
      <c r="E29" s="64"/>
      <c r="F29" s="64"/>
      <c r="G29" s="60"/>
      <c r="H29" s="60"/>
      <c r="I29" s="61"/>
      <c r="J29" s="73"/>
      <c r="K29" s="62"/>
      <c r="L29" s="75"/>
      <c r="M29" s="66"/>
    </row>
    <row r="30" spans="3:13" ht="18" x14ac:dyDescent="0.25">
      <c r="C30" s="18"/>
      <c r="D30" s="18"/>
      <c r="E30" s="64"/>
      <c r="F30" s="64"/>
      <c r="G30" s="60"/>
      <c r="H30" s="60"/>
      <c r="I30" s="61"/>
      <c r="J30" s="73"/>
      <c r="K30" s="62"/>
      <c r="L30" s="75"/>
      <c r="M30" s="66"/>
    </row>
    <row r="31" spans="3:13" ht="18" x14ac:dyDescent="0.25">
      <c r="C31" s="18"/>
      <c r="D31" s="18"/>
      <c r="E31" s="64"/>
      <c r="F31" s="64"/>
      <c r="G31" s="60"/>
      <c r="H31" s="60"/>
      <c r="I31" s="61"/>
      <c r="J31" s="73"/>
      <c r="K31" s="62"/>
      <c r="L31" s="75"/>
      <c r="M31" s="66"/>
    </row>
    <row r="32" spans="3:13" ht="18" x14ac:dyDescent="0.25">
      <c r="C32" s="18"/>
      <c r="D32" s="18"/>
      <c r="E32" s="64"/>
      <c r="F32" s="64"/>
      <c r="G32" s="60"/>
      <c r="H32" s="60"/>
      <c r="I32" s="61"/>
      <c r="J32" s="73"/>
      <c r="K32" s="62"/>
      <c r="L32" s="75"/>
      <c r="M32" s="66"/>
    </row>
    <row r="33" spans="3:13" ht="18" x14ac:dyDescent="0.25">
      <c r="C33" s="18"/>
      <c r="D33" s="18"/>
      <c r="E33" s="64"/>
      <c r="F33" s="64"/>
      <c r="G33" s="60"/>
      <c r="H33" s="60"/>
      <c r="I33" s="61"/>
      <c r="J33" s="73"/>
      <c r="K33" s="62"/>
      <c r="L33" s="75"/>
      <c r="M33" s="66"/>
    </row>
    <row r="34" spans="3:13" ht="18" x14ac:dyDescent="0.25">
      <c r="C34" s="18"/>
      <c r="D34" s="18"/>
      <c r="E34" s="64"/>
      <c r="F34" s="64"/>
      <c r="G34" s="60"/>
      <c r="H34" s="60"/>
      <c r="I34" s="61"/>
      <c r="J34" s="73"/>
      <c r="K34" s="62"/>
      <c r="L34" s="75"/>
      <c r="M34" s="66"/>
    </row>
    <row r="35" spans="3:13" ht="18" x14ac:dyDescent="0.25">
      <c r="C35" s="18"/>
      <c r="D35" s="18"/>
      <c r="E35" s="64"/>
      <c r="F35" s="64"/>
      <c r="G35" s="60"/>
      <c r="H35" s="60"/>
      <c r="I35" s="61"/>
      <c r="J35" s="73"/>
      <c r="K35" s="62"/>
      <c r="L35" s="75"/>
      <c r="M35" s="66"/>
    </row>
    <row r="36" spans="3:13" ht="18" x14ac:dyDescent="0.25">
      <c r="C36" s="18"/>
      <c r="D36" s="18"/>
      <c r="E36" s="64"/>
      <c r="F36" s="64"/>
      <c r="G36" s="60"/>
      <c r="H36" s="60"/>
      <c r="I36" s="61"/>
      <c r="J36" s="73"/>
      <c r="K36" s="62"/>
      <c r="L36" s="75"/>
      <c r="M36" s="66"/>
    </row>
    <row r="37" spans="3:13" ht="18" x14ac:dyDescent="0.25">
      <c r="C37" s="18"/>
      <c r="D37" s="18"/>
      <c r="E37" s="64"/>
      <c r="F37" s="64"/>
      <c r="G37" s="60"/>
      <c r="H37" s="60"/>
      <c r="I37" s="61"/>
      <c r="J37" s="73"/>
      <c r="K37" s="62"/>
      <c r="L37" s="75"/>
      <c r="M37" s="66"/>
    </row>
    <row r="38" spans="3:13" ht="18" x14ac:dyDescent="0.25">
      <c r="C38" s="18"/>
      <c r="D38" s="18"/>
      <c r="E38" s="64"/>
      <c r="F38" s="64"/>
      <c r="G38" s="60"/>
      <c r="H38" s="60"/>
      <c r="I38" s="61"/>
      <c r="J38" s="73"/>
      <c r="K38" s="62"/>
      <c r="L38" s="75"/>
      <c r="M38" s="66"/>
    </row>
    <row r="39" spans="3:13" ht="18" x14ac:dyDescent="0.25">
      <c r="C39" s="18"/>
      <c r="D39" s="18"/>
      <c r="E39" s="64"/>
      <c r="F39" s="64"/>
      <c r="G39" s="60"/>
      <c r="H39" s="60"/>
      <c r="I39" s="61"/>
      <c r="J39" s="73"/>
      <c r="K39" s="62"/>
      <c r="L39" s="75"/>
      <c r="M39" s="66"/>
    </row>
    <row r="40" spans="3:13" ht="18" x14ac:dyDescent="0.25">
      <c r="C40" s="18"/>
      <c r="D40" s="18"/>
      <c r="E40" s="64"/>
      <c r="F40" s="64"/>
      <c r="G40" s="60"/>
      <c r="H40" s="60"/>
      <c r="I40" s="61"/>
      <c r="J40" s="73"/>
      <c r="K40" s="62"/>
      <c r="L40" s="75"/>
      <c r="M40" s="66"/>
    </row>
    <row r="41" spans="3:13" ht="18" x14ac:dyDescent="0.25">
      <c r="C41" s="18"/>
      <c r="D41" s="18"/>
      <c r="E41" s="64"/>
      <c r="F41" s="64"/>
      <c r="G41" s="60"/>
      <c r="H41" s="60"/>
      <c r="I41" s="61"/>
      <c r="J41" s="73"/>
      <c r="K41" s="62"/>
      <c r="L41" s="75"/>
      <c r="M41" s="66"/>
    </row>
    <row r="42" spans="3:13" ht="18" x14ac:dyDescent="0.25">
      <c r="C42" s="18"/>
      <c r="D42" s="18"/>
      <c r="E42" s="64"/>
      <c r="F42" s="64"/>
      <c r="G42" s="60"/>
      <c r="H42" s="60"/>
      <c r="I42" s="61"/>
      <c r="J42" s="73"/>
      <c r="K42" s="62"/>
      <c r="L42" s="75"/>
      <c r="M42" s="66"/>
    </row>
    <row r="43" spans="3:13" ht="18" x14ac:dyDescent="0.25">
      <c r="C43" s="18"/>
      <c r="D43" s="18"/>
      <c r="E43" s="64"/>
      <c r="F43" s="64"/>
      <c r="G43" s="60"/>
      <c r="H43" s="60"/>
      <c r="I43" s="61"/>
      <c r="J43" s="73"/>
      <c r="K43" s="62"/>
      <c r="L43" s="75"/>
      <c r="M43" s="66"/>
    </row>
    <row r="44" spans="3:13" ht="18" x14ac:dyDescent="0.25">
      <c r="C44" s="18"/>
      <c r="D44" s="18"/>
      <c r="E44" s="64"/>
      <c r="F44" s="64"/>
      <c r="G44" s="60"/>
      <c r="H44" s="60"/>
      <c r="I44" s="61"/>
      <c r="J44" s="73"/>
      <c r="K44" s="62"/>
      <c r="L44" s="75"/>
      <c r="M44" s="66"/>
    </row>
    <row r="45" spans="3:13" ht="18" x14ac:dyDescent="0.25">
      <c r="C45" s="18"/>
      <c r="D45" s="18"/>
      <c r="E45" s="64"/>
      <c r="F45" s="64"/>
      <c r="G45" s="60"/>
      <c r="H45" s="60"/>
      <c r="I45" s="61"/>
      <c r="J45" s="73"/>
      <c r="K45" s="62"/>
      <c r="L45" s="75"/>
      <c r="M45" s="66"/>
    </row>
    <row r="46" spans="3:13" ht="18" x14ac:dyDescent="0.25">
      <c r="C46" s="18"/>
      <c r="D46" s="18"/>
      <c r="E46" s="64"/>
      <c r="F46" s="64"/>
      <c r="G46" s="60"/>
      <c r="H46" s="60"/>
      <c r="I46" s="61"/>
      <c r="J46" s="73"/>
      <c r="K46" s="62"/>
      <c r="L46" s="75"/>
      <c r="M46" s="66"/>
    </row>
    <row r="47" spans="3:13" ht="18" x14ac:dyDescent="0.25">
      <c r="C47" s="18"/>
      <c r="D47" s="18"/>
      <c r="E47" s="64"/>
      <c r="F47" s="64"/>
      <c r="G47" s="60"/>
      <c r="H47" s="60"/>
      <c r="I47" s="61"/>
      <c r="J47" s="73"/>
      <c r="K47" s="62"/>
      <c r="L47" s="75"/>
      <c r="M47" s="66"/>
    </row>
    <row r="48" spans="3:13" ht="18" x14ac:dyDescent="0.25">
      <c r="C48" s="18"/>
      <c r="D48" s="18"/>
      <c r="E48" s="64"/>
      <c r="F48" s="64"/>
      <c r="G48" s="60"/>
      <c r="H48" s="60"/>
      <c r="I48" s="61"/>
      <c r="J48" s="73"/>
      <c r="K48" s="62"/>
      <c r="L48" s="75"/>
      <c r="M48" s="66"/>
    </row>
    <row r="49" spans="3:13" ht="18" x14ac:dyDescent="0.25">
      <c r="C49" s="18"/>
      <c r="D49" s="18"/>
      <c r="E49" s="64"/>
      <c r="F49" s="64"/>
      <c r="G49" s="60"/>
      <c r="H49" s="60"/>
      <c r="I49" s="61"/>
      <c r="J49" s="73"/>
      <c r="K49" s="62"/>
      <c r="L49" s="75"/>
      <c r="M49" s="66"/>
    </row>
    <row r="50" spans="3:13" ht="18" x14ac:dyDescent="0.25">
      <c r="C50" s="18"/>
      <c r="D50" s="18"/>
      <c r="E50" s="64"/>
      <c r="F50" s="64"/>
      <c r="G50" s="60"/>
      <c r="H50" s="60"/>
      <c r="I50" s="61"/>
      <c r="J50" s="73"/>
      <c r="K50" s="62"/>
      <c r="L50" s="75"/>
      <c r="M50" s="66"/>
    </row>
    <row r="51" spans="3:13" ht="18" x14ac:dyDescent="0.25">
      <c r="C51" s="18"/>
      <c r="D51" s="18"/>
      <c r="E51" s="64"/>
      <c r="F51" s="64"/>
      <c r="G51" s="60"/>
      <c r="H51" s="60"/>
      <c r="I51" s="61"/>
      <c r="J51" s="73"/>
      <c r="K51" s="62"/>
      <c r="L51" s="75"/>
      <c r="M51" s="66"/>
    </row>
    <row r="52" spans="3:13" ht="18" x14ac:dyDescent="0.25">
      <c r="C52" s="18"/>
      <c r="D52" s="18"/>
      <c r="E52" s="64"/>
      <c r="F52" s="64"/>
      <c r="G52" s="60"/>
      <c r="H52" s="60"/>
      <c r="I52" s="61"/>
      <c r="J52" s="73"/>
      <c r="K52" s="62"/>
      <c r="L52" s="75"/>
      <c r="M52" s="66"/>
    </row>
    <row r="53" spans="3:13" ht="18" x14ac:dyDescent="0.25">
      <c r="C53" s="18"/>
      <c r="D53" s="18"/>
      <c r="E53" s="64"/>
      <c r="F53" s="64"/>
      <c r="G53" s="60"/>
      <c r="H53" s="60"/>
      <c r="I53" s="61"/>
      <c r="J53" s="73"/>
      <c r="K53" s="62"/>
      <c r="L53" s="75"/>
      <c r="M53" s="66"/>
    </row>
    <row r="54" spans="3:13" ht="18" x14ac:dyDescent="0.25">
      <c r="C54" s="18"/>
      <c r="D54" s="18"/>
      <c r="E54" s="64"/>
      <c r="F54" s="64"/>
      <c r="G54" s="60"/>
      <c r="H54" s="60"/>
      <c r="I54" s="61"/>
      <c r="J54" s="73"/>
      <c r="K54" s="62"/>
      <c r="L54" s="75"/>
      <c r="M54" s="66"/>
    </row>
    <row r="55" spans="3:13" ht="18" x14ac:dyDescent="0.25">
      <c r="C55" s="18"/>
      <c r="D55" s="18"/>
      <c r="E55" s="64"/>
      <c r="F55" s="64"/>
      <c r="G55" s="60"/>
      <c r="H55" s="60"/>
      <c r="I55" s="61"/>
      <c r="J55" s="73"/>
      <c r="K55" s="62"/>
      <c r="L55" s="75"/>
      <c r="M55" s="66"/>
    </row>
    <row r="56" spans="3:13" ht="18" x14ac:dyDescent="0.25">
      <c r="C56" s="18"/>
      <c r="D56" s="18"/>
      <c r="E56" s="64"/>
      <c r="F56" s="64"/>
      <c r="G56" s="60"/>
      <c r="H56" s="60"/>
      <c r="I56" s="61"/>
      <c r="J56" s="73"/>
      <c r="K56" s="62"/>
      <c r="L56" s="75"/>
      <c r="M56" s="66"/>
    </row>
    <row r="57" spans="3:13" ht="18" x14ac:dyDescent="0.25">
      <c r="C57" s="18"/>
      <c r="D57" s="18"/>
      <c r="E57" s="64"/>
      <c r="F57" s="64"/>
      <c r="G57" s="60"/>
      <c r="H57" s="60"/>
      <c r="I57" s="61"/>
      <c r="J57" s="73"/>
      <c r="K57" s="62"/>
      <c r="L57" s="75"/>
      <c r="M57" s="66"/>
    </row>
    <row r="58" spans="3:13" ht="18" x14ac:dyDescent="0.25">
      <c r="C58" s="18"/>
      <c r="D58" s="18"/>
      <c r="E58" s="64"/>
      <c r="F58" s="64"/>
      <c r="G58" s="60"/>
      <c r="H58" s="60"/>
      <c r="I58" s="61"/>
      <c r="J58" s="73"/>
      <c r="K58" s="62"/>
      <c r="L58" s="75"/>
      <c r="M58" s="66"/>
    </row>
    <row r="59" spans="3:13" ht="18" x14ac:dyDescent="0.25">
      <c r="C59" s="18"/>
      <c r="D59" s="18"/>
      <c r="E59" s="64"/>
      <c r="F59" s="64"/>
      <c r="G59" s="60"/>
      <c r="H59" s="60"/>
      <c r="I59" s="61"/>
      <c r="J59" s="73"/>
      <c r="K59" s="62"/>
      <c r="L59" s="75"/>
      <c r="M59" s="66"/>
    </row>
    <row r="60" spans="3:13" ht="18" x14ac:dyDescent="0.25">
      <c r="C60" s="18"/>
      <c r="D60" s="18"/>
      <c r="E60" s="64"/>
      <c r="F60" s="64"/>
      <c r="G60" s="60"/>
      <c r="H60" s="60"/>
      <c r="I60" s="61"/>
      <c r="J60" s="73"/>
      <c r="K60" s="62"/>
      <c r="L60" s="75"/>
      <c r="M60" s="66"/>
    </row>
    <row r="61" spans="3:13" ht="18" x14ac:dyDescent="0.25">
      <c r="C61" s="18"/>
      <c r="D61" s="18"/>
      <c r="E61" s="64"/>
      <c r="F61" s="64"/>
      <c r="G61" s="60"/>
      <c r="H61" s="60"/>
      <c r="I61" s="61"/>
      <c r="J61" s="73"/>
      <c r="K61" s="62"/>
      <c r="L61" s="75"/>
      <c r="M61" s="66"/>
    </row>
    <row r="62" spans="3:13" ht="18" x14ac:dyDescent="0.25">
      <c r="C62" s="18"/>
      <c r="D62" s="18"/>
      <c r="E62" s="64"/>
      <c r="F62" s="64"/>
      <c r="G62" s="60"/>
      <c r="H62" s="60"/>
      <c r="I62" s="61"/>
      <c r="J62" s="73"/>
      <c r="K62" s="62"/>
      <c r="L62" s="75"/>
      <c r="M62" s="66"/>
    </row>
    <row r="63" spans="3:13" ht="18" x14ac:dyDescent="0.25">
      <c r="C63" s="18"/>
      <c r="D63" s="18"/>
      <c r="E63" s="64"/>
      <c r="F63" s="64"/>
      <c r="G63" s="60"/>
      <c r="H63" s="60"/>
      <c r="I63" s="61"/>
      <c r="J63" s="73"/>
      <c r="K63" s="62"/>
      <c r="L63" s="75"/>
      <c r="M63" s="66"/>
    </row>
    <row r="64" spans="3:13" ht="18" x14ac:dyDescent="0.25">
      <c r="C64" s="18"/>
      <c r="D64" s="18"/>
      <c r="E64" s="64"/>
      <c r="F64" s="64"/>
      <c r="G64" s="60"/>
      <c r="H64" s="60"/>
      <c r="I64" s="61"/>
      <c r="J64" s="73"/>
      <c r="K64" s="62"/>
      <c r="L64" s="75"/>
      <c r="M64" s="66"/>
    </row>
    <row r="65" spans="3:13" ht="18" x14ac:dyDescent="0.25">
      <c r="C65" s="18"/>
      <c r="D65" s="18"/>
      <c r="E65" s="64"/>
      <c r="F65" s="64"/>
      <c r="G65" s="60"/>
      <c r="H65" s="60"/>
      <c r="I65" s="61"/>
      <c r="J65" s="73"/>
      <c r="K65" s="62"/>
      <c r="L65" s="75"/>
      <c r="M65" s="66"/>
    </row>
    <row r="66" spans="3:13" ht="18" x14ac:dyDescent="0.25">
      <c r="C66" s="18"/>
      <c r="D66" s="18"/>
      <c r="E66" s="64"/>
      <c r="F66" s="64"/>
      <c r="G66" s="60"/>
      <c r="H66" s="60"/>
      <c r="I66" s="61"/>
      <c r="J66" s="73"/>
      <c r="K66" s="62"/>
      <c r="L66" s="75"/>
      <c r="M66" s="66"/>
    </row>
    <row r="67" spans="3:13" ht="18" x14ac:dyDescent="0.25">
      <c r="C67" s="18"/>
      <c r="D67" s="18"/>
      <c r="E67" s="64"/>
      <c r="F67" s="64"/>
      <c r="G67" s="60"/>
      <c r="H67" s="60"/>
      <c r="I67" s="61"/>
      <c r="J67" s="73"/>
      <c r="K67" s="62"/>
      <c r="L67" s="75"/>
      <c r="M67" s="66"/>
    </row>
    <row r="68" spans="3:13" ht="18" x14ac:dyDescent="0.25">
      <c r="C68" s="18"/>
      <c r="D68" s="18"/>
      <c r="E68" s="64"/>
      <c r="F68" s="64"/>
      <c r="G68" s="60"/>
      <c r="H68" s="60"/>
      <c r="I68" s="61"/>
      <c r="J68" s="73"/>
      <c r="K68" s="62"/>
      <c r="L68" s="75"/>
      <c r="M68" s="66"/>
    </row>
    <row r="69" spans="3:13" ht="18" x14ac:dyDescent="0.25">
      <c r="C69" s="18"/>
      <c r="D69" s="18"/>
      <c r="E69" s="64"/>
      <c r="F69" s="64"/>
      <c r="G69" s="60"/>
      <c r="H69" s="60"/>
      <c r="I69" s="61"/>
      <c r="J69" s="73"/>
      <c r="K69" s="62"/>
      <c r="L69" s="75"/>
      <c r="M69" s="66"/>
    </row>
    <row r="70" spans="3:13" ht="18" x14ac:dyDescent="0.25">
      <c r="C70" s="18"/>
      <c r="D70" s="18"/>
      <c r="E70" s="64"/>
      <c r="F70" s="64"/>
      <c r="G70" s="60"/>
      <c r="H70" s="60"/>
      <c r="I70" s="61"/>
      <c r="J70" s="73"/>
      <c r="K70" s="62"/>
      <c r="L70" s="75"/>
      <c r="M70" s="66"/>
    </row>
    <row r="71" spans="3:13" ht="18" x14ac:dyDescent="0.25">
      <c r="C71" s="18"/>
      <c r="D71" s="18"/>
      <c r="E71" s="64"/>
      <c r="F71" s="64"/>
      <c r="G71" s="60"/>
      <c r="H71" s="60"/>
      <c r="I71" s="61"/>
      <c r="J71" s="73"/>
      <c r="K71" s="62"/>
      <c r="L71" s="75"/>
      <c r="M71" s="66"/>
    </row>
    <row r="72" spans="3:13" ht="18" x14ac:dyDescent="0.25">
      <c r="C72" s="18"/>
      <c r="D72" s="18"/>
      <c r="E72" s="64"/>
      <c r="F72" s="64"/>
      <c r="G72" s="60"/>
      <c r="H72" s="60"/>
      <c r="I72" s="61"/>
      <c r="J72" s="73"/>
      <c r="K72" s="62"/>
      <c r="L72" s="75"/>
      <c r="M72" s="66"/>
    </row>
    <row r="73" spans="3:13" ht="18" x14ac:dyDescent="0.25">
      <c r="C73" s="18"/>
      <c r="D73" s="18"/>
      <c r="E73" s="64"/>
      <c r="F73" s="64"/>
      <c r="G73" s="60"/>
      <c r="H73" s="60"/>
      <c r="I73" s="61"/>
      <c r="J73" s="73"/>
      <c r="K73" s="62"/>
      <c r="L73" s="75"/>
      <c r="M73" s="66"/>
    </row>
    <row r="74" spans="3:13" ht="18" x14ac:dyDescent="0.25">
      <c r="C74" s="18"/>
      <c r="D74" s="18"/>
      <c r="E74" s="64"/>
      <c r="F74" s="64"/>
      <c r="G74" s="60"/>
      <c r="H74" s="60"/>
      <c r="I74" s="61"/>
      <c r="J74" s="73"/>
      <c r="K74" s="62"/>
      <c r="L74" s="75"/>
      <c r="M74" s="66"/>
    </row>
    <row r="75" spans="3:13" ht="18" x14ac:dyDescent="0.25">
      <c r="C75" s="18"/>
      <c r="D75" s="18"/>
      <c r="E75" s="64"/>
      <c r="F75" s="64"/>
      <c r="G75" s="60"/>
      <c r="H75" s="60"/>
      <c r="I75" s="61"/>
      <c r="J75" s="73"/>
      <c r="K75" s="62"/>
      <c r="L75" s="75"/>
      <c r="M75" s="66"/>
    </row>
    <row r="76" spans="3:13" ht="18" x14ac:dyDescent="0.25">
      <c r="C76" s="18"/>
      <c r="D76" s="18"/>
      <c r="E76" s="64"/>
      <c r="F76" s="64"/>
      <c r="G76" s="60"/>
      <c r="H76" s="60"/>
      <c r="I76" s="61"/>
      <c r="J76" s="73"/>
      <c r="K76" s="62"/>
      <c r="L76" s="75"/>
      <c r="M76" s="66"/>
    </row>
    <row r="77" spans="3:13" ht="18" x14ac:dyDescent="0.25">
      <c r="C77" s="18"/>
      <c r="D77" s="18"/>
      <c r="E77" s="64"/>
      <c r="F77" s="64"/>
      <c r="G77" s="60"/>
      <c r="H77" s="60"/>
      <c r="I77" s="61"/>
      <c r="J77" s="73"/>
      <c r="K77" s="62"/>
      <c r="L77" s="75"/>
      <c r="M77" s="66"/>
    </row>
    <row r="78" spans="3:13" ht="18" x14ac:dyDescent="0.25">
      <c r="C78" s="18"/>
      <c r="D78" s="18"/>
      <c r="E78" s="64"/>
      <c r="F78" s="64"/>
      <c r="G78" s="60"/>
      <c r="H78" s="60"/>
      <c r="I78" s="61"/>
      <c r="J78" s="73"/>
      <c r="K78" s="62"/>
      <c r="L78" s="75"/>
      <c r="M78" s="66"/>
    </row>
    <row r="79" spans="3:13" ht="18" x14ac:dyDescent="0.25">
      <c r="C79" s="18"/>
      <c r="D79" s="18"/>
      <c r="E79" s="64"/>
      <c r="F79" s="64"/>
      <c r="G79" s="60"/>
      <c r="H79" s="60"/>
      <c r="I79" s="61"/>
      <c r="J79" s="73"/>
      <c r="K79" s="62"/>
      <c r="L79" s="75"/>
      <c r="M79" s="66"/>
    </row>
    <row r="80" spans="3:13" ht="18" x14ac:dyDescent="0.25">
      <c r="C80" s="18">
        <f>SUM(C6:C79)</f>
        <v>43128.840000000004</v>
      </c>
      <c r="D80" s="58"/>
      <c r="E80" s="64"/>
      <c r="F80" s="18"/>
      <c r="G80" s="59">
        <f>SUM(G6:G79)</f>
        <v>43128.840000000004</v>
      </c>
      <c r="H80" s="60"/>
      <c r="I80" s="61"/>
      <c r="J80" s="73">
        <f>SUM(J6:J19)</f>
        <v>0</v>
      </c>
      <c r="K80" s="62"/>
      <c r="L80" s="75"/>
      <c r="M80" s="66"/>
    </row>
    <row r="81" spans="3:11" ht="20.25" x14ac:dyDescent="0.3">
      <c r="C81" s="158" t="s">
        <v>86</v>
      </c>
      <c r="D81" s="158"/>
      <c r="E81" s="158"/>
      <c r="F81" s="159"/>
      <c r="G81" s="57">
        <f>C80-G80</f>
        <v>0</v>
      </c>
      <c r="I81" s="63" t="s">
        <v>38</v>
      </c>
      <c r="J81" s="74">
        <f>G80-J80</f>
        <v>43128.840000000004</v>
      </c>
      <c r="K81" s="63"/>
    </row>
    <row r="82" spans="3:11" x14ac:dyDescent="0.2">
      <c r="K82"/>
    </row>
    <row r="83" spans="3:11" ht="78.75" x14ac:dyDescent="0.2">
      <c r="G83" s="90" t="s">
        <v>87</v>
      </c>
      <c r="H83" s="91">
        <f>C80-J80</f>
        <v>43128.840000000004</v>
      </c>
      <c r="K83"/>
    </row>
    <row r="84" spans="3:11" x14ac:dyDescent="0.2">
      <c r="K84"/>
    </row>
    <row r="85" spans="3:11" x14ac:dyDescent="0.2">
      <c r="K85"/>
    </row>
    <row r="86" spans="3:11" x14ac:dyDescent="0.2">
      <c r="K86"/>
    </row>
    <row r="87" spans="3:11" x14ac:dyDescent="0.2">
      <c r="K87"/>
    </row>
    <row r="88" spans="3:11" x14ac:dyDescent="0.2">
      <c r="K88"/>
    </row>
    <row r="89" spans="3:11" x14ac:dyDescent="0.2">
      <c r="K89"/>
    </row>
    <row r="90" spans="3:11" x14ac:dyDescent="0.2">
      <c r="K90"/>
    </row>
    <row r="91" spans="3:11" x14ac:dyDescent="0.2">
      <c r="K91"/>
    </row>
    <row r="92" spans="3:11" x14ac:dyDescent="0.2">
      <c r="K92"/>
    </row>
    <row r="93" spans="3:11" x14ac:dyDescent="0.2">
      <c r="K93"/>
    </row>
    <row r="94" spans="3:11" x14ac:dyDescent="0.2">
      <c r="K94"/>
    </row>
    <row r="95" spans="3:11" x14ac:dyDescent="0.2">
      <c r="K95"/>
    </row>
    <row r="96" spans="3:11" x14ac:dyDescent="0.2">
      <c r="K96"/>
    </row>
    <row r="97" spans="11:11" x14ac:dyDescent="0.2">
      <c r="K97"/>
    </row>
    <row r="98" spans="11:11" x14ac:dyDescent="0.2">
      <c r="K98"/>
    </row>
    <row r="99" spans="11:11" x14ac:dyDescent="0.2">
      <c r="K99"/>
    </row>
    <row r="100" spans="11:11" x14ac:dyDescent="0.2">
      <c r="K100"/>
    </row>
    <row r="101" spans="11:11" x14ac:dyDescent="0.2">
      <c r="K101"/>
    </row>
    <row r="102" spans="11:11" x14ac:dyDescent="0.2">
      <c r="K102"/>
    </row>
    <row r="103" spans="11:11" x14ac:dyDescent="0.2">
      <c r="K103"/>
    </row>
    <row r="104" spans="11:11" x14ac:dyDescent="0.2">
      <c r="K104"/>
    </row>
    <row r="105" spans="11:11" x14ac:dyDescent="0.2">
      <c r="K105"/>
    </row>
    <row r="106" spans="11:11" x14ac:dyDescent="0.2">
      <c r="K106"/>
    </row>
    <row r="107" spans="11:11" x14ac:dyDescent="0.2">
      <c r="K107"/>
    </row>
    <row r="108" spans="11:11" x14ac:dyDescent="0.2">
      <c r="K108"/>
    </row>
    <row r="109" spans="11:11" x14ac:dyDescent="0.2">
      <c r="K109"/>
    </row>
    <row r="110" spans="11:11" x14ac:dyDescent="0.2">
      <c r="K110"/>
    </row>
    <row r="111" spans="11:11" x14ac:dyDescent="0.2">
      <c r="K111"/>
    </row>
    <row r="112" spans="11:11" x14ac:dyDescent="0.2">
      <c r="K112"/>
    </row>
    <row r="113" spans="11:11" x14ac:dyDescent="0.2">
      <c r="K113"/>
    </row>
    <row r="114" spans="11:11" x14ac:dyDescent="0.2">
      <c r="K114"/>
    </row>
    <row r="115" spans="11:11" x14ac:dyDescent="0.2">
      <c r="K115"/>
    </row>
    <row r="116" spans="11:11" x14ac:dyDescent="0.2">
      <c r="K116"/>
    </row>
    <row r="117" spans="11:11" x14ac:dyDescent="0.2">
      <c r="K117"/>
    </row>
    <row r="118" spans="11:11" x14ac:dyDescent="0.2">
      <c r="K118"/>
    </row>
    <row r="119" spans="11:11" x14ac:dyDescent="0.2">
      <c r="K119"/>
    </row>
    <row r="120" spans="11:11" x14ac:dyDescent="0.2">
      <c r="K120"/>
    </row>
    <row r="121" spans="11:11" x14ac:dyDescent="0.2">
      <c r="K121"/>
    </row>
    <row r="122" spans="11:11" x14ac:dyDescent="0.2">
      <c r="K122"/>
    </row>
    <row r="123" spans="11:11" x14ac:dyDescent="0.2">
      <c r="K123"/>
    </row>
    <row r="124" spans="11:11" x14ac:dyDescent="0.2">
      <c r="K124"/>
    </row>
    <row r="125" spans="11:11" x14ac:dyDescent="0.2">
      <c r="K125"/>
    </row>
    <row r="126" spans="11:11" x14ac:dyDescent="0.2">
      <c r="K126"/>
    </row>
    <row r="127" spans="11:11" x14ac:dyDescent="0.2">
      <c r="K127"/>
    </row>
    <row r="128" spans="11:11" x14ac:dyDescent="0.2">
      <c r="K128"/>
    </row>
    <row r="129" spans="11:11" x14ac:dyDescent="0.2">
      <c r="K129"/>
    </row>
    <row r="130" spans="11:11" x14ac:dyDescent="0.2">
      <c r="K130"/>
    </row>
    <row r="131" spans="11:11" x14ac:dyDescent="0.2">
      <c r="K131"/>
    </row>
    <row r="132" spans="11:11" x14ac:dyDescent="0.2">
      <c r="K132"/>
    </row>
    <row r="133" spans="11:11" x14ac:dyDescent="0.2">
      <c r="K133"/>
    </row>
    <row r="134" spans="11:11" x14ac:dyDescent="0.2">
      <c r="K134"/>
    </row>
    <row r="135" spans="11:11" x14ac:dyDescent="0.2">
      <c r="K135"/>
    </row>
    <row r="136" spans="11:11" x14ac:dyDescent="0.2">
      <c r="K136"/>
    </row>
    <row r="137" spans="11:11" x14ac:dyDescent="0.2">
      <c r="K137"/>
    </row>
    <row r="138" spans="11:11" x14ac:dyDescent="0.2">
      <c r="K138"/>
    </row>
    <row r="139" spans="11:11" x14ac:dyDescent="0.2">
      <c r="K139"/>
    </row>
    <row r="140" spans="11:11" x14ac:dyDescent="0.2">
      <c r="K140"/>
    </row>
    <row r="141" spans="11:11" x14ac:dyDescent="0.2">
      <c r="K141"/>
    </row>
    <row r="142" spans="11:11" x14ac:dyDescent="0.2">
      <c r="K142"/>
    </row>
    <row r="143" spans="11:11" x14ac:dyDescent="0.2">
      <c r="K143"/>
    </row>
    <row r="144" spans="11:11" x14ac:dyDescent="0.2">
      <c r="K144"/>
    </row>
    <row r="145" spans="11:11" x14ac:dyDescent="0.2">
      <c r="K145"/>
    </row>
    <row r="146" spans="11:11" x14ac:dyDescent="0.2">
      <c r="K146"/>
    </row>
    <row r="147" spans="11:11" x14ac:dyDescent="0.2">
      <c r="K147"/>
    </row>
    <row r="148" spans="11:11" x14ac:dyDescent="0.2">
      <c r="K148"/>
    </row>
    <row r="149" spans="11:11" x14ac:dyDescent="0.2">
      <c r="K149"/>
    </row>
    <row r="150" spans="11:11" x14ac:dyDescent="0.2">
      <c r="K150"/>
    </row>
    <row r="151" spans="11:11" x14ac:dyDescent="0.2">
      <c r="K151"/>
    </row>
    <row r="152" spans="11:11" x14ac:dyDescent="0.2">
      <c r="K152"/>
    </row>
    <row r="153" spans="11:11" x14ac:dyDescent="0.2">
      <c r="K153"/>
    </row>
    <row r="154" spans="11:11" x14ac:dyDescent="0.2">
      <c r="K154"/>
    </row>
    <row r="155" spans="11:11" x14ac:dyDescent="0.2">
      <c r="K155"/>
    </row>
    <row r="156" spans="11:11" x14ac:dyDescent="0.2">
      <c r="K156"/>
    </row>
    <row r="157" spans="11:11" x14ac:dyDescent="0.2">
      <c r="K157"/>
    </row>
    <row r="158" spans="11:11" x14ac:dyDescent="0.2">
      <c r="K158"/>
    </row>
    <row r="159" spans="11:11" x14ac:dyDescent="0.2">
      <c r="K159"/>
    </row>
    <row r="160" spans="11:11" x14ac:dyDescent="0.2">
      <c r="K160"/>
    </row>
    <row r="161" spans="11:11" x14ac:dyDescent="0.2">
      <c r="K161"/>
    </row>
    <row r="162" spans="11:11" x14ac:dyDescent="0.2">
      <c r="K162"/>
    </row>
    <row r="163" spans="11:11" x14ac:dyDescent="0.2">
      <c r="K163"/>
    </row>
    <row r="164" spans="11:11" x14ac:dyDescent="0.2">
      <c r="K164"/>
    </row>
    <row r="165" spans="11:11" x14ac:dyDescent="0.2">
      <c r="K165"/>
    </row>
    <row r="166" spans="11:11" x14ac:dyDescent="0.2">
      <c r="K166"/>
    </row>
    <row r="167" spans="11:11" x14ac:dyDescent="0.2">
      <c r="K167"/>
    </row>
    <row r="168" spans="11:11" x14ac:dyDescent="0.2">
      <c r="K168"/>
    </row>
    <row r="169" spans="11:11" x14ac:dyDescent="0.2">
      <c r="K169"/>
    </row>
    <row r="170" spans="11:11" x14ac:dyDescent="0.2">
      <c r="K170"/>
    </row>
    <row r="171" spans="11:11" x14ac:dyDescent="0.2">
      <c r="K171"/>
    </row>
    <row r="172" spans="11:11" x14ac:dyDescent="0.2">
      <c r="K172"/>
    </row>
    <row r="173" spans="11:11" x14ac:dyDescent="0.2">
      <c r="K173"/>
    </row>
    <row r="174" spans="11:11" x14ac:dyDescent="0.2">
      <c r="K174"/>
    </row>
    <row r="175" spans="11:11" x14ac:dyDescent="0.2">
      <c r="K175"/>
    </row>
    <row r="176" spans="11:11" x14ac:dyDescent="0.2">
      <c r="K176"/>
    </row>
    <row r="177" spans="11:11" x14ac:dyDescent="0.2">
      <c r="K177"/>
    </row>
    <row r="178" spans="11:11" x14ac:dyDescent="0.2">
      <c r="K178"/>
    </row>
    <row r="179" spans="11:11" x14ac:dyDescent="0.2">
      <c r="K179"/>
    </row>
    <row r="180" spans="11:11" x14ac:dyDescent="0.2">
      <c r="K180"/>
    </row>
    <row r="181" spans="11:11" x14ac:dyDescent="0.2">
      <c r="K181"/>
    </row>
    <row r="182" spans="11:11" x14ac:dyDescent="0.2">
      <c r="K182"/>
    </row>
    <row r="183" spans="11:11" x14ac:dyDescent="0.2">
      <c r="K183"/>
    </row>
    <row r="184" spans="11:11" x14ac:dyDescent="0.2">
      <c r="K184"/>
    </row>
    <row r="185" spans="11:11" x14ac:dyDescent="0.2">
      <c r="K185"/>
    </row>
    <row r="186" spans="11:11" x14ac:dyDescent="0.2">
      <c r="K186"/>
    </row>
    <row r="187" spans="11:11" x14ac:dyDescent="0.2">
      <c r="K187"/>
    </row>
    <row r="188" spans="11:11" x14ac:dyDescent="0.2">
      <c r="K188"/>
    </row>
    <row r="189" spans="11:11" x14ac:dyDescent="0.2">
      <c r="K189"/>
    </row>
    <row r="190" spans="11:11" x14ac:dyDescent="0.2">
      <c r="K190"/>
    </row>
    <row r="191" spans="11:11" x14ac:dyDescent="0.2">
      <c r="K191"/>
    </row>
    <row r="192" spans="11:11" x14ac:dyDescent="0.2">
      <c r="K192"/>
    </row>
    <row r="193" spans="11:11" x14ac:dyDescent="0.2">
      <c r="K193"/>
    </row>
    <row r="194" spans="11:11" x14ac:dyDescent="0.2">
      <c r="K194"/>
    </row>
    <row r="195" spans="11:11" x14ac:dyDescent="0.2">
      <c r="K195"/>
    </row>
    <row r="196" spans="11:11" x14ac:dyDescent="0.2">
      <c r="K196"/>
    </row>
    <row r="197" spans="11:11" x14ac:dyDescent="0.2">
      <c r="K197"/>
    </row>
    <row r="198" spans="11:11" x14ac:dyDescent="0.2">
      <c r="K198"/>
    </row>
    <row r="199" spans="11:11" x14ac:dyDescent="0.2">
      <c r="K199"/>
    </row>
    <row r="200" spans="11:11" x14ac:dyDescent="0.2">
      <c r="K200"/>
    </row>
    <row r="201" spans="11:11" x14ac:dyDescent="0.2">
      <c r="K201"/>
    </row>
    <row r="202" spans="11:11" x14ac:dyDescent="0.2">
      <c r="K202"/>
    </row>
    <row r="203" spans="11:11" x14ac:dyDescent="0.2">
      <c r="K203"/>
    </row>
    <row r="204" spans="11:11" x14ac:dyDescent="0.2">
      <c r="K204"/>
    </row>
    <row r="205" spans="11:11" x14ac:dyDescent="0.2">
      <c r="K205"/>
    </row>
    <row r="206" spans="11:11" x14ac:dyDescent="0.2">
      <c r="K206"/>
    </row>
    <row r="207" spans="11:11" x14ac:dyDescent="0.2">
      <c r="K207"/>
    </row>
    <row r="208" spans="11:11" x14ac:dyDescent="0.2">
      <c r="K208"/>
    </row>
    <row r="209" spans="11:11" x14ac:dyDescent="0.2">
      <c r="K209"/>
    </row>
    <row r="210" spans="11:11" x14ac:dyDescent="0.2">
      <c r="K210"/>
    </row>
    <row r="211" spans="11:11" x14ac:dyDescent="0.2">
      <c r="K211"/>
    </row>
    <row r="212" spans="11:11" x14ac:dyDescent="0.2">
      <c r="K212"/>
    </row>
    <row r="213" spans="11:11" x14ac:dyDescent="0.2">
      <c r="K213"/>
    </row>
    <row r="214" spans="11:11" x14ac:dyDescent="0.2">
      <c r="K214"/>
    </row>
    <row r="215" spans="11:11" x14ac:dyDescent="0.2">
      <c r="K215"/>
    </row>
    <row r="216" spans="11:11" x14ac:dyDescent="0.2">
      <c r="K216"/>
    </row>
    <row r="217" spans="11:11" x14ac:dyDescent="0.2">
      <c r="K217"/>
    </row>
    <row r="218" spans="11:11" x14ac:dyDescent="0.2">
      <c r="K218"/>
    </row>
    <row r="219" spans="11:11" x14ac:dyDescent="0.2">
      <c r="K219"/>
    </row>
    <row r="220" spans="11:11" x14ac:dyDescent="0.2">
      <c r="K220"/>
    </row>
    <row r="221" spans="11:11" x14ac:dyDescent="0.2">
      <c r="K221"/>
    </row>
    <row r="222" spans="11:11" x14ac:dyDescent="0.2">
      <c r="K222"/>
    </row>
    <row r="223" spans="11:11" x14ac:dyDescent="0.2">
      <c r="K223"/>
    </row>
    <row r="224" spans="11:11" x14ac:dyDescent="0.2">
      <c r="K224"/>
    </row>
    <row r="225" spans="11:11" x14ac:dyDescent="0.2">
      <c r="K225"/>
    </row>
    <row r="226" spans="11:11" x14ac:dyDescent="0.2">
      <c r="K226"/>
    </row>
    <row r="227" spans="11:11" x14ac:dyDescent="0.2">
      <c r="K227"/>
    </row>
    <row r="228" spans="11:11" x14ac:dyDescent="0.2">
      <c r="K228"/>
    </row>
    <row r="229" spans="11:11" x14ac:dyDescent="0.2">
      <c r="K229"/>
    </row>
    <row r="230" spans="11:11" x14ac:dyDescent="0.2">
      <c r="K230"/>
    </row>
    <row r="231" spans="11:11" x14ac:dyDescent="0.2">
      <c r="K231"/>
    </row>
    <row r="232" spans="11:11" x14ac:dyDescent="0.2">
      <c r="K232"/>
    </row>
    <row r="233" spans="11:11" x14ac:dyDescent="0.2">
      <c r="K233"/>
    </row>
    <row r="234" spans="11:11" x14ac:dyDescent="0.2">
      <c r="K234"/>
    </row>
    <row r="235" spans="11:11" x14ac:dyDescent="0.2">
      <c r="K235"/>
    </row>
    <row r="236" spans="11:11" x14ac:dyDescent="0.2">
      <c r="K236"/>
    </row>
    <row r="237" spans="11:11" x14ac:dyDescent="0.2">
      <c r="K237"/>
    </row>
    <row r="238" spans="11:11" x14ac:dyDescent="0.2">
      <c r="K238"/>
    </row>
    <row r="239" spans="11:11" x14ac:dyDescent="0.2">
      <c r="K239"/>
    </row>
    <row r="240" spans="11:11" x14ac:dyDescent="0.2">
      <c r="K240"/>
    </row>
    <row r="241" spans="11:11" x14ac:dyDescent="0.2">
      <c r="K241"/>
    </row>
    <row r="242" spans="11:11" x14ac:dyDescent="0.2">
      <c r="K242"/>
    </row>
    <row r="243" spans="11:11" x14ac:dyDescent="0.2">
      <c r="K243"/>
    </row>
    <row r="244" spans="11:11" x14ac:dyDescent="0.2">
      <c r="K244"/>
    </row>
    <row r="245" spans="11:11" x14ac:dyDescent="0.2">
      <c r="K245"/>
    </row>
    <row r="246" spans="11:11" x14ac:dyDescent="0.2">
      <c r="K246"/>
    </row>
    <row r="247" spans="11:11" x14ac:dyDescent="0.2">
      <c r="K247"/>
    </row>
    <row r="248" spans="11:11" x14ac:dyDescent="0.2">
      <c r="K248"/>
    </row>
    <row r="249" spans="11:11" x14ac:dyDescent="0.2">
      <c r="K249"/>
    </row>
    <row r="250" spans="11:11" x14ac:dyDescent="0.2">
      <c r="K250"/>
    </row>
    <row r="251" spans="11:11" x14ac:dyDescent="0.2">
      <c r="K251"/>
    </row>
    <row r="252" spans="11:11" x14ac:dyDescent="0.2">
      <c r="K252"/>
    </row>
    <row r="253" spans="11:11" x14ac:dyDescent="0.2">
      <c r="K253"/>
    </row>
    <row r="254" spans="11:11" x14ac:dyDescent="0.2">
      <c r="K254"/>
    </row>
    <row r="255" spans="11:11" x14ac:dyDescent="0.2">
      <c r="K255"/>
    </row>
    <row r="256" spans="11:11" x14ac:dyDescent="0.2">
      <c r="K256"/>
    </row>
    <row r="257" spans="11:11" x14ac:dyDescent="0.2">
      <c r="K257"/>
    </row>
    <row r="258" spans="11:11" x14ac:dyDescent="0.2">
      <c r="K258"/>
    </row>
    <row r="259" spans="11:11" x14ac:dyDescent="0.2">
      <c r="K259"/>
    </row>
    <row r="260" spans="11:11" x14ac:dyDescent="0.2">
      <c r="K260"/>
    </row>
    <row r="261" spans="11:11" x14ac:dyDescent="0.2">
      <c r="K261"/>
    </row>
    <row r="262" spans="11:11" x14ac:dyDescent="0.2">
      <c r="K262"/>
    </row>
    <row r="263" spans="11:11" x14ac:dyDescent="0.2">
      <c r="K263"/>
    </row>
    <row r="264" spans="11:11" x14ac:dyDescent="0.2">
      <c r="K264"/>
    </row>
    <row r="265" spans="11:11" x14ac:dyDescent="0.2">
      <c r="K265"/>
    </row>
    <row r="266" spans="11:11" x14ac:dyDescent="0.2">
      <c r="K266"/>
    </row>
    <row r="267" spans="11:11" x14ac:dyDescent="0.2">
      <c r="K267"/>
    </row>
    <row r="268" spans="11:11" x14ac:dyDescent="0.2">
      <c r="K268"/>
    </row>
    <row r="269" spans="11:11" x14ac:dyDescent="0.2">
      <c r="K269"/>
    </row>
    <row r="270" spans="11:11" x14ac:dyDescent="0.2">
      <c r="K270"/>
    </row>
    <row r="271" spans="11:11" x14ac:dyDescent="0.2">
      <c r="K271"/>
    </row>
    <row r="272" spans="11:11" x14ac:dyDescent="0.2">
      <c r="K272"/>
    </row>
    <row r="273" spans="11:11" x14ac:dyDescent="0.2">
      <c r="K273"/>
    </row>
    <row r="274" spans="11:11" x14ac:dyDescent="0.2">
      <c r="K274"/>
    </row>
    <row r="275" spans="11:11" x14ac:dyDescent="0.2">
      <c r="K275"/>
    </row>
    <row r="276" spans="11:11" x14ac:dyDescent="0.2">
      <c r="K276"/>
    </row>
    <row r="277" spans="11:11" x14ac:dyDescent="0.2">
      <c r="K277"/>
    </row>
    <row r="278" spans="11:11" x14ac:dyDescent="0.2">
      <c r="K278"/>
    </row>
    <row r="279" spans="11:11" x14ac:dyDescent="0.2">
      <c r="K279"/>
    </row>
    <row r="280" spans="11:11" x14ac:dyDescent="0.2">
      <c r="K280"/>
    </row>
    <row r="281" spans="11:11" x14ac:dyDescent="0.2">
      <c r="K281"/>
    </row>
    <row r="282" spans="11:11" x14ac:dyDescent="0.2">
      <c r="K282"/>
    </row>
    <row r="283" spans="11:11" x14ac:dyDescent="0.2">
      <c r="K283"/>
    </row>
    <row r="284" spans="11:11" x14ac:dyDescent="0.2">
      <c r="K284"/>
    </row>
    <row r="285" spans="11:11" x14ac:dyDescent="0.2">
      <c r="K285"/>
    </row>
    <row r="286" spans="11:11" x14ac:dyDescent="0.2">
      <c r="K286"/>
    </row>
    <row r="287" spans="11:11" x14ac:dyDescent="0.2">
      <c r="K287"/>
    </row>
    <row r="288" spans="11:11" x14ac:dyDescent="0.2">
      <c r="K288"/>
    </row>
    <row r="289" spans="11:11" x14ac:dyDescent="0.2">
      <c r="K289"/>
    </row>
    <row r="290" spans="11:11" x14ac:dyDescent="0.2">
      <c r="K290"/>
    </row>
    <row r="291" spans="11:11" x14ac:dyDescent="0.2">
      <c r="K291"/>
    </row>
    <row r="292" spans="11:11" x14ac:dyDescent="0.2">
      <c r="K292"/>
    </row>
    <row r="293" spans="11:11" x14ac:dyDescent="0.2">
      <c r="K293"/>
    </row>
    <row r="294" spans="11:11" x14ac:dyDescent="0.2">
      <c r="K294"/>
    </row>
    <row r="295" spans="11:11" x14ac:dyDescent="0.2">
      <c r="K295"/>
    </row>
    <row r="296" spans="11:11" x14ac:dyDescent="0.2">
      <c r="K296"/>
    </row>
    <row r="297" spans="11:11" x14ac:dyDescent="0.2">
      <c r="K297"/>
    </row>
    <row r="298" spans="11:11" x14ac:dyDescent="0.2">
      <c r="K298"/>
    </row>
    <row r="299" spans="11:11" x14ac:dyDescent="0.2">
      <c r="K299"/>
    </row>
    <row r="300" spans="11:11" x14ac:dyDescent="0.2">
      <c r="K300"/>
    </row>
    <row r="301" spans="11:11" x14ac:dyDescent="0.2">
      <c r="K301"/>
    </row>
    <row r="302" spans="11:11" x14ac:dyDescent="0.2">
      <c r="K302"/>
    </row>
    <row r="303" spans="11:11" x14ac:dyDescent="0.2">
      <c r="K303"/>
    </row>
    <row r="304" spans="11:11" x14ac:dyDescent="0.2">
      <c r="K304"/>
    </row>
    <row r="305" spans="11:11" x14ac:dyDescent="0.2">
      <c r="K305"/>
    </row>
    <row r="306" spans="11:11" x14ac:dyDescent="0.2">
      <c r="K306"/>
    </row>
    <row r="307" spans="11:11" x14ac:dyDescent="0.2">
      <c r="K307"/>
    </row>
    <row r="308" spans="11:11" x14ac:dyDescent="0.2">
      <c r="K308"/>
    </row>
    <row r="309" spans="11:11" x14ac:dyDescent="0.2">
      <c r="K309"/>
    </row>
    <row r="310" spans="11:11" x14ac:dyDescent="0.2">
      <c r="K310"/>
    </row>
    <row r="311" spans="11:11" x14ac:dyDescent="0.2">
      <c r="K311"/>
    </row>
    <row r="312" spans="11:11" x14ac:dyDescent="0.2">
      <c r="K312"/>
    </row>
    <row r="313" spans="11:11" x14ac:dyDescent="0.2">
      <c r="K313"/>
    </row>
    <row r="314" spans="11:11" x14ac:dyDescent="0.2">
      <c r="K314"/>
    </row>
    <row r="315" spans="11:11" x14ac:dyDescent="0.2">
      <c r="K315"/>
    </row>
    <row r="316" spans="11:11" x14ac:dyDescent="0.2">
      <c r="K316"/>
    </row>
    <row r="317" spans="11:11" x14ac:dyDescent="0.2">
      <c r="K317"/>
    </row>
    <row r="318" spans="11:11" x14ac:dyDescent="0.2">
      <c r="K318"/>
    </row>
    <row r="319" spans="11:11" x14ac:dyDescent="0.2">
      <c r="K319"/>
    </row>
    <row r="320" spans="11:11" x14ac:dyDescent="0.2">
      <c r="K320"/>
    </row>
    <row r="321" spans="11:11" x14ac:dyDescent="0.2">
      <c r="K321"/>
    </row>
    <row r="322" spans="11:11" x14ac:dyDescent="0.2">
      <c r="K322"/>
    </row>
    <row r="323" spans="11:11" x14ac:dyDescent="0.2">
      <c r="K323"/>
    </row>
    <row r="324" spans="11:11" x14ac:dyDescent="0.2">
      <c r="K324"/>
    </row>
    <row r="325" spans="11:11" x14ac:dyDescent="0.2">
      <c r="K325"/>
    </row>
    <row r="326" spans="11:11" x14ac:dyDescent="0.2">
      <c r="K326"/>
    </row>
    <row r="327" spans="11:11" x14ac:dyDescent="0.2">
      <c r="K327"/>
    </row>
    <row r="328" spans="11:11" x14ac:dyDescent="0.2">
      <c r="K328"/>
    </row>
    <row r="329" spans="11:11" x14ac:dyDescent="0.2">
      <c r="K329"/>
    </row>
    <row r="330" spans="11:11" x14ac:dyDescent="0.2">
      <c r="K330"/>
    </row>
    <row r="331" spans="11:11" x14ac:dyDescent="0.2">
      <c r="K331"/>
    </row>
    <row r="332" spans="11:11" x14ac:dyDescent="0.2">
      <c r="K332"/>
    </row>
    <row r="333" spans="11:11" x14ac:dyDescent="0.2">
      <c r="K333"/>
    </row>
    <row r="334" spans="11:11" x14ac:dyDescent="0.2">
      <c r="K334"/>
    </row>
    <row r="335" spans="11:11" x14ac:dyDescent="0.2">
      <c r="K335"/>
    </row>
    <row r="336" spans="11:11" x14ac:dyDescent="0.2">
      <c r="K336"/>
    </row>
    <row r="337" spans="11:11" x14ac:dyDescent="0.2">
      <c r="K337"/>
    </row>
    <row r="338" spans="11:11" x14ac:dyDescent="0.2">
      <c r="K338"/>
    </row>
    <row r="339" spans="11:11" x14ac:dyDescent="0.2">
      <c r="K339"/>
    </row>
    <row r="340" spans="11:11" x14ac:dyDescent="0.2">
      <c r="K340"/>
    </row>
    <row r="341" spans="11:11" x14ac:dyDescent="0.2">
      <c r="K341"/>
    </row>
    <row r="342" spans="11:11" x14ac:dyDescent="0.2">
      <c r="K342"/>
    </row>
    <row r="343" spans="11:11" x14ac:dyDescent="0.2">
      <c r="K343"/>
    </row>
    <row r="344" spans="11:11" x14ac:dyDescent="0.2">
      <c r="K344"/>
    </row>
    <row r="345" spans="11:11" x14ac:dyDescent="0.2">
      <c r="K345"/>
    </row>
    <row r="346" spans="11:11" x14ac:dyDescent="0.2">
      <c r="K346"/>
    </row>
    <row r="347" spans="11:11" x14ac:dyDescent="0.2">
      <c r="K347"/>
    </row>
    <row r="348" spans="11:11" x14ac:dyDescent="0.2">
      <c r="K348"/>
    </row>
    <row r="349" spans="11:11" x14ac:dyDescent="0.2">
      <c r="K349"/>
    </row>
    <row r="350" spans="11:11" x14ac:dyDescent="0.2">
      <c r="K350"/>
    </row>
    <row r="351" spans="11:11" x14ac:dyDescent="0.2">
      <c r="K351"/>
    </row>
    <row r="352" spans="11:11" x14ac:dyDescent="0.2">
      <c r="K352"/>
    </row>
    <row r="353" spans="11:11" x14ac:dyDescent="0.2">
      <c r="K353"/>
    </row>
    <row r="354" spans="11:11" x14ac:dyDescent="0.2">
      <c r="K354"/>
    </row>
    <row r="355" spans="11:11" x14ac:dyDescent="0.2">
      <c r="K355"/>
    </row>
    <row r="356" spans="11:11" x14ac:dyDescent="0.2">
      <c r="K356"/>
    </row>
    <row r="357" spans="11:11" x14ac:dyDescent="0.2">
      <c r="K357"/>
    </row>
    <row r="358" spans="11:11" x14ac:dyDescent="0.2">
      <c r="K358"/>
    </row>
    <row r="359" spans="11:11" x14ac:dyDescent="0.2">
      <c r="K359"/>
    </row>
    <row r="360" spans="11:11" x14ac:dyDescent="0.2">
      <c r="K360"/>
    </row>
    <row r="361" spans="11:11" x14ac:dyDescent="0.2">
      <c r="K361"/>
    </row>
    <row r="362" spans="11:11" x14ac:dyDescent="0.2">
      <c r="K362"/>
    </row>
    <row r="363" spans="11:11" x14ac:dyDescent="0.2">
      <c r="K363"/>
    </row>
    <row r="364" spans="11:11" x14ac:dyDescent="0.2">
      <c r="K364"/>
    </row>
    <row r="365" spans="11:11" x14ac:dyDescent="0.2">
      <c r="K365"/>
    </row>
    <row r="366" spans="11:11" x14ac:dyDescent="0.2">
      <c r="K366"/>
    </row>
    <row r="367" spans="11:11" x14ac:dyDescent="0.2">
      <c r="K367"/>
    </row>
    <row r="368" spans="11:11" x14ac:dyDescent="0.2">
      <c r="K368"/>
    </row>
    <row r="369" spans="11:11" x14ac:dyDescent="0.2">
      <c r="K369"/>
    </row>
    <row r="370" spans="11:11" x14ac:dyDescent="0.2">
      <c r="K370"/>
    </row>
    <row r="371" spans="11:11" x14ac:dyDescent="0.2">
      <c r="K371"/>
    </row>
    <row r="372" spans="11:11" x14ac:dyDescent="0.2">
      <c r="K372"/>
    </row>
    <row r="373" spans="11:11" x14ac:dyDescent="0.2">
      <c r="K373"/>
    </row>
    <row r="374" spans="11:11" x14ac:dyDescent="0.2">
      <c r="K374"/>
    </row>
    <row r="375" spans="11:11" x14ac:dyDescent="0.2">
      <c r="K375"/>
    </row>
    <row r="376" spans="11:11" x14ac:dyDescent="0.2">
      <c r="K376"/>
    </row>
    <row r="377" spans="11:11" x14ac:dyDescent="0.2">
      <c r="K377"/>
    </row>
    <row r="378" spans="11:11" x14ac:dyDescent="0.2">
      <c r="K378"/>
    </row>
    <row r="379" spans="11:11" x14ac:dyDescent="0.2">
      <c r="K379"/>
    </row>
    <row r="380" spans="11:11" x14ac:dyDescent="0.2">
      <c r="K380"/>
    </row>
    <row r="381" spans="11:11" x14ac:dyDescent="0.2">
      <c r="K381"/>
    </row>
    <row r="382" spans="11:11" x14ac:dyDescent="0.2">
      <c r="K382"/>
    </row>
    <row r="383" spans="11:11" x14ac:dyDescent="0.2">
      <c r="K383"/>
    </row>
    <row r="384" spans="11:11" x14ac:dyDescent="0.2">
      <c r="K384"/>
    </row>
    <row r="385" spans="11:11" x14ac:dyDescent="0.2">
      <c r="K385"/>
    </row>
    <row r="386" spans="11:11" x14ac:dyDescent="0.2">
      <c r="K386"/>
    </row>
    <row r="387" spans="11:11" x14ac:dyDescent="0.2">
      <c r="K387"/>
    </row>
    <row r="388" spans="11:11" x14ac:dyDescent="0.2">
      <c r="K388"/>
    </row>
    <row r="389" spans="11:11" x14ac:dyDescent="0.2">
      <c r="K389"/>
    </row>
    <row r="390" spans="11:11" x14ac:dyDescent="0.2">
      <c r="K390"/>
    </row>
    <row r="391" spans="11:11" x14ac:dyDescent="0.2">
      <c r="K391"/>
    </row>
    <row r="392" spans="11:11" x14ac:dyDescent="0.2">
      <c r="K392"/>
    </row>
    <row r="393" spans="11:11" x14ac:dyDescent="0.2">
      <c r="K393"/>
    </row>
    <row r="394" spans="11:11" x14ac:dyDescent="0.2">
      <c r="K394"/>
    </row>
    <row r="395" spans="11:11" x14ac:dyDescent="0.2">
      <c r="K395"/>
    </row>
    <row r="396" spans="11:11" x14ac:dyDescent="0.2">
      <c r="K396"/>
    </row>
    <row r="397" spans="11:11" x14ac:dyDescent="0.2">
      <c r="K397"/>
    </row>
    <row r="398" spans="11:11" x14ac:dyDescent="0.2">
      <c r="K398"/>
    </row>
    <row r="399" spans="11:11" x14ac:dyDescent="0.2">
      <c r="K399"/>
    </row>
    <row r="400" spans="11:11" x14ac:dyDescent="0.2">
      <c r="K400"/>
    </row>
    <row r="401" spans="11:11" x14ac:dyDescent="0.2">
      <c r="K401"/>
    </row>
    <row r="402" spans="11:11" x14ac:dyDescent="0.2">
      <c r="K402"/>
    </row>
    <row r="403" spans="11:11" x14ac:dyDescent="0.2">
      <c r="K403"/>
    </row>
    <row r="404" spans="11:11" x14ac:dyDescent="0.2">
      <c r="K404"/>
    </row>
    <row r="405" spans="11:11" x14ac:dyDescent="0.2">
      <c r="K405"/>
    </row>
    <row r="406" spans="11:11" x14ac:dyDescent="0.2">
      <c r="K406"/>
    </row>
    <row r="407" spans="11:11" x14ac:dyDescent="0.2">
      <c r="K407"/>
    </row>
    <row r="408" spans="11:11" x14ac:dyDescent="0.2">
      <c r="K408"/>
    </row>
    <row r="409" spans="11:11" x14ac:dyDescent="0.2">
      <c r="K409"/>
    </row>
    <row r="410" spans="11:11" x14ac:dyDescent="0.2">
      <c r="K410"/>
    </row>
    <row r="411" spans="11:11" x14ac:dyDescent="0.2">
      <c r="K411"/>
    </row>
    <row r="412" spans="11:11" x14ac:dyDescent="0.2">
      <c r="K412"/>
    </row>
    <row r="413" spans="11:11" x14ac:dyDescent="0.2">
      <c r="K413"/>
    </row>
    <row r="414" spans="11:11" x14ac:dyDescent="0.2">
      <c r="K414"/>
    </row>
    <row r="415" spans="11:11" x14ac:dyDescent="0.2">
      <c r="K415"/>
    </row>
    <row r="416" spans="11:11" x14ac:dyDescent="0.2">
      <c r="K416"/>
    </row>
    <row r="417" spans="11:11" x14ac:dyDescent="0.2">
      <c r="K417"/>
    </row>
    <row r="418" spans="11:11" x14ac:dyDescent="0.2">
      <c r="K418"/>
    </row>
    <row r="419" spans="11:11" x14ac:dyDescent="0.2">
      <c r="K419"/>
    </row>
    <row r="420" spans="11:11" x14ac:dyDescent="0.2">
      <c r="K420"/>
    </row>
    <row r="421" spans="11:11" x14ac:dyDescent="0.2">
      <c r="K421"/>
    </row>
    <row r="422" spans="11:11" x14ac:dyDescent="0.2">
      <c r="K422"/>
    </row>
    <row r="423" spans="11:11" x14ac:dyDescent="0.2">
      <c r="K423"/>
    </row>
    <row r="424" spans="11:11" x14ac:dyDescent="0.2">
      <c r="K424"/>
    </row>
    <row r="425" spans="11:11" x14ac:dyDescent="0.2">
      <c r="K425"/>
    </row>
    <row r="426" spans="11:11" x14ac:dyDescent="0.2">
      <c r="K426"/>
    </row>
    <row r="427" spans="11:11" x14ac:dyDescent="0.2">
      <c r="K427"/>
    </row>
    <row r="428" spans="11:11" x14ac:dyDescent="0.2">
      <c r="K428"/>
    </row>
    <row r="429" spans="11:11" x14ac:dyDescent="0.2">
      <c r="K429"/>
    </row>
    <row r="430" spans="11:11" x14ac:dyDescent="0.2">
      <c r="K430"/>
    </row>
    <row r="431" spans="11:11" x14ac:dyDescent="0.2">
      <c r="K431"/>
    </row>
    <row r="432" spans="11:11" x14ac:dyDescent="0.2">
      <c r="K432"/>
    </row>
    <row r="433" spans="11:11" x14ac:dyDescent="0.2">
      <c r="K433"/>
    </row>
    <row r="434" spans="11:11" x14ac:dyDescent="0.2">
      <c r="K434"/>
    </row>
    <row r="435" spans="11:11" x14ac:dyDescent="0.2">
      <c r="K435"/>
    </row>
    <row r="436" spans="11:11" x14ac:dyDescent="0.2">
      <c r="K436"/>
    </row>
    <row r="437" spans="11:11" x14ac:dyDescent="0.2">
      <c r="K437"/>
    </row>
    <row r="438" spans="11:11" x14ac:dyDescent="0.2">
      <c r="K438"/>
    </row>
    <row r="439" spans="11:11" x14ac:dyDescent="0.2">
      <c r="K439"/>
    </row>
    <row r="440" spans="11:11" x14ac:dyDescent="0.2">
      <c r="K440"/>
    </row>
    <row r="441" spans="11:11" x14ac:dyDescent="0.2">
      <c r="K441"/>
    </row>
    <row r="442" spans="11:11" x14ac:dyDescent="0.2">
      <c r="K442"/>
    </row>
    <row r="443" spans="11:11" x14ac:dyDescent="0.2">
      <c r="K443"/>
    </row>
    <row r="444" spans="11:11" x14ac:dyDescent="0.2">
      <c r="K444"/>
    </row>
    <row r="445" spans="11:11" x14ac:dyDescent="0.2">
      <c r="K445"/>
    </row>
    <row r="446" spans="11:11" x14ac:dyDescent="0.2">
      <c r="K446"/>
    </row>
    <row r="447" spans="11:11" x14ac:dyDescent="0.2">
      <c r="K447"/>
    </row>
    <row r="448" spans="11:11" x14ac:dyDescent="0.2">
      <c r="K448"/>
    </row>
    <row r="449" spans="11:11" x14ac:dyDescent="0.2">
      <c r="K449"/>
    </row>
    <row r="450" spans="11:11" x14ac:dyDescent="0.2">
      <c r="K450"/>
    </row>
    <row r="451" spans="11:11" x14ac:dyDescent="0.2">
      <c r="K451"/>
    </row>
    <row r="452" spans="11:11" x14ac:dyDescent="0.2">
      <c r="K452"/>
    </row>
    <row r="453" spans="11:11" x14ac:dyDescent="0.2">
      <c r="K453"/>
    </row>
    <row r="454" spans="11:11" x14ac:dyDescent="0.2">
      <c r="K454"/>
    </row>
    <row r="455" spans="11:11" x14ac:dyDescent="0.2">
      <c r="K455"/>
    </row>
    <row r="456" spans="11:11" x14ac:dyDescent="0.2">
      <c r="K456"/>
    </row>
    <row r="457" spans="11:11" x14ac:dyDescent="0.2">
      <c r="K457"/>
    </row>
    <row r="458" spans="11:11" x14ac:dyDescent="0.2">
      <c r="K458"/>
    </row>
    <row r="459" spans="11:11" x14ac:dyDescent="0.2">
      <c r="K459"/>
    </row>
    <row r="460" spans="11:11" x14ac:dyDescent="0.2">
      <c r="K460"/>
    </row>
    <row r="461" spans="11:11" x14ac:dyDescent="0.2">
      <c r="K461"/>
    </row>
    <row r="462" spans="11:11" x14ac:dyDescent="0.2">
      <c r="K462"/>
    </row>
    <row r="463" spans="11:11" x14ac:dyDescent="0.2">
      <c r="K463"/>
    </row>
    <row r="464" spans="11:11" x14ac:dyDescent="0.2">
      <c r="K464"/>
    </row>
    <row r="465" spans="11:11" x14ac:dyDescent="0.2">
      <c r="K465"/>
    </row>
    <row r="466" spans="11:11" x14ac:dyDescent="0.2">
      <c r="K466"/>
    </row>
    <row r="467" spans="11:11" x14ac:dyDescent="0.2">
      <c r="K467"/>
    </row>
    <row r="468" spans="11:11" x14ac:dyDescent="0.2">
      <c r="K468"/>
    </row>
    <row r="469" spans="11:11" x14ac:dyDescent="0.2">
      <c r="K469"/>
    </row>
    <row r="470" spans="11:11" x14ac:dyDescent="0.2">
      <c r="K470"/>
    </row>
    <row r="471" spans="11:11" x14ac:dyDescent="0.2">
      <c r="K471"/>
    </row>
    <row r="472" spans="11:11" x14ac:dyDescent="0.2">
      <c r="K472"/>
    </row>
    <row r="473" spans="11:11" x14ac:dyDescent="0.2">
      <c r="K473"/>
    </row>
    <row r="474" spans="11:11" x14ac:dyDescent="0.2">
      <c r="K474"/>
    </row>
    <row r="475" spans="11:11" x14ac:dyDescent="0.2">
      <c r="K475"/>
    </row>
    <row r="476" spans="11:11" x14ac:dyDescent="0.2">
      <c r="K476"/>
    </row>
    <row r="477" spans="11:11" x14ac:dyDescent="0.2">
      <c r="K477"/>
    </row>
    <row r="478" spans="11:11" x14ac:dyDescent="0.2">
      <c r="K478"/>
    </row>
    <row r="479" spans="11:11" x14ac:dyDescent="0.2">
      <c r="K479"/>
    </row>
    <row r="480" spans="11:11" x14ac:dyDescent="0.2">
      <c r="K480"/>
    </row>
    <row r="481" spans="11:11" x14ac:dyDescent="0.2">
      <c r="K481"/>
    </row>
    <row r="482" spans="11:11" x14ac:dyDescent="0.2">
      <c r="K482"/>
    </row>
    <row r="483" spans="11:11" x14ac:dyDescent="0.2">
      <c r="K483"/>
    </row>
    <row r="484" spans="11:11" x14ac:dyDescent="0.2">
      <c r="K484"/>
    </row>
    <row r="485" spans="11:11" x14ac:dyDescent="0.2">
      <c r="K485"/>
    </row>
    <row r="486" spans="11:11" x14ac:dyDescent="0.2">
      <c r="K486"/>
    </row>
    <row r="487" spans="11:11" x14ac:dyDescent="0.2">
      <c r="K487"/>
    </row>
    <row r="488" spans="11:11" x14ac:dyDescent="0.2">
      <c r="K488"/>
    </row>
    <row r="489" spans="11:11" x14ac:dyDescent="0.2">
      <c r="K489"/>
    </row>
    <row r="490" spans="11:11" x14ac:dyDescent="0.2">
      <c r="K490"/>
    </row>
    <row r="491" spans="11:11" x14ac:dyDescent="0.2">
      <c r="K491"/>
    </row>
    <row r="492" spans="11:11" x14ac:dyDescent="0.2">
      <c r="K492"/>
    </row>
    <row r="493" spans="11:11" x14ac:dyDescent="0.2">
      <c r="K493"/>
    </row>
    <row r="494" spans="11:11" x14ac:dyDescent="0.2">
      <c r="K494"/>
    </row>
    <row r="495" spans="11:11" x14ac:dyDescent="0.2">
      <c r="K495"/>
    </row>
    <row r="496" spans="11:11" x14ac:dyDescent="0.2">
      <c r="K496"/>
    </row>
    <row r="497" spans="11:11" x14ac:dyDescent="0.2">
      <c r="K497"/>
    </row>
    <row r="498" spans="11:11" x14ac:dyDescent="0.2">
      <c r="K498"/>
    </row>
    <row r="499" spans="11:11" x14ac:dyDescent="0.2">
      <c r="K499"/>
    </row>
    <row r="500" spans="11:11" x14ac:dyDescent="0.2">
      <c r="K500"/>
    </row>
    <row r="501" spans="11:11" x14ac:dyDescent="0.2">
      <c r="K501"/>
    </row>
    <row r="502" spans="11:11" x14ac:dyDescent="0.2">
      <c r="K502"/>
    </row>
    <row r="503" spans="11:11" x14ac:dyDescent="0.2">
      <c r="K503"/>
    </row>
    <row r="504" spans="11:11" x14ac:dyDescent="0.2">
      <c r="K504"/>
    </row>
    <row r="505" spans="11:11" x14ac:dyDescent="0.2">
      <c r="K505"/>
    </row>
    <row r="506" spans="11:11" x14ac:dyDescent="0.2">
      <c r="K506"/>
    </row>
    <row r="507" spans="11:11" x14ac:dyDescent="0.2">
      <c r="K507"/>
    </row>
    <row r="508" spans="11:11" x14ac:dyDescent="0.2">
      <c r="K508"/>
    </row>
    <row r="509" spans="11:11" x14ac:dyDescent="0.2">
      <c r="K509"/>
    </row>
    <row r="510" spans="11:11" x14ac:dyDescent="0.2">
      <c r="K510"/>
    </row>
    <row r="511" spans="11:11" x14ac:dyDescent="0.2">
      <c r="K511"/>
    </row>
    <row r="512" spans="11:11" x14ac:dyDescent="0.2">
      <c r="K512"/>
    </row>
    <row r="513" spans="11:11" x14ac:dyDescent="0.2">
      <c r="K513"/>
    </row>
    <row r="514" spans="11:11" x14ac:dyDescent="0.2">
      <c r="K514"/>
    </row>
    <row r="515" spans="11:11" x14ac:dyDescent="0.2">
      <c r="K515"/>
    </row>
    <row r="516" spans="11:11" x14ac:dyDescent="0.2">
      <c r="K516"/>
    </row>
    <row r="517" spans="11:11" x14ac:dyDescent="0.2">
      <c r="K517"/>
    </row>
    <row r="518" spans="11:11" x14ac:dyDescent="0.2">
      <c r="K518"/>
    </row>
    <row r="519" spans="11:11" x14ac:dyDescent="0.2">
      <c r="K519"/>
    </row>
    <row r="520" spans="11:11" x14ac:dyDescent="0.2">
      <c r="K520"/>
    </row>
    <row r="521" spans="11:11" x14ac:dyDescent="0.2">
      <c r="K521"/>
    </row>
    <row r="522" spans="11:11" x14ac:dyDescent="0.2">
      <c r="K522"/>
    </row>
    <row r="523" spans="11:11" x14ac:dyDescent="0.2">
      <c r="K523"/>
    </row>
    <row r="524" spans="11:11" x14ac:dyDescent="0.2">
      <c r="K524"/>
    </row>
    <row r="525" spans="11:11" x14ac:dyDescent="0.2">
      <c r="K525"/>
    </row>
    <row r="526" spans="11:11" x14ac:dyDescent="0.2">
      <c r="K526"/>
    </row>
    <row r="527" spans="11:11" x14ac:dyDescent="0.2">
      <c r="K527"/>
    </row>
    <row r="528" spans="11:11" x14ac:dyDescent="0.2">
      <c r="K528"/>
    </row>
    <row r="529" spans="11:11" x14ac:dyDescent="0.2">
      <c r="K529"/>
    </row>
    <row r="530" spans="11:11" x14ac:dyDescent="0.2">
      <c r="K530"/>
    </row>
    <row r="531" spans="11:11" x14ac:dyDescent="0.2">
      <c r="K531"/>
    </row>
    <row r="532" spans="11:11" x14ac:dyDescent="0.2">
      <c r="K532"/>
    </row>
    <row r="533" spans="11:11" x14ac:dyDescent="0.2">
      <c r="K533"/>
    </row>
    <row r="534" spans="11:11" x14ac:dyDescent="0.2">
      <c r="K534"/>
    </row>
    <row r="535" spans="11:11" x14ac:dyDescent="0.2">
      <c r="K535"/>
    </row>
    <row r="536" spans="11:11" x14ac:dyDescent="0.2">
      <c r="K536"/>
    </row>
    <row r="537" spans="11:11" x14ac:dyDescent="0.2">
      <c r="K537"/>
    </row>
    <row r="538" spans="11:11" x14ac:dyDescent="0.2">
      <c r="K538"/>
    </row>
    <row r="539" spans="11:11" x14ac:dyDescent="0.2">
      <c r="K539"/>
    </row>
    <row r="540" spans="11:11" x14ac:dyDescent="0.2">
      <c r="K540"/>
    </row>
    <row r="541" spans="11:11" x14ac:dyDescent="0.2">
      <c r="K541"/>
    </row>
    <row r="542" spans="11:11" x14ac:dyDescent="0.2">
      <c r="K542"/>
    </row>
    <row r="543" spans="11:11" x14ac:dyDescent="0.2">
      <c r="K543"/>
    </row>
    <row r="544" spans="11:11" x14ac:dyDescent="0.2">
      <c r="K544"/>
    </row>
    <row r="545" spans="11:11" x14ac:dyDescent="0.2">
      <c r="K545"/>
    </row>
    <row r="546" spans="11:11" x14ac:dyDescent="0.2">
      <c r="K546"/>
    </row>
    <row r="547" spans="11:11" x14ac:dyDescent="0.2">
      <c r="K547"/>
    </row>
    <row r="548" spans="11:11" x14ac:dyDescent="0.2">
      <c r="K548"/>
    </row>
    <row r="549" spans="11:11" x14ac:dyDescent="0.2">
      <c r="K549"/>
    </row>
    <row r="550" spans="11:11" x14ac:dyDescent="0.2">
      <c r="K550"/>
    </row>
    <row r="551" spans="11:11" x14ac:dyDescent="0.2">
      <c r="K551"/>
    </row>
    <row r="552" spans="11:11" x14ac:dyDescent="0.2">
      <c r="K552"/>
    </row>
    <row r="553" spans="11:11" x14ac:dyDescent="0.2">
      <c r="K553"/>
    </row>
    <row r="554" spans="11:11" x14ac:dyDescent="0.2">
      <c r="K554"/>
    </row>
    <row r="555" spans="11:11" x14ac:dyDescent="0.2">
      <c r="K555"/>
    </row>
    <row r="556" spans="11:11" x14ac:dyDescent="0.2">
      <c r="K556"/>
    </row>
    <row r="557" spans="11:11" x14ac:dyDescent="0.2">
      <c r="K557"/>
    </row>
    <row r="558" spans="11:11" x14ac:dyDescent="0.2">
      <c r="K558"/>
    </row>
    <row r="559" spans="11:11" x14ac:dyDescent="0.2">
      <c r="K559"/>
    </row>
    <row r="560" spans="11:11" x14ac:dyDescent="0.2">
      <c r="K560"/>
    </row>
    <row r="561" spans="11:11" x14ac:dyDescent="0.2">
      <c r="K561"/>
    </row>
    <row r="562" spans="11:11" x14ac:dyDescent="0.2">
      <c r="K562"/>
    </row>
    <row r="563" spans="11:11" x14ac:dyDescent="0.2">
      <c r="K563"/>
    </row>
    <row r="564" spans="11:11" x14ac:dyDescent="0.2">
      <c r="K564"/>
    </row>
    <row r="565" spans="11:11" x14ac:dyDescent="0.2">
      <c r="K565"/>
    </row>
    <row r="566" spans="11:11" x14ac:dyDescent="0.2">
      <c r="K566"/>
    </row>
    <row r="567" spans="11:11" x14ac:dyDescent="0.2">
      <c r="K567"/>
    </row>
    <row r="568" spans="11:11" x14ac:dyDescent="0.2">
      <c r="K568"/>
    </row>
    <row r="569" spans="11:11" x14ac:dyDescent="0.2">
      <c r="K569"/>
    </row>
    <row r="570" spans="11:11" x14ac:dyDescent="0.2">
      <c r="K570"/>
    </row>
    <row r="571" spans="11:11" x14ac:dyDescent="0.2">
      <c r="K571"/>
    </row>
    <row r="572" spans="11:11" x14ac:dyDescent="0.2">
      <c r="K572"/>
    </row>
    <row r="573" spans="11:11" x14ac:dyDescent="0.2">
      <c r="K573"/>
    </row>
    <row r="574" spans="11:11" x14ac:dyDescent="0.2">
      <c r="K574"/>
    </row>
    <row r="575" spans="11:11" x14ac:dyDescent="0.2">
      <c r="K575"/>
    </row>
    <row r="576" spans="11:11" x14ac:dyDescent="0.2">
      <c r="K576"/>
    </row>
    <row r="577" spans="11:11" x14ac:dyDescent="0.2">
      <c r="K577"/>
    </row>
    <row r="578" spans="11:11" x14ac:dyDescent="0.2">
      <c r="K578"/>
    </row>
    <row r="579" spans="11:11" x14ac:dyDescent="0.2">
      <c r="K579"/>
    </row>
    <row r="580" spans="11:11" x14ac:dyDescent="0.2">
      <c r="K580"/>
    </row>
    <row r="581" spans="11:11" x14ac:dyDescent="0.2">
      <c r="K581"/>
    </row>
    <row r="582" spans="11:11" x14ac:dyDescent="0.2">
      <c r="K582"/>
    </row>
    <row r="583" spans="11:11" x14ac:dyDescent="0.2">
      <c r="K583"/>
    </row>
    <row r="584" spans="11:11" x14ac:dyDescent="0.2">
      <c r="K584"/>
    </row>
    <row r="585" spans="11:11" x14ac:dyDescent="0.2">
      <c r="K585"/>
    </row>
    <row r="586" spans="11:11" x14ac:dyDescent="0.2">
      <c r="K586"/>
    </row>
    <row r="587" spans="11:11" x14ac:dyDescent="0.2">
      <c r="K587"/>
    </row>
    <row r="588" spans="11:11" x14ac:dyDescent="0.2">
      <c r="K588"/>
    </row>
    <row r="589" spans="11:11" x14ac:dyDescent="0.2">
      <c r="K589"/>
    </row>
    <row r="590" spans="11:11" x14ac:dyDescent="0.2">
      <c r="K590"/>
    </row>
    <row r="591" spans="11:11" x14ac:dyDescent="0.2">
      <c r="K591"/>
    </row>
    <row r="592" spans="11:11" x14ac:dyDescent="0.2">
      <c r="K592"/>
    </row>
    <row r="593" spans="11:11" x14ac:dyDescent="0.2">
      <c r="K593"/>
    </row>
    <row r="594" spans="11:11" x14ac:dyDescent="0.2">
      <c r="K594"/>
    </row>
    <row r="595" spans="11:11" x14ac:dyDescent="0.2">
      <c r="K595"/>
    </row>
    <row r="596" spans="11:11" x14ac:dyDescent="0.2">
      <c r="K596"/>
    </row>
    <row r="597" spans="11:11" x14ac:dyDescent="0.2">
      <c r="K597"/>
    </row>
    <row r="598" spans="11:11" x14ac:dyDescent="0.2">
      <c r="K598"/>
    </row>
    <row r="599" spans="11:11" x14ac:dyDescent="0.2">
      <c r="K599"/>
    </row>
    <row r="600" spans="11:11" x14ac:dyDescent="0.2">
      <c r="K600"/>
    </row>
    <row r="601" spans="11:11" x14ac:dyDescent="0.2">
      <c r="K601"/>
    </row>
    <row r="602" spans="11:11" x14ac:dyDescent="0.2">
      <c r="K602"/>
    </row>
    <row r="603" spans="11:11" x14ac:dyDescent="0.2">
      <c r="K603"/>
    </row>
    <row r="604" spans="11:11" x14ac:dyDescent="0.2">
      <c r="K604"/>
    </row>
    <row r="605" spans="11:11" x14ac:dyDescent="0.2">
      <c r="K605"/>
    </row>
    <row r="606" spans="11:11" x14ac:dyDescent="0.2">
      <c r="K606"/>
    </row>
    <row r="607" spans="11:11" x14ac:dyDescent="0.2">
      <c r="K607"/>
    </row>
    <row r="608" spans="11:11" x14ac:dyDescent="0.2">
      <c r="K608"/>
    </row>
    <row r="609" spans="11:11" x14ac:dyDescent="0.2">
      <c r="K609"/>
    </row>
    <row r="610" spans="11:11" x14ac:dyDescent="0.2">
      <c r="K610"/>
    </row>
    <row r="611" spans="11:11" x14ac:dyDescent="0.2">
      <c r="K611"/>
    </row>
    <row r="612" spans="11:11" x14ac:dyDescent="0.2">
      <c r="K612"/>
    </row>
    <row r="613" spans="11:11" x14ac:dyDescent="0.2">
      <c r="K613"/>
    </row>
    <row r="614" spans="11:11" x14ac:dyDescent="0.2">
      <c r="K614"/>
    </row>
    <row r="615" spans="11:11" x14ac:dyDescent="0.2">
      <c r="K615"/>
    </row>
    <row r="616" spans="11:11" x14ac:dyDescent="0.2">
      <c r="K616"/>
    </row>
    <row r="617" spans="11:11" x14ac:dyDescent="0.2">
      <c r="K617"/>
    </row>
    <row r="618" spans="11:11" x14ac:dyDescent="0.2">
      <c r="K618"/>
    </row>
    <row r="619" spans="11:11" x14ac:dyDescent="0.2">
      <c r="K619"/>
    </row>
    <row r="620" spans="11:11" x14ac:dyDescent="0.2">
      <c r="K620"/>
    </row>
    <row r="621" spans="11:11" x14ac:dyDescent="0.2">
      <c r="K621"/>
    </row>
    <row r="622" spans="11:11" x14ac:dyDescent="0.2">
      <c r="K622"/>
    </row>
    <row r="623" spans="11:11" x14ac:dyDescent="0.2">
      <c r="K623"/>
    </row>
    <row r="624" spans="11:11" x14ac:dyDescent="0.2">
      <c r="K624"/>
    </row>
    <row r="625" spans="11:11" x14ac:dyDescent="0.2">
      <c r="K625"/>
    </row>
    <row r="626" spans="11:11" x14ac:dyDescent="0.2">
      <c r="K626"/>
    </row>
    <row r="627" spans="11:11" x14ac:dyDescent="0.2">
      <c r="K627"/>
    </row>
    <row r="628" spans="11:11" x14ac:dyDescent="0.2">
      <c r="K628"/>
    </row>
    <row r="629" spans="11:11" x14ac:dyDescent="0.2">
      <c r="K629"/>
    </row>
    <row r="630" spans="11:11" x14ac:dyDescent="0.2">
      <c r="K630"/>
    </row>
    <row r="631" spans="11:11" x14ac:dyDescent="0.2">
      <c r="K631"/>
    </row>
    <row r="632" spans="11:11" x14ac:dyDescent="0.2">
      <c r="K632"/>
    </row>
    <row r="633" spans="11:11" x14ac:dyDescent="0.2">
      <c r="K633"/>
    </row>
    <row r="634" spans="11:11" x14ac:dyDescent="0.2">
      <c r="K634"/>
    </row>
    <row r="635" spans="11:11" x14ac:dyDescent="0.2">
      <c r="K635"/>
    </row>
    <row r="636" spans="11:11" x14ac:dyDescent="0.2">
      <c r="K636"/>
    </row>
    <row r="637" spans="11:11" x14ac:dyDescent="0.2">
      <c r="K637"/>
    </row>
    <row r="638" spans="11:11" x14ac:dyDescent="0.2">
      <c r="K638"/>
    </row>
    <row r="639" spans="11:11" x14ac:dyDescent="0.2">
      <c r="K639"/>
    </row>
    <row r="640" spans="11:11" x14ac:dyDescent="0.2">
      <c r="K640"/>
    </row>
    <row r="641" spans="11:11" x14ac:dyDescent="0.2">
      <c r="K641"/>
    </row>
    <row r="642" spans="11:11" x14ac:dyDescent="0.2">
      <c r="K642"/>
    </row>
    <row r="643" spans="11:11" x14ac:dyDescent="0.2">
      <c r="K643"/>
    </row>
    <row r="644" spans="11:11" x14ac:dyDescent="0.2">
      <c r="K644"/>
    </row>
    <row r="645" spans="11:11" x14ac:dyDescent="0.2">
      <c r="K645"/>
    </row>
    <row r="646" spans="11:11" x14ac:dyDescent="0.2">
      <c r="K646"/>
    </row>
    <row r="647" spans="11:11" x14ac:dyDescent="0.2">
      <c r="K647"/>
    </row>
    <row r="648" spans="11:11" x14ac:dyDescent="0.2">
      <c r="K648"/>
    </row>
    <row r="649" spans="11:11" x14ac:dyDescent="0.2">
      <c r="K649"/>
    </row>
    <row r="650" spans="11:11" x14ac:dyDescent="0.2">
      <c r="K650"/>
    </row>
    <row r="651" spans="11:11" x14ac:dyDescent="0.2">
      <c r="K651"/>
    </row>
    <row r="652" spans="11:11" x14ac:dyDescent="0.2">
      <c r="K652"/>
    </row>
    <row r="653" spans="11:11" x14ac:dyDescent="0.2">
      <c r="K653"/>
    </row>
    <row r="654" spans="11:11" x14ac:dyDescent="0.2">
      <c r="K654"/>
    </row>
    <row r="655" spans="11:11" x14ac:dyDescent="0.2">
      <c r="K655"/>
    </row>
    <row r="656" spans="11:11" x14ac:dyDescent="0.2">
      <c r="K656"/>
    </row>
    <row r="657" spans="11:11" x14ac:dyDescent="0.2">
      <c r="K657"/>
    </row>
    <row r="658" spans="11:11" x14ac:dyDescent="0.2">
      <c r="K658"/>
    </row>
    <row r="659" spans="11:11" x14ac:dyDescent="0.2">
      <c r="K659"/>
    </row>
    <row r="660" spans="11:11" x14ac:dyDescent="0.2">
      <c r="K660"/>
    </row>
    <row r="661" spans="11:11" x14ac:dyDescent="0.2">
      <c r="K661"/>
    </row>
    <row r="662" spans="11:11" x14ac:dyDescent="0.2">
      <c r="K662"/>
    </row>
    <row r="663" spans="11:11" x14ac:dyDescent="0.2">
      <c r="K663"/>
    </row>
    <row r="664" spans="11:11" x14ac:dyDescent="0.2">
      <c r="K664"/>
    </row>
    <row r="665" spans="11:11" x14ac:dyDescent="0.2">
      <c r="K665"/>
    </row>
    <row r="666" spans="11:11" x14ac:dyDescent="0.2">
      <c r="K666"/>
    </row>
    <row r="667" spans="11:11" x14ac:dyDescent="0.2">
      <c r="K667"/>
    </row>
    <row r="668" spans="11:11" x14ac:dyDescent="0.2">
      <c r="K668"/>
    </row>
    <row r="669" spans="11:11" x14ac:dyDescent="0.2">
      <c r="K669"/>
    </row>
    <row r="670" spans="11:11" x14ac:dyDescent="0.2">
      <c r="K670"/>
    </row>
    <row r="671" spans="11:11" x14ac:dyDescent="0.2">
      <c r="K671"/>
    </row>
    <row r="672" spans="11:11" x14ac:dyDescent="0.2">
      <c r="K672"/>
    </row>
    <row r="673" spans="11:11" x14ac:dyDescent="0.2">
      <c r="K673"/>
    </row>
    <row r="674" spans="11:11" x14ac:dyDescent="0.2">
      <c r="K674"/>
    </row>
    <row r="675" spans="11:11" x14ac:dyDescent="0.2">
      <c r="K675"/>
    </row>
    <row r="676" spans="11:11" x14ac:dyDescent="0.2">
      <c r="K676"/>
    </row>
    <row r="677" spans="11:11" x14ac:dyDescent="0.2">
      <c r="K677"/>
    </row>
    <row r="678" spans="11:11" x14ac:dyDescent="0.2">
      <c r="K678"/>
    </row>
    <row r="679" spans="11:11" x14ac:dyDescent="0.2">
      <c r="K679"/>
    </row>
    <row r="680" spans="11:11" x14ac:dyDescent="0.2">
      <c r="K680"/>
    </row>
    <row r="681" spans="11:11" x14ac:dyDescent="0.2">
      <c r="K681"/>
    </row>
    <row r="682" spans="11:11" x14ac:dyDescent="0.2">
      <c r="K682"/>
    </row>
    <row r="683" spans="11:11" x14ac:dyDescent="0.2">
      <c r="K683"/>
    </row>
    <row r="684" spans="11:11" x14ac:dyDescent="0.2">
      <c r="K684"/>
    </row>
    <row r="685" spans="11:11" x14ac:dyDescent="0.2">
      <c r="K685"/>
    </row>
    <row r="686" spans="11:11" x14ac:dyDescent="0.2">
      <c r="K686"/>
    </row>
    <row r="687" spans="11:11" x14ac:dyDescent="0.2">
      <c r="K687"/>
    </row>
    <row r="688" spans="11:11" x14ac:dyDescent="0.2">
      <c r="K688"/>
    </row>
    <row r="689" spans="11:11" x14ac:dyDescent="0.2">
      <c r="K689"/>
    </row>
    <row r="690" spans="11:11" x14ac:dyDescent="0.2">
      <c r="K690"/>
    </row>
    <row r="691" spans="11:11" x14ac:dyDescent="0.2">
      <c r="K691"/>
    </row>
    <row r="692" spans="11:11" x14ac:dyDescent="0.2">
      <c r="K692"/>
    </row>
    <row r="693" spans="11:11" x14ac:dyDescent="0.2">
      <c r="K693"/>
    </row>
    <row r="694" spans="11:11" x14ac:dyDescent="0.2">
      <c r="K694"/>
    </row>
    <row r="695" spans="11:11" x14ac:dyDescent="0.2">
      <c r="K695"/>
    </row>
    <row r="696" spans="11:11" x14ac:dyDescent="0.2">
      <c r="K696"/>
    </row>
    <row r="697" spans="11:11" x14ac:dyDescent="0.2">
      <c r="K697"/>
    </row>
    <row r="698" spans="11:11" x14ac:dyDescent="0.2">
      <c r="K698"/>
    </row>
    <row r="699" spans="11:11" x14ac:dyDescent="0.2">
      <c r="K699"/>
    </row>
    <row r="700" spans="11:11" x14ac:dyDescent="0.2">
      <c r="K700"/>
    </row>
    <row r="701" spans="11:11" x14ac:dyDescent="0.2">
      <c r="K701"/>
    </row>
    <row r="702" spans="11:11" x14ac:dyDescent="0.2">
      <c r="K702"/>
    </row>
    <row r="703" spans="11:11" x14ac:dyDescent="0.2">
      <c r="K703"/>
    </row>
    <row r="704" spans="11:11" x14ac:dyDescent="0.2">
      <c r="K704"/>
    </row>
    <row r="705" spans="11:11" x14ac:dyDescent="0.2">
      <c r="K705"/>
    </row>
    <row r="706" spans="11:11" x14ac:dyDescent="0.2">
      <c r="K706"/>
    </row>
    <row r="707" spans="11:11" x14ac:dyDescent="0.2">
      <c r="K707"/>
    </row>
    <row r="708" spans="11:11" x14ac:dyDescent="0.2">
      <c r="K708"/>
    </row>
    <row r="709" spans="11:11" x14ac:dyDescent="0.2">
      <c r="K709"/>
    </row>
    <row r="710" spans="11:11" x14ac:dyDescent="0.2">
      <c r="K710"/>
    </row>
    <row r="711" spans="11:11" x14ac:dyDescent="0.2">
      <c r="K711"/>
    </row>
    <row r="712" spans="11:11" x14ac:dyDescent="0.2">
      <c r="K712"/>
    </row>
    <row r="713" spans="11:11" x14ac:dyDescent="0.2">
      <c r="K713"/>
    </row>
    <row r="714" spans="11:11" x14ac:dyDescent="0.2">
      <c r="K714"/>
    </row>
    <row r="715" spans="11:11" x14ac:dyDescent="0.2">
      <c r="K715"/>
    </row>
    <row r="716" spans="11:11" x14ac:dyDescent="0.2">
      <c r="K716"/>
    </row>
    <row r="717" spans="11:11" x14ac:dyDescent="0.2">
      <c r="K717"/>
    </row>
    <row r="718" spans="11:11" x14ac:dyDescent="0.2">
      <c r="K718"/>
    </row>
    <row r="719" spans="11:11" x14ac:dyDescent="0.2">
      <c r="K719"/>
    </row>
    <row r="720" spans="11:11" x14ac:dyDescent="0.2">
      <c r="K720"/>
    </row>
    <row r="721" spans="11:11" x14ac:dyDescent="0.2">
      <c r="K721"/>
    </row>
    <row r="722" spans="11:11" x14ac:dyDescent="0.2">
      <c r="K722"/>
    </row>
    <row r="723" spans="11:11" x14ac:dyDescent="0.2">
      <c r="K723"/>
    </row>
    <row r="724" spans="11:11" x14ac:dyDescent="0.2">
      <c r="K724"/>
    </row>
    <row r="725" spans="11:11" x14ac:dyDescent="0.2">
      <c r="K725"/>
    </row>
    <row r="726" spans="11:11" x14ac:dyDescent="0.2">
      <c r="K726"/>
    </row>
    <row r="727" spans="11:11" x14ac:dyDescent="0.2">
      <c r="K727"/>
    </row>
    <row r="728" spans="11:11" x14ac:dyDescent="0.2">
      <c r="K728"/>
    </row>
    <row r="729" spans="11:11" x14ac:dyDescent="0.2">
      <c r="K729"/>
    </row>
    <row r="730" spans="11:11" x14ac:dyDescent="0.2">
      <c r="K730"/>
    </row>
    <row r="731" spans="11:11" x14ac:dyDescent="0.2">
      <c r="K731"/>
    </row>
    <row r="732" spans="11:11" x14ac:dyDescent="0.2">
      <c r="K732"/>
    </row>
    <row r="733" spans="11:11" x14ac:dyDescent="0.2">
      <c r="K733"/>
    </row>
    <row r="734" spans="11:11" x14ac:dyDescent="0.2">
      <c r="K734"/>
    </row>
    <row r="735" spans="11:11" x14ac:dyDescent="0.2">
      <c r="K735"/>
    </row>
    <row r="736" spans="11:11" x14ac:dyDescent="0.2">
      <c r="K736"/>
    </row>
    <row r="737" spans="11:11" x14ac:dyDescent="0.2">
      <c r="K737"/>
    </row>
    <row r="738" spans="11:11" x14ac:dyDescent="0.2">
      <c r="K738"/>
    </row>
    <row r="739" spans="11:11" x14ac:dyDescent="0.2">
      <c r="K739"/>
    </row>
    <row r="740" spans="11:11" x14ac:dyDescent="0.2">
      <c r="K740"/>
    </row>
    <row r="741" spans="11:11" x14ac:dyDescent="0.2">
      <c r="K741"/>
    </row>
    <row r="742" spans="11:11" x14ac:dyDescent="0.2">
      <c r="K742"/>
    </row>
    <row r="743" spans="11:11" x14ac:dyDescent="0.2">
      <c r="K743"/>
    </row>
    <row r="744" spans="11:11" x14ac:dyDescent="0.2">
      <c r="K744"/>
    </row>
    <row r="745" spans="11:11" x14ac:dyDescent="0.2">
      <c r="K745"/>
    </row>
    <row r="746" spans="11:11" x14ac:dyDescent="0.2">
      <c r="K746"/>
    </row>
    <row r="747" spans="11:11" x14ac:dyDescent="0.2">
      <c r="K747"/>
    </row>
    <row r="748" spans="11:11" x14ac:dyDescent="0.2">
      <c r="K748"/>
    </row>
    <row r="749" spans="11:11" x14ac:dyDescent="0.2">
      <c r="K749"/>
    </row>
    <row r="750" spans="11:11" x14ac:dyDescent="0.2">
      <c r="K750"/>
    </row>
    <row r="751" spans="11:11" x14ac:dyDescent="0.2">
      <c r="K751"/>
    </row>
    <row r="752" spans="11:11" x14ac:dyDescent="0.2">
      <c r="K752"/>
    </row>
    <row r="753" spans="11:11" x14ac:dyDescent="0.2">
      <c r="K753"/>
    </row>
    <row r="754" spans="11:11" x14ac:dyDescent="0.2">
      <c r="K754"/>
    </row>
    <row r="755" spans="11:11" x14ac:dyDescent="0.2">
      <c r="K755"/>
    </row>
    <row r="756" spans="11:11" x14ac:dyDescent="0.2">
      <c r="K756"/>
    </row>
    <row r="757" spans="11:11" x14ac:dyDescent="0.2">
      <c r="K757"/>
    </row>
    <row r="758" spans="11:11" x14ac:dyDescent="0.2">
      <c r="K758"/>
    </row>
    <row r="759" spans="11:11" x14ac:dyDescent="0.2">
      <c r="K759"/>
    </row>
    <row r="760" spans="11:11" x14ac:dyDescent="0.2">
      <c r="K760"/>
    </row>
    <row r="761" spans="11:11" x14ac:dyDescent="0.2">
      <c r="K761"/>
    </row>
    <row r="762" spans="11:11" x14ac:dyDescent="0.2">
      <c r="K762"/>
    </row>
    <row r="763" spans="11:11" x14ac:dyDescent="0.2">
      <c r="K763"/>
    </row>
    <row r="764" spans="11:11" x14ac:dyDescent="0.2">
      <c r="K764"/>
    </row>
    <row r="765" spans="11:11" x14ac:dyDescent="0.2">
      <c r="K765"/>
    </row>
    <row r="766" spans="11:11" x14ac:dyDescent="0.2">
      <c r="K766"/>
    </row>
    <row r="767" spans="11:11" x14ac:dyDescent="0.2">
      <c r="K767"/>
    </row>
    <row r="768" spans="11:11" x14ac:dyDescent="0.2">
      <c r="K768"/>
    </row>
    <row r="769" spans="11:11" x14ac:dyDescent="0.2">
      <c r="K769"/>
    </row>
    <row r="770" spans="11:11" x14ac:dyDescent="0.2">
      <c r="K770"/>
    </row>
    <row r="771" spans="11:11" x14ac:dyDescent="0.2">
      <c r="K771"/>
    </row>
    <row r="772" spans="11:11" x14ac:dyDescent="0.2">
      <c r="K772"/>
    </row>
    <row r="773" spans="11:11" x14ac:dyDescent="0.2">
      <c r="K773"/>
    </row>
    <row r="774" spans="11:11" x14ac:dyDescent="0.2">
      <c r="K774"/>
    </row>
    <row r="775" spans="11:11" x14ac:dyDescent="0.2">
      <c r="K775"/>
    </row>
    <row r="776" spans="11:11" x14ac:dyDescent="0.2">
      <c r="K776"/>
    </row>
    <row r="777" spans="11:11" x14ac:dyDescent="0.2">
      <c r="K777"/>
    </row>
    <row r="778" spans="11:11" x14ac:dyDescent="0.2">
      <c r="K778"/>
    </row>
    <row r="779" spans="11:11" x14ac:dyDescent="0.2">
      <c r="K779"/>
    </row>
    <row r="780" spans="11:11" x14ac:dyDescent="0.2">
      <c r="K780"/>
    </row>
    <row r="781" spans="11:11" x14ac:dyDescent="0.2">
      <c r="K781"/>
    </row>
    <row r="782" spans="11:11" x14ac:dyDescent="0.2">
      <c r="K782"/>
    </row>
    <row r="783" spans="11:11" x14ac:dyDescent="0.2">
      <c r="K783"/>
    </row>
    <row r="784" spans="11:11" x14ac:dyDescent="0.2">
      <c r="K784"/>
    </row>
    <row r="785" spans="11:11" x14ac:dyDescent="0.2">
      <c r="K785"/>
    </row>
    <row r="786" spans="11:11" x14ac:dyDescent="0.2">
      <c r="K786"/>
    </row>
    <row r="787" spans="11:11" x14ac:dyDescent="0.2">
      <c r="K787"/>
    </row>
    <row r="788" spans="11:11" x14ac:dyDescent="0.2">
      <c r="K788"/>
    </row>
    <row r="789" spans="11:11" x14ac:dyDescent="0.2">
      <c r="K789"/>
    </row>
    <row r="790" spans="11:11" x14ac:dyDescent="0.2">
      <c r="K790"/>
    </row>
    <row r="791" spans="11:11" x14ac:dyDescent="0.2">
      <c r="K791"/>
    </row>
    <row r="792" spans="11:11" x14ac:dyDescent="0.2">
      <c r="K792"/>
    </row>
    <row r="793" spans="11:11" x14ac:dyDescent="0.2">
      <c r="K793"/>
    </row>
    <row r="794" spans="11:11" x14ac:dyDescent="0.2">
      <c r="K794"/>
    </row>
    <row r="795" spans="11:11" x14ac:dyDescent="0.2">
      <c r="K795"/>
    </row>
    <row r="796" spans="11:11" x14ac:dyDescent="0.2">
      <c r="K796"/>
    </row>
    <row r="797" spans="11:11" x14ac:dyDescent="0.2">
      <c r="K797"/>
    </row>
    <row r="798" spans="11:11" x14ac:dyDescent="0.2">
      <c r="K798"/>
    </row>
    <row r="799" spans="11:11" x14ac:dyDescent="0.2">
      <c r="K799"/>
    </row>
    <row r="800" spans="11:11" x14ac:dyDescent="0.2">
      <c r="K800"/>
    </row>
    <row r="801" spans="11:11" x14ac:dyDescent="0.2">
      <c r="K801"/>
    </row>
    <row r="802" spans="11:11" x14ac:dyDescent="0.2">
      <c r="K802"/>
    </row>
    <row r="803" spans="11:11" x14ac:dyDescent="0.2">
      <c r="K803"/>
    </row>
    <row r="804" spans="11:11" x14ac:dyDescent="0.2">
      <c r="K804"/>
    </row>
    <row r="805" spans="11:11" x14ac:dyDescent="0.2">
      <c r="K805"/>
    </row>
    <row r="806" spans="11:11" x14ac:dyDescent="0.2">
      <c r="K806"/>
    </row>
    <row r="807" spans="11:11" x14ac:dyDescent="0.2">
      <c r="K807"/>
    </row>
    <row r="808" spans="11:11" x14ac:dyDescent="0.2">
      <c r="K808"/>
    </row>
    <row r="809" spans="11:11" x14ac:dyDescent="0.2">
      <c r="K809"/>
    </row>
    <row r="810" spans="11:11" x14ac:dyDescent="0.2">
      <c r="K810"/>
    </row>
    <row r="811" spans="11:11" x14ac:dyDescent="0.2">
      <c r="K811"/>
    </row>
    <row r="812" spans="11:11" x14ac:dyDescent="0.2">
      <c r="K812"/>
    </row>
    <row r="813" spans="11:11" x14ac:dyDescent="0.2">
      <c r="K813"/>
    </row>
    <row r="814" spans="11:11" x14ac:dyDescent="0.2">
      <c r="K814"/>
    </row>
    <row r="815" spans="11:11" x14ac:dyDescent="0.2">
      <c r="K815"/>
    </row>
    <row r="816" spans="11:11" x14ac:dyDescent="0.2">
      <c r="K816"/>
    </row>
    <row r="817" spans="11:11" x14ac:dyDescent="0.2">
      <c r="K817"/>
    </row>
    <row r="818" spans="11:11" x14ac:dyDescent="0.2">
      <c r="K818"/>
    </row>
    <row r="819" spans="11:11" x14ac:dyDescent="0.2">
      <c r="K819"/>
    </row>
    <row r="820" spans="11:11" x14ac:dyDescent="0.2">
      <c r="K820"/>
    </row>
    <row r="821" spans="11:11" x14ac:dyDescent="0.2">
      <c r="K821"/>
    </row>
    <row r="822" spans="11:11" x14ac:dyDescent="0.2">
      <c r="K822"/>
    </row>
    <row r="823" spans="11:11" x14ac:dyDescent="0.2">
      <c r="K823"/>
    </row>
    <row r="824" spans="11:11" x14ac:dyDescent="0.2">
      <c r="K824"/>
    </row>
    <row r="825" spans="11:11" x14ac:dyDescent="0.2">
      <c r="K825"/>
    </row>
    <row r="826" spans="11:11" x14ac:dyDescent="0.2">
      <c r="K826"/>
    </row>
    <row r="827" spans="11:11" x14ac:dyDescent="0.2">
      <c r="K827"/>
    </row>
    <row r="828" spans="11:11" x14ac:dyDescent="0.2">
      <c r="K828"/>
    </row>
    <row r="829" spans="11:11" x14ac:dyDescent="0.2">
      <c r="K829"/>
    </row>
    <row r="830" spans="11:11" x14ac:dyDescent="0.2">
      <c r="K830"/>
    </row>
    <row r="831" spans="11:11" x14ac:dyDescent="0.2">
      <c r="K831"/>
    </row>
    <row r="832" spans="11:11" x14ac:dyDescent="0.2">
      <c r="K832"/>
    </row>
    <row r="833" spans="11:11" x14ac:dyDescent="0.2">
      <c r="K833"/>
    </row>
    <row r="834" spans="11:11" x14ac:dyDescent="0.2">
      <c r="K834"/>
    </row>
    <row r="835" spans="11:11" x14ac:dyDescent="0.2">
      <c r="K835"/>
    </row>
    <row r="836" spans="11:11" x14ac:dyDescent="0.2">
      <c r="K836"/>
    </row>
    <row r="837" spans="11:11" x14ac:dyDescent="0.2">
      <c r="K837"/>
    </row>
    <row r="838" spans="11:11" x14ac:dyDescent="0.2">
      <c r="K838"/>
    </row>
    <row r="839" spans="11:11" x14ac:dyDescent="0.2">
      <c r="K839"/>
    </row>
    <row r="840" spans="11:11" x14ac:dyDescent="0.2">
      <c r="K840"/>
    </row>
    <row r="841" spans="11:11" x14ac:dyDescent="0.2">
      <c r="K841"/>
    </row>
    <row r="842" spans="11:11" x14ac:dyDescent="0.2">
      <c r="K842"/>
    </row>
    <row r="843" spans="11:11" x14ac:dyDescent="0.2">
      <c r="K843"/>
    </row>
    <row r="844" spans="11:11" x14ac:dyDescent="0.2">
      <c r="K844"/>
    </row>
    <row r="845" spans="11:11" x14ac:dyDescent="0.2">
      <c r="K845"/>
    </row>
    <row r="846" spans="11:11" x14ac:dyDescent="0.2">
      <c r="K846"/>
    </row>
    <row r="847" spans="11:11" x14ac:dyDescent="0.2">
      <c r="K847"/>
    </row>
    <row r="848" spans="11:11" x14ac:dyDescent="0.2">
      <c r="K848"/>
    </row>
    <row r="849" spans="11:11" x14ac:dyDescent="0.2">
      <c r="K849"/>
    </row>
    <row r="850" spans="11:11" x14ac:dyDescent="0.2">
      <c r="K850"/>
    </row>
    <row r="851" spans="11:11" x14ac:dyDescent="0.2">
      <c r="K851"/>
    </row>
    <row r="852" spans="11:11" x14ac:dyDescent="0.2">
      <c r="K852"/>
    </row>
    <row r="853" spans="11:11" x14ac:dyDescent="0.2">
      <c r="K853"/>
    </row>
    <row r="854" spans="11:11" x14ac:dyDescent="0.2">
      <c r="K854"/>
    </row>
    <row r="855" spans="11:11" x14ac:dyDescent="0.2">
      <c r="K855"/>
    </row>
    <row r="856" spans="11:11" x14ac:dyDescent="0.2">
      <c r="K856"/>
    </row>
    <row r="857" spans="11:11" x14ac:dyDescent="0.2">
      <c r="K857"/>
    </row>
    <row r="858" spans="11:11" x14ac:dyDescent="0.2">
      <c r="K858"/>
    </row>
    <row r="859" spans="11:11" x14ac:dyDescent="0.2">
      <c r="K859"/>
    </row>
    <row r="860" spans="11:11" x14ac:dyDescent="0.2">
      <c r="K860"/>
    </row>
    <row r="861" spans="11:11" x14ac:dyDescent="0.2">
      <c r="K861"/>
    </row>
    <row r="862" spans="11:11" x14ac:dyDescent="0.2">
      <c r="K862"/>
    </row>
    <row r="863" spans="11:11" x14ac:dyDescent="0.2">
      <c r="K863"/>
    </row>
    <row r="864" spans="11:11" x14ac:dyDescent="0.2">
      <c r="K864"/>
    </row>
    <row r="865" spans="11:11" x14ac:dyDescent="0.2">
      <c r="K865"/>
    </row>
    <row r="866" spans="11:11" x14ac:dyDescent="0.2">
      <c r="K866"/>
    </row>
    <row r="867" spans="11:11" x14ac:dyDescent="0.2">
      <c r="K867"/>
    </row>
    <row r="868" spans="11:11" x14ac:dyDescent="0.2">
      <c r="K868"/>
    </row>
    <row r="869" spans="11:11" x14ac:dyDescent="0.2">
      <c r="K869"/>
    </row>
    <row r="870" spans="11:11" x14ac:dyDescent="0.2">
      <c r="K870"/>
    </row>
    <row r="871" spans="11:11" x14ac:dyDescent="0.2">
      <c r="K871"/>
    </row>
    <row r="872" spans="11:11" x14ac:dyDescent="0.2">
      <c r="K872"/>
    </row>
    <row r="873" spans="11:11" x14ac:dyDescent="0.2">
      <c r="K873"/>
    </row>
    <row r="874" spans="11:11" x14ac:dyDescent="0.2">
      <c r="K874"/>
    </row>
    <row r="875" spans="11:11" x14ac:dyDescent="0.2">
      <c r="K875"/>
    </row>
    <row r="876" spans="11:11" x14ac:dyDescent="0.2">
      <c r="K876"/>
    </row>
    <row r="877" spans="11:11" x14ac:dyDescent="0.2">
      <c r="K877"/>
    </row>
    <row r="878" spans="11:11" x14ac:dyDescent="0.2">
      <c r="K878"/>
    </row>
    <row r="879" spans="11:11" x14ac:dyDescent="0.2">
      <c r="K879"/>
    </row>
    <row r="880" spans="11:11" x14ac:dyDescent="0.2">
      <c r="K880"/>
    </row>
    <row r="881" spans="11:11" x14ac:dyDescent="0.2">
      <c r="K881"/>
    </row>
    <row r="882" spans="11:11" x14ac:dyDescent="0.2">
      <c r="K882"/>
    </row>
    <row r="883" spans="11:11" x14ac:dyDescent="0.2">
      <c r="K883"/>
    </row>
    <row r="884" spans="11:11" x14ac:dyDescent="0.2">
      <c r="K884"/>
    </row>
    <row r="885" spans="11:11" x14ac:dyDescent="0.2">
      <c r="K885"/>
    </row>
    <row r="886" spans="11:11" x14ac:dyDescent="0.2">
      <c r="K886"/>
    </row>
    <row r="887" spans="11:11" x14ac:dyDescent="0.2">
      <c r="K887"/>
    </row>
    <row r="888" spans="11:11" x14ac:dyDescent="0.2">
      <c r="K888"/>
    </row>
    <row r="889" spans="11:11" x14ac:dyDescent="0.2">
      <c r="K889"/>
    </row>
    <row r="890" spans="11:11" x14ac:dyDescent="0.2">
      <c r="K890"/>
    </row>
    <row r="891" spans="11:11" x14ac:dyDescent="0.2">
      <c r="K891"/>
    </row>
    <row r="892" spans="11:11" x14ac:dyDescent="0.2">
      <c r="K892"/>
    </row>
    <row r="893" spans="11:11" x14ac:dyDescent="0.2">
      <c r="K893"/>
    </row>
    <row r="894" spans="11:11" x14ac:dyDescent="0.2">
      <c r="K894"/>
    </row>
    <row r="895" spans="11:11" x14ac:dyDescent="0.2">
      <c r="K895"/>
    </row>
    <row r="896" spans="11:11" x14ac:dyDescent="0.2">
      <c r="K896"/>
    </row>
    <row r="897" spans="11:11" x14ac:dyDescent="0.2">
      <c r="K897"/>
    </row>
    <row r="898" spans="11:11" x14ac:dyDescent="0.2">
      <c r="K898"/>
    </row>
    <row r="899" spans="11:11" x14ac:dyDescent="0.2">
      <c r="K899"/>
    </row>
    <row r="900" spans="11:11" x14ac:dyDescent="0.2">
      <c r="K900"/>
    </row>
    <row r="901" spans="11:11" x14ac:dyDescent="0.2">
      <c r="K901"/>
    </row>
    <row r="902" spans="11:11" x14ac:dyDescent="0.2">
      <c r="K902"/>
    </row>
    <row r="903" spans="11:11" x14ac:dyDescent="0.2">
      <c r="K903"/>
    </row>
    <row r="904" spans="11:11" x14ac:dyDescent="0.2">
      <c r="K904"/>
    </row>
    <row r="905" spans="11:11" x14ac:dyDescent="0.2">
      <c r="K905"/>
    </row>
    <row r="906" spans="11:11" x14ac:dyDescent="0.2">
      <c r="K906"/>
    </row>
    <row r="907" spans="11:11" x14ac:dyDescent="0.2">
      <c r="K907"/>
    </row>
    <row r="908" spans="11:11" x14ac:dyDescent="0.2">
      <c r="K908"/>
    </row>
    <row r="909" spans="11:11" x14ac:dyDescent="0.2">
      <c r="K909"/>
    </row>
    <row r="910" spans="11:11" x14ac:dyDescent="0.2">
      <c r="K910"/>
    </row>
    <row r="911" spans="11:11" x14ac:dyDescent="0.2">
      <c r="K911"/>
    </row>
    <row r="912" spans="11:11" x14ac:dyDescent="0.2">
      <c r="K912"/>
    </row>
    <row r="913" spans="11:11" x14ac:dyDescent="0.2">
      <c r="K913"/>
    </row>
    <row r="914" spans="11:11" x14ac:dyDescent="0.2">
      <c r="K914"/>
    </row>
    <row r="915" spans="11:11" x14ac:dyDescent="0.2">
      <c r="K915"/>
    </row>
    <row r="916" spans="11:11" x14ac:dyDescent="0.2">
      <c r="K916"/>
    </row>
    <row r="917" spans="11:11" x14ac:dyDescent="0.2">
      <c r="K917"/>
    </row>
    <row r="918" spans="11:11" x14ac:dyDescent="0.2">
      <c r="K918"/>
    </row>
    <row r="919" spans="11:11" x14ac:dyDescent="0.2">
      <c r="K919"/>
    </row>
    <row r="920" spans="11:11" x14ac:dyDescent="0.2">
      <c r="K920"/>
    </row>
    <row r="921" spans="11:11" x14ac:dyDescent="0.2">
      <c r="K921"/>
    </row>
    <row r="922" spans="11:11" x14ac:dyDescent="0.2">
      <c r="K922"/>
    </row>
    <row r="923" spans="11:11" x14ac:dyDescent="0.2">
      <c r="K923"/>
    </row>
    <row r="924" spans="11:11" x14ac:dyDescent="0.2">
      <c r="K924"/>
    </row>
    <row r="925" spans="11:11" x14ac:dyDescent="0.2">
      <c r="K925"/>
    </row>
    <row r="926" spans="11:11" x14ac:dyDescent="0.2">
      <c r="K926"/>
    </row>
    <row r="927" spans="11:11" x14ac:dyDescent="0.2">
      <c r="K927"/>
    </row>
    <row r="928" spans="11:11" x14ac:dyDescent="0.2">
      <c r="K928"/>
    </row>
    <row r="929" spans="11:11" x14ac:dyDescent="0.2">
      <c r="K929"/>
    </row>
    <row r="930" spans="11:11" x14ac:dyDescent="0.2">
      <c r="K930"/>
    </row>
    <row r="931" spans="11:11" x14ac:dyDescent="0.2">
      <c r="K931"/>
    </row>
    <row r="932" spans="11:11" x14ac:dyDescent="0.2">
      <c r="K932"/>
    </row>
    <row r="933" spans="11:11" x14ac:dyDescent="0.2">
      <c r="K933"/>
    </row>
    <row r="934" spans="11:11" x14ac:dyDescent="0.2">
      <c r="K934"/>
    </row>
    <row r="935" spans="11:11" x14ac:dyDescent="0.2">
      <c r="K935"/>
    </row>
    <row r="936" spans="11:11" x14ac:dyDescent="0.2">
      <c r="K936"/>
    </row>
    <row r="937" spans="11:11" x14ac:dyDescent="0.2">
      <c r="K937"/>
    </row>
    <row r="938" spans="11:11" x14ac:dyDescent="0.2">
      <c r="K938"/>
    </row>
    <row r="939" spans="11:11" x14ac:dyDescent="0.2">
      <c r="K939"/>
    </row>
    <row r="940" spans="11:11" x14ac:dyDescent="0.2">
      <c r="K940"/>
    </row>
    <row r="941" spans="11:11" x14ac:dyDescent="0.2">
      <c r="K941"/>
    </row>
    <row r="942" spans="11:11" x14ac:dyDescent="0.2">
      <c r="K942"/>
    </row>
    <row r="943" spans="11:11" x14ac:dyDescent="0.2">
      <c r="K943"/>
    </row>
    <row r="944" spans="11:11" x14ac:dyDescent="0.2">
      <c r="K944"/>
    </row>
    <row r="945" spans="11:11" x14ac:dyDescent="0.2">
      <c r="K945"/>
    </row>
    <row r="946" spans="11:11" x14ac:dyDescent="0.2">
      <c r="K946"/>
    </row>
    <row r="947" spans="11:11" x14ac:dyDescent="0.2">
      <c r="K947"/>
    </row>
    <row r="948" spans="11:11" x14ac:dyDescent="0.2">
      <c r="K948"/>
    </row>
    <row r="949" spans="11:11" x14ac:dyDescent="0.2">
      <c r="K949"/>
    </row>
    <row r="950" spans="11:11" x14ac:dyDescent="0.2">
      <c r="K950"/>
    </row>
    <row r="951" spans="11:11" x14ac:dyDescent="0.2">
      <c r="K951"/>
    </row>
    <row r="952" spans="11:11" x14ac:dyDescent="0.2">
      <c r="K952"/>
    </row>
    <row r="953" spans="11:11" x14ac:dyDescent="0.2">
      <c r="K953"/>
    </row>
    <row r="954" spans="11:11" x14ac:dyDescent="0.2">
      <c r="K954"/>
    </row>
    <row r="955" spans="11:11" x14ac:dyDescent="0.2">
      <c r="K955"/>
    </row>
    <row r="956" spans="11:11" x14ac:dyDescent="0.2">
      <c r="K956"/>
    </row>
    <row r="957" spans="11:11" x14ac:dyDescent="0.2">
      <c r="K957"/>
    </row>
    <row r="958" spans="11:11" x14ac:dyDescent="0.2">
      <c r="K958"/>
    </row>
    <row r="959" spans="11:11" x14ac:dyDescent="0.2">
      <c r="K959"/>
    </row>
    <row r="960" spans="11:11" x14ac:dyDescent="0.2">
      <c r="K960"/>
    </row>
    <row r="961" spans="11:11" x14ac:dyDescent="0.2">
      <c r="K961"/>
    </row>
    <row r="962" spans="11:11" x14ac:dyDescent="0.2">
      <c r="K962"/>
    </row>
    <row r="963" spans="11:11" x14ac:dyDescent="0.2">
      <c r="K963"/>
    </row>
    <row r="964" spans="11:11" x14ac:dyDescent="0.2">
      <c r="K964"/>
    </row>
    <row r="965" spans="11:11" x14ac:dyDescent="0.2">
      <c r="K965"/>
    </row>
    <row r="966" spans="11:11" x14ac:dyDescent="0.2">
      <c r="K966"/>
    </row>
    <row r="967" spans="11:11" x14ac:dyDescent="0.2">
      <c r="K967"/>
    </row>
    <row r="968" spans="11:11" x14ac:dyDescent="0.2">
      <c r="K968"/>
    </row>
    <row r="969" spans="11:11" x14ac:dyDescent="0.2">
      <c r="K969"/>
    </row>
    <row r="970" spans="11:11" x14ac:dyDescent="0.2">
      <c r="K970"/>
    </row>
    <row r="971" spans="11:11" x14ac:dyDescent="0.2">
      <c r="K971"/>
    </row>
    <row r="972" spans="11:11" x14ac:dyDescent="0.2">
      <c r="K972"/>
    </row>
    <row r="973" spans="11:11" x14ac:dyDescent="0.2">
      <c r="K973"/>
    </row>
    <row r="974" spans="11:11" x14ac:dyDescent="0.2">
      <c r="K974"/>
    </row>
    <row r="975" spans="11:11" x14ac:dyDescent="0.2">
      <c r="K975"/>
    </row>
    <row r="976" spans="11:11" x14ac:dyDescent="0.2">
      <c r="K976"/>
    </row>
    <row r="977" spans="11:11" x14ac:dyDescent="0.2">
      <c r="K977"/>
    </row>
    <row r="978" spans="11:11" x14ac:dyDescent="0.2">
      <c r="K978"/>
    </row>
    <row r="979" spans="11:11" x14ac:dyDescent="0.2">
      <c r="K979"/>
    </row>
    <row r="980" spans="11:11" x14ac:dyDescent="0.2">
      <c r="K980"/>
    </row>
    <row r="981" spans="11:11" x14ac:dyDescent="0.2">
      <c r="K981"/>
    </row>
    <row r="982" spans="11:11" x14ac:dyDescent="0.2">
      <c r="K982"/>
    </row>
    <row r="983" spans="11:11" x14ac:dyDescent="0.2">
      <c r="K983"/>
    </row>
    <row r="984" spans="11:11" x14ac:dyDescent="0.2">
      <c r="K984"/>
    </row>
    <row r="985" spans="11:11" x14ac:dyDescent="0.2">
      <c r="K985"/>
    </row>
    <row r="986" spans="11:11" x14ac:dyDescent="0.2">
      <c r="K986"/>
    </row>
    <row r="987" spans="11:11" x14ac:dyDescent="0.2">
      <c r="K987"/>
    </row>
    <row r="988" spans="11:11" x14ac:dyDescent="0.2">
      <c r="K988"/>
    </row>
    <row r="989" spans="11:11" x14ac:dyDescent="0.2">
      <c r="K989"/>
    </row>
    <row r="990" spans="11:11" x14ac:dyDescent="0.2">
      <c r="K990"/>
    </row>
    <row r="991" spans="11:11" x14ac:dyDescent="0.2">
      <c r="K991"/>
    </row>
    <row r="992" spans="11:11" x14ac:dyDescent="0.2">
      <c r="K992"/>
    </row>
    <row r="993" spans="11:11" x14ac:dyDescent="0.2">
      <c r="K993"/>
    </row>
    <row r="994" spans="11:11" x14ac:dyDescent="0.2">
      <c r="K994"/>
    </row>
    <row r="995" spans="11:11" x14ac:dyDescent="0.2">
      <c r="K995"/>
    </row>
    <row r="996" spans="11:11" x14ac:dyDescent="0.2">
      <c r="K996"/>
    </row>
    <row r="997" spans="11:11" x14ac:dyDescent="0.2">
      <c r="K997"/>
    </row>
    <row r="998" spans="11:11" x14ac:dyDescent="0.2">
      <c r="K998"/>
    </row>
    <row r="999" spans="11:11" x14ac:dyDescent="0.2">
      <c r="K999"/>
    </row>
    <row r="1000" spans="11:11" x14ac:dyDescent="0.2">
      <c r="K1000"/>
    </row>
    <row r="1001" spans="11:11" x14ac:dyDescent="0.2">
      <c r="K1001"/>
    </row>
    <row r="1002" spans="11:11" x14ac:dyDescent="0.2">
      <c r="K1002"/>
    </row>
    <row r="1003" spans="11:11" x14ac:dyDescent="0.2">
      <c r="K1003"/>
    </row>
    <row r="1004" spans="11:11" x14ac:dyDescent="0.2">
      <c r="K1004"/>
    </row>
    <row r="1005" spans="11:11" x14ac:dyDescent="0.2">
      <c r="K1005"/>
    </row>
    <row r="1006" spans="11:11" x14ac:dyDescent="0.2">
      <c r="K1006"/>
    </row>
    <row r="1007" spans="11:11" x14ac:dyDescent="0.2">
      <c r="K1007"/>
    </row>
    <row r="1008" spans="11:11" x14ac:dyDescent="0.2">
      <c r="K1008"/>
    </row>
    <row r="1009" spans="11:11" x14ac:dyDescent="0.2">
      <c r="K1009"/>
    </row>
    <row r="1010" spans="11:11" x14ac:dyDescent="0.2">
      <c r="K1010"/>
    </row>
    <row r="1011" spans="11:11" x14ac:dyDescent="0.2">
      <c r="K1011"/>
    </row>
    <row r="1012" spans="11:11" x14ac:dyDescent="0.2">
      <c r="K1012"/>
    </row>
    <row r="1013" spans="11:11" x14ac:dyDescent="0.2">
      <c r="K1013"/>
    </row>
    <row r="1014" spans="11:11" x14ac:dyDescent="0.2">
      <c r="K1014"/>
    </row>
    <row r="1015" spans="11:11" x14ac:dyDescent="0.2">
      <c r="K1015"/>
    </row>
    <row r="1016" spans="11:11" x14ac:dyDescent="0.2">
      <c r="K1016"/>
    </row>
    <row r="1017" spans="11:11" x14ac:dyDescent="0.2">
      <c r="K1017"/>
    </row>
    <row r="1018" spans="11:11" x14ac:dyDescent="0.2">
      <c r="K1018"/>
    </row>
    <row r="1019" spans="11:11" x14ac:dyDescent="0.2">
      <c r="K1019"/>
    </row>
    <row r="1020" spans="11:11" x14ac:dyDescent="0.2">
      <c r="K1020"/>
    </row>
    <row r="1021" spans="11:11" x14ac:dyDescent="0.2">
      <c r="K1021"/>
    </row>
    <row r="1022" spans="11:11" x14ac:dyDescent="0.2">
      <c r="K1022"/>
    </row>
    <row r="1023" spans="11:11" x14ac:dyDescent="0.2">
      <c r="K1023"/>
    </row>
    <row r="1024" spans="11:11" x14ac:dyDescent="0.2">
      <c r="K1024"/>
    </row>
    <row r="1025" spans="11:11" x14ac:dyDescent="0.2">
      <c r="K1025"/>
    </row>
    <row r="1026" spans="11:11" x14ac:dyDescent="0.2">
      <c r="K1026"/>
    </row>
    <row r="1027" spans="11:11" x14ac:dyDescent="0.2">
      <c r="K1027"/>
    </row>
    <row r="1028" spans="11:11" x14ac:dyDescent="0.2">
      <c r="K1028"/>
    </row>
    <row r="1029" spans="11:11" x14ac:dyDescent="0.2">
      <c r="K1029"/>
    </row>
    <row r="1030" spans="11:11" x14ac:dyDescent="0.2">
      <c r="K1030"/>
    </row>
    <row r="1031" spans="11:11" x14ac:dyDescent="0.2">
      <c r="K1031"/>
    </row>
    <row r="1032" spans="11:11" x14ac:dyDescent="0.2">
      <c r="K1032"/>
    </row>
    <row r="1033" spans="11:11" x14ac:dyDescent="0.2">
      <c r="K1033"/>
    </row>
    <row r="1034" spans="11:11" x14ac:dyDescent="0.2">
      <c r="K1034"/>
    </row>
    <row r="1035" spans="11:11" x14ac:dyDescent="0.2">
      <c r="K1035"/>
    </row>
    <row r="1036" spans="11:11" x14ac:dyDescent="0.2">
      <c r="K1036"/>
    </row>
    <row r="1037" spans="11:11" x14ac:dyDescent="0.2">
      <c r="K1037"/>
    </row>
    <row r="1038" spans="11:11" x14ac:dyDescent="0.2">
      <c r="K1038"/>
    </row>
    <row r="1039" spans="11:11" x14ac:dyDescent="0.2">
      <c r="K1039"/>
    </row>
    <row r="1040" spans="11:11" x14ac:dyDescent="0.2">
      <c r="K1040"/>
    </row>
    <row r="1041" spans="11:11" x14ac:dyDescent="0.2">
      <c r="K1041"/>
    </row>
    <row r="1042" spans="11:11" x14ac:dyDescent="0.2">
      <c r="K1042"/>
    </row>
    <row r="1043" spans="11:11" x14ac:dyDescent="0.2">
      <c r="K1043"/>
    </row>
    <row r="1044" spans="11:11" x14ac:dyDescent="0.2">
      <c r="K1044"/>
    </row>
    <row r="1045" spans="11:11" x14ac:dyDescent="0.2">
      <c r="K1045"/>
    </row>
    <row r="1046" spans="11:11" x14ac:dyDescent="0.2">
      <c r="K1046"/>
    </row>
    <row r="1047" spans="11:11" x14ac:dyDescent="0.2">
      <c r="K1047"/>
    </row>
    <row r="1048" spans="11:11" x14ac:dyDescent="0.2">
      <c r="K1048"/>
    </row>
    <row r="1049" spans="11:11" x14ac:dyDescent="0.2">
      <c r="K1049"/>
    </row>
    <row r="1050" spans="11:11" x14ac:dyDescent="0.2">
      <c r="K1050"/>
    </row>
    <row r="1051" spans="11:11" x14ac:dyDescent="0.2">
      <c r="K1051"/>
    </row>
    <row r="1052" spans="11:11" x14ac:dyDescent="0.2">
      <c r="K1052"/>
    </row>
    <row r="1053" spans="11:11" x14ac:dyDescent="0.2">
      <c r="K1053"/>
    </row>
    <row r="1054" spans="11:11" x14ac:dyDescent="0.2">
      <c r="K1054"/>
    </row>
    <row r="1055" spans="11:11" x14ac:dyDescent="0.2">
      <c r="K1055"/>
    </row>
    <row r="1056" spans="11:11" x14ac:dyDescent="0.2">
      <c r="K1056"/>
    </row>
    <row r="1057" spans="11:11" x14ac:dyDescent="0.2">
      <c r="K1057"/>
    </row>
    <row r="1058" spans="11:11" x14ac:dyDescent="0.2">
      <c r="K1058"/>
    </row>
    <row r="1059" spans="11:11" x14ac:dyDescent="0.2">
      <c r="K1059"/>
    </row>
    <row r="1060" spans="11:11" x14ac:dyDescent="0.2">
      <c r="K1060"/>
    </row>
    <row r="1061" spans="11:11" x14ac:dyDescent="0.2">
      <c r="K1061"/>
    </row>
    <row r="1062" spans="11:11" x14ac:dyDescent="0.2">
      <c r="K1062"/>
    </row>
    <row r="1063" spans="11:11" x14ac:dyDescent="0.2">
      <c r="K1063"/>
    </row>
    <row r="1064" spans="11:11" x14ac:dyDescent="0.2">
      <c r="K1064"/>
    </row>
    <row r="1065" spans="11:11" x14ac:dyDescent="0.2">
      <c r="K1065"/>
    </row>
    <row r="1066" spans="11:11" x14ac:dyDescent="0.2">
      <c r="K1066"/>
    </row>
    <row r="1067" spans="11:11" x14ac:dyDescent="0.2">
      <c r="K1067"/>
    </row>
    <row r="1068" spans="11:11" x14ac:dyDescent="0.2">
      <c r="K1068"/>
    </row>
    <row r="1069" spans="11:11" x14ac:dyDescent="0.2">
      <c r="K1069"/>
    </row>
    <row r="1070" spans="11:11" x14ac:dyDescent="0.2">
      <c r="K1070"/>
    </row>
    <row r="1071" spans="11:11" x14ac:dyDescent="0.2">
      <c r="K1071"/>
    </row>
    <row r="1072" spans="11:11" x14ac:dyDescent="0.2">
      <c r="K1072"/>
    </row>
    <row r="1073" spans="11:11" x14ac:dyDescent="0.2">
      <c r="K1073"/>
    </row>
    <row r="1074" spans="11:11" x14ac:dyDescent="0.2">
      <c r="K1074"/>
    </row>
    <row r="1075" spans="11:11" x14ac:dyDescent="0.2">
      <c r="K1075"/>
    </row>
    <row r="1076" spans="11:11" x14ac:dyDescent="0.2">
      <c r="K1076"/>
    </row>
    <row r="1077" spans="11:11" x14ac:dyDescent="0.2">
      <c r="K1077"/>
    </row>
    <row r="1078" spans="11:11" x14ac:dyDescent="0.2">
      <c r="K1078"/>
    </row>
    <row r="1079" spans="11:11" x14ac:dyDescent="0.2">
      <c r="K1079"/>
    </row>
    <row r="1080" spans="11:11" x14ac:dyDescent="0.2">
      <c r="K1080"/>
    </row>
    <row r="1081" spans="11:11" x14ac:dyDescent="0.2">
      <c r="K1081"/>
    </row>
    <row r="1082" spans="11:11" x14ac:dyDescent="0.2">
      <c r="K1082"/>
    </row>
    <row r="1083" spans="11:11" x14ac:dyDescent="0.2">
      <c r="K1083"/>
    </row>
    <row r="1084" spans="11:11" x14ac:dyDescent="0.2">
      <c r="K1084"/>
    </row>
    <row r="1085" spans="11:11" x14ac:dyDescent="0.2">
      <c r="K1085"/>
    </row>
    <row r="1086" spans="11:11" x14ac:dyDescent="0.2">
      <c r="K1086"/>
    </row>
    <row r="1087" spans="11:11" x14ac:dyDescent="0.2">
      <c r="K1087"/>
    </row>
    <row r="1088" spans="11:11" x14ac:dyDescent="0.2">
      <c r="K1088"/>
    </row>
    <row r="1089" spans="11:11" x14ac:dyDescent="0.2">
      <c r="K1089"/>
    </row>
    <row r="1090" spans="11:11" x14ac:dyDescent="0.2">
      <c r="K1090"/>
    </row>
    <row r="1091" spans="11:11" x14ac:dyDescent="0.2">
      <c r="K1091"/>
    </row>
    <row r="1092" spans="11:11" x14ac:dyDescent="0.2">
      <c r="K1092"/>
    </row>
    <row r="1093" spans="11:11" x14ac:dyDescent="0.2">
      <c r="K1093"/>
    </row>
    <row r="1094" spans="11:11" x14ac:dyDescent="0.2">
      <c r="K1094"/>
    </row>
    <row r="1095" spans="11:11" x14ac:dyDescent="0.2">
      <c r="K1095"/>
    </row>
    <row r="1096" spans="11:11" x14ac:dyDescent="0.2">
      <c r="K1096"/>
    </row>
    <row r="1097" spans="11:11" x14ac:dyDescent="0.2">
      <c r="K1097"/>
    </row>
    <row r="1098" spans="11:11" x14ac:dyDescent="0.2">
      <c r="K1098"/>
    </row>
    <row r="1099" spans="11:11" x14ac:dyDescent="0.2">
      <c r="K1099"/>
    </row>
    <row r="1100" spans="11:11" x14ac:dyDescent="0.2">
      <c r="K1100"/>
    </row>
  </sheetData>
  <mergeCells count="1">
    <mergeCell ref="C81:F8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K20"/>
  <sheetViews>
    <sheetView rightToLeft="1" topLeftCell="A5" workbookViewId="0">
      <selection activeCell="L20" sqref="L20"/>
    </sheetView>
  </sheetViews>
  <sheetFormatPr defaultRowHeight="14.25" x14ac:dyDescent="0.2"/>
  <cols>
    <col min="4" max="4" width="6.125" style="84" customWidth="1"/>
    <col min="5" max="5" width="27.25" bestFit="1" customWidth="1"/>
    <col min="7" max="7" width="16.25" bestFit="1" customWidth="1"/>
    <col min="9" max="9" width="16.25" bestFit="1" customWidth="1"/>
    <col min="10" max="10" width="11.25" customWidth="1"/>
    <col min="18" max="18" width="15.5" customWidth="1"/>
    <col min="19" max="19" width="15.375" customWidth="1"/>
    <col min="23" max="23" width="37" bestFit="1" customWidth="1"/>
  </cols>
  <sheetData>
    <row r="6" spans="4:11" s="82" customFormat="1" ht="46.5" x14ac:dyDescent="0.2">
      <c r="D6" s="93" t="s">
        <v>30</v>
      </c>
      <c r="E6" s="93" t="s">
        <v>117</v>
      </c>
      <c r="F6" s="93" t="s">
        <v>118</v>
      </c>
      <c r="G6" s="93" t="s">
        <v>119</v>
      </c>
      <c r="H6" s="93" t="s">
        <v>120</v>
      </c>
      <c r="I6" s="93" t="s">
        <v>121</v>
      </c>
      <c r="J6" s="93" t="s">
        <v>22</v>
      </c>
      <c r="K6" s="93"/>
    </row>
    <row r="7" spans="4:11" ht="23.25" x14ac:dyDescent="0.35">
      <c r="D7" s="95"/>
      <c r="E7" s="92"/>
      <c r="F7" s="92"/>
      <c r="G7" s="94"/>
      <c r="H7" s="92"/>
      <c r="I7" s="94"/>
      <c r="J7" s="92">
        <f>F7-H7</f>
        <v>0</v>
      </c>
      <c r="K7" s="92"/>
    </row>
    <row r="8" spans="4:11" ht="23.25" x14ac:dyDescent="0.35">
      <c r="D8" s="101"/>
      <c r="E8" s="101"/>
      <c r="F8" s="92"/>
      <c r="G8" s="94"/>
      <c r="H8" s="92"/>
      <c r="I8" s="94"/>
      <c r="J8" s="101">
        <f>SUM(F8:F10)-SUM(H8:H10)</f>
        <v>0</v>
      </c>
      <c r="K8" s="92"/>
    </row>
    <row r="9" spans="4:11" ht="23.25" x14ac:dyDescent="0.35">
      <c r="D9" s="101"/>
      <c r="E9" s="101"/>
      <c r="F9" s="92"/>
      <c r="G9" s="94"/>
      <c r="H9" s="92"/>
      <c r="I9" s="94"/>
      <c r="J9" s="101">
        <f t="shared" ref="J9:J19" si="0">SUM(F9:F11)-SUM(H9:H11)</f>
        <v>0</v>
      </c>
      <c r="K9" s="92"/>
    </row>
    <row r="10" spans="4:11" ht="23.25" x14ac:dyDescent="0.35">
      <c r="D10" s="101"/>
      <c r="E10" s="101"/>
      <c r="F10" s="92"/>
      <c r="G10" s="94"/>
      <c r="H10" s="92"/>
      <c r="I10" s="94"/>
      <c r="J10" s="101">
        <f t="shared" si="0"/>
        <v>0</v>
      </c>
      <c r="K10" s="92"/>
    </row>
    <row r="11" spans="4:11" ht="23.25" x14ac:dyDescent="0.35">
      <c r="D11" s="101"/>
      <c r="E11" s="101"/>
      <c r="F11" s="101"/>
      <c r="G11" s="101"/>
      <c r="H11" s="101"/>
      <c r="I11" s="101"/>
      <c r="J11" s="101">
        <f t="shared" si="0"/>
        <v>0</v>
      </c>
      <c r="K11" s="92"/>
    </row>
    <row r="12" spans="4:11" ht="23.25" x14ac:dyDescent="0.35">
      <c r="D12" s="101"/>
      <c r="E12" s="101"/>
      <c r="F12" s="101"/>
      <c r="G12" s="101"/>
      <c r="H12" s="101"/>
      <c r="I12" s="101"/>
      <c r="J12" s="101">
        <f t="shared" si="0"/>
        <v>0</v>
      </c>
      <c r="K12" s="92"/>
    </row>
    <row r="13" spans="4:11" ht="23.25" x14ac:dyDescent="0.35">
      <c r="D13" s="101"/>
      <c r="E13" s="101"/>
      <c r="F13" s="101"/>
      <c r="G13" s="101"/>
      <c r="H13" s="101"/>
      <c r="I13" s="101"/>
      <c r="J13" s="101">
        <f t="shared" si="0"/>
        <v>0</v>
      </c>
      <c r="K13" s="92"/>
    </row>
    <row r="14" spans="4:11" ht="23.25" x14ac:dyDescent="0.35">
      <c r="D14" s="101"/>
      <c r="E14" s="101"/>
      <c r="F14" s="101"/>
      <c r="G14" s="101"/>
      <c r="H14" s="101"/>
      <c r="I14" s="101"/>
      <c r="J14" s="101">
        <f t="shared" si="0"/>
        <v>0</v>
      </c>
      <c r="K14" s="92"/>
    </row>
    <row r="15" spans="4:11" ht="23.25" x14ac:dyDescent="0.35">
      <c r="D15" s="95"/>
      <c r="E15" s="92"/>
      <c r="F15" s="92"/>
      <c r="G15" s="94"/>
      <c r="H15" s="92"/>
      <c r="I15" s="94"/>
      <c r="J15" s="101">
        <f t="shared" si="0"/>
        <v>0</v>
      </c>
      <c r="K15" s="92"/>
    </row>
    <row r="16" spans="4:11" ht="23.25" x14ac:dyDescent="0.35">
      <c r="D16" s="95"/>
      <c r="E16" s="92"/>
      <c r="F16" s="92"/>
      <c r="G16" s="94"/>
      <c r="H16" s="92"/>
      <c r="I16" s="94"/>
      <c r="J16" s="101">
        <f t="shared" si="0"/>
        <v>0</v>
      </c>
      <c r="K16" s="92"/>
    </row>
    <row r="17" spans="4:11" ht="23.25" x14ac:dyDescent="0.35">
      <c r="D17" s="95"/>
      <c r="E17" s="92"/>
      <c r="F17" s="92"/>
      <c r="G17" s="94"/>
      <c r="H17" s="92"/>
      <c r="I17" s="94"/>
      <c r="J17" s="101">
        <f t="shared" si="0"/>
        <v>0</v>
      </c>
      <c r="K17" s="92"/>
    </row>
    <row r="18" spans="4:11" ht="23.25" x14ac:dyDescent="0.35">
      <c r="D18" s="95"/>
      <c r="E18" s="92"/>
      <c r="F18" s="92"/>
      <c r="G18" s="94"/>
      <c r="H18" s="92"/>
      <c r="I18" s="94"/>
      <c r="J18" s="101">
        <f t="shared" si="0"/>
        <v>0</v>
      </c>
      <c r="K18" s="92"/>
    </row>
    <row r="19" spans="4:11" ht="23.25" x14ac:dyDescent="0.35">
      <c r="D19" s="95"/>
      <c r="E19" s="92"/>
      <c r="F19" s="92"/>
      <c r="G19" s="94"/>
      <c r="H19" s="92"/>
      <c r="I19" s="94"/>
      <c r="J19" s="101">
        <f t="shared" si="0"/>
        <v>0</v>
      </c>
      <c r="K19" s="92"/>
    </row>
    <row r="20" spans="4:11" ht="23.25" x14ac:dyDescent="0.35">
      <c r="D20" s="160"/>
      <c r="E20" s="160"/>
      <c r="F20" s="160"/>
      <c r="G20" s="160"/>
      <c r="H20" s="160"/>
      <c r="I20" s="160"/>
      <c r="J20" s="92">
        <f>SUM(J7:J19)</f>
        <v>0</v>
      </c>
      <c r="K20" s="92"/>
    </row>
  </sheetData>
  <mergeCells count="1">
    <mergeCell ref="D20:I20"/>
  </mergeCells>
  <pageMargins left="0.7" right="0.7" top="0.75" bottom="0.75" header="0.3" footer="0.3"/>
  <pageSetup paperSize="9" orientation="landscape" r:id="rId1"/>
  <ignoredErrors>
    <ignoredError sqref="J8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rightToLeft="1" workbookViewId="0">
      <selection activeCell="C5" sqref="C5"/>
    </sheetView>
  </sheetViews>
  <sheetFormatPr defaultRowHeight="14.25" x14ac:dyDescent="0.2"/>
  <cols>
    <col min="2" max="2" width="18" bestFit="1" customWidth="1"/>
    <col min="3" max="3" width="16.25" bestFit="1" customWidth="1"/>
    <col min="4" max="4" width="22.75" bestFit="1" customWidth="1"/>
    <col min="5" max="5" width="63.875" bestFit="1" customWidth="1"/>
    <col min="6" max="6" width="18.75" bestFit="1" customWidth="1"/>
    <col min="8" max="8" width="17.875" bestFit="1" customWidth="1"/>
    <col min="9" max="10" width="9.375" bestFit="1" customWidth="1"/>
    <col min="11" max="11" width="16.25" bestFit="1" customWidth="1"/>
    <col min="13" max="13" width="7.25" customWidth="1"/>
    <col min="14" max="14" width="28.25" bestFit="1" customWidth="1"/>
    <col min="15" max="15" width="7.5" bestFit="1" customWidth="1"/>
    <col min="16" max="16" width="16.125" bestFit="1" customWidth="1"/>
    <col min="17" max="17" width="18.5" bestFit="1" customWidth="1"/>
    <col min="18" max="18" width="8.875" bestFit="1" customWidth="1"/>
    <col min="19" max="19" width="16.125" bestFit="1" customWidth="1"/>
    <col min="20" max="20" width="64.125" bestFit="1" customWidth="1"/>
    <col min="22" max="22" width="10.25" customWidth="1"/>
    <col min="23" max="23" width="7.125" customWidth="1"/>
    <col min="24" max="24" width="13.875" bestFit="1" customWidth="1"/>
    <col min="25" max="25" width="44.375" customWidth="1"/>
    <col min="26" max="26" width="13.875" bestFit="1" customWidth="1"/>
    <col min="27" max="27" width="7.5" customWidth="1"/>
    <col min="28" max="28" width="17.125" customWidth="1"/>
    <col min="31" max="31" width="9.875" bestFit="1" customWidth="1"/>
  </cols>
  <sheetData/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6</vt:i4>
      </vt:variant>
    </vt:vector>
  </HeadingPairs>
  <TitlesOfParts>
    <vt:vector size="16" baseType="lpstr">
      <vt:lpstr>حسابات جارية</vt:lpstr>
      <vt:lpstr>بورودروه التسويات</vt:lpstr>
      <vt:lpstr>الخزينة يوم بيوم</vt:lpstr>
      <vt:lpstr>حركة الأرصدة المدينة</vt:lpstr>
      <vt:lpstr>مرتبات</vt:lpstr>
      <vt:lpstr>صندوق مقبوضات</vt:lpstr>
      <vt:lpstr>معاشات</vt:lpstr>
      <vt:lpstr>سلفة</vt:lpstr>
      <vt:lpstr>جرد</vt:lpstr>
      <vt:lpstr>مزادات وما في حكمها</vt:lpstr>
      <vt:lpstr>'بورودروه التسويات'!Print_Area</vt:lpstr>
      <vt:lpstr>سلفة!Print_Area</vt:lpstr>
      <vt:lpstr>'صندوق مقبوضات'!Print_Area</vt:lpstr>
      <vt:lpstr>'حسابات جارية'!Print_Titles</vt:lpstr>
      <vt:lpstr>'صندوق مقبوضات'!Print_Titles</vt:lpstr>
      <vt:lpstr>معاشات!Print_Titles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reda</cp:lastModifiedBy>
  <cp:lastPrinted>2022-07-20T09:21:54Z</cp:lastPrinted>
  <dcterms:created xsi:type="dcterms:W3CDTF">2020-02-18T09:31:30Z</dcterms:created>
  <dcterms:modified xsi:type="dcterms:W3CDTF">2022-07-25T19:19:31Z</dcterms:modified>
</cp:coreProperties>
</file>