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C98A4A89-1677-4CD9-972D-6137B6B12290}" xr6:coauthVersionLast="47" xr6:coauthVersionMax="47" xr10:uidLastSave="{00000000-0000-0000-0000-000000000000}"/>
  <bookViews>
    <workbookView xWindow="-110" yWindow="-110" windowWidth="38620" windowHeight="21220" xr2:uid="{3C8C8D68-10EF-4461-BBAC-AA54676559C1}"/>
  </bookViews>
  <sheets>
    <sheet name="أبو فتحي" sheetId="2" r:id="rId1"/>
    <sheet name="ورقة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Bank">[1]Control!$I$2:$I$12</definedName>
    <definedName name="Index" localSheetId="0">#REF!</definedName>
    <definedName name="Index">#REF!</definedName>
    <definedName name="INDEX2" localSheetId="0">#REF!</definedName>
    <definedName name="INDEX2">#REF!</definedName>
    <definedName name="kind">[2]ورقة1!$F$47:$F$53</definedName>
    <definedName name="List">OFFSET([3]Home!$B$5, 0, 0, COUNT(IF([3]Home!$B$5:$B$500="", "", 1)), 1)</definedName>
    <definedName name="_xlnm.Print_Titles" localSheetId="0">'أبو فتحي'!$5:$8</definedName>
    <definedName name="Start1" localSheetId="0">#REF!</definedName>
    <definedName name="Start1">#REF!</definedName>
    <definedName name="Start10" localSheetId="0">#REF!</definedName>
    <definedName name="Start10">#REF!</definedName>
    <definedName name="Start100" localSheetId="0">#REF!</definedName>
    <definedName name="Start100">#REF!</definedName>
    <definedName name="Start101" localSheetId="0">#REF!</definedName>
    <definedName name="Start101">#REF!</definedName>
    <definedName name="Start102" localSheetId="0">#REF!</definedName>
    <definedName name="Start102">#REF!</definedName>
    <definedName name="Start103" localSheetId="0">#REF!</definedName>
    <definedName name="Start103">#REF!</definedName>
    <definedName name="Start104" localSheetId="0">#REF!</definedName>
    <definedName name="Start104">#REF!</definedName>
    <definedName name="Start105" localSheetId="0">#REF!</definedName>
    <definedName name="Start105">#REF!</definedName>
    <definedName name="Start106" localSheetId="0">#REF!</definedName>
    <definedName name="Start106">#REF!</definedName>
    <definedName name="Start107" localSheetId="0">#REF!</definedName>
    <definedName name="Start107">#REF!</definedName>
    <definedName name="Start108" localSheetId="0">#REF!</definedName>
    <definedName name="Start108">#REF!</definedName>
    <definedName name="Start109" localSheetId="0">#REF!</definedName>
    <definedName name="Start109">#REF!</definedName>
    <definedName name="Start11" localSheetId="0">#REF!</definedName>
    <definedName name="Start11">#REF!</definedName>
    <definedName name="Start110" localSheetId="0">#REF!</definedName>
    <definedName name="Start110">#REF!</definedName>
    <definedName name="Start111" localSheetId="0">#REF!</definedName>
    <definedName name="Start111">#REF!</definedName>
    <definedName name="Start112" localSheetId="0">#REF!</definedName>
    <definedName name="Start112">#REF!</definedName>
    <definedName name="Start113" localSheetId="0">#REF!</definedName>
    <definedName name="Start113">#REF!</definedName>
    <definedName name="Start114" localSheetId="0">#REF!</definedName>
    <definedName name="Start114">#REF!</definedName>
    <definedName name="Start115" localSheetId="0">#REF!</definedName>
    <definedName name="Start115">#REF!</definedName>
    <definedName name="Start116" localSheetId="0">#REF!</definedName>
    <definedName name="Start116">#REF!</definedName>
    <definedName name="Start117" localSheetId="0">#REF!</definedName>
    <definedName name="Start117">#REF!</definedName>
    <definedName name="Start118" localSheetId="0">#REF!</definedName>
    <definedName name="Start118">#REF!</definedName>
    <definedName name="Start119" localSheetId="0">#REF!</definedName>
    <definedName name="Start119">#REF!</definedName>
    <definedName name="Start12" localSheetId="0">#REF!</definedName>
    <definedName name="Start12">#REF!</definedName>
    <definedName name="Start120" localSheetId="0">#REF!</definedName>
    <definedName name="Start120">#REF!</definedName>
    <definedName name="Start121" localSheetId="0">#REF!</definedName>
    <definedName name="Start121">#REF!</definedName>
    <definedName name="Start122" localSheetId="0">#REF!</definedName>
    <definedName name="Start122">#REF!</definedName>
    <definedName name="Start123" localSheetId="0">#REF!</definedName>
    <definedName name="Start123">#REF!</definedName>
    <definedName name="Start124" localSheetId="0">#REF!</definedName>
    <definedName name="Start124">#REF!</definedName>
    <definedName name="Start125" localSheetId="0">#REF!</definedName>
    <definedName name="Start125">#REF!</definedName>
    <definedName name="Start126" localSheetId="0">#REF!</definedName>
    <definedName name="Start126">#REF!</definedName>
    <definedName name="Start127" localSheetId="0">#REF!</definedName>
    <definedName name="Start127">#REF!</definedName>
    <definedName name="Start128" localSheetId="0">#REF!</definedName>
    <definedName name="Start128">#REF!</definedName>
    <definedName name="Start129" localSheetId="0">#REF!</definedName>
    <definedName name="Start129">#REF!</definedName>
    <definedName name="Start13" localSheetId="0">#REF!</definedName>
    <definedName name="Start13">#REF!</definedName>
    <definedName name="Start130" localSheetId="0">#REF!</definedName>
    <definedName name="Start130">#REF!</definedName>
    <definedName name="Start131" localSheetId="0">#REF!</definedName>
    <definedName name="Start131">#REF!</definedName>
    <definedName name="Start132" localSheetId="0">#REF!</definedName>
    <definedName name="Start132">#REF!</definedName>
    <definedName name="Start133" localSheetId="0">#REF!</definedName>
    <definedName name="Start133">#REF!</definedName>
    <definedName name="Start134" localSheetId="0">#REF!</definedName>
    <definedName name="Start134">#REF!</definedName>
    <definedName name="Start135" localSheetId="0">#REF!</definedName>
    <definedName name="Start135">#REF!</definedName>
    <definedName name="Start136" localSheetId="0">#REF!</definedName>
    <definedName name="Start136">#REF!</definedName>
    <definedName name="Start137" localSheetId="0">#REF!</definedName>
    <definedName name="Start137">#REF!</definedName>
    <definedName name="Start138" localSheetId="0">#REF!</definedName>
    <definedName name="Start138">#REF!</definedName>
    <definedName name="Start139" localSheetId="0">#REF!</definedName>
    <definedName name="Start139">#REF!</definedName>
    <definedName name="Start14" localSheetId="0">#REF!</definedName>
    <definedName name="Start14">#REF!</definedName>
    <definedName name="Start140" localSheetId="0">#REF!</definedName>
    <definedName name="Start140">#REF!</definedName>
    <definedName name="Start141" localSheetId="0">#REF!</definedName>
    <definedName name="Start141">#REF!</definedName>
    <definedName name="Start142" localSheetId="0">#REF!</definedName>
    <definedName name="Start142">#REF!</definedName>
    <definedName name="Start143" localSheetId="0">#REF!</definedName>
    <definedName name="Start143">#REF!</definedName>
    <definedName name="Start144" localSheetId="0">#REF!</definedName>
    <definedName name="Start144">#REF!</definedName>
    <definedName name="Start145" localSheetId="0">#REF!</definedName>
    <definedName name="Start145">#REF!</definedName>
    <definedName name="Start146" localSheetId="0">#REF!</definedName>
    <definedName name="Start146">#REF!</definedName>
    <definedName name="Start147" localSheetId="0">#REF!</definedName>
    <definedName name="Start147">#REF!</definedName>
    <definedName name="Start148" localSheetId="0">#REF!</definedName>
    <definedName name="Start148">#REF!</definedName>
    <definedName name="Start149" localSheetId="0">#REF!</definedName>
    <definedName name="Start149">#REF!</definedName>
    <definedName name="Start15" localSheetId="0">#REF!</definedName>
    <definedName name="Start15">#REF!</definedName>
    <definedName name="Start150" localSheetId="0">#REF!</definedName>
    <definedName name="Start150">#REF!</definedName>
    <definedName name="Start151" localSheetId="0">#REF!</definedName>
    <definedName name="Start151">#REF!</definedName>
    <definedName name="Start152" localSheetId="0">#REF!</definedName>
    <definedName name="Start152">#REF!</definedName>
    <definedName name="Start153" localSheetId="0">#REF!</definedName>
    <definedName name="Start153">#REF!</definedName>
    <definedName name="Start154" localSheetId="0">#REF!</definedName>
    <definedName name="Start154">#REF!</definedName>
    <definedName name="Start155" localSheetId="0">#REF!</definedName>
    <definedName name="Start155">#REF!</definedName>
    <definedName name="Start156" localSheetId="0">#REF!</definedName>
    <definedName name="Start156">#REF!</definedName>
    <definedName name="Start157" localSheetId="0">#REF!</definedName>
    <definedName name="Start157">#REF!</definedName>
    <definedName name="Start158" localSheetId="0">#REF!</definedName>
    <definedName name="Start158">#REF!</definedName>
    <definedName name="Start159" localSheetId="0">#REF!</definedName>
    <definedName name="Start159">#REF!</definedName>
    <definedName name="Start16" localSheetId="0">#REF!</definedName>
    <definedName name="Start16">#REF!</definedName>
    <definedName name="Start160" localSheetId="0">#REF!</definedName>
    <definedName name="Start160">#REF!</definedName>
    <definedName name="Start161" localSheetId="0">#REF!</definedName>
    <definedName name="Start161">#REF!</definedName>
    <definedName name="Start162" localSheetId="0">#REF!</definedName>
    <definedName name="Start162">#REF!</definedName>
    <definedName name="Start163" localSheetId="0">#REF!</definedName>
    <definedName name="Start163">#REF!</definedName>
    <definedName name="Start164" localSheetId="0">#REF!</definedName>
    <definedName name="Start164">#REF!</definedName>
    <definedName name="Start165" localSheetId="0">#REF!</definedName>
    <definedName name="Start165">#REF!</definedName>
    <definedName name="Start166" localSheetId="0">#REF!</definedName>
    <definedName name="Start166">#REF!</definedName>
    <definedName name="Start167" localSheetId="0">#REF!</definedName>
    <definedName name="Start167">#REF!</definedName>
    <definedName name="Start168" localSheetId="0">#REF!</definedName>
    <definedName name="Start168">#REF!</definedName>
    <definedName name="Start169" localSheetId="0">#REF!</definedName>
    <definedName name="Start169">#REF!</definedName>
    <definedName name="Start17" localSheetId="0">#REF!</definedName>
    <definedName name="Start17">#REF!</definedName>
    <definedName name="Start170" localSheetId="0">#REF!</definedName>
    <definedName name="Start170">#REF!</definedName>
    <definedName name="Start171" localSheetId="0">#REF!</definedName>
    <definedName name="Start171">#REF!</definedName>
    <definedName name="Start172" localSheetId="0">#REF!</definedName>
    <definedName name="Start172">#REF!</definedName>
    <definedName name="Start173" localSheetId="0">#REF!</definedName>
    <definedName name="Start173">#REF!</definedName>
    <definedName name="Start174" localSheetId="0">#REF!</definedName>
    <definedName name="Start174">#REF!</definedName>
    <definedName name="Start175" localSheetId="0">#REF!</definedName>
    <definedName name="Start175">#REF!</definedName>
    <definedName name="Start176" localSheetId="0">#REF!</definedName>
    <definedName name="Start176">#REF!</definedName>
    <definedName name="Start177" localSheetId="0">#REF!</definedName>
    <definedName name="Start177">#REF!</definedName>
    <definedName name="Start178" localSheetId="0">#REF!</definedName>
    <definedName name="Start178">#REF!</definedName>
    <definedName name="Start179" localSheetId="0">#REF!</definedName>
    <definedName name="Start179">#REF!</definedName>
    <definedName name="Start18" localSheetId="0">#REF!</definedName>
    <definedName name="Start18">#REF!</definedName>
    <definedName name="Start180" localSheetId="0">#REF!</definedName>
    <definedName name="Start180">#REF!</definedName>
    <definedName name="Start181" localSheetId="0">#REF!</definedName>
    <definedName name="Start181">#REF!</definedName>
    <definedName name="Start182" localSheetId="0">#REF!</definedName>
    <definedName name="Start182">#REF!</definedName>
    <definedName name="Start183" localSheetId="0">#REF!</definedName>
    <definedName name="Start183">#REF!</definedName>
    <definedName name="Start184" localSheetId="0">#REF!</definedName>
    <definedName name="Start184">#REF!</definedName>
    <definedName name="Start185" localSheetId="0">#REF!</definedName>
    <definedName name="Start185">#REF!</definedName>
    <definedName name="Start186" localSheetId="0">#REF!</definedName>
    <definedName name="Start186">#REF!</definedName>
    <definedName name="Start187" localSheetId="0">#REF!</definedName>
    <definedName name="Start187">#REF!</definedName>
    <definedName name="Start188" localSheetId="0">#REF!</definedName>
    <definedName name="Start188">#REF!</definedName>
    <definedName name="Start189" localSheetId="0">#REF!</definedName>
    <definedName name="Start189">#REF!</definedName>
    <definedName name="Start19" localSheetId="0">#REF!</definedName>
    <definedName name="Start19">#REF!</definedName>
    <definedName name="Start190" localSheetId="0">#REF!</definedName>
    <definedName name="Start190">#REF!</definedName>
    <definedName name="Start191" localSheetId="0">#REF!</definedName>
    <definedName name="Start191">#REF!</definedName>
    <definedName name="Start192" localSheetId="0">#REF!</definedName>
    <definedName name="Start192">#REF!</definedName>
    <definedName name="Start193" localSheetId="0">#REF!</definedName>
    <definedName name="Start193">#REF!</definedName>
    <definedName name="Start194" localSheetId="0">#REF!</definedName>
    <definedName name="Start194">#REF!</definedName>
    <definedName name="Start195" localSheetId="0">#REF!</definedName>
    <definedName name="Start195">#REF!</definedName>
    <definedName name="Start196" localSheetId="0">#REF!</definedName>
    <definedName name="Start196">#REF!</definedName>
    <definedName name="Start197" localSheetId="0">#REF!</definedName>
    <definedName name="Start197">#REF!</definedName>
    <definedName name="Start198" localSheetId="0">#REF!</definedName>
    <definedName name="Start198">#REF!</definedName>
    <definedName name="Start199" localSheetId="0">#REF!</definedName>
    <definedName name="Start199">#REF!</definedName>
    <definedName name="Start2" localSheetId="0">#REF!</definedName>
    <definedName name="Start2">#REF!</definedName>
    <definedName name="Start20" localSheetId="0">#REF!</definedName>
    <definedName name="Start20">#REF!</definedName>
    <definedName name="Start200" localSheetId="0">#REF!</definedName>
    <definedName name="Start200">#REF!</definedName>
    <definedName name="Start201" localSheetId="0">#REF!</definedName>
    <definedName name="Start201">#REF!</definedName>
    <definedName name="Start202" localSheetId="0">#REF!</definedName>
    <definedName name="Start202">#REF!</definedName>
    <definedName name="Start203" localSheetId="0">#REF!</definedName>
    <definedName name="Start203">#REF!</definedName>
    <definedName name="Start204" localSheetId="0">#REF!</definedName>
    <definedName name="Start204">#REF!</definedName>
    <definedName name="Start205" localSheetId="0">#REF!</definedName>
    <definedName name="Start205">#REF!</definedName>
    <definedName name="Start206" localSheetId="0">#REF!</definedName>
    <definedName name="Start206">#REF!</definedName>
    <definedName name="Start207" localSheetId="0">#REF!</definedName>
    <definedName name="Start207">#REF!</definedName>
    <definedName name="Start208" localSheetId="0">#REF!</definedName>
    <definedName name="Start208">#REF!</definedName>
    <definedName name="Start209" localSheetId="0">#REF!</definedName>
    <definedName name="Start209">#REF!</definedName>
    <definedName name="Start21" localSheetId="0">#REF!</definedName>
    <definedName name="Start21">#REF!</definedName>
    <definedName name="Start210" localSheetId="0">#REF!</definedName>
    <definedName name="Start210">#REF!</definedName>
    <definedName name="Start211" localSheetId="0">#REF!</definedName>
    <definedName name="Start211">#REF!</definedName>
    <definedName name="Start212" localSheetId="0">#REF!</definedName>
    <definedName name="Start212">#REF!</definedName>
    <definedName name="Start213" localSheetId="0">#REF!</definedName>
    <definedName name="Start213">#REF!</definedName>
    <definedName name="Start214" localSheetId="0">#REF!</definedName>
    <definedName name="Start214">#REF!</definedName>
    <definedName name="Start215" localSheetId="0">#REF!</definedName>
    <definedName name="Start215">#REF!</definedName>
    <definedName name="Start216" localSheetId="0">#REF!</definedName>
    <definedName name="Start216">#REF!</definedName>
    <definedName name="Start217" localSheetId="0">#REF!</definedName>
    <definedName name="Start217">#REF!</definedName>
    <definedName name="Start218" localSheetId="0">#REF!</definedName>
    <definedName name="Start218">#REF!</definedName>
    <definedName name="Start219" localSheetId="0">#REF!</definedName>
    <definedName name="Start219">#REF!</definedName>
    <definedName name="Start22" localSheetId="0">#REF!</definedName>
    <definedName name="Start22">#REF!</definedName>
    <definedName name="Start220" localSheetId="0">#REF!</definedName>
    <definedName name="Start220">#REF!</definedName>
    <definedName name="Start221" localSheetId="0">#REF!</definedName>
    <definedName name="Start221">#REF!</definedName>
    <definedName name="Start222" localSheetId="0">#REF!</definedName>
    <definedName name="Start222">#REF!</definedName>
    <definedName name="Start223" localSheetId="0">#REF!</definedName>
    <definedName name="Start223">#REF!</definedName>
    <definedName name="Start224" localSheetId="0">#REF!</definedName>
    <definedName name="Start224">#REF!</definedName>
    <definedName name="Start225" localSheetId="0">#REF!</definedName>
    <definedName name="Start225">#REF!</definedName>
    <definedName name="Start23" localSheetId="0">#REF!</definedName>
    <definedName name="Start23">#REF!</definedName>
    <definedName name="Start24" localSheetId="0">#REF!</definedName>
    <definedName name="Start24">#REF!</definedName>
    <definedName name="Start25" localSheetId="0">#REF!</definedName>
    <definedName name="Start25">#REF!</definedName>
    <definedName name="Start26" localSheetId="0">#REF!</definedName>
    <definedName name="Start26">#REF!</definedName>
    <definedName name="Start27" localSheetId="0">#REF!</definedName>
    <definedName name="Start27">#REF!</definedName>
    <definedName name="Start28" localSheetId="0">#REF!</definedName>
    <definedName name="Start28">#REF!</definedName>
    <definedName name="Start29" localSheetId="0">#REF!</definedName>
    <definedName name="Start29">#REF!</definedName>
    <definedName name="Start3" localSheetId="0">#REF!</definedName>
    <definedName name="Start3">#REF!</definedName>
    <definedName name="Start30" localSheetId="0">#REF!</definedName>
    <definedName name="Start30">#REF!</definedName>
    <definedName name="Start31" localSheetId="0">#REF!</definedName>
    <definedName name="Start31">#REF!</definedName>
    <definedName name="Start32" localSheetId="0">#REF!</definedName>
    <definedName name="Start32">#REF!</definedName>
    <definedName name="Start33" localSheetId="0">#REF!</definedName>
    <definedName name="Start33">#REF!</definedName>
    <definedName name="Start34" localSheetId="0">#REF!</definedName>
    <definedName name="Start34">#REF!</definedName>
    <definedName name="Start35" localSheetId="0">#REF!</definedName>
    <definedName name="Start35">#REF!</definedName>
    <definedName name="Start36" localSheetId="0">#REF!</definedName>
    <definedName name="Start36">#REF!</definedName>
    <definedName name="Start37" localSheetId="0">#REF!</definedName>
    <definedName name="Start37">#REF!</definedName>
    <definedName name="Start38" localSheetId="0">#REF!</definedName>
    <definedName name="Start38">#REF!</definedName>
    <definedName name="Start39" localSheetId="0">#REF!</definedName>
    <definedName name="Start39">#REF!</definedName>
    <definedName name="Start4" localSheetId="0">#REF!</definedName>
    <definedName name="Start4">#REF!</definedName>
    <definedName name="Start40" localSheetId="0">#REF!</definedName>
    <definedName name="Start40">#REF!</definedName>
    <definedName name="Start41" localSheetId="0">#REF!</definedName>
    <definedName name="Start41">#REF!</definedName>
    <definedName name="Start42" localSheetId="0">#REF!</definedName>
    <definedName name="Start42">#REF!</definedName>
    <definedName name="Start43" localSheetId="0">#REF!</definedName>
    <definedName name="Start43">#REF!</definedName>
    <definedName name="Start44" localSheetId="0">#REF!</definedName>
    <definedName name="Start44">#REF!</definedName>
    <definedName name="Start45" localSheetId="0">#REF!</definedName>
    <definedName name="Start45">#REF!</definedName>
    <definedName name="Start46" localSheetId="0">#REF!</definedName>
    <definedName name="Start46">#REF!</definedName>
    <definedName name="Start47" localSheetId="0">#REF!</definedName>
    <definedName name="Start47">#REF!</definedName>
    <definedName name="Start48" localSheetId="0">#REF!</definedName>
    <definedName name="Start48">#REF!</definedName>
    <definedName name="Start49" localSheetId="0">#REF!</definedName>
    <definedName name="Start49">#REF!</definedName>
    <definedName name="Start5" localSheetId="0">#REF!</definedName>
    <definedName name="Start5">#REF!</definedName>
    <definedName name="Start50" localSheetId="0">#REF!</definedName>
    <definedName name="Start50">#REF!</definedName>
    <definedName name="Start51" localSheetId="0">#REF!</definedName>
    <definedName name="Start51">#REF!</definedName>
    <definedName name="Start52" localSheetId="0">#REF!</definedName>
    <definedName name="Start52">#REF!</definedName>
    <definedName name="Start53" localSheetId="0">#REF!</definedName>
    <definedName name="Start53">#REF!</definedName>
    <definedName name="Start54" localSheetId="0">#REF!</definedName>
    <definedName name="Start54">#REF!</definedName>
    <definedName name="Start55" localSheetId="0">#REF!</definedName>
    <definedName name="Start55">#REF!</definedName>
    <definedName name="Start56" localSheetId="0">#REF!</definedName>
    <definedName name="Start56">#REF!</definedName>
    <definedName name="Start57" localSheetId="0">#REF!</definedName>
    <definedName name="Start57">#REF!</definedName>
    <definedName name="Start58" localSheetId="0">#REF!</definedName>
    <definedName name="Start58">#REF!</definedName>
    <definedName name="Start59" localSheetId="0">#REF!</definedName>
    <definedName name="Start59">#REF!</definedName>
    <definedName name="Start6" localSheetId="0">#REF!</definedName>
    <definedName name="Start6">#REF!</definedName>
    <definedName name="Start60" localSheetId="0">#REF!</definedName>
    <definedName name="Start60">#REF!</definedName>
    <definedName name="Start61" localSheetId="0">#REF!</definedName>
    <definedName name="Start61">#REF!</definedName>
    <definedName name="Start62" localSheetId="0">#REF!</definedName>
    <definedName name="Start62">#REF!</definedName>
    <definedName name="Start63" localSheetId="0">#REF!</definedName>
    <definedName name="Start63">#REF!</definedName>
    <definedName name="Start64" localSheetId="0">#REF!</definedName>
    <definedName name="Start64">#REF!</definedName>
    <definedName name="Start65" localSheetId="0">#REF!</definedName>
    <definedName name="Start65">#REF!</definedName>
    <definedName name="Start66" localSheetId="0">#REF!</definedName>
    <definedName name="Start66">#REF!</definedName>
    <definedName name="Start67" localSheetId="0">#REF!</definedName>
    <definedName name="Start67">#REF!</definedName>
    <definedName name="Start68" localSheetId="0">#REF!</definedName>
    <definedName name="Start68">#REF!</definedName>
    <definedName name="Start69" localSheetId="0">#REF!</definedName>
    <definedName name="Start69">#REF!</definedName>
    <definedName name="Start7" localSheetId="0">#REF!</definedName>
    <definedName name="Start7">#REF!</definedName>
    <definedName name="Start70" localSheetId="0">#REF!</definedName>
    <definedName name="Start70">#REF!</definedName>
    <definedName name="Start71" localSheetId="0">#REF!</definedName>
    <definedName name="Start71">#REF!</definedName>
    <definedName name="Start72" localSheetId="0">#REF!</definedName>
    <definedName name="Start72">#REF!</definedName>
    <definedName name="Start73" localSheetId="0">#REF!</definedName>
    <definedName name="Start73">#REF!</definedName>
    <definedName name="Start74" localSheetId="0">#REF!</definedName>
    <definedName name="Start74">#REF!</definedName>
    <definedName name="Start75" localSheetId="0">#REF!</definedName>
    <definedName name="Start75">#REF!</definedName>
    <definedName name="Start76" localSheetId="0">#REF!</definedName>
    <definedName name="Start76">#REF!</definedName>
    <definedName name="Start77" localSheetId="0">#REF!</definedName>
    <definedName name="Start77">#REF!</definedName>
    <definedName name="Start78" localSheetId="0">#REF!</definedName>
    <definedName name="Start78">#REF!</definedName>
    <definedName name="Start79" localSheetId="0">#REF!</definedName>
    <definedName name="Start79">#REF!</definedName>
    <definedName name="Start8" localSheetId="0">#REF!</definedName>
    <definedName name="Start8">#REF!</definedName>
    <definedName name="Start80" localSheetId="0">#REF!</definedName>
    <definedName name="Start80">#REF!</definedName>
    <definedName name="Start81" localSheetId="0">#REF!</definedName>
    <definedName name="Start81">#REF!</definedName>
    <definedName name="Start82" localSheetId="0">#REF!</definedName>
    <definedName name="Start82">#REF!</definedName>
    <definedName name="Start83" localSheetId="0">#REF!</definedName>
    <definedName name="Start83">#REF!</definedName>
    <definedName name="Start84" localSheetId="0">#REF!</definedName>
    <definedName name="Start84">#REF!</definedName>
    <definedName name="Start85" localSheetId="0">#REF!</definedName>
    <definedName name="Start85">#REF!</definedName>
    <definedName name="Start86" localSheetId="0">#REF!</definedName>
    <definedName name="Start86">#REF!</definedName>
    <definedName name="Start87" localSheetId="0">#REF!</definedName>
    <definedName name="Start87">#REF!</definedName>
    <definedName name="Start88" localSheetId="0">#REF!</definedName>
    <definedName name="Start88">#REF!</definedName>
    <definedName name="Start89" localSheetId="0">#REF!</definedName>
    <definedName name="Start89">#REF!</definedName>
    <definedName name="Start9" localSheetId="0">#REF!</definedName>
    <definedName name="Start9">#REF!</definedName>
    <definedName name="Start90" localSheetId="0">#REF!</definedName>
    <definedName name="Start90">#REF!</definedName>
    <definedName name="Start91" localSheetId="0">#REF!</definedName>
    <definedName name="Start91">#REF!</definedName>
    <definedName name="Start92" localSheetId="0">#REF!</definedName>
    <definedName name="Start92">#REF!</definedName>
    <definedName name="Start93" localSheetId="0">#REF!</definedName>
    <definedName name="Start93">#REF!</definedName>
    <definedName name="Start94" localSheetId="0">#REF!</definedName>
    <definedName name="Start94">#REF!</definedName>
    <definedName name="Start95" localSheetId="0">#REF!</definedName>
    <definedName name="Start95">#REF!</definedName>
    <definedName name="Start96" localSheetId="0">#REF!</definedName>
    <definedName name="Start96">#REF!</definedName>
    <definedName name="Start97" localSheetId="0">#REF!</definedName>
    <definedName name="Start97">#REF!</definedName>
    <definedName name="Start98" localSheetId="0">#REF!</definedName>
    <definedName name="Start98">#REF!</definedName>
    <definedName name="Start99" localSheetId="0">#REF!</definedName>
    <definedName name="Start99">#REF!</definedName>
    <definedName name="الألمونيوم" localSheetId="0">#REF!</definedName>
    <definedName name="الألمونيوم">#REF!</definedName>
    <definedName name="البنك">[4]نموذج!$M$5:$M$15</definedName>
    <definedName name="البيان" localSheetId="0">#REF!</definedName>
    <definedName name="البيان">#REF!</definedName>
    <definedName name="الدفعة">[5]الكنترول!$F$2:$F$3</definedName>
    <definedName name="الزجاج" localSheetId="0">#REF!</definedName>
    <definedName name="الزجاج">#REF!</definedName>
    <definedName name="السعر" localSheetId="0">[6]Menue!#REF!</definedName>
    <definedName name="السعر">[6]Menue!#REF!</definedName>
    <definedName name="السند">[5]الكنترول!$A$2:$A$3</definedName>
    <definedName name="الصنف" localSheetId="0">[6]Menue!#REF!</definedName>
    <definedName name="الصنف">[6]Menue!#REF!</definedName>
    <definedName name="الكشف" localSheetId="0">[1]الناسخة!#REF!</definedName>
    <definedName name="الكشف">[1]الناسخة!#REF!</definedName>
    <definedName name="الكود" localSheetId="0">[6]Menue!#REF!</definedName>
    <definedName name="الكود">[6]Menue!#REF!</definedName>
    <definedName name="اللون" localSheetId="0">#REF!</definedName>
    <definedName name="اللون">#REF!</definedName>
    <definedName name="الموضوع">[2]ورقة1!$A$3:$A$6</definedName>
    <definedName name="النوع">[2]ورقة1!$A$9:$A$13</definedName>
    <definedName name="الوحدة" localSheetId="0">#REF!</definedName>
    <definedName name="الوحدة">#REF!</definedName>
    <definedName name="رجوع" localSheetId="0">[7]السلف!#REF!</definedName>
    <definedName name="رجوع">[7]السلف!#REF!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49" i="2" l="1"/>
  <c r="C1749" i="2"/>
  <c r="M1746" i="2"/>
  <c r="K1746" i="2"/>
  <c r="N1745" i="2"/>
  <c r="O1745" i="2" s="1"/>
  <c r="N1744" i="2"/>
  <c r="O1744" i="2" s="1"/>
  <c r="N1743" i="2"/>
  <c r="O1743" i="2" s="1"/>
  <c r="O1742" i="2"/>
  <c r="N1742" i="2"/>
  <c r="N1741" i="2"/>
  <c r="O1741" i="2" s="1"/>
  <c r="N1740" i="2"/>
  <c r="O1740" i="2" s="1"/>
  <c r="N1739" i="2"/>
  <c r="O1739" i="2" s="1"/>
  <c r="N1738" i="2"/>
  <c r="O1738" i="2" s="1"/>
  <c r="N1737" i="2"/>
  <c r="O1737" i="2" s="1"/>
  <c r="N1736" i="2"/>
  <c r="O1736" i="2" s="1"/>
  <c r="N1735" i="2"/>
  <c r="O1735" i="2" s="1"/>
  <c r="O1734" i="2"/>
  <c r="N1734" i="2"/>
  <c r="N1733" i="2"/>
  <c r="O1733" i="2" s="1"/>
  <c r="O1732" i="2"/>
  <c r="N1732" i="2"/>
  <c r="N1731" i="2"/>
  <c r="O1731" i="2" s="1"/>
  <c r="N1730" i="2"/>
  <c r="O1730" i="2" s="1"/>
  <c r="N1729" i="2"/>
  <c r="O1729" i="2" s="1"/>
  <c r="N1728" i="2"/>
  <c r="O1728" i="2" s="1"/>
  <c r="N1727" i="2"/>
  <c r="O1727" i="2" s="1"/>
  <c r="N1726" i="2"/>
  <c r="O1726" i="2" s="1"/>
  <c r="N1725" i="2"/>
  <c r="O1725" i="2" s="1"/>
  <c r="N1724" i="2"/>
  <c r="O1724" i="2" s="1"/>
  <c r="N1723" i="2"/>
  <c r="O1723" i="2" s="1"/>
  <c r="N1722" i="2"/>
  <c r="O1722" i="2" s="1"/>
  <c r="N1721" i="2"/>
  <c r="O1721" i="2" s="1"/>
  <c r="N1720" i="2"/>
  <c r="O1720" i="2" s="1"/>
  <c r="N1719" i="2"/>
  <c r="O1719" i="2" s="1"/>
  <c r="O1718" i="2"/>
  <c r="N1718" i="2"/>
  <c r="N1717" i="2"/>
  <c r="O1717" i="2" s="1"/>
  <c r="N1716" i="2"/>
  <c r="O1716" i="2" s="1"/>
  <c r="N1715" i="2"/>
  <c r="O1715" i="2" s="1"/>
  <c r="N1714" i="2"/>
  <c r="O1714" i="2" s="1"/>
  <c r="N1713" i="2"/>
  <c r="O1713" i="2" s="1"/>
  <c r="N1712" i="2"/>
  <c r="O1712" i="2" s="1"/>
  <c r="N1711" i="2"/>
  <c r="O1711" i="2" s="1"/>
  <c r="O1710" i="2"/>
  <c r="N1710" i="2"/>
  <c r="N1709" i="2"/>
  <c r="O1709" i="2" s="1"/>
  <c r="N1708" i="2"/>
  <c r="O1708" i="2" s="1"/>
  <c r="N1707" i="2"/>
  <c r="O1707" i="2" s="1"/>
  <c r="N1706" i="2"/>
  <c r="O1706" i="2" s="1"/>
  <c r="N1705" i="2"/>
  <c r="O1705" i="2" s="1"/>
  <c r="N1704" i="2"/>
  <c r="O1704" i="2" s="1"/>
  <c r="N1703" i="2"/>
  <c r="O1703" i="2" s="1"/>
  <c r="N1702" i="2"/>
  <c r="O1702" i="2" s="1"/>
  <c r="N1701" i="2"/>
  <c r="O1701" i="2" s="1"/>
  <c r="N1700" i="2"/>
  <c r="O1700" i="2" s="1"/>
  <c r="N1699" i="2"/>
  <c r="O1699" i="2" s="1"/>
  <c r="N1698" i="2"/>
  <c r="O1698" i="2" s="1"/>
  <c r="N1697" i="2"/>
  <c r="O1697" i="2" s="1"/>
  <c r="N1696" i="2"/>
  <c r="O1696" i="2" s="1"/>
  <c r="N1695" i="2"/>
  <c r="O1695" i="2" s="1"/>
  <c r="N1694" i="2"/>
  <c r="O1694" i="2" s="1"/>
  <c r="N1693" i="2"/>
  <c r="O1693" i="2" s="1"/>
  <c r="N1692" i="2"/>
  <c r="O1692" i="2" s="1"/>
  <c r="N1691" i="2"/>
  <c r="O1691" i="2" s="1"/>
  <c r="N1690" i="2"/>
  <c r="O1690" i="2" s="1"/>
  <c r="O1689" i="2"/>
  <c r="N1689" i="2"/>
  <c r="N1688" i="2"/>
  <c r="O1688" i="2" s="1"/>
  <c r="N1687" i="2"/>
  <c r="O1687" i="2" s="1"/>
  <c r="N1686" i="2"/>
  <c r="O1686" i="2" s="1"/>
  <c r="N1685" i="2"/>
  <c r="O1685" i="2" s="1"/>
  <c r="N1684" i="2"/>
  <c r="O1684" i="2" s="1"/>
  <c r="O1683" i="2"/>
  <c r="N1683" i="2"/>
  <c r="N1682" i="2"/>
  <c r="O1682" i="2" s="1"/>
  <c r="O1681" i="2"/>
  <c r="N1681" i="2"/>
  <c r="N1680" i="2"/>
  <c r="O1680" i="2" s="1"/>
  <c r="N1679" i="2"/>
  <c r="O1679" i="2" s="1"/>
  <c r="N1678" i="2"/>
  <c r="O1678" i="2" s="1"/>
  <c r="N1677" i="2"/>
  <c r="O1677" i="2" s="1"/>
  <c r="N1676" i="2"/>
  <c r="O1676" i="2" s="1"/>
  <c r="N1675" i="2"/>
  <c r="O1675" i="2" s="1"/>
  <c r="N1674" i="2"/>
  <c r="O1674" i="2" s="1"/>
  <c r="N1673" i="2"/>
  <c r="O1673" i="2" s="1"/>
  <c r="N1672" i="2"/>
  <c r="O1672" i="2" s="1"/>
  <c r="N1671" i="2"/>
  <c r="O1671" i="2" s="1"/>
  <c r="O1670" i="2"/>
  <c r="N1670" i="2"/>
  <c r="N1669" i="2"/>
  <c r="O1669" i="2" s="1"/>
  <c r="N1668" i="2"/>
  <c r="O1668" i="2" s="1"/>
  <c r="N1667" i="2"/>
  <c r="O1667" i="2" s="1"/>
  <c r="N1666" i="2"/>
  <c r="O1666" i="2" s="1"/>
  <c r="N1665" i="2"/>
  <c r="O1665" i="2" s="1"/>
  <c r="N1664" i="2"/>
  <c r="O1664" i="2" s="1"/>
  <c r="N1663" i="2"/>
  <c r="O1663" i="2" s="1"/>
  <c r="N1662" i="2"/>
  <c r="O1662" i="2" s="1"/>
  <c r="N1661" i="2"/>
  <c r="O1661" i="2" s="1"/>
  <c r="N1660" i="2"/>
  <c r="O1660" i="2" s="1"/>
  <c r="N1659" i="2"/>
  <c r="O1659" i="2" s="1"/>
  <c r="N1658" i="2"/>
  <c r="O1658" i="2" s="1"/>
  <c r="N1657" i="2"/>
  <c r="O1657" i="2" s="1"/>
  <c r="N1656" i="2"/>
  <c r="O1656" i="2" s="1"/>
  <c r="N1655" i="2"/>
  <c r="O1655" i="2" s="1"/>
  <c r="O1654" i="2"/>
  <c r="N1654" i="2"/>
  <c r="N1653" i="2"/>
  <c r="O1653" i="2" s="1"/>
  <c r="N1652" i="2"/>
  <c r="O1652" i="2" s="1"/>
  <c r="N1651" i="2"/>
  <c r="O1651" i="2" s="1"/>
  <c r="N1650" i="2"/>
  <c r="O1650" i="2" s="1"/>
  <c r="N1649" i="2"/>
  <c r="O1649" i="2" s="1"/>
  <c r="N1648" i="2"/>
  <c r="O1648" i="2" s="1"/>
  <c r="N1647" i="2"/>
  <c r="O1647" i="2" s="1"/>
  <c r="N1646" i="2"/>
  <c r="O1646" i="2" s="1"/>
  <c r="N1645" i="2"/>
  <c r="O1645" i="2" s="1"/>
  <c r="N1644" i="2"/>
  <c r="O1644" i="2" s="1"/>
  <c r="N1643" i="2"/>
  <c r="O1643" i="2" s="1"/>
  <c r="N1642" i="2"/>
  <c r="O1642" i="2" s="1"/>
  <c r="N1641" i="2"/>
  <c r="O1641" i="2" s="1"/>
  <c r="N1640" i="2"/>
  <c r="O1640" i="2" s="1"/>
  <c r="N1639" i="2"/>
  <c r="O1639" i="2" s="1"/>
  <c r="O1638" i="2"/>
  <c r="N1638" i="2"/>
  <c r="N1637" i="2"/>
  <c r="O1637" i="2" s="1"/>
  <c r="N1636" i="2"/>
  <c r="O1636" i="2" s="1"/>
  <c r="N1635" i="2"/>
  <c r="O1635" i="2" s="1"/>
  <c r="N1634" i="2"/>
  <c r="O1634" i="2" s="1"/>
  <c r="N1633" i="2"/>
  <c r="O1633" i="2" s="1"/>
  <c r="N1632" i="2"/>
  <c r="O1632" i="2" s="1"/>
  <c r="N1631" i="2"/>
  <c r="O1631" i="2" s="1"/>
  <c r="N1630" i="2"/>
  <c r="O1630" i="2" s="1"/>
  <c r="N1629" i="2"/>
  <c r="O1629" i="2" s="1"/>
  <c r="N1628" i="2"/>
  <c r="O1628" i="2" s="1"/>
  <c r="N1627" i="2"/>
  <c r="O1627" i="2" s="1"/>
  <c r="N1626" i="2"/>
  <c r="O1626" i="2" s="1"/>
  <c r="N1625" i="2"/>
  <c r="O1625" i="2" s="1"/>
  <c r="N1624" i="2"/>
  <c r="O1624" i="2" s="1"/>
  <c r="N1623" i="2"/>
  <c r="O1623" i="2" s="1"/>
  <c r="N1622" i="2"/>
  <c r="O1622" i="2" s="1"/>
  <c r="N1621" i="2"/>
  <c r="O1621" i="2" s="1"/>
  <c r="N1620" i="2"/>
  <c r="O1620" i="2" s="1"/>
  <c r="N1619" i="2"/>
  <c r="O1619" i="2" s="1"/>
  <c r="N1618" i="2"/>
  <c r="O1618" i="2" s="1"/>
  <c r="N1617" i="2"/>
  <c r="O1617" i="2" s="1"/>
  <c r="N1616" i="2"/>
  <c r="O1616" i="2" s="1"/>
  <c r="N1615" i="2"/>
  <c r="O1615" i="2" s="1"/>
  <c r="O1614" i="2"/>
  <c r="N1614" i="2"/>
  <c r="N1613" i="2"/>
  <c r="O1613" i="2" s="1"/>
  <c r="N1612" i="2"/>
  <c r="O1612" i="2" s="1"/>
  <c r="N1611" i="2"/>
  <c r="O1611" i="2" s="1"/>
  <c r="N1610" i="2"/>
  <c r="O1610" i="2" s="1"/>
  <c r="N1609" i="2"/>
  <c r="O1609" i="2" s="1"/>
  <c r="N1608" i="2"/>
  <c r="O1608" i="2" s="1"/>
  <c r="N1607" i="2"/>
  <c r="O1607" i="2" s="1"/>
  <c r="O1606" i="2"/>
  <c r="N1606" i="2"/>
  <c r="N1605" i="2"/>
  <c r="O1605" i="2" s="1"/>
  <c r="N1604" i="2"/>
  <c r="O1604" i="2" s="1"/>
  <c r="N1603" i="2"/>
  <c r="O1603" i="2" s="1"/>
  <c r="N1602" i="2"/>
  <c r="O1602" i="2" s="1"/>
  <c r="N1601" i="2"/>
  <c r="O1601" i="2" s="1"/>
  <c r="N1600" i="2"/>
  <c r="O1600" i="2" s="1"/>
  <c r="N1599" i="2"/>
  <c r="O1599" i="2" s="1"/>
  <c r="O1598" i="2"/>
  <c r="N1598" i="2"/>
  <c r="N1597" i="2"/>
  <c r="O1597" i="2" s="1"/>
  <c r="N1596" i="2"/>
  <c r="O1596" i="2" s="1"/>
  <c r="N1595" i="2"/>
  <c r="O1595" i="2" s="1"/>
  <c r="N1594" i="2"/>
  <c r="O1594" i="2" s="1"/>
  <c r="N1593" i="2"/>
  <c r="O1593" i="2" s="1"/>
  <c r="N1592" i="2"/>
  <c r="O1592" i="2" s="1"/>
  <c r="N1591" i="2"/>
  <c r="O1591" i="2" s="1"/>
  <c r="O1590" i="2"/>
  <c r="N1590" i="2"/>
  <c r="N1589" i="2"/>
  <c r="O1589" i="2" s="1"/>
  <c r="N1588" i="2"/>
  <c r="O1588" i="2" s="1"/>
  <c r="N1587" i="2"/>
  <c r="O1587" i="2" s="1"/>
  <c r="N1586" i="2"/>
  <c r="O1586" i="2" s="1"/>
  <c r="N1585" i="2"/>
  <c r="O1585" i="2" s="1"/>
  <c r="N1584" i="2"/>
  <c r="O1584" i="2" s="1"/>
  <c r="N1583" i="2"/>
  <c r="O1583" i="2" s="1"/>
  <c r="O1582" i="2"/>
  <c r="N1582" i="2"/>
  <c r="N1581" i="2"/>
  <c r="O1581" i="2" s="1"/>
  <c r="N1580" i="2"/>
  <c r="O1580" i="2" s="1"/>
  <c r="N1579" i="2"/>
  <c r="O1579" i="2" s="1"/>
  <c r="N1578" i="2"/>
  <c r="O1578" i="2" s="1"/>
  <c r="N1577" i="2"/>
  <c r="O1577" i="2" s="1"/>
  <c r="N1576" i="2"/>
  <c r="O1576" i="2" s="1"/>
  <c r="N1575" i="2"/>
  <c r="O1575" i="2" s="1"/>
  <c r="N1574" i="2"/>
  <c r="O1574" i="2" s="1"/>
  <c r="N1573" i="2"/>
  <c r="O1573" i="2" s="1"/>
  <c r="N1572" i="2"/>
  <c r="O1572" i="2" s="1"/>
  <c r="N1571" i="2"/>
  <c r="O1571" i="2" s="1"/>
  <c r="N1570" i="2"/>
  <c r="O1570" i="2" s="1"/>
  <c r="N1569" i="2"/>
  <c r="O1569" i="2" s="1"/>
  <c r="N1568" i="2"/>
  <c r="O1568" i="2" s="1"/>
  <c r="N1567" i="2"/>
  <c r="O1567" i="2" s="1"/>
  <c r="O1566" i="2"/>
  <c r="N1566" i="2"/>
  <c r="N1565" i="2"/>
  <c r="O1565" i="2" s="1"/>
  <c r="N1564" i="2"/>
  <c r="O1564" i="2" s="1"/>
  <c r="N1563" i="2"/>
  <c r="O1563" i="2" s="1"/>
  <c r="N1562" i="2"/>
  <c r="O1562" i="2" s="1"/>
  <c r="N1561" i="2"/>
  <c r="O1561" i="2" s="1"/>
  <c r="O1560" i="2"/>
  <c r="N1560" i="2"/>
  <c r="N1559" i="2"/>
  <c r="O1559" i="2" s="1"/>
  <c r="O1558" i="2"/>
  <c r="N1558" i="2"/>
  <c r="N1557" i="2"/>
  <c r="O1557" i="2" s="1"/>
  <c r="N1556" i="2"/>
  <c r="O1556" i="2" s="1"/>
  <c r="N1555" i="2"/>
  <c r="O1555" i="2" s="1"/>
  <c r="N1554" i="2"/>
  <c r="O1554" i="2" s="1"/>
  <c r="N1553" i="2"/>
  <c r="O1553" i="2" s="1"/>
  <c r="O1552" i="2"/>
  <c r="N1552" i="2"/>
  <c r="N1551" i="2"/>
  <c r="O1551" i="2" s="1"/>
  <c r="O1550" i="2"/>
  <c r="N1550" i="2"/>
  <c r="N1549" i="2"/>
  <c r="O1549" i="2" s="1"/>
  <c r="N1548" i="2"/>
  <c r="O1548" i="2" s="1"/>
  <c r="N1547" i="2"/>
  <c r="O1547" i="2" s="1"/>
  <c r="N1546" i="2"/>
  <c r="O1546" i="2" s="1"/>
  <c r="N1545" i="2"/>
  <c r="O1545" i="2" s="1"/>
  <c r="N1544" i="2"/>
  <c r="O1544" i="2" s="1"/>
  <c r="N1543" i="2"/>
  <c r="O1543" i="2" s="1"/>
  <c r="O1542" i="2"/>
  <c r="N1542" i="2"/>
  <c r="N1541" i="2"/>
  <c r="O1541" i="2" s="1"/>
  <c r="N1540" i="2"/>
  <c r="O1540" i="2" s="1"/>
  <c r="N1539" i="2"/>
  <c r="O1539" i="2" s="1"/>
  <c r="N1538" i="2"/>
  <c r="O1538" i="2" s="1"/>
  <c r="N1537" i="2"/>
  <c r="O1537" i="2" s="1"/>
  <c r="N1536" i="2"/>
  <c r="O1536" i="2" s="1"/>
  <c r="N1535" i="2"/>
  <c r="O1535" i="2" s="1"/>
  <c r="N1534" i="2"/>
  <c r="O1534" i="2" s="1"/>
  <c r="N1533" i="2"/>
  <c r="O1533" i="2" s="1"/>
  <c r="N1532" i="2"/>
  <c r="O1532" i="2" s="1"/>
  <c r="N1531" i="2"/>
  <c r="O1531" i="2" s="1"/>
  <c r="N1530" i="2"/>
  <c r="O1530" i="2" s="1"/>
  <c r="N1529" i="2"/>
  <c r="O1529" i="2" s="1"/>
  <c r="N1528" i="2"/>
  <c r="O1528" i="2" s="1"/>
  <c r="N1527" i="2"/>
  <c r="O1527" i="2" s="1"/>
  <c r="N1526" i="2"/>
  <c r="O1526" i="2" s="1"/>
  <c r="N1525" i="2"/>
  <c r="O1525" i="2" s="1"/>
  <c r="N1524" i="2"/>
  <c r="O1524" i="2" s="1"/>
  <c r="N1523" i="2"/>
  <c r="O1523" i="2" s="1"/>
  <c r="N1522" i="2"/>
  <c r="O1522" i="2" s="1"/>
  <c r="N1521" i="2"/>
  <c r="O1521" i="2" s="1"/>
  <c r="N1520" i="2"/>
  <c r="O1520" i="2" s="1"/>
  <c r="N1519" i="2"/>
  <c r="O1519" i="2" s="1"/>
  <c r="N1518" i="2"/>
  <c r="O1518" i="2" s="1"/>
  <c r="N1517" i="2"/>
  <c r="O1517" i="2" s="1"/>
  <c r="N1516" i="2"/>
  <c r="O1516" i="2" s="1"/>
  <c r="N1515" i="2"/>
  <c r="O1515" i="2" s="1"/>
  <c r="N1514" i="2"/>
  <c r="O1514" i="2" s="1"/>
  <c r="N1513" i="2"/>
  <c r="O1513" i="2" s="1"/>
  <c r="N1512" i="2"/>
  <c r="O1512" i="2" s="1"/>
  <c r="N1511" i="2"/>
  <c r="O1511" i="2" s="1"/>
  <c r="O1510" i="2"/>
  <c r="N1510" i="2"/>
  <c r="N1509" i="2"/>
  <c r="O1509" i="2" s="1"/>
  <c r="N1508" i="2"/>
  <c r="O1508" i="2" s="1"/>
  <c r="N1507" i="2"/>
  <c r="O1507" i="2" s="1"/>
  <c r="N1506" i="2"/>
  <c r="O1506" i="2" s="1"/>
  <c r="N1505" i="2"/>
  <c r="O1505" i="2" s="1"/>
  <c r="N1504" i="2"/>
  <c r="O1504" i="2" s="1"/>
  <c r="N1503" i="2"/>
  <c r="O1503" i="2" s="1"/>
  <c r="N1502" i="2"/>
  <c r="O1502" i="2" s="1"/>
  <c r="N1501" i="2"/>
  <c r="O1501" i="2" s="1"/>
  <c r="N1500" i="2"/>
  <c r="O1500" i="2" s="1"/>
  <c r="N1499" i="2"/>
  <c r="O1499" i="2" s="1"/>
  <c r="N1498" i="2"/>
  <c r="O1498" i="2" s="1"/>
  <c r="N1497" i="2"/>
  <c r="O1497" i="2" s="1"/>
  <c r="N1496" i="2"/>
  <c r="O1496" i="2" s="1"/>
  <c r="N1495" i="2"/>
  <c r="O1495" i="2" s="1"/>
  <c r="N1494" i="2"/>
  <c r="O1494" i="2" s="1"/>
  <c r="N1493" i="2"/>
  <c r="O1493" i="2" s="1"/>
  <c r="N1492" i="2"/>
  <c r="O1492" i="2" s="1"/>
  <c r="N1491" i="2"/>
  <c r="O1491" i="2" s="1"/>
  <c r="N1490" i="2"/>
  <c r="O1490" i="2" s="1"/>
  <c r="N1489" i="2"/>
  <c r="O1489" i="2" s="1"/>
  <c r="N1488" i="2"/>
  <c r="O1488" i="2" s="1"/>
  <c r="N1487" i="2"/>
  <c r="O1487" i="2" s="1"/>
  <c r="N1486" i="2"/>
  <c r="O1486" i="2" s="1"/>
  <c r="N1485" i="2"/>
  <c r="O1485" i="2" s="1"/>
  <c r="N1484" i="2"/>
  <c r="O1484" i="2" s="1"/>
  <c r="N1483" i="2"/>
  <c r="O1483" i="2" s="1"/>
  <c r="N1482" i="2"/>
  <c r="O1482" i="2" s="1"/>
  <c r="N1481" i="2"/>
  <c r="O1481" i="2" s="1"/>
  <c r="N1480" i="2"/>
  <c r="O1480" i="2" s="1"/>
  <c r="N1479" i="2"/>
  <c r="O1479" i="2" s="1"/>
  <c r="O1478" i="2"/>
  <c r="N1478" i="2"/>
  <c r="N1477" i="2"/>
  <c r="O1477" i="2" s="1"/>
  <c r="N1476" i="2"/>
  <c r="O1476" i="2" s="1"/>
  <c r="N1475" i="2"/>
  <c r="O1475" i="2" s="1"/>
  <c r="N1474" i="2"/>
  <c r="O1474" i="2" s="1"/>
  <c r="N1473" i="2"/>
  <c r="O1473" i="2" s="1"/>
  <c r="N1472" i="2"/>
  <c r="O1472" i="2" s="1"/>
  <c r="N1471" i="2"/>
  <c r="O1471" i="2" s="1"/>
  <c r="N1470" i="2"/>
  <c r="O1470" i="2" s="1"/>
  <c r="N1469" i="2"/>
  <c r="O1469" i="2" s="1"/>
  <c r="N1468" i="2"/>
  <c r="O1468" i="2" s="1"/>
  <c r="N1467" i="2"/>
  <c r="O1467" i="2" s="1"/>
  <c r="N1466" i="2"/>
  <c r="O1466" i="2" s="1"/>
  <c r="N1465" i="2"/>
  <c r="O1465" i="2" s="1"/>
  <c r="N1464" i="2"/>
  <c r="O1464" i="2" s="1"/>
  <c r="N1463" i="2"/>
  <c r="O1463" i="2" s="1"/>
  <c r="O1462" i="2"/>
  <c r="N1462" i="2"/>
  <c r="N1461" i="2"/>
  <c r="O1461" i="2" s="1"/>
  <c r="N1460" i="2"/>
  <c r="O1460" i="2" s="1"/>
  <c r="N1459" i="2"/>
  <c r="O1459" i="2" s="1"/>
  <c r="N1458" i="2"/>
  <c r="O1458" i="2" s="1"/>
  <c r="N1457" i="2"/>
  <c r="O1457" i="2" s="1"/>
  <c r="N1456" i="2"/>
  <c r="O1456" i="2" s="1"/>
  <c r="N1455" i="2"/>
  <c r="O1455" i="2" s="1"/>
  <c r="O1454" i="2"/>
  <c r="N1454" i="2"/>
  <c r="N1453" i="2"/>
  <c r="O1453" i="2" s="1"/>
  <c r="N1452" i="2"/>
  <c r="O1452" i="2" s="1"/>
  <c r="N1451" i="2"/>
  <c r="O1451" i="2" s="1"/>
  <c r="N1450" i="2"/>
  <c r="O1450" i="2" s="1"/>
  <c r="N1449" i="2"/>
  <c r="O1449" i="2" s="1"/>
  <c r="N1448" i="2"/>
  <c r="O1448" i="2" s="1"/>
  <c r="N1447" i="2"/>
  <c r="O1447" i="2" s="1"/>
  <c r="N1446" i="2"/>
  <c r="O1446" i="2" s="1"/>
  <c r="N1445" i="2"/>
  <c r="O1445" i="2" s="1"/>
  <c r="N1444" i="2"/>
  <c r="O1444" i="2" s="1"/>
  <c r="N1443" i="2"/>
  <c r="O1443" i="2" s="1"/>
  <c r="N1442" i="2"/>
  <c r="O1442" i="2" s="1"/>
  <c r="N1441" i="2"/>
  <c r="O1441" i="2" s="1"/>
  <c r="N1440" i="2"/>
  <c r="O1440" i="2" s="1"/>
  <c r="N1439" i="2"/>
  <c r="O1439" i="2" s="1"/>
  <c r="N1438" i="2"/>
  <c r="O1438" i="2" s="1"/>
  <c r="N1437" i="2"/>
  <c r="O1437" i="2" s="1"/>
  <c r="N1436" i="2"/>
  <c r="O1436" i="2" s="1"/>
  <c r="O1435" i="2"/>
  <c r="N1435" i="2"/>
  <c r="N1434" i="2"/>
  <c r="O1434" i="2" s="1"/>
  <c r="N1433" i="2"/>
  <c r="O1433" i="2" s="1"/>
  <c r="N1432" i="2"/>
  <c r="O1432" i="2" s="1"/>
  <c r="N1431" i="2"/>
  <c r="O1431" i="2" s="1"/>
  <c r="N1430" i="2"/>
  <c r="O1430" i="2" s="1"/>
  <c r="N1429" i="2"/>
  <c r="O1429" i="2" s="1"/>
  <c r="N1428" i="2"/>
  <c r="O1428" i="2" s="1"/>
  <c r="O1427" i="2"/>
  <c r="N1427" i="2"/>
  <c r="N1426" i="2"/>
  <c r="O1426" i="2" s="1"/>
  <c r="N1425" i="2"/>
  <c r="O1425" i="2" s="1"/>
  <c r="N1424" i="2"/>
  <c r="O1424" i="2" s="1"/>
  <c r="N1423" i="2"/>
  <c r="O1423" i="2" s="1"/>
  <c r="N1422" i="2"/>
  <c r="O1422" i="2" s="1"/>
  <c r="N1421" i="2"/>
  <c r="O1421" i="2" s="1"/>
  <c r="N1420" i="2"/>
  <c r="O1420" i="2" s="1"/>
  <c r="N1419" i="2"/>
  <c r="O1419" i="2" s="1"/>
  <c r="N1418" i="2"/>
  <c r="O1418" i="2" s="1"/>
  <c r="N1417" i="2"/>
  <c r="O1417" i="2" s="1"/>
  <c r="N1416" i="2"/>
  <c r="O1416" i="2" s="1"/>
  <c r="N1415" i="2"/>
  <c r="O1415" i="2" s="1"/>
  <c r="N1414" i="2"/>
  <c r="O1414" i="2" s="1"/>
  <c r="N1413" i="2"/>
  <c r="O1413" i="2" s="1"/>
  <c r="N1412" i="2"/>
  <c r="O1412" i="2" s="1"/>
  <c r="O1411" i="2"/>
  <c r="N1411" i="2"/>
  <c r="N1410" i="2"/>
  <c r="O1410" i="2" s="1"/>
  <c r="N1409" i="2"/>
  <c r="O1409" i="2" s="1"/>
  <c r="N1408" i="2"/>
  <c r="O1408" i="2" s="1"/>
  <c r="N1407" i="2"/>
  <c r="O1407" i="2" s="1"/>
  <c r="N1406" i="2"/>
  <c r="O1406" i="2" s="1"/>
  <c r="N1405" i="2"/>
  <c r="O1405" i="2" s="1"/>
  <c r="N1404" i="2"/>
  <c r="O1404" i="2" s="1"/>
  <c r="O1403" i="2"/>
  <c r="N1403" i="2"/>
  <c r="N1402" i="2"/>
  <c r="O1402" i="2" s="1"/>
  <c r="N1401" i="2"/>
  <c r="O1401" i="2" s="1"/>
  <c r="N1400" i="2"/>
  <c r="O1400" i="2" s="1"/>
  <c r="N1399" i="2"/>
  <c r="O1399" i="2" s="1"/>
  <c r="N1398" i="2"/>
  <c r="O1398" i="2" s="1"/>
  <c r="N1397" i="2"/>
  <c r="O1397" i="2" s="1"/>
  <c r="N1396" i="2"/>
  <c r="O1396" i="2" s="1"/>
  <c r="N1395" i="2"/>
  <c r="O1395" i="2" s="1"/>
  <c r="N1394" i="2"/>
  <c r="O1394" i="2" s="1"/>
  <c r="N1393" i="2"/>
  <c r="O1393" i="2" s="1"/>
  <c r="N1392" i="2"/>
  <c r="O1392" i="2" s="1"/>
  <c r="N1391" i="2"/>
  <c r="O1391" i="2" s="1"/>
  <c r="N1390" i="2"/>
  <c r="O1390" i="2" s="1"/>
  <c r="N1389" i="2"/>
  <c r="O1389" i="2" s="1"/>
  <c r="N1388" i="2"/>
  <c r="O1388" i="2" s="1"/>
  <c r="N1387" i="2"/>
  <c r="O1387" i="2" s="1"/>
  <c r="N1386" i="2"/>
  <c r="O1386" i="2" s="1"/>
  <c r="N1385" i="2"/>
  <c r="O1385" i="2" s="1"/>
  <c r="N1384" i="2"/>
  <c r="O1384" i="2" s="1"/>
  <c r="N1383" i="2"/>
  <c r="O1383" i="2" s="1"/>
  <c r="N1382" i="2"/>
  <c r="O1382" i="2" s="1"/>
  <c r="O1381" i="2"/>
  <c r="N1381" i="2"/>
  <c r="N1380" i="2"/>
  <c r="O1380" i="2" s="1"/>
  <c r="O1379" i="2"/>
  <c r="N1379" i="2"/>
  <c r="N1378" i="2"/>
  <c r="O1378" i="2" s="1"/>
  <c r="N1377" i="2"/>
  <c r="O1377" i="2" s="1"/>
  <c r="N1376" i="2"/>
  <c r="O1376" i="2" s="1"/>
  <c r="N1375" i="2"/>
  <c r="O1375" i="2" s="1"/>
  <c r="N1374" i="2"/>
  <c r="O1374" i="2" s="1"/>
  <c r="O1373" i="2"/>
  <c r="N1373" i="2"/>
  <c r="N1372" i="2"/>
  <c r="O1372" i="2" s="1"/>
  <c r="O1371" i="2"/>
  <c r="N1371" i="2"/>
  <c r="N1370" i="2"/>
  <c r="O1370" i="2" s="1"/>
  <c r="N1369" i="2"/>
  <c r="O1369" i="2" s="1"/>
  <c r="N1368" i="2"/>
  <c r="O1368" i="2" s="1"/>
  <c r="N1367" i="2"/>
  <c r="O1367" i="2" s="1"/>
  <c r="N1366" i="2"/>
  <c r="O1366" i="2" s="1"/>
  <c r="N1365" i="2"/>
  <c r="O1365" i="2" s="1"/>
  <c r="N1364" i="2"/>
  <c r="O1364" i="2" s="1"/>
  <c r="O1363" i="2"/>
  <c r="N1363" i="2"/>
  <c r="N1362" i="2"/>
  <c r="O1362" i="2" s="1"/>
  <c r="N1361" i="2"/>
  <c r="O1361" i="2" s="1"/>
  <c r="N1360" i="2"/>
  <c r="O1360" i="2" s="1"/>
  <c r="N1359" i="2"/>
  <c r="O1359" i="2" s="1"/>
  <c r="N1358" i="2"/>
  <c r="O1358" i="2" s="1"/>
  <c r="N1357" i="2"/>
  <c r="O1357" i="2" s="1"/>
  <c r="N1356" i="2"/>
  <c r="O1356" i="2" s="1"/>
  <c r="N1355" i="2"/>
  <c r="O1355" i="2" s="1"/>
  <c r="N1354" i="2"/>
  <c r="O1354" i="2" s="1"/>
  <c r="N1353" i="2"/>
  <c r="O1353" i="2" s="1"/>
  <c r="N1352" i="2"/>
  <c r="O1352" i="2" s="1"/>
  <c r="N1351" i="2"/>
  <c r="O1351" i="2" s="1"/>
  <c r="N1350" i="2"/>
  <c r="O1350" i="2" s="1"/>
  <c r="N1349" i="2"/>
  <c r="O1349" i="2" s="1"/>
  <c r="N1348" i="2"/>
  <c r="O1348" i="2" s="1"/>
  <c r="N1347" i="2"/>
  <c r="O1347" i="2" s="1"/>
  <c r="N1346" i="2"/>
  <c r="O1346" i="2" s="1"/>
  <c r="N1345" i="2"/>
  <c r="O1345" i="2" s="1"/>
  <c r="N1344" i="2"/>
  <c r="O1344" i="2" s="1"/>
  <c r="N1343" i="2"/>
  <c r="O1343" i="2" s="1"/>
  <c r="N1342" i="2"/>
  <c r="O1342" i="2" s="1"/>
  <c r="O1341" i="2"/>
  <c r="N1341" i="2"/>
  <c r="N1340" i="2"/>
  <c r="O1340" i="2" s="1"/>
  <c r="N1339" i="2"/>
  <c r="O1339" i="2" s="1"/>
  <c r="N1338" i="2"/>
  <c r="O1338" i="2" s="1"/>
  <c r="N1337" i="2"/>
  <c r="O1337" i="2" s="1"/>
  <c r="N1336" i="2"/>
  <c r="O1336" i="2" s="1"/>
  <c r="N1335" i="2"/>
  <c r="O1335" i="2" s="1"/>
  <c r="N1334" i="2"/>
  <c r="O1334" i="2" s="1"/>
  <c r="N1333" i="2"/>
  <c r="O1333" i="2" s="1"/>
  <c r="N1332" i="2"/>
  <c r="O1332" i="2" s="1"/>
  <c r="O1331" i="2"/>
  <c r="N1331" i="2"/>
  <c r="N1330" i="2"/>
  <c r="O1330" i="2" s="1"/>
  <c r="N1329" i="2"/>
  <c r="O1329" i="2" s="1"/>
  <c r="N1328" i="2"/>
  <c r="O1328" i="2" s="1"/>
  <c r="N1327" i="2"/>
  <c r="O1327" i="2" s="1"/>
  <c r="N1326" i="2"/>
  <c r="O1326" i="2" s="1"/>
  <c r="N1325" i="2"/>
  <c r="O1325" i="2" s="1"/>
  <c r="N1324" i="2"/>
  <c r="O1324" i="2" s="1"/>
  <c r="N1323" i="2"/>
  <c r="O1323" i="2" s="1"/>
  <c r="N1322" i="2"/>
  <c r="O1322" i="2" s="1"/>
  <c r="N1321" i="2"/>
  <c r="O1321" i="2" s="1"/>
  <c r="N1320" i="2"/>
  <c r="O1320" i="2" s="1"/>
  <c r="N1319" i="2"/>
  <c r="O1319" i="2" s="1"/>
  <c r="N1318" i="2"/>
  <c r="O1318" i="2" s="1"/>
  <c r="N1317" i="2"/>
  <c r="O1317" i="2" s="1"/>
  <c r="N1316" i="2"/>
  <c r="O1316" i="2" s="1"/>
  <c r="N1315" i="2"/>
  <c r="O1315" i="2" s="1"/>
  <c r="N1314" i="2"/>
  <c r="O1314" i="2" s="1"/>
  <c r="N1313" i="2"/>
  <c r="O1313" i="2" s="1"/>
  <c r="N1312" i="2"/>
  <c r="O1312" i="2" s="1"/>
  <c r="N1311" i="2"/>
  <c r="O1311" i="2" s="1"/>
  <c r="N1310" i="2"/>
  <c r="O1310" i="2" s="1"/>
  <c r="N1309" i="2"/>
  <c r="O1309" i="2" s="1"/>
  <c r="N1308" i="2"/>
  <c r="O1308" i="2" s="1"/>
  <c r="N1307" i="2"/>
  <c r="O1307" i="2" s="1"/>
  <c r="N1306" i="2"/>
  <c r="O1306" i="2" s="1"/>
  <c r="N1305" i="2"/>
  <c r="O1305" i="2" s="1"/>
  <c r="N1304" i="2"/>
  <c r="O1304" i="2" s="1"/>
  <c r="N1303" i="2"/>
  <c r="O1303" i="2" s="1"/>
  <c r="N1302" i="2"/>
  <c r="O1302" i="2" s="1"/>
  <c r="N1301" i="2"/>
  <c r="O1301" i="2" s="1"/>
  <c r="N1300" i="2"/>
  <c r="O1300" i="2" s="1"/>
  <c r="N1299" i="2"/>
  <c r="O1299" i="2" s="1"/>
  <c r="N1298" i="2"/>
  <c r="O1298" i="2" s="1"/>
  <c r="N1297" i="2"/>
  <c r="O1297" i="2" s="1"/>
  <c r="N1296" i="2"/>
  <c r="O1296" i="2" s="1"/>
  <c r="N1295" i="2"/>
  <c r="O1295" i="2" s="1"/>
  <c r="N1294" i="2"/>
  <c r="O1294" i="2" s="1"/>
  <c r="N1293" i="2"/>
  <c r="O1293" i="2" s="1"/>
  <c r="N1292" i="2"/>
  <c r="O1292" i="2" s="1"/>
  <c r="N1291" i="2"/>
  <c r="O1291" i="2" s="1"/>
  <c r="N1290" i="2"/>
  <c r="O1290" i="2" s="1"/>
  <c r="N1289" i="2"/>
  <c r="O1289" i="2" s="1"/>
  <c r="N1288" i="2"/>
  <c r="O1288" i="2" s="1"/>
  <c r="N1287" i="2"/>
  <c r="O1287" i="2" s="1"/>
  <c r="N1286" i="2"/>
  <c r="O1286" i="2" s="1"/>
  <c r="N1285" i="2"/>
  <c r="O1285" i="2" s="1"/>
  <c r="N1284" i="2"/>
  <c r="O1284" i="2" s="1"/>
  <c r="N1283" i="2"/>
  <c r="O1283" i="2" s="1"/>
  <c r="N1282" i="2"/>
  <c r="O1282" i="2" s="1"/>
  <c r="N1281" i="2"/>
  <c r="O1281" i="2" s="1"/>
  <c r="N1280" i="2"/>
  <c r="O1280" i="2" s="1"/>
  <c r="N1279" i="2"/>
  <c r="O1279" i="2" s="1"/>
  <c r="N1278" i="2"/>
  <c r="O1278" i="2" s="1"/>
  <c r="N1277" i="2"/>
  <c r="O1277" i="2" s="1"/>
  <c r="N1276" i="2"/>
  <c r="O1276" i="2" s="1"/>
  <c r="N1275" i="2"/>
  <c r="O1275" i="2" s="1"/>
  <c r="N1274" i="2"/>
  <c r="O1274" i="2" s="1"/>
  <c r="N1273" i="2"/>
  <c r="O1273" i="2" s="1"/>
  <c r="N1272" i="2"/>
  <c r="O1272" i="2" s="1"/>
  <c r="N1271" i="2"/>
  <c r="O1271" i="2" s="1"/>
  <c r="N1270" i="2"/>
  <c r="O1270" i="2" s="1"/>
  <c r="N1269" i="2"/>
  <c r="O1269" i="2" s="1"/>
  <c r="N1268" i="2"/>
  <c r="O1268" i="2" s="1"/>
  <c r="N1267" i="2"/>
  <c r="O1267" i="2" s="1"/>
  <c r="N1266" i="2"/>
  <c r="O1266" i="2" s="1"/>
  <c r="N1265" i="2"/>
  <c r="O1265" i="2" s="1"/>
  <c r="N1264" i="2"/>
  <c r="O1264" i="2" s="1"/>
  <c r="N1263" i="2"/>
  <c r="O1263" i="2" s="1"/>
  <c r="N1262" i="2"/>
  <c r="O1262" i="2" s="1"/>
  <c r="N1261" i="2"/>
  <c r="O1261" i="2" s="1"/>
  <c r="N1260" i="2"/>
  <c r="O1260" i="2" s="1"/>
  <c r="N1259" i="2"/>
  <c r="O1259" i="2" s="1"/>
  <c r="N1258" i="2"/>
  <c r="O1258" i="2" s="1"/>
  <c r="N1257" i="2"/>
  <c r="O1257" i="2" s="1"/>
  <c r="N1256" i="2"/>
  <c r="O1256" i="2" s="1"/>
  <c r="N1255" i="2"/>
  <c r="O1255" i="2" s="1"/>
  <c r="N1254" i="2"/>
  <c r="O1254" i="2" s="1"/>
  <c r="N1253" i="2"/>
  <c r="O1253" i="2" s="1"/>
  <c r="N1252" i="2"/>
  <c r="O1252" i="2" s="1"/>
  <c r="N1251" i="2"/>
  <c r="O1251" i="2" s="1"/>
  <c r="N1250" i="2"/>
  <c r="O1250" i="2" s="1"/>
  <c r="N1249" i="2"/>
  <c r="O1249" i="2" s="1"/>
  <c r="N1248" i="2"/>
  <c r="O1248" i="2" s="1"/>
  <c r="N1247" i="2"/>
  <c r="O1247" i="2" s="1"/>
  <c r="N1246" i="2"/>
  <c r="O1246" i="2" s="1"/>
  <c r="N1245" i="2"/>
  <c r="O1245" i="2" s="1"/>
  <c r="N1244" i="2"/>
  <c r="O1244" i="2" s="1"/>
  <c r="N1243" i="2"/>
  <c r="O1243" i="2" s="1"/>
  <c r="O1242" i="2"/>
  <c r="N1242" i="2"/>
  <c r="N1241" i="2"/>
  <c r="O1241" i="2" s="1"/>
  <c r="N1240" i="2"/>
  <c r="O1240" i="2" s="1"/>
  <c r="N1239" i="2"/>
  <c r="O1239" i="2" s="1"/>
  <c r="O1238" i="2"/>
  <c r="N1238" i="2"/>
  <c r="N1237" i="2"/>
  <c r="O1237" i="2" s="1"/>
  <c r="N1236" i="2"/>
  <c r="O1236" i="2" s="1"/>
  <c r="N1235" i="2"/>
  <c r="O1235" i="2" s="1"/>
  <c r="N1234" i="2"/>
  <c r="O1234" i="2" s="1"/>
  <c r="N1233" i="2"/>
  <c r="O1233" i="2" s="1"/>
  <c r="N1232" i="2"/>
  <c r="O1232" i="2" s="1"/>
  <c r="N1231" i="2"/>
  <c r="O1231" i="2" s="1"/>
  <c r="N1230" i="2"/>
  <c r="O1230" i="2" s="1"/>
  <c r="N1229" i="2"/>
  <c r="O1229" i="2" s="1"/>
  <c r="N1228" i="2"/>
  <c r="O1228" i="2" s="1"/>
  <c r="N1227" i="2"/>
  <c r="O1227" i="2" s="1"/>
  <c r="O1226" i="2"/>
  <c r="N1226" i="2"/>
  <c r="N1225" i="2"/>
  <c r="O1225" i="2" s="1"/>
  <c r="N1224" i="2"/>
  <c r="O1224" i="2" s="1"/>
  <c r="N1223" i="2"/>
  <c r="O1223" i="2" s="1"/>
  <c r="N1222" i="2"/>
  <c r="O1222" i="2" s="1"/>
  <c r="N1221" i="2"/>
  <c r="O1221" i="2" s="1"/>
  <c r="N1220" i="2"/>
  <c r="O1220" i="2" s="1"/>
  <c r="N1219" i="2"/>
  <c r="O1219" i="2" s="1"/>
  <c r="N1218" i="2"/>
  <c r="O1218" i="2" s="1"/>
  <c r="N1217" i="2"/>
  <c r="O1217" i="2" s="1"/>
  <c r="N1216" i="2"/>
  <c r="O1216" i="2" s="1"/>
  <c r="N1215" i="2"/>
  <c r="O1215" i="2" s="1"/>
  <c r="N1214" i="2"/>
  <c r="O1214" i="2" s="1"/>
  <c r="N1213" i="2"/>
  <c r="O1213" i="2" s="1"/>
  <c r="N1212" i="2"/>
  <c r="O1212" i="2" s="1"/>
  <c r="N1211" i="2"/>
  <c r="O1211" i="2" s="1"/>
  <c r="N1210" i="2"/>
  <c r="O1210" i="2" s="1"/>
  <c r="N1209" i="2"/>
  <c r="O1209" i="2" s="1"/>
  <c r="N1208" i="2"/>
  <c r="O1208" i="2" s="1"/>
  <c r="N1207" i="2"/>
  <c r="O1207" i="2" s="1"/>
  <c r="N1206" i="2"/>
  <c r="O1206" i="2" s="1"/>
  <c r="N1205" i="2"/>
  <c r="O1205" i="2" s="1"/>
  <c r="N1204" i="2"/>
  <c r="O1204" i="2" s="1"/>
  <c r="N1203" i="2"/>
  <c r="O1203" i="2" s="1"/>
  <c r="N1202" i="2"/>
  <c r="O1202" i="2" s="1"/>
  <c r="N1201" i="2"/>
  <c r="O1201" i="2" s="1"/>
  <c r="N1200" i="2"/>
  <c r="O1200" i="2" s="1"/>
  <c r="N1199" i="2"/>
  <c r="O1199" i="2" s="1"/>
  <c r="N1198" i="2"/>
  <c r="O1198" i="2" s="1"/>
  <c r="N1197" i="2"/>
  <c r="O1197" i="2" s="1"/>
  <c r="N1196" i="2"/>
  <c r="O1196" i="2" s="1"/>
  <c r="N1195" i="2"/>
  <c r="O1195" i="2" s="1"/>
  <c r="O1194" i="2"/>
  <c r="N1194" i="2"/>
  <c r="N1193" i="2"/>
  <c r="O1193" i="2" s="1"/>
  <c r="N1192" i="2"/>
  <c r="O1192" i="2" s="1"/>
  <c r="N1191" i="2"/>
  <c r="O1191" i="2" s="1"/>
  <c r="O1190" i="2"/>
  <c r="N1190" i="2"/>
  <c r="N1189" i="2"/>
  <c r="O1189" i="2" s="1"/>
  <c r="N1188" i="2"/>
  <c r="O1188" i="2" s="1"/>
  <c r="N1187" i="2"/>
  <c r="O1187" i="2" s="1"/>
  <c r="N1186" i="2"/>
  <c r="O1186" i="2" s="1"/>
  <c r="N1185" i="2"/>
  <c r="O1185" i="2" s="1"/>
  <c r="N1184" i="2"/>
  <c r="O1184" i="2" s="1"/>
  <c r="N1183" i="2"/>
  <c r="O1183" i="2" s="1"/>
  <c r="N1182" i="2"/>
  <c r="O1182" i="2" s="1"/>
  <c r="N1181" i="2"/>
  <c r="O1181" i="2" s="1"/>
  <c r="N1180" i="2"/>
  <c r="O1180" i="2" s="1"/>
  <c r="N1179" i="2"/>
  <c r="O1179" i="2" s="1"/>
  <c r="O1178" i="2"/>
  <c r="N1178" i="2"/>
  <c r="N1177" i="2"/>
  <c r="O1177" i="2" s="1"/>
  <c r="N1176" i="2"/>
  <c r="O1176" i="2" s="1"/>
  <c r="N1175" i="2"/>
  <c r="O1175" i="2" s="1"/>
  <c r="O1174" i="2"/>
  <c r="N1174" i="2"/>
  <c r="N1173" i="2"/>
  <c r="O1173" i="2" s="1"/>
  <c r="N1172" i="2"/>
  <c r="O1172" i="2" s="1"/>
  <c r="N1171" i="2"/>
  <c r="O1171" i="2" s="1"/>
  <c r="N1170" i="2"/>
  <c r="O1170" i="2" s="1"/>
  <c r="N1169" i="2"/>
  <c r="O1169" i="2" s="1"/>
  <c r="N1168" i="2"/>
  <c r="O1168" i="2" s="1"/>
  <c r="N1167" i="2"/>
  <c r="O1167" i="2" s="1"/>
  <c r="N1166" i="2"/>
  <c r="O1166" i="2" s="1"/>
  <c r="N1165" i="2"/>
  <c r="O1165" i="2" s="1"/>
  <c r="N1164" i="2"/>
  <c r="O1164" i="2" s="1"/>
  <c r="N1163" i="2"/>
  <c r="O1163" i="2" s="1"/>
  <c r="O1162" i="2"/>
  <c r="N1162" i="2"/>
  <c r="N1161" i="2"/>
  <c r="O1161" i="2" s="1"/>
  <c r="N1160" i="2"/>
  <c r="O1160" i="2" s="1"/>
  <c r="N1159" i="2"/>
  <c r="O1159" i="2" s="1"/>
  <c r="N1158" i="2"/>
  <c r="O1158" i="2" s="1"/>
  <c r="N1157" i="2"/>
  <c r="O1157" i="2" s="1"/>
  <c r="N1156" i="2"/>
  <c r="O1156" i="2" s="1"/>
  <c r="N1155" i="2"/>
  <c r="O1155" i="2" s="1"/>
  <c r="N1154" i="2"/>
  <c r="O1154" i="2" s="1"/>
  <c r="N1153" i="2"/>
  <c r="O1153" i="2" s="1"/>
  <c r="N1152" i="2"/>
  <c r="O1152" i="2" s="1"/>
  <c r="N1151" i="2"/>
  <c r="O1151" i="2" s="1"/>
  <c r="N1150" i="2"/>
  <c r="O1150" i="2" s="1"/>
  <c r="N1149" i="2"/>
  <c r="O1149" i="2" s="1"/>
  <c r="N1148" i="2"/>
  <c r="O1148" i="2" s="1"/>
  <c r="N1147" i="2"/>
  <c r="O1147" i="2" s="1"/>
  <c r="N1146" i="2"/>
  <c r="O1146" i="2" s="1"/>
  <c r="N1145" i="2"/>
  <c r="O1145" i="2" s="1"/>
  <c r="N1144" i="2"/>
  <c r="O1144" i="2" s="1"/>
  <c r="N1143" i="2"/>
  <c r="O1143" i="2" s="1"/>
  <c r="N1142" i="2"/>
  <c r="O1142" i="2" s="1"/>
  <c r="N1141" i="2"/>
  <c r="O1141" i="2" s="1"/>
  <c r="N1140" i="2"/>
  <c r="O1140" i="2" s="1"/>
  <c r="N1139" i="2"/>
  <c r="O1139" i="2" s="1"/>
  <c r="O1138" i="2"/>
  <c r="N1138" i="2"/>
  <c r="N1137" i="2"/>
  <c r="O1137" i="2" s="1"/>
  <c r="N1136" i="2"/>
  <c r="O1136" i="2" s="1"/>
  <c r="N1135" i="2"/>
  <c r="O1135" i="2" s="1"/>
  <c r="N1134" i="2"/>
  <c r="O1134" i="2" s="1"/>
  <c r="N1133" i="2"/>
  <c r="O1133" i="2" s="1"/>
  <c r="N1132" i="2"/>
  <c r="O1132" i="2" s="1"/>
  <c r="N1131" i="2"/>
  <c r="O1131" i="2" s="1"/>
  <c r="O1130" i="2"/>
  <c r="N1130" i="2"/>
  <c r="N1129" i="2"/>
  <c r="O1129" i="2" s="1"/>
  <c r="N1128" i="2"/>
  <c r="O1128" i="2" s="1"/>
  <c r="N1127" i="2"/>
  <c r="O1127" i="2" s="1"/>
  <c r="N1126" i="2"/>
  <c r="O1126" i="2" s="1"/>
  <c r="N1125" i="2"/>
  <c r="O1125" i="2" s="1"/>
  <c r="N1124" i="2"/>
  <c r="O1124" i="2" s="1"/>
  <c r="N1123" i="2"/>
  <c r="O1123" i="2" s="1"/>
  <c r="N1122" i="2"/>
  <c r="O1122" i="2" s="1"/>
  <c r="N1121" i="2"/>
  <c r="O1121" i="2" s="1"/>
  <c r="N1120" i="2"/>
  <c r="O1120" i="2" s="1"/>
  <c r="N1119" i="2"/>
  <c r="O1119" i="2" s="1"/>
  <c r="N1118" i="2"/>
  <c r="O1118" i="2" s="1"/>
  <c r="N1117" i="2"/>
  <c r="O1117" i="2" s="1"/>
  <c r="N1116" i="2"/>
  <c r="O1116" i="2" s="1"/>
  <c r="N1115" i="2"/>
  <c r="O1115" i="2" s="1"/>
  <c r="N1114" i="2"/>
  <c r="O1114" i="2" s="1"/>
  <c r="N1113" i="2"/>
  <c r="O1113" i="2" s="1"/>
  <c r="N1112" i="2"/>
  <c r="O1112" i="2" s="1"/>
  <c r="N1111" i="2"/>
  <c r="O1111" i="2" s="1"/>
  <c r="N1110" i="2"/>
  <c r="O1110" i="2" s="1"/>
  <c r="N1109" i="2"/>
  <c r="O1109" i="2" s="1"/>
  <c r="O1108" i="2"/>
  <c r="N1108" i="2"/>
  <c r="N1107" i="2"/>
  <c r="O1107" i="2" s="1"/>
  <c r="O1106" i="2"/>
  <c r="N1106" i="2"/>
  <c r="N1105" i="2"/>
  <c r="O1105" i="2" s="1"/>
  <c r="N1104" i="2"/>
  <c r="O1104" i="2" s="1"/>
  <c r="N1103" i="2"/>
  <c r="O1103" i="2" s="1"/>
  <c r="N1102" i="2"/>
  <c r="O1102" i="2" s="1"/>
  <c r="N1101" i="2"/>
  <c r="O1101" i="2" s="1"/>
  <c r="O1100" i="2"/>
  <c r="N1100" i="2"/>
  <c r="N1099" i="2"/>
  <c r="O1099" i="2" s="1"/>
  <c r="N1098" i="2"/>
  <c r="O1098" i="2" s="1"/>
  <c r="N1097" i="2"/>
  <c r="O1097" i="2" s="1"/>
  <c r="N1096" i="2"/>
  <c r="O1096" i="2" s="1"/>
  <c r="N1095" i="2"/>
  <c r="O1095" i="2" s="1"/>
  <c r="N1094" i="2"/>
  <c r="O1094" i="2" s="1"/>
  <c r="N1093" i="2"/>
  <c r="O1093" i="2" s="1"/>
  <c r="N1092" i="2"/>
  <c r="O1092" i="2" s="1"/>
  <c r="N1091" i="2"/>
  <c r="O1091" i="2" s="1"/>
  <c r="O1090" i="2"/>
  <c r="N1090" i="2"/>
  <c r="N1089" i="2"/>
  <c r="O1089" i="2" s="1"/>
  <c r="N1088" i="2"/>
  <c r="O1088" i="2" s="1"/>
  <c r="N1087" i="2"/>
  <c r="O1087" i="2" s="1"/>
  <c r="N1086" i="2"/>
  <c r="O1086" i="2" s="1"/>
  <c r="N1085" i="2"/>
  <c r="O1085" i="2" s="1"/>
  <c r="N1084" i="2"/>
  <c r="O1084" i="2" s="1"/>
  <c r="N1083" i="2"/>
  <c r="O1083" i="2" s="1"/>
  <c r="N1082" i="2"/>
  <c r="O1082" i="2" s="1"/>
  <c r="N1081" i="2"/>
  <c r="O1081" i="2" s="1"/>
  <c r="O1080" i="2"/>
  <c r="N1080" i="2"/>
  <c r="N1079" i="2"/>
  <c r="O1079" i="2" s="1"/>
  <c r="N1078" i="2"/>
  <c r="O1078" i="2" s="1"/>
  <c r="N1077" i="2"/>
  <c r="O1077" i="2" s="1"/>
  <c r="N1076" i="2"/>
  <c r="O1076" i="2" s="1"/>
  <c r="N1075" i="2"/>
  <c r="O1075" i="2" s="1"/>
  <c r="N1074" i="2"/>
  <c r="O1074" i="2" s="1"/>
  <c r="N1073" i="2"/>
  <c r="O1073" i="2" s="1"/>
  <c r="N1072" i="2"/>
  <c r="O1072" i="2" s="1"/>
  <c r="N1071" i="2"/>
  <c r="O1071" i="2" s="1"/>
  <c r="N1070" i="2"/>
  <c r="O1070" i="2" s="1"/>
  <c r="N1069" i="2"/>
  <c r="O1069" i="2" s="1"/>
  <c r="O1068" i="2"/>
  <c r="N1068" i="2"/>
  <c r="N1067" i="2"/>
  <c r="O1067" i="2" s="1"/>
  <c r="N1066" i="2"/>
  <c r="O1066" i="2" s="1"/>
  <c r="N1065" i="2"/>
  <c r="O1065" i="2" s="1"/>
  <c r="O1064" i="2"/>
  <c r="N1064" i="2"/>
  <c r="N1063" i="2"/>
  <c r="O1063" i="2" s="1"/>
  <c r="N1062" i="2"/>
  <c r="O1062" i="2" s="1"/>
  <c r="N1061" i="2"/>
  <c r="O1061" i="2" s="1"/>
  <c r="N1060" i="2"/>
  <c r="O1060" i="2" s="1"/>
  <c r="N1059" i="2"/>
  <c r="O1059" i="2" s="1"/>
  <c r="O1058" i="2"/>
  <c r="N1058" i="2"/>
  <c r="N1057" i="2"/>
  <c r="O1057" i="2" s="1"/>
  <c r="N1056" i="2"/>
  <c r="O1056" i="2" s="1"/>
  <c r="N1055" i="2"/>
  <c r="O1055" i="2" s="1"/>
  <c r="N1054" i="2"/>
  <c r="O1054" i="2" s="1"/>
  <c r="N1053" i="2"/>
  <c r="O1053" i="2" s="1"/>
  <c r="N1052" i="2"/>
  <c r="O1052" i="2" s="1"/>
  <c r="N1051" i="2"/>
  <c r="O1051" i="2" s="1"/>
  <c r="N1050" i="2"/>
  <c r="O1050" i="2" s="1"/>
  <c r="N1049" i="2"/>
  <c r="O1049" i="2" s="1"/>
  <c r="N1048" i="2"/>
  <c r="O1048" i="2" s="1"/>
  <c r="N1047" i="2"/>
  <c r="O1047" i="2" s="1"/>
  <c r="N1046" i="2"/>
  <c r="O1046" i="2" s="1"/>
  <c r="N1045" i="2"/>
  <c r="O1045" i="2" s="1"/>
  <c r="N1044" i="2"/>
  <c r="O1044" i="2" s="1"/>
  <c r="N1043" i="2"/>
  <c r="O1043" i="2" s="1"/>
  <c r="N1042" i="2"/>
  <c r="O1042" i="2" s="1"/>
  <c r="N1041" i="2"/>
  <c r="O1041" i="2" s="1"/>
  <c r="N1040" i="2"/>
  <c r="O1040" i="2" s="1"/>
  <c r="N1039" i="2"/>
  <c r="O1039" i="2" s="1"/>
  <c r="N1038" i="2"/>
  <c r="O1038" i="2" s="1"/>
  <c r="N1037" i="2"/>
  <c r="O1037" i="2" s="1"/>
  <c r="N1036" i="2"/>
  <c r="O1036" i="2" s="1"/>
  <c r="N1035" i="2"/>
  <c r="O1035" i="2" s="1"/>
  <c r="N1034" i="2"/>
  <c r="O1034" i="2" s="1"/>
  <c r="N1033" i="2"/>
  <c r="O1033" i="2" s="1"/>
  <c r="O1032" i="2"/>
  <c r="N1032" i="2"/>
  <c r="N1031" i="2"/>
  <c r="O1031" i="2" s="1"/>
  <c r="N1030" i="2"/>
  <c r="O1030" i="2" s="1"/>
  <c r="N1029" i="2"/>
  <c r="O1029" i="2" s="1"/>
  <c r="N1028" i="2"/>
  <c r="O1028" i="2" s="1"/>
  <c r="N1027" i="2"/>
  <c r="O1027" i="2" s="1"/>
  <c r="O1026" i="2"/>
  <c r="N1026" i="2"/>
  <c r="N1025" i="2"/>
  <c r="O1025" i="2" s="1"/>
  <c r="N1024" i="2"/>
  <c r="O1024" i="2" s="1"/>
  <c r="N1023" i="2"/>
  <c r="O1023" i="2" s="1"/>
  <c r="N1022" i="2"/>
  <c r="O1022" i="2" s="1"/>
  <c r="N1021" i="2"/>
  <c r="O1021" i="2" s="1"/>
  <c r="N1020" i="2"/>
  <c r="O1020" i="2" s="1"/>
  <c r="N1019" i="2"/>
  <c r="O1019" i="2" s="1"/>
  <c r="N1018" i="2"/>
  <c r="O1018" i="2" s="1"/>
  <c r="N1017" i="2"/>
  <c r="O1017" i="2" s="1"/>
  <c r="O1016" i="2"/>
  <c r="N1016" i="2"/>
  <c r="N1015" i="2"/>
  <c r="O1015" i="2" s="1"/>
  <c r="N1014" i="2"/>
  <c r="O1014" i="2" s="1"/>
  <c r="N1013" i="2"/>
  <c r="O1013" i="2" s="1"/>
  <c r="N1012" i="2"/>
  <c r="O1012" i="2" s="1"/>
  <c r="N1011" i="2"/>
  <c r="O1011" i="2" s="1"/>
  <c r="O1010" i="2"/>
  <c r="N1010" i="2"/>
  <c r="N1009" i="2"/>
  <c r="O1009" i="2" s="1"/>
  <c r="N1008" i="2"/>
  <c r="O1008" i="2" s="1"/>
  <c r="N1007" i="2"/>
  <c r="O1007" i="2" s="1"/>
  <c r="N1006" i="2"/>
  <c r="O1006" i="2" s="1"/>
  <c r="N1005" i="2"/>
  <c r="O1005" i="2" s="1"/>
  <c r="N1004" i="2"/>
  <c r="O1004" i="2" s="1"/>
  <c r="N1003" i="2"/>
  <c r="O1003" i="2" s="1"/>
  <c r="N1002" i="2"/>
  <c r="O1002" i="2" s="1"/>
  <c r="N1001" i="2"/>
  <c r="O1001" i="2" s="1"/>
  <c r="O1000" i="2"/>
  <c r="N1000" i="2"/>
  <c r="N999" i="2"/>
  <c r="O999" i="2" s="1"/>
  <c r="N998" i="2"/>
  <c r="O998" i="2" s="1"/>
  <c r="N997" i="2"/>
  <c r="O997" i="2" s="1"/>
  <c r="N996" i="2"/>
  <c r="O996" i="2" s="1"/>
  <c r="N995" i="2"/>
  <c r="O995" i="2" s="1"/>
  <c r="N994" i="2"/>
  <c r="O994" i="2" s="1"/>
  <c r="N993" i="2"/>
  <c r="O993" i="2" s="1"/>
  <c r="N992" i="2"/>
  <c r="O992" i="2" s="1"/>
  <c r="N991" i="2"/>
  <c r="O991" i="2" s="1"/>
  <c r="N990" i="2"/>
  <c r="O990" i="2" s="1"/>
  <c r="N989" i="2"/>
  <c r="O989" i="2" s="1"/>
  <c r="N988" i="2"/>
  <c r="O988" i="2" s="1"/>
  <c r="N987" i="2"/>
  <c r="O987" i="2" s="1"/>
  <c r="N986" i="2"/>
  <c r="O986" i="2" s="1"/>
  <c r="N985" i="2"/>
  <c r="O985" i="2" s="1"/>
  <c r="O984" i="2"/>
  <c r="N984" i="2"/>
  <c r="N983" i="2"/>
  <c r="O983" i="2" s="1"/>
  <c r="N982" i="2"/>
  <c r="O982" i="2" s="1"/>
  <c r="N981" i="2"/>
  <c r="O981" i="2" s="1"/>
  <c r="O980" i="2"/>
  <c r="N980" i="2"/>
  <c r="N979" i="2"/>
  <c r="O979" i="2" s="1"/>
  <c r="N978" i="2"/>
  <c r="O978" i="2" s="1"/>
  <c r="N977" i="2"/>
  <c r="O977" i="2" s="1"/>
  <c r="O976" i="2"/>
  <c r="N976" i="2"/>
  <c r="N975" i="2"/>
  <c r="O975" i="2" s="1"/>
  <c r="N974" i="2"/>
  <c r="O974" i="2" s="1"/>
  <c r="N973" i="2"/>
  <c r="O973" i="2" s="1"/>
  <c r="O972" i="2"/>
  <c r="N972" i="2"/>
  <c r="N971" i="2"/>
  <c r="O971" i="2" s="1"/>
  <c r="N970" i="2"/>
  <c r="O970" i="2" s="1"/>
  <c r="N969" i="2"/>
  <c r="O969" i="2" s="1"/>
  <c r="N968" i="2"/>
  <c r="O968" i="2" s="1"/>
  <c r="N967" i="2"/>
  <c r="O967" i="2" s="1"/>
  <c r="N966" i="2"/>
  <c r="O966" i="2" s="1"/>
  <c r="N965" i="2"/>
  <c r="O965" i="2" s="1"/>
  <c r="N964" i="2"/>
  <c r="O964" i="2" s="1"/>
  <c r="N963" i="2"/>
  <c r="O963" i="2" s="1"/>
  <c r="N962" i="2"/>
  <c r="O962" i="2" s="1"/>
  <c r="N961" i="2"/>
  <c r="O961" i="2" s="1"/>
  <c r="N960" i="2"/>
  <c r="O960" i="2" s="1"/>
  <c r="O959" i="2"/>
  <c r="N959" i="2"/>
  <c r="N958" i="2"/>
  <c r="O958" i="2" s="1"/>
  <c r="N957" i="2"/>
  <c r="O957" i="2" s="1"/>
  <c r="N956" i="2"/>
  <c r="O956" i="2" s="1"/>
  <c r="N955" i="2"/>
  <c r="O955" i="2" s="1"/>
  <c r="N954" i="2"/>
  <c r="O954" i="2" s="1"/>
  <c r="N953" i="2"/>
  <c r="O953" i="2" s="1"/>
  <c r="N952" i="2"/>
  <c r="O952" i="2" s="1"/>
  <c r="N951" i="2"/>
  <c r="O951" i="2" s="1"/>
  <c r="N950" i="2"/>
  <c r="O950" i="2" s="1"/>
  <c r="N949" i="2"/>
  <c r="O949" i="2" s="1"/>
  <c r="N948" i="2"/>
  <c r="O948" i="2" s="1"/>
  <c r="N947" i="2"/>
  <c r="O947" i="2" s="1"/>
  <c r="N946" i="2"/>
  <c r="O946" i="2" s="1"/>
  <c r="N945" i="2"/>
  <c r="O945" i="2" s="1"/>
  <c r="N944" i="2"/>
  <c r="O944" i="2" s="1"/>
  <c r="N943" i="2"/>
  <c r="O943" i="2" s="1"/>
  <c r="N942" i="2"/>
  <c r="O942" i="2" s="1"/>
  <c r="N941" i="2"/>
  <c r="O941" i="2" s="1"/>
  <c r="N940" i="2"/>
  <c r="O940" i="2" s="1"/>
  <c r="N939" i="2"/>
  <c r="O939" i="2" s="1"/>
  <c r="N938" i="2"/>
  <c r="O938" i="2" s="1"/>
  <c r="N937" i="2"/>
  <c r="O937" i="2" s="1"/>
  <c r="N936" i="2"/>
  <c r="O936" i="2" s="1"/>
  <c r="N935" i="2"/>
  <c r="O935" i="2" s="1"/>
  <c r="N934" i="2"/>
  <c r="O934" i="2" s="1"/>
  <c r="O933" i="2"/>
  <c r="N933" i="2"/>
  <c r="N932" i="2"/>
  <c r="O932" i="2" s="1"/>
  <c r="N931" i="2"/>
  <c r="O931" i="2" s="1"/>
  <c r="N930" i="2"/>
  <c r="O930" i="2" s="1"/>
  <c r="N929" i="2"/>
  <c r="O929" i="2" s="1"/>
  <c r="O928" i="2"/>
  <c r="N928" i="2"/>
  <c r="O927" i="2"/>
  <c r="N927" i="2"/>
  <c r="N926" i="2"/>
  <c r="O926" i="2" s="1"/>
  <c r="N925" i="2"/>
  <c r="O925" i="2" s="1"/>
  <c r="N924" i="2"/>
  <c r="O924" i="2" s="1"/>
  <c r="N923" i="2"/>
  <c r="O923" i="2" s="1"/>
  <c r="N922" i="2"/>
  <c r="O922" i="2" s="1"/>
  <c r="N921" i="2"/>
  <c r="O921" i="2" s="1"/>
  <c r="N920" i="2"/>
  <c r="O920" i="2" s="1"/>
  <c r="N919" i="2"/>
  <c r="O919" i="2" s="1"/>
  <c r="N918" i="2"/>
  <c r="O918" i="2" s="1"/>
  <c r="N917" i="2"/>
  <c r="O917" i="2" s="1"/>
  <c r="N916" i="2"/>
  <c r="O916" i="2" s="1"/>
  <c r="N915" i="2"/>
  <c r="O915" i="2" s="1"/>
  <c r="N914" i="2"/>
  <c r="O914" i="2" s="1"/>
  <c r="N913" i="2"/>
  <c r="O913" i="2" s="1"/>
  <c r="N912" i="2"/>
  <c r="O912" i="2" s="1"/>
  <c r="N911" i="2"/>
  <c r="O911" i="2" s="1"/>
  <c r="N910" i="2"/>
  <c r="O910" i="2" s="1"/>
  <c r="N909" i="2"/>
  <c r="O909" i="2" s="1"/>
  <c r="N908" i="2"/>
  <c r="O908" i="2" s="1"/>
  <c r="N907" i="2"/>
  <c r="O907" i="2" s="1"/>
  <c r="N906" i="2"/>
  <c r="O906" i="2" s="1"/>
  <c r="N905" i="2"/>
  <c r="O905" i="2" s="1"/>
  <c r="N904" i="2"/>
  <c r="O904" i="2" s="1"/>
  <c r="N903" i="2"/>
  <c r="O903" i="2" s="1"/>
  <c r="N902" i="2"/>
  <c r="O902" i="2" s="1"/>
  <c r="O901" i="2"/>
  <c r="N901" i="2"/>
  <c r="O900" i="2"/>
  <c r="N900" i="2"/>
  <c r="N899" i="2"/>
  <c r="O899" i="2" s="1"/>
  <c r="N898" i="2"/>
  <c r="O898" i="2" s="1"/>
  <c r="N897" i="2"/>
  <c r="O897" i="2" s="1"/>
  <c r="O896" i="2"/>
  <c r="N896" i="2"/>
  <c r="N895" i="2"/>
  <c r="O895" i="2" s="1"/>
  <c r="N894" i="2"/>
  <c r="O894" i="2" s="1"/>
  <c r="N893" i="2"/>
  <c r="O893" i="2" s="1"/>
  <c r="N892" i="2"/>
  <c r="O892" i="2" s="1"/>
  <c r="N891" i="2"/>
  <c r="O891" i="2" s="1"/>
  <c r="N890" i="2"/>
  <c r="O890" i="2" s="1"/>
  <c r="N889" i="2"/>
  <c r="O889" i="2" s="1"/>
  <c r="N888" i="2"/>
  <c r="O888" i="2" s="1"/>
  <c r="N887" i="2"/>
  <c r="O887" i="2" s="1"/>
  <c r="N886" i="2"/>
  <c r="O886" i="2" s="1"/>
  <c r="N885" i="2"/>
  <c r="O885" i="2" s="1"/>
  <c r="N884" i="2"/>
  <c r="O884" i="2" s="1"/>
  <c r="N883" i="2"/>
  <c r="O883" i="2" s="1"/>
  <c r="N882" i="2"/>
  <c r="O882" i="2" s="1"/>
  <c r="N881" i="2"/>
  <c r="O881" i="2" s="1"/>
  <c r="O880" i="2"/>
  <c r="N880" i="2"/>
  <c r="N879" i="2"/>
  <c r="O879" i="2" s="1"/>
  <c r="N878" i="2"/>
  <c r="O878" i="2" s="1"/>
  <c r="N877" i="2"/>
  <c r="O877" i="2" s="1"/>
  <c r="N876" i="2"/>
  <c r="O876" i="2" s="1"/>
  <c r="N875" i="2"/>
  <c r="O875" i="2" s="1"/>
  <c r="N874" i="2"/>
  <c r="O874" i="2" s="1"/>
  <c r="N873" i="2"/>
  <c r="O873" i="2" s="1"/>
  <c r="N872" i="2"/>
  <c r="O872" i="2" s="1"/>
  <c r="N871" i="2"/>
  <c r="O871" i="2" s="1"/>
  <c r="N870" i="2"/>
  <c r="O870" i="2" s="1"/>
  <c r="N869" i="2"/>
  <c r="O869" i="2" s="1"/>
  <c r="N868" i="2"/>
  <c r="O868" i="2" s="1"/>
  <c r="N867" i="2"/>
  <c r="O867" i="2" s="1"/>
  <c r="N866" i="2"/>
  <c r="O866" i="2" s="1"/>
  <c r="N865" i="2"/>
  <c r="O865" i="2" s="1"/>
  <c r="N864" i="2"/>
  <c r="O864" i="2" s="1"/>
  <c r="N863" i="2"/>
  <c r="O863" i="2" s="1"/>
  <c r="N862" i="2"/>
  <c r="O862" i="2" s="1"/>
  <c r="N861" i="2"/>
  <c r="O861" i="2" s="1"/>
  <c r="N860" i="2"/>
  <c r="O860" i="2" s="1"/>
  <c r="N859" i="2"/>
  <c r="O859" i="2" s="1"/>
  <c r="N858" i="2"/>
  <c r="O858" i="2" s="1"/>
  <c r="N857" i="2"/>
  <c r="O857" i="2" s="1"/>
  <c r="N856" i="2"/>
  <c r="O856" i="2" s="1"/>
  <c r="N855" i="2"/>
  <c r="O855" i="2" s="1"/>
  <c r="N854" i="2"/>
  <c r="O854" i="2" s="1"/>
  <c r="N853" i="2"/>
  <c r="O853" i="2" s="1"/>
  <c r="N852" i="2"/>
  <c r="O852" i="2" s="1"/>
  <c r="N851" i="2"/>
  <c r="O851" i="2" s="1"/>
  <c r="N850" i="2"/>
  <c r="O850" i="2" s="1"/>
  <c r="N849" i="2"/>
  <c r="O849" i="2" s="1"/>
  <c r="N848" i="2"/>
  <c r="O848" i="2" s="1"/>
  <c r="N847" i="2"/>
  <c r="O847" i="2" s="1"/>
  <c r="N846" i="2"/>
  <c r="O846" i="2" s="1"/>
  <c r="N845" i="2"/>
  <c r="O845" i="2" s="1"/>
  <c r="N844" i="2"/>
  <c r="O844" i="2" s="1"/>
  <c r="N843" i="2"/>
  <c r="O843" i="2" s="1"/>
  <c r="N842" i="2"/>
  <c r="O842" i="2" s="1"/>
  <c r="N841" i="2"/>
  <c r="O841" i="2" s="1"/>
  <c r="N840" i="2"/>
  <c r="O840" i="2" s="1"/>
  <c r="N839" i="2"/>
  <c r="O839" i="2" s="1"/>
  <c r="N838" i="2"/>
  <c r="O838" i="2" s="1"/>
  <c r="N837" i="2"/>
  <c r="O837" i="2" s="1"/>
  <c r="N836" i="2"/>
  <c r="O836" i="2" s="1"/>
  <c r="N835" i="2"/>
  <c r="O835" i="2" s="1"/>
  <c r="N834" i="2"/>
  <c r="O834" i="2" s="1"/>
  <c r="N833" i="2"/>
  <c r="O833" i="2" s="1"/>
  <c r="N832" i="2"/>
  <c r="O832" i="2" s="1"/>
  <c r="N831" i="2"/>
  <c r="O831" i="2" s="1"/>
  <c r="N830" i="2"/>
  <c r="O830" i="2" s="1"/>
  <c r="N829" i="2"/>
  <c r="O829" i="2" s="1"/>
  <c r="N828" i="2"/>
  <c r="O828" i="2" s="1"/>
  <c r="N827" i="2"/>
  <c r="O827" i="2" s="1"/>
  <c r="N826" i="2"/>
  <c r="O826" i="2" s="1"/>
  <c r="N825" i="2"/>
  <c r="O825" i="2" s="1"/>
  <c r="N824" i="2"/>
  <c r="O824" i="2" s="1"/>
  <c r="N823" i="2"/>
  <c r="O823" i="2" s="1"/>
  <c r="N822" i="2"/>
  <c r="O822" i="2" s="1"/>
  <c r="N821" i="2"/>
  <c r="O821" i="2" s="1"/>
  <c r="N820" i="2"/>
  <c r="O820" i="2" s="1"/>
  <c r="N819" i="2"/>
  <c r="O819" i="2" s="1"/>
  <c r="N818" i="2"/>
  <c r="O818" i="2" s="1"/>
  <c r="N817" i="2"/>
  <c r="O817" i="2" s="1"/>
  <c r="N816" i="2"/>
  <c r="O816" i="2" s="1"/>
  <c r="N815" i="2"/>
  <c r="O815" i="2" s="1"/>
  <c r="N814" i="2"/>
  <c r="O814" i="2" s="1"/>
  <c r="N813" i="2"/>
  <c r="O813" i="2" s="1"/>
  <c r="N812" i="2"/>
  <c r="O812" i="2" s="1"/>
  <c r="N811" i="2"/>
  <c r="O811" i="2" s="1"/>
  <c r="N810" i="2"/>
  <c r="O810" i="2" s="1"/>
  <c r="N809" i="2"/>
  <c r="O809" i="2" s="1"/>
  <c r="N808" i="2"/>
  <c r="O808" i="2" s="1"/>
  <c r="N807" i="2"/>
  <c r="O807" i="2" s="1"/>
  <c r="N806" i="2"/>
  <c r="O806" i="2" s="1"/>
  <c r="N805" i="2"/>
  <c r="O805" i="2" s="1"/>
  <c r="N804" i="2"/>
  <c r="O804" i="2" s="1"/>
  <c r="N803" i="2"/>
  <c r="O803" i="2" s="1"/>
  <c r="N802" i="2"/>
  <c r="O802" i="2" s="1"/>
  <c r="N801" i="2"/>
  <c r="O801" i="2" s="1"/>
  <c r="N800" i="2"/>
  <c r="O800" i="2" s="1"/>
  <c r="N799" i="2"/>
  <c r="O799" i="2" s="1"/>
  <c r="O798" i="2"/>
  <c r="N798" i="2"/>
  <c r="N797" i="2"/>
  <c r="O797" i="2" s="1"/>
  <c r="N796" i="2"/>
  <c r="O796" i="2" s="1"/>
  <c r="N795" i="2"/>
  <c r="O795" i="2" s="1"/>
  <c r="N794" i="2"/>
  <c r="O794" i="2" s="1"/>
  <c r="N793" i="2"/>
  <c r="O793" i="2" s="1"/>
  <c r="N792" i="2"/>
  <c r="O792" i="2" s="1"/>
  <c r="N791" i="2"/>
  <c r="O791" i="2" s="1"/>
  <c r="N790" i="2"/>
  <c r="O790" i="2" s="1"/>
  <c r="N789" i="2"/>
  <c r="O789" i="2" s="1"/>
  <c r="N788" i="2"/>
  <c r="O788" i="2" s="1"/>
  <c r="N787" i="2"/>
  <c r="O787" i="2" s="1"/>
  <c r="N786" i="2"/>
  <c r="O786" i="2" s="1"/>
  <c r="N785" i="2"/>
  <c r="O785" i="2" s="1"/>
  <c r="N784" i="2"/>
  <c r="O784" i="2" s="1"/>
  <c r="N783" i="2"/>
  <c r="O783" i="2" s="1"/>
  <c r="O782" i="2"/>
  <c r="N782" i="2"/>
  <c r="N781" i="2"/>
  <c r="O781" i="2" s="1"/>
  <c r="N780" i="2"/>
  <c r="O780" i="2" s="1"/>
  <c r="N779" i="2"/>
  <c r="O779" i="2" s="1"/>
  <c r="N778" i="2"/>
  <c r="O778" i="2" s="1"/>
  <c r="N777" i="2"/>
  <c r="O777" i="2" s="1"/>
  <c r="N776" i="2"/>
  <c r="O776" i="2" s="1"/>
  <c r="N775" i="2"/>
  <c r="O775" i="2" s="1"/>
  <c r="O774" i="2"/>
  <c r="N774" i="2"/>
  <c r="N773" i="2"/>
  <c r="O773" i="2" s="1"/>
  <c r="N772" i="2"/>
  <c r="O772" i="2" s="1"/>
  <c r="N771" i="2"/>
  <c r="O771" i="2" s="1"/>
  <c r="N770" i="2"/>
  <c r="O770" i="2" s="1"/>
  <c r="N769" i="2"/>
  <c r="O769" i="2" s="1"/>
  <c r="N768" i="2"/>
  <c r="O768" i="2" s="1"/>
  <c r="N767" i="2"/>
  <c r="O767" i="2" s="1"/>
  <c r="N766" i="2"/>
  <c r="O766" i="2" s="1"/>
  <c r="N765" i="2"/>
  <c r="O765" i="2" s="1"/>
  <c r="N764" i="2"/>
  <c r="O764" i="2" s="1"/>
  <c r="N763" i="2"/>
  <c r="O763" i="2" s="1"/>
  <c r="N762" i="2"/>
  <c r="O762" i="2" s="1"/>
  <c r="N761" i="2"/>
  <c r="O761" i="2" s="1"/>
  <c r="N760" i="2"/>
  <c r="O760" i="2" s="1"/>
  <c r="N759" i="2"/>
  <c r="O759" i="2" s="1"/>
  <c r="O758" i="2"/>
  <c r="N758" i="2"/>
  <c r="N757" i="2"/>
  <c r="O757" i="2" s="1"/>
  <c r="N756" i="2"/>
  <c r="O756" i="2" s="1"/>
  <c r="N755" i="2"/>
  <c r="O755" i="2" s="1"/>
  <c r="N754" i="2"/>
  <c r="O754" i="2" s="1"/>
  <c r="N753" i="2"/>
  <c r="O753" i="2" s="1"/>
  <c r="N752" i="2"/>
  <c r="O752" i="2" s="1"/>
  <c r="N751" i="2"/>
  <c r="O751" i="2" s="1"/>
  <c r="O750" i="2"/>
  <c r="N750" i="2"/>
  <c r="N749" i="2"/>
  <c r="O749" i="2" s="1"/>
  <c r="N748" i="2"/>
  <c r="O748" i="2" s="1"/>
  <c r="N747" i="2"/>
  <c r="O747" i="2" s="1"/>
  <c r="N746" i="2"/>
  <c r="O746" i="2" s="1"/>
  <c r="N745" i="2"/>
  <c r="O745" i="2" s="1"/>
  <c r="N744" i="2"/>
  <c r="O744" i="2" s="1"/>
  <c r="N743" i="2"/>
  <c r="O743" i="2" s="1"/>
  <c r="N742" i="2"/>
  <c r="O742" i="2" s="1"/>
  <c r="N741" i="2"/>
  <c r="O741" i="2" s="1"/>
  <c r="N740" i="2"/>
  <c r="O740" i="2" s="1"/>
  <c r="N739" i="2"/>
  <c r="O739" i="2" s="1"/>
  <c r="N738" i="2"/>
  <c r="O738" i="2" s="1"/>
  <c r="N737" i="2"/>
  <c r="O737" i="2" s="1"/>
  <c r="N736" i="2"/>
  <c r="O736" i="2" s="1"/>
  <c r="N735" i="2"/>
  <c r="O735" i="2" s="1"/>
  <c r="O734" i="2"/>
  <c r="N734" i="2"/>
  <c r="N733" i="2"/>
  <c r="O733" i="2" s="1"/>
  <c r="N732" i="2"/>
  <c r="O732" i="2" s="1"/>
  <c r="N731" i="2"/>
  <c r="O731" i="2" s="1"/>
  <c r="N730" i="2"/>
  <c r="O730" i="2" s="1"/>
  <c r="N729" i="2"/>
  <c r="O729" i="2" s="1"/>
  <c r="N728" i="2"/>
  <c r="O728" i="2" s="1"/>
  <c r="N727" i="2"/>
  <c r="O727" i="2" s="1"/>
  <c r="N726" i="2"/>
  <c r="O726" i="2" s="1"/>
  <c r="N725" i="2"/>
  <c r="O725" i="2" s="1"/>
  <c r="N724" i="2"/>
  <c r="O724" i="2" s="1"/>
  <c r="N723" i="2"/>
  <c r="O723" i="2" s="1"/>
  <c r="O722" i="2"/>
  <c r="N722" i="2"/>
  <c r="N721" i="2"/>
  <c r="O721" i="2" s="1"/>
  <c r="N720" i="2"/>
  <c r="O720" i="2" s="1"/>
  <c r="N719" i="2"/>
  <c r="O719" i="2" s="1"/>
  <c r="N718" i="2"/>
  <c r="O718" i="2" s="1"/>
  <c r="N717" i="2"/>
  <c r="O717" i="2" s="1"/>
  <c r="N716" i="2"/>
  <c r="O716" i="2" s="1"/>
  <c r="N715" i="2"/>
  <c r="O715" i="2" s="1"/>
  <c r="N714" i="2"/>
  <c r="O714" i="2" s="1"/>
  <c r="N713" i="2"/>
  <c r="O713" i="2" s="1"/>
  <c r="N712" i="2"/>
  <c r="O712" i="2" s="1"/>
  <c r="N711" i="2"/>
  <c r="O711" i="2" s="1"/>
  <c r="N710" i="2"/>
  <c r="O710" i="2" s="1"/>
  <c r="N709" i="2"/>
  <c r="O709" i="2" s="1"/>
  <c r="N708" i="2"/>
  <c r="O708" i="2" s="1"/>
  <c r="N707" i="2"/>
  <c r="O707" i="2" s="1"/>
  <c r="O706" i="2"/>
  <c r="N706" i="2"/>
  <c r="N705" i="2"/>
  <c r="O705" i="2" s="1"/>
  <c r="N704" i="2"/>
  <c r="O704" i="2" s="1"/>
  <c r="N703" i="2"/>
  <c r="O703" i="2" s="1"/>
  <c r="N702" i="2"/>
  <c r="O702" i="2" s="1"/>
  <c r="N701" i="2"/>
  <c r="O701" i="2" s="1"/>
  <c r="N700" i="2"/>
  <c r="O700" i="2" s="1"/>
  <c r="N699" i="2"/>
  <c r="O699" i="2" s="1"/>
  <c r="N698" i="2"/>
  <c r="O698" i="2" s="1"/>
  <c r="N697" i="2"/>
  <c r="O697" i="2" s="1"/>
  <c r="N696" i="2"/>
  <c r="O696" i="2" s="1"/>
  <c r="N695" i="2"/>
  <c r="O695" i="2" s="1"/>
  <c r="N694" i="2"/>
  <c r="O694" i="2" s="1"/>
  <c r="N693" i="2"/>
  <c r="O693" i="2" s="1"/>
  <c r="N692" i="2"/>
  <c r="O692" i="2" s="1"/>
  <c r="N691" i="2"/>
  <c r="O691" i="2" s="1"/>
  <c r="O690" i="2"/>
  <c r="N690" i="2"/>
  <c r="N689" i="2"/>
  <c r="O689" i="2" s="1"/>
  <c r="N688" i="2"/>
  <c r="O688" i="2" s="1"/>
  <c r="N687" i="2"/>
  <c r="O687" i="2" s="1"/>
  <c r="O686" i="2"/>
  <c r="N686" i="2"/>
  <c r="N685" i="2"/>
  <c r="O685" i="2" s="1"/>
  <c r="N684" i="2"/>
  <c r="O684" i="2" s="1"/>
  <c r="N683" i="2"/>
  <c r="O683" i="2" s="1"/>
  <c r="O682" i="2"/>
  <c r="N682" i="2"/>
  <c r="N681" i="2"/>
  <c r="O681" i="2" s="1"/>
  <c r="N680" i="2"/>
  <c r="O680" i="2" s="1"/>
  <c r="N679" i="2"/>
  <c r="O679" i="2" s="1"/>
  <c r="O678" i="2"/>
  <c r="N678" i="2"/>
  <c r="N677" i="2"/>
  <c r="O677" i="2" s="1"/>
  <c r="N676" i="2"/>
  <c r="O676" i="2" s="1"/>
  <c r="N675" i="2"/>
  <c r="O675" i="2" s="1"/>
  <c r="N674" i="2"/>
  <c r="O674" i="2" s="1"/>
  <c r="N673" i="2"/>
  <c r="O673" i="2" s="1"/>
  <c r="N672" i="2"/>
  <c r="O672" i="2" s="1"/>
  <c r="N671" i="2"/>
  <c r="O671" i="2" s="1"/>
  <c r="N670" i="2"/>
  <c r="O670" i="2" s="1"/>
  <c r="N669" i="2"/>
  <c r="O669" i="2" s="1"/>
  <c r="N668" i="2"/>
  <c r="O668" i="2" s="1"/>
  <c r="N667" i="2"/>
  <c r="O667" i="2" s="1"/>
  <c r="N666" i="2"/>
  <c r="O666" i="2" s="1"/>
  <c r="N665" i="2"/>
  <c r="O665" i="2" s="1"/>
  <c r="N664" i="2"/>
  <c r="O664" i="2" s="1"/>
  <c r="N663" i="2"/>
  <c r="O663" i="2" s="1"/>
  <c r="N662" i="2"/>
  <c r="O662" i="2" s="1"/>
  <c r="N661" i="2"/>
  <c r="O661" i="2" s="1"/>
  <c r="N660" i="2"/>
  <c r="O660" i="2" s="1"/>
  <c r="N659" i="2"/>
  <c r="O659" i="2" s="1"/>
  <c r="O658" i="2"/>
  <c r="N658" i="2"/>
  <c r="N657" i="2"/>
  <c r="O657" i="2" s="1"/>
  <c r="N656" i="2"/>
  <c r="O656" i="2" s="1"/>
  <c r="N655" i="2"/>
  <c r="O655" i="2" s="1"/>
  <c r="N654" i="2"/>
  <c r="O654" i="2" s="1"/>
  <c r="N653" i="2"/>
  <c r="O653" i="2" s="1"/>
  <c r="N652" i="2"/>
  <c r="O652" i="2" s="1"/>
  <c r="N651" i="2"/>
  <c r="O651" i="2" s="1"/>
  <c r="O650" i="2"/>
  <c r="N650" i="2"/>
  <c r="N649" i="2"/>
  <c r="O649" i="2" s="1"/>
  <c r="N648" i="2"/>
  <c r="O648" i="2" s="1"/>
  <c r="N647" i="2"/>
  <c r="O647" i="2" s="1"/>
  <c r="N646" i="2"/>
  <c r="O646" i="2" s="1"/>
  <c r="N645" i="2"/>
  <c r="O645" i="2" s="1"/>
  <c r="N644" i="2"/>
  <c r="O644" i="2" s="1"/>
  <c r="N643" i="2"/>
  <c r="O643" i="2" s="1"/>
  <c r="O642" i="2"/>
  <c r="N642" i="2"/>
  <c r="N641" i="2"/>
  <c r="O641" i="2" s="1"/>
  <c r="N640" i="2"/>
  <c r="O640" i="2" s="1"/>
  <c r="N639" i="2"/>
  <c r="O639" i="2" s="1"/>
  <c r="N638" i="2"/>
  <c r="O638" i="2" s="1"/>
  <c r="N637" i="2"/>
  <c r="O637" i="2" s="1"/>
  <c r="N636" i="2"/>
  <c r="O636" i="2" s="1"/>
  <c r="N635" i="2"/>
  <c r="O635" i="2" s="1"/>
  <c r="N634" i="2"/>
  <c r="O634" i="2" s="1"/>
  <c r="N633" i="2"/>
  <c r="O633" i="2" s="1"/>
  <c r="N632" i="2"/>
  <c r="O632" i="2" s="1"/>
  <c r="N631" i="2"/>
  <c r="O631" i="2" s="1"/>
  <c r="N630" i="2"/>
  <c r="O630" i="2" s="1"/>
  <c r="N629" i="2"/>
  <c r="O629" i="2" s="1"/>
  <c r="N628" i="2"/>
  <c r="O628" i="2" s="1"/>
  <c r="N627" i="2"/>
  <c r="O627" i="2" s="1"/>
  <c r="N626" i="2"/>
  <c r="O626" i="2" s="1"/>
  <c r="N625" i="2"/>
  <c r="O625" i="2" s="1"/>
  <c r="N624" i="2"/>
  <c r="O624" i="2" s="1"/>
  <c r="N623" i="2"/>
  <c r="O623" i="2" s="1"/>
  <c r="N622" i="2"/>
  <c r="O622" i="2" s="1"/>
  <c r="N621" i="2"/>
  <c r="O621" i="2" s="1"/>
  <c r="N620" i="2"/>
  <c r="O620" i="2" s="1"/>
  <c r="N619" i="2"/>
  <c r="O619" i="2" s="1"/>
  <c r="N618" i="2"/>
  <c r="O618" i="2" s="1"/>
  <c r="N617" i="2"/>
  <c r="O617" i="2" s="1"/>
  <c r="N616" i="2"/>
  <c r="O616" i="2" s="1"/>
  <c r="N615" i="2"/>
  <c r="O615" i="2" s="1"/>
  <c r="N614" i="2"/>
  <c r="O614" i="2" s="1"/>
  <c r="N613" i="2"/>
  <c r="O613" i="2" s="1"/>
  <c r="N612" i="2"/>
  <c r="O612" i="2" s="1"/>
  <c r="N611" i="2"/>
  <c r="O611" i="2" s="1"/>
  <c r="O610" i="2"/>
  <c r="N610" i="2"/>
  <c r="N609" i="2"/>
  <c r="O609" i="2" s="1"/>
  <c r="N608" i="2"/>
  <c r="O608" i="2" s="1"/>
  <c r="N607" i="2"/>
  <c r="O607" i="2" s="1"/>
  <c r="N606" i="2"/>
  <c r="O606" i="2" s="1"/>
  <c r="N605" i="2"/>
  <c r="O605" i="2" s="1"/>
  <c r="N604" i="2"/>
  <c r="O604" i="2" s="1"/>
  <c r="N603" i="2"/>
  <c r="O603" i="2" s="1"/>
  <c r="N602" i="2"/>
  <c r="O602" i="2" s="1"/>
  <c r="N601" i="2"/>
  <c r="O601" i="2" s="1"/>
  <c r="N600" i="2"/>
  <c r="O600" i="2" s="1"/>
  <c r="N599" i="2"/>
  <c r="O599" i="2" s="1"/>
  <c r="N598" i="2"/>
  <c r="O598" i="2" s="1"/>
  <c r="N597" i="2"/>
  <c r="O597" i="2" s="1"/>
  <c r="N596" i="2"/>
  <c r="O596" i="2" s="1"/>
  <c r="N595" i="2"/>
  <c r="O595" i="2" s="1"/>
  <c r="O594" i="2"/>
  <c r="N594" i="2"/>
  <c r="N593" i="2"/>
  <c r="O593" i="2" s="1"/>
  <c r="N592" i="2"/>
  <c r="O592" i="2" s="1"/>
  <c r="N591" i="2"/>
  <c r="O591" i="2" s="1"/>
  <c r="N590" i="2"/>
  <c r="O590" i="2" s="1"/>
  <c r="N589" i="2"/>
  <c r="O589" i="2" s="1"/>
  <c r="N588" i="2"/>
  <c r="O588" i="2" s="1"/>
  <c r="N587" i="2"/>
  <c r="O587" i="2" s="1"/>
  <c r="N586" i="2"/>
  <c r="O586" i="2" s="1"/>
  <c r="N585" i="2"/>
  <c r="O585" i="2" s="1"/>
  <c r="N584" i="2"/>
  <c r="O584" i="2" s="1"/>
  <c r="N583" i="2"/>
  <c r="O583" i="2" s="1"/>
  <c r="N582" i="2"/>
  <c r="O582" i="2" s="1"/>
  <c r="N581" i="2"/>
  <c r="O581" i="2" s="1"/>
  <c r="N580" i="2"/>
  <c r="O580" i="2" s="1"/>
  <c r="N579" i="2"/>
  <c r="O579" i="2" s="1"/>
  <c r="O578" i="2"/>
  <c r="N578" i="2"/>
  <c r="N577" i="2"/>
  <c r="O577" i="2" s="1"/>
  <c r="N576" i="2"/>
  <c r="O576" i="2" s="1"/>
  <c r="N575" i="2"/>
  <c r="O575" i="2" s="1"/>
  <c r="N574" i="2"/>
  <c r="O574" i="2" s="1"/>
  <c r="N573" i="2"/>
  <c r="O573" i="2" s="1"/>
  <c r="N572" i="2"/>
  <c r="O572" i="2" s="1"/>
  <c r="N571" i="2"/>
  <c r="O571" i="2" s="1"/>
  <c r="N570" i="2"/>
  <c r="O570" i="2" s="1"/>
  <c r="N569" i="2"/>
  <c r="O569" i="2" s="1"/>
  <c r="N568" i="2"/>
  <c r="O568" i="2" s="1"/>
  <c r="N567" i="2"/>
  <c r="O567" i="2" s="1"/>
  <c r="N566" i="2"/>
  <c r="O566" i="2" s="1"/>
  <c r="N565" i="2"/>
  <c r="O565" i="2" s="1"/>
  <c r="N564" i="2"/>
  <c r="O564" i="2" s="1"/>
  <c r="N563" i="2"/>
  <c r="O563" i="2" s="1"/>
  <c r="O562" i="2"/>
  <c r="N562" i="2"/>
  <c r="N561" i="2"/>
  <c r="O561" i="2" s="1"/>
  <c r="N560" i="2"/>
  <c r="O560" i="2" s="1"/>
  <c r="N559" i="2"/>
  <c r="O559" i="2" s="1"/>
  <c r="O558" i="2"/>
  <c r="N558" i="2"/>
  <c r="N557" i="2"/>
  <c r="O557" i="2" s="1"/>
  <c r="N556" i="2"/>
  <c r="O556" i="2" s="1"/>
  <c r="N555" i="2"/>
  <c r="O555" i="2" s="1"/>
  <c r="N554" i="2"/>
  <c r="O554" i="2" s="1"/>
  <c r="N553" i="2"/>
  <c r="O553" i="2" s="1"/>
  <c r="N552" i="2"/>
  <c r="O552" i="2" s="1"/>
  <c r="N551" i="2"/>
  <c r="O551" i="2" s="1"/>
  <c r="N550" i="2"/>
  <c r="O550" i="2" s="1"/>
  <c r="N549" i="2"/>
  <c r="O549" i="2" s="1"/>
  <c r="N548" i="2"/>
  <c r="O548" i="2" s="1"/>
  <c r="N547" i="2"/>
  <c r="O547" i="2" s="1"/>
  <c r="N546" i="2"/>
  <c r="O546" i="2" s="1"/>
  <c r="N545" i="2"/>
  <c r="O545" i="2" s="1"/>
  <c r="N544" i="2"/>
  <c r="O544" i="2" s="1"/>
  <c r="N543" i="2"/>
  <c r="O543" i="2" s="1"/>
  <c r="O542" i="2"/>
  <c r="N542" i="2"/>
  <c r="N541" i="2"/>
  <c r="O541" i="2" s="1"/>
  <c r="N540" i="2"/>
  <c r="O540" i="2" s="1"/>
  <c r="N539" i="2"/>
  <c r="O539" i="2" s="1"/>
  <c r="O538" i="2"/>
  <c r="N538" i="2"/>
  <c r="N537" i="2"/>
  <c r="O537" i="2" s="1"/>
  <c r="N536" i="2"/>
  <c r="O536" i="2" s="1"/>
  <c r="N535" i="2"/>
  <c r="O535" i="2" s="1"/>
  <c r="N534" i="2"/>
  <c r="O534" i="2" s="1"/>
  <c r="N533" i="2"/>
  <c r="O533" i="2" s="1"/>
  <c r="N532" i="2"/>
  <c r="O532" i="2" s="1"/>
  <c r="N531" i="2"/>
  <c r="O531" i="2" s="1"/>
  <c r="N530" i="2"/>
  <c r="O530" i="2" s="1"/>
  <c r="N529" i="2"/>
  <c r="O529" i="2" s="1"/>
  <c r="N528" i="2"/>
  <c r="O528" i="2" s="1"/>
  <c r="N527" i="2"/>
  <c r="O527" i="2" s="1"/>
  <c r="N526" i="2"/>
  <c r="O526" i="2" s="1"/>
  <c r="N525" i="2"/>
  <c r="O525" i="2" s="1"/>
  <c r="N524" i="2"/>
  <c r="O524" i="2" s="1"/>
  <c r="N523" i="2"/>
  <c r="O523" i="2" s="1"/>
  <c r="N522" i="2"/>
  <c r="O522" i="2" s="1"/>
  <c r="N521" i="2"/>
  <c r="O521" i="2" s="1"/>
  <c r="N520" i="2"/>
  <c r="O520" i="2" s="1"/>
  <c r="N519" i="2"/>
  <c r="O519" i="2" s="1"/>
  <c r="N518" i="2"/>
  <c r="O518" i="2" s="1"/>
  <c r="N517" i="2"/>
  <c r="O517" i="2" s="1"/>
  <c r="N516" i="2"/>
  <c r="O516" i="2" s="1"/>
  <c r="N515" i="2"/>
  <c r="O515" i="2" s="1"/>
  <c r="O514" i="2"/>
  <c r="N514" i="2"/>
  <c r="N513" i="2"/>
  <c r="O513" i="2" s="1"/>
  <c r="N512" i="2"/>
  <c r="O512" i="2" s="1"/>
  <c r="N511" i="2"/>
  <c r="O511" i="2" s="1"/>
  <c r="N510" i="2"/>
  <c r="O510" i="2" s="1"/>
  <c r="N509" i="2"/>
  <c r="O509" i="2" s="1"/>
  <c r="N508" i="2"/>
  <c r="O508" i="2" s="1"/>
  <c r="N507" i="2"/>
  <c r="O507" i="2" s="1"/>
  <c r="N506" i="2"/>
  <c r="O506" i="2" s="1"/>
  <c r="N505" i="2"/>
  <c r="O505" i="2" s="1"/>
  <c r="N504" i="2"/>
  <c r="O504" i="2" s="1"/>
  <c r="N503" i="2"/>
  <c r="O503" i="2" s="1"/>
  <c r="N502" i="2"/>
  <c r="O502" i="2" s="1"/>
  <c r="N501" i="2"/>
  <c r="O501" i="2" s="1"/>
  <c r="N500" i="2"/>
  <c r="O500" i="2" s="1"/>
  <c r="N499" i="2"/>
  <c r="O499" i="2" s="1"/>
  <c r="N498" i="2"/>
  <c r="O498" i="2" s="1"/>
  <c r="O497" i="2"/>
  <c r="N497" i="2"/>
  <c r="N496" i="2"/>
  <c r="O496" i="2" s="1"/>
  <c r="N495" i="2"/>
  <c r="O495" i="2" s="1"/>
  <c r="N494" i="2"/>
  <c r="O494" i="2" s="1"/>
  <c r="N493" i="2"/>
  <c r="O493" i="2" s="1"/>
  <c r="N492" i="2"/>
  <c r="O492" i="2" s="1"/>
  <c r="N491" i="2"/>
  <c r="O491" i="2" s="1"/>
  <c r="N490" i="2"/>
  <c r="O490" i="2" s="1"/>
  <c r="N489" i="2"/>
  <c r="O489" i="2" s="1"/>
  <c r="N488" i="2"/>
  <c r="O488" i="2" s="1"/>
  <c r="N487" i="2"/>
  <c r="O487" i="2" s="1"/>
  <c r="N486" i="2"/>
  <c r="O486" i="2" s="1"/>
  <c r="N485" i="2"/>
  <c r="O485" i="2" s="1"/>
  <c r="N484" i="2"/>
  <c r="O484" i="2" s="1"/>
  <c r="N483" i="2"/>
  <c r="O483" i="2" s="1"/>
  <c r="N482" i="2"/>
  <c r="O482" i="2" s="1"/>
  <c r="N481" i="2"/>
  <c r="O481" i="2" s="1"/>
  <c r="N480" i="2"/>
  <c r="O480" i="2" s="1"/>
  <c r="N479" i="2"/>
  <c r="O479" i="2" s="1"/>
  <c r="N478" i="2"/>
  <c r="O478" i="2" s="1"/>
  <c r="N477" i="2"/>
  <c r="O477" i="2" s="1"/>
  <c r="N476" i="2"/>
  <c r="O476" i="2" s="1"/>
  <c r="N475" i="2"/>
  <c r="O475" i="2" s="1"/>
  <c r="N474" i="2"/>
  <c r="O474" i="2" s="1"/>
  <c r="O473" i="2"/>
  <c r="N473" i="2"/>
  <c r="N472" i="2"/>
  <c r="O472" i="2" s="1"/>
  <c r="N471" i="2"/>
  <c r="O471" i="2" s="1"/>
  <c r="N470" i="2"/>
  <c r="O470" i="2" s="1"/>
  <c r="N469" i="2"/>
  <c r="O469" i="2" s="1"/>
  <c r="N468" i="2"/>
  <c r="O468" i="2" s="1"/>
  <c r="N467" i="2"/>
  <c r="O467" i="2" s="1"/>
  <c r="N466" i="2"/>
  <c r="O466" i="2" s="1"/>
  <c r="N465" i="2"/>
  <c r="O465" i="2" s="1"/>
  <c r="N464" i="2"/>
  <c r="O464" i="2" s="1"/>
  <c r="N463" i="2"/>
  <c r="O463" i="2" s="1"/>
  <c r="N462" i="2"/>
  <c r="O462" i="2" s="1"/>
  <c r="N461" i="2"/>
  <c r="O461" i="2" s="1"/>
  <c r="N460" i="2"/>
  <c r="O460" i="2" s="1"/>
  <c r="N459" i="2"/>
  <c r="O459" i="2" s="1"/>
  <c r="N458" i="2"/>
  <c r="O458" i="2" s="1"/>
  <c r="N457" i="2"/>
  <c r="O457" i="2" s="1"/>
  <c r="N456" i="2"/>
  <c r="O456" i="2" s="1"/>
  <c r="N455" i="2"/>
  <c r="O455" i="2" s="1"/>
  <c r="N454" i="2"/>
  <c r="O454" i="2" s="1"/>
  <c r="N453" i="2"/>
  <c r="O453" i="2" s="1"/>
  <c r="N452" i="2"/>
  <c r="O452" i="2" s="1"/>
  <c r="N451" i="2"/>
  <c r="O451" i="2" s="1"/>
  <c r="N450" i="2"/>
  <c r="O450" i="2" s="1"/>
  <c r="N449" i="2"/>
  <c r="O449" i="2" s="1"/>
  <c r="N448" i="2"/>
  <c r="O448" i="2" s="1"/>
  <c r="N447" i="2"/>
  <c r="O447" i="2" s="1"/>
  <c r="N446" i="2"/>
  <c r="O446" i="2" s="1"/>
  <c r="N445" i="2"/>
  <c r="O445" i="2" s="1"/>
  <c r="N444" i="2"/>
  <c r="O444" i="2" s="1"/>
  <c r="N443" i="2"/>
  <c r="O443" i="2" s="1"/>
  <c r="N442" i="2"/>
  <c r="O442" i="2" s="1"/>
  <c r="N441" i="2"/>
  <c r="O441" i="2" s="1"/>
  <c r="N440" i="2"/>
  <c r="O440" i="2" s="1"/>
  <c r="N439" i="2"/>
  <c r="O439" i="2" s="1"/>
  <c r="N438" i="2"/>
  <c r="O438" i="2" s="1"/>
  <c r="N437" i="2"/>
  <c r="O437" i="2" s="1"/>
  <c r="N436" i="2"/>
  <c r="O436" i="2" s="1"/>
  <c r="N435" i="2"/>
  <c r="O435" i="2" s="1"/>
  <c r="N434" i="2"/>
  <c r="O434" i="2" s="1"/>
  <c r="N433" i="2"/>
  <c r="O433" i="2" s="1"/>
  <c r="N432" i="2"/>
  <c r="O432" i="2" s="1"/>
  <c r="N431" i="2"/>
  <c r="O431" i="2" s="1"/>
  <c r="N430" i="2"/>
  <c r="O430" i="2" s="1"/>
  <c r="N429" i="2"/>
  <c r="O429" i="2" s="1"/>
  <c r="N428" i="2"/>
  <c r="O428" i="2" s="1"/>
  <c r="N427" i="2"/>
  <c r="O427" i="2" s="1"/>
  <c r="N426" i="2"/>
  <c r="O426" i="2" s="1"/>
  <c r="N425" i="2"/>
  <c r="O425" i="2" s="1"/>
  <c r="N424" i="2"/>
  <c r="O424" i="2" s="1"/>
  <c r="N423" i="2"/>
  <c r="O423" i="2" s="1"/>
  <c r="N422" i="2"/>
  <c r="O422" i="2" s="1"/>
  <c r="N421" i="2"/>
  <c r="O421" i="2" s="1"/>
  <c r="N420" i="2"/>
  <c r="O420" i="2" s="1"/>
  <c r="N419" i="2"/>
  <c r="O419" i="2" s="1"/>
  <c r="N418" i="2"/>
  <c r="O418" i="2" s="1"/>
  <c r="N417" i="2"/>
  <c r="O417" i="2" s="1"/>
  <c r="N416" i="2"/>
  <c r="O416" i="2" s="1"/>
  <c r="N415" i="2"/>
  <c r="O415" i="2" s="1"/>
  <c r="N414" i="2"/>
  <c r="O414" i="2" s="1"/>
  <c r="N413" i="2"/>
  <c r="O413" i="2" s="1"/>
  <c r="N412" i="2"/>
  <c r="O412" i="2" s="1"/>
  <c r="N411" i="2"/>
  <c r="O411" i="2" s="1"/>
  <c r="N410" i="2"/>
  <c r="O410" i="2" s="1"/>
  <c r="O409" i="2"/>
  <c r="N409" i="2"/>
  <c r="N408" i="2"/>
  <c r="O408" i="2" s="1"/>
  <c r="N407" i="2"/>
  <c r="O407" i="2" s="1"/>
  <c r="N406" i="2"/>
  <c r="O406" i="2" s="1"/>
  <c r="N405" i="2"/>
  <c r="O405" i="2" s="1"/>
  <c r="N404" i="2"/>
  <c r="O404" i="2" s="1"/>
  <c r="N403" i="2"/>
  <c r="O403" i="2" s="1"/>
  <c r="N402" i="2"/>
  <c r="O402" i="2" s="1"/>
  <c r="N401" i="2"/>
  <c r="O401" i="2" s="1"/>
  <c r="N400" i="2"/>
  <c r="O400" i="2" s="1"/>
  <c r="N399" i="2"/>
  <c r="O399" i="2" s="1"/>
  <c r="N398" i="2"/>
  <c r="O398" i="2" s="1"/>
  <c r="N397" i="2"/>
  <c r="O397" i="2" s="1"/>
  <c r="N396" i="2"/>
  <c r="O396" i="2" s="1"/>
  <c r="N395" i="2"/>
  <c r="O395" i="2" s="1"/>
  <c r="N394" i="2"/>
  <c r="O394" i="2" s="1"/>
  <c r="N393" i="2"/>
  <c r="O393" i="2" s="1"/>
  <c r="N392" i="2"/>
  <c r="O392" i="2" s="1"/>
  <c r="N391" i="2"/>
  <c r="O391" i="2" s="1"/>
  <c r="N390" i="2"/>
  <c r="O390" i="2" s="1"/>
  <c r="N389" i="2"/>
  <c r="O389" i="2" s="1"/>
  <c r="N388" i="2"/>
  <c r="O388" i="2" s="1"/>
  <c r="N387" i="2"/>
  <c r="O387" i="2" s="1"/>
  <c r="N386" i="2"/>
  <c r="O386" i="2" s="1"/>
  <c r="N385" i="2"/>
  <c r="O385" i="2" s="1"/>
  <c r="N384" i="2"/>
  <c r="O384" i="2" s="1"/>
  <c r="N383" i="2"/>
  <c r="O383" i="2" s="1"/>
  <c r="N382" i="2"/>
  <c r="O382" i="2" s="1"/>
  <c r="N381" i="2"/>
  <c r="O381" i="2" s="1"/>
  <c r="N380" i="2"/>
  <c r="O380" i="2" s="1"/>
  <c r="N379" i="2"/>
  <c r="O379" i="2" s="1"/>
  <c r="N378" i="2"/>
  <c r="O378" i="2" s="1"/>
  <c r="O377" i="2"/>
  <c r="N377" i="2"/>
  <c r="N376" i="2"/>
  <c r="O376" i="2" s="1"/>
  <c r="N375" i="2"/>
  <c r="O375" i="2" s="1"/>
  <c r="N374" i="2"/>
  <c r="O374" i="2" s="1"/>
  <c r="N373" i="2"/>
  <c r="O373" i="2" s="1"/>
  <c r="N372" i="2"/>
  <c r="O372" i="2" s="1"/>
  <c r="N371" i="2"/>
  <c r="O371" i="2" s="1"/>
  <c r="N370" i="2"/>
  <c r="O370" i="2" s="1"/>
  <c r="N369" i="2"/>
  <c r="O369" i="2" s="1"/>
  <c r="N368" i="2"/>
  <c r="O368" i="2" s="1"/>
  <c r="N367" i="2"/>
  <c r="O367" i="2" s="1"/>
  <c r="N366" i="2"/>
  <c r="O366" i="2" s="1"/>
  <c r="N365" i="2"/>
  <c r="O365" i="2" s="1"/>
  <c r="N364" i="2"/>
  <c r="O364" i="2" s="1"/>
  <c r="N363" i="2"/>
  <c r="O363" i="2" s="1"/>
  <c r="N362" i="2"/>
  <c r="O362" i="2" s="1"/>
  <c r="N361" i="2"/>
  <c r="O361" i="2" s="1"/>
  <c r="N360" i="2"/>
  <c r="O360" i="2" s="1"/>
  <c r="N359" i="2"/>
  <c r="O359" i="2" s="1"/>
  <c r="N358" i="2"/>
  <c r="O358" i="2" s="1"/>
  <c r="N357" i="2"/>
  <c r="O357" i="2" s="1"/>
  <c r="N356" i="2"/>
  <c r="O356" i="2" s="1"/>
  <c r="N355" i="2"/>
  <c r="O355" i="2" s="1"/>
  <c r="N354" i="2"/>
  <c r="O354" i="2" s="1"/>
  <c r="N353" i="2"/>
  <c r="O353" i="2" s="1"/>
  <c r="N352" i="2"/>
  <c r="O352" i="2" s="1"/>
  <c r="N351" i="2"/>
  <c r="O351" i="2" s="1"/>
  <c r="N350" i="2"/>
  <c r="O350" i="2" s="1"/>
  <c r="N349" i="2"/>
  <c r="O349" i="2" s="1"/>
  <c r="N348" i="2"/>
  <c r="O348" i="2" s="1"/>
  <c r="N347" i="2"/>
  <c r="O347" i="2" s="1"/>
  <c r="N346" i="2"/>
  <c r="O346" i="2" s="1"/>
  <c r="O345" i="2"/>
  <c r="N345" i="2"/>
  <c r="N344" i="2"/>
  <c r="O344" i="2" s="1"/>
  <c r="N343" i="2"/>
  <c r="O343" i="2" s="1"/>
  <c r="N342" i="2"/>
  <c r="O342" i="2" s="1"/>
  <c r="N341" i="2"/>
  <c r="O341" i="2" s="1"/>
  <c r="N340" i="2"/>
  <c r="O340" i="2" s="1"/>
  <c r="N339" i="2"/>
  <c r="O339" i="2" s="1"/>
  <c r="N338" i="2"/>
  <c r="O338" i="2" s="1"/>
  <c r="N337" i="2"/>
  <c r="O337" i="2" s="1"/>
  <c r="N336" i="2"/>
  <c r="O336" i="2" s="1"/>
  <c r="N335" i="2"/>
  <c r="O335" i="2" s="1"/>
  <c r="N334" i="2"/>
  <c r="O334" i="2" s="1"/>
  <c r="N333" i="2"/>
  <c r="O333" i="2" s="1"/>
  <c r="N332" i="2"/>
  <c r="O332" i="2" s="1"/>
  <c r="N331" i="2"/>
  <c r="O331" i="2" s="1"/>
  <c r="N330" i="2"/>
  <c r="O330" i="2" s="1"/>
  <c r="N329" i="2"/>
  <c r="O329" i="2" s="1"/>
  <c r="N328" i="2"/>
  <c r="O328" i="2" s="1"/>
  <c r="N327" i="2"/>
  <c r="O327" i="2" s="1"/>
  <c r="N326" i="2"/>
  <c r="O326" i="2" s="1"/>
  <c r="N325" i="2"/>
  <c r="O325" i="2" s="1"/>
  <c r="N324" i="2"/>
  <c r="O324" i="2" s="1"/>
  <c r="N323" i="2"/>
  <c r="O323" i="2" s="1"/>
  <c r="N322" i="2"/>
  <c r="O322" i="2" s="1"/>
  <c r="N321" i="2"/>
  <c r="O321" i="2" s="1"/>
  <c r="N320" i="2"/>
  <c r="O320" i="2" s="1"/>
  <c r="N319" i="2"/>
  <c r="O319" i="2" s="1"/>
  <c r="N318" i="2"/>
  <c r="O318" i="2" s="1"/>
  <c r="N317" i="2"/>
  <c r="O317" i="2" s="1"/>
  <c r="N316" i="2"/>
  <c r="O316" i="2" s="1"/>
  <c r="N315" i="2"/>
  <c r="O315" i="2" s="1"/>
  <c r="N314" i="2"/>
  <c r="O314" i="2" s="1"/>
  <c r="N313" i="2"/>
  <c r="O313" i="2" s="1"/>
  <c r="N312" i="2"/>
  <c r="O312" i="2" s="1"/>
  <c r="N311" i="2"/>
  <c r="O311" i="2" s="1"/>
  <c r="N310" i="2"/>
  <c r="O310" i="2" s="1"/>
  <c r="N309" i="2"/>
  <c r="O309" i="2" s="1"/>
  <c r="N308" i="2"/>
  <c r="O308" i="2" s="1"/>
  <c r="N307" i="2"/>
  <c r="O307" i="2" s="1"/>
  <c r="N306" i="2"/>
  <c r="O306" i="2" s="1"/>
  <c r="N305" i="2"/>
  <c r="O305" i="2" s="1"/>
  <c r="N304" i="2"/>
  <c r="O304" i="2" s="1"/>
  <c r="N303" i="2"/>
  <c r="O303" i="2" s="1"/>
  <c r="N302" i="2"/>
  <c r="O302" i="2" s="1"/>
  <c r="N301" i="2"/>
  <c r="O301" i="2" s="1"/>
  <c r="N300" i="2"/>
  <c r="O300" i="2" s="1"/>
  <c r="N299" i="2"/>
  <c r="O299" i="2" s="1"/>
  <c r="N298" i="2"/>
  <c r="O298" i="2" s="1"/>
  <c r="O297" i="2"/>
  <c r="N297" i="2"/>
  <c r="N296" i="2"/>
  <c r="O296" i="2" s="1"/>
  <c r="N295" i="2"/>
  <c r="O295" i="2" s="1"/>
  <c r="N294" i="2"/>
  <c r="O294" i="2" s="1"/>
  <c r="N293" i="2"/>
  <c r="O293" i="2" s="1"/>
  <c r="N292" i="2"/>
  <c r="O292" i="2" s="1"/>
  <c r="N291" i="2"/>
  <c r="O291" i="2" s="1"/>
  <c r="N290" i="2"/>
  <c r="O290" i="2" s="1"/>
  <c r="N289" i="2"/>
  <c r="O289" i="2" s="1"/>
  <c r="N288" i="2"/>
  <c r="O288" i="2" s="1"/>
  <c r="N287" i="2"/>
  <c r="O287" i="2" s="1"/>
  <c r="N286" i="2"/>
  <c r="O286" i="2" s="1"/>
  <c r="N285" i="2"/>
  <c r="O285" i="2" s="1"/>
  <c r="N284" i="2"/>
  <c r="O284" i="2" s="1"/>
  <c r="N283" i="2"/>
  <c r="O283" i="2" s="1"/>
  <c r="N282" i="2"/>
  <c r="O282" i="2" s="1"/>
  <c r="O281" i="2"/>
  <c r="N281" i="2"/>
  <c r="N280" i="2"/>
  <c r="O280" i="2" s="1"/>
  <c r="N279" i="2"/>
  <c r="O279" i="2" s="1"/>
  <c r="N278" i="2"/>
  <c r="O278" i="2" s="1"/>
  <c r="N277" i="2"/>
  <c r="O277" i="2" s="1"/>
  <c r="N276" i="2"/>
  <c r="O276" i="2" s="1"/>
  <c r="N275" i="2"/>
  <c r="O275" i="2" s="1"/>
  <c r="N274" i="2"/>
  <c r="O274" i="2" s="1"/>
  <c r="N273" i="2"/>
  <c r="O273" i="2" s="1"/>
  <c r="N272" i="2"/>
  <c r="O272" i="2" s="1"/>
  <c r="N271" i="2"/>
  <c r="O271" i="2" s="1"/>
  <c r="N270" i="2"/>
  <c r="O270" i="2" s="1"/>
  <c r="N269" i="2"/>
  <c r="O269" i="2" s="1"/>
  <c r="N268" i="2"/>
  <c r="O268" i="2" s="1"/>
  <c r="N267" i="2"/>
  <c r="O267" i="2" s="1"/>
  <c r="N266" i="2"/>
  <c r="O266" i="2" s="1"/>
  <c r="N265" i="2"/>
  <c r="O265" i="2" s="1"/>
  <c r="O264" i="2"/>
  <c r="N264" i="2"/>
  <c r="N263" i="2"/>
  <c r="O263" i="2" s="1"/>
  <c r="N262" i="2"/>
  <c r="O262" i="2" s="1"/>
  <c r="N261" i="2"/>
  <c r="O261" i="2" s="1"/>
  <c r="N260" i="2"/>
  <c r="O260" i="2" s="1"/>
  <c r="N259" i="2"/>
  <c r="O259" i="2" s="1"/>
  <c r="N258" i="2"/>
  <c r="O258" i="2" s="1"/>
  <c r="N257" i="2"/>
  <c r="O257" i="2" s="1"/>
  <c r="N256" i="2"/>
  <c r="O256" i="2" s="1"/>
  <c r="N255" i="2"/>
  <c r="O255" i="2" s="1"/>
  <c r="N254" i="2"/>
  <c r="O254" i="2" s="1"/>
  <c r="N253" i="2"/>
  <c r="O253" i="2" s="1"/>
  <c r="N252" i="2"/>
  <c r="O252" i="2" s="1"/>
  <c r="N251" i="2"/>
  <c r="O251" i="2" s="1"/>
  <c r="N250" i="2"/>
  <c r="O250" i="2" s="1"/>
  <c r="N249" i="2"/>
  <c r="O249" i="2" s="1"/>
  <c r="N248" i="2"/>
  <c r="O248" i="2" s="1"/>
  <c r="N247" i="2"/>
  <c r="O247" i="2" s="1"/>
  <c r="N246" i="2"/>
  <c r="O246" i="2" s="1"/>
  <c r="N245" i="2"/>
  <c r="O245" i="2" s="1"/>
  <c r="N244" i="2"/>
  <c r="O244" i="2" s="1"/>
  <c r="N243" i="2"/>
  <c r="O243" i="2" s="1"/>
  <c r="N242" i="2"/>
  <c r="O242" i="2" s="1"/>
  <c r="N241" i="2"/>
  <c r="O241" i="2" s="1"/>
  <c r="O240" i="2"/>
  <c r="N240" i="2"/>
  <c r="N239" i="2"/>
  <c r="O239" i="2" s="1"/>
  <c r="N238" i="2"/>
  <c r="O238" i="2" s="1"/>
  <c r="N237" i="2"/>
  <c r="O237" i="2" s="1"/>
  <c r="N236" i="2"/>
  <c r="O236" i="2" s="1"/>
  <c r="N235" i="2"/>
  <c r="O235" i="2" s="1"/>
  <c r="N234" i="2"/>
  <c r="O234" i="2" s="1"/>
  <c r="N233" i="2"/>
  <c r="O233" i="2" s="1"/>
  <c r="N232" i="2"/>
  <c r="O232" i="2" s="1"/>
  <c r="N231" i="2"/>
  <c r="O231" i="2" s="1"/>
  <c r="N230" i="2"/>
  <c r="O230" i="2" s="1"/>
  <c r="N229" i="2"/>
  <c r="O229" i="2" s="1"/>
  <c r="N228" i="2"/>
  <c r="O228" i="2" s="1"/>
  <c r="N227" i="2"/>
  <c r="O227" i="2" s="1"/>
  <c r="N226" i="2"/>
  <c r="O226" i="2" s="1"/>
  <c r="N225" i="2"/>
  <c r="O225" i="2" s="1"/>
  <c r="O224" i="2"/>
  <c r="N224" i="2"/>
  <c r="N223" i="2"/>
  <c r="O223" i="2" s="1"/>
  <c r="N222" i="2"/>
  <c r="O222" i="2" s="1"/>
  <c r="N221" i="2"/>
  <c r="O221" i="2" s="1"/>
  <c r="N220" i="2"/>
  <c r="O220" i="2" s="1"/>
  <c r="N219" i="2"/>
  <c r="O219" i="2" s="1"/>
  <c r="N218" i="2"/>
  <c r="O218" i="2" s="1"/>
  <c r="N217" i="2"/>
  <c r="O217" i="2" s="1"/>
  <c r="N216" i="2"/>
  <c r="O216" i="2" s="1"/>
  <c r="N215" i="2"/>
  <c r="O215" i="2" s="1"/>
  <c r="N214" i="2"/>
  <c r="O214" i="2" s="1"/>
  <c r="N213" i="2"/>
  <c r="O213" i="2" s="1"/>
  <c r="N212" i="2"/>
  <c r="O212" i="2" s="1"/>
  <c r="N211" i="2"/>
  <c r="O211" i="2" s="1"/>
  <c r="N210" i="2"/>
  <c r="O210" i="2" s="1"/>
  <c r="N209" i="2"/>
  <c r="O209" i="2" s="1"/>
  <c r="O208" i="2"/>
  <c r="N208" i="2"/>
  <c r="N207" i="2"/>
  <c r="O207" i="2" s="1"/>
  <c r="N206" i="2"/>
  <c r="O206" i="2" s="1"/>
  <c r="N205" i="2"/>
  <c r="O205" i="2" s="1"/>
  <c r="N204" i="2"/>
  <c r="O204" i="2" s="1"/>
  <c r="N203" i="2"/>
  <c r="O203" i="2" s="1"/>
  <c r="N202" i="2"/>
  <c r="O202" i="2" s="1"/>
  <c r="N201" i="2"/>
  <c r="O201" i="2" s="1"/>
  <c r="N200" i="2"/>
  <c r="O200" i="2" s="1"/>
  <c r="N199" i="2"/>
  <c r="O199" i="2" s="1"/>
  <c r="N198" i="2"/>
  <c r="O198" i="2" s="1"/>
  <c r="N197" i="2"/>
  <c r="O197" i="2" s="1"/>
  <c r="N196" i="2"/>
  <c r="O196" i="2" s="1"/>
  <c r="N195" i="2"/>
  <c r="O195" i="2" s="1"/>
  <c r="N194" i="2"/>
  <c r="O194" i="2" s="1"/>
  <c r="N193" i="2"/>
  <c r="O193" i="2" s="1"/>
  <c r="N192" i="2"/>
  <c r="O192" i="2" s="1"/>
  <c r="N191" i="2"/>
  <c r="O191" i="2" s="1"/>
  <c r="N190" i="2"/>
  <c r="O190" i="2" s="1"/>
  <c r="N189" i="2"/>
  <c r="O189" i="2" s="1"/>
  <c r="N188" i="2"/>
  <c r="O188" i="2" s="1"/>
  <c r="N187" i="2"/>
  <c r="O187" i="2" s="1"/>
  <c r="N186" i="2"/>
  <c r="O186" i="2" s="1"/>
  <c r="N185" i="2"/>
  <c r="O185" i="2" s="1"/>
  <c r="N184" i="2"/>
  <c r="O184" i="2" s="1"/>
  <c r="N183" i="2"/>
  <c r="O183" i="2" s="1"/>
  <c r="N182" i="2"/>
  <c r="O182" i="2" s="1"/>
  <c r="N181" i="2"/>
  <c r="O181" i="2" s="1"/>
  <c r="N180" i="2"/>
  <c r="O180" i="2" s="1"/>
  <c r="N179" i="2"/>
  <c r="O179" i="2" s="1"/>
  <c r="N178" i="2"/>
  <c r="O178" i="2" s="1"/>
  <c r="N177" i="2"/>
  <c r="O177" i="2" s="1"/>
  <c r="O176" i="2"/>
  <c r="N176" i="2"/>
  <c r="N175" i="2"/>
  <c r="O175" i="2" s="1"/>
  <c r="N174" i="2"/>
  <c r="O174" i="2" s="1"/>
  <c r="N173" i="2"/>
  <c r="O173" i="2" s="1"/>
  <c r="N172" i="2"/>
  <c r="O172" i="2" s="1"/>
  <c r="N171" i="2"/>
  <c r="O171" i="2" s="1"/>
  <c r="N170" i="2"/>
  <c r="O170" i="2" s="1"/>
  <c r="N169" i="2"/>
  <c r="O169" i="2" s="1"/>
  <c r="N168" i="2"/>
  <c r="O168" i="2" s="1"/>
  <c r="N167" i="2"/>
  <c r="O167" i="2" s="1"/>
  <c r="N166" i="2"/>
  <c r="O166" i="2" s="1"/>
  <c r="N165" i="2"/>
  <c r="O165" i="2" s="1"/>
  <c r="N164" i="2"/>
  <c r="O164" i="2" s="1"/>
  <c r="N163" i="2"/>
  <c r="O163" i="2" s="1"/>
  <c r="N162" i="2"/>
  <c r="O162" i="2" s="1"/>
  <c r="N161" i="2"/>
  <c r="O161" i="2" s="1"/>
  <c r="N160" i="2"/>
  <c r="O160" i="2" s="1"/>
  <c r="N159" i="2"/>
  <c r="O159" i="2" s="1"/>
  <c r="N158" i="2"/>
  <c r="O158" i="2" s="1"/>
  <c r="N157" i="2"/>
  <c r="O157" i="2" s="1"/>
  <c r="N156" i="2"/>
  <c r="O156" i="2" s="1"/>
  <c r="N155" i="2"/>
  <c r="O155" i="2" s="1"/>
  <c r="N154" i="2"/>
  <c r="O154" i="2" s="1"/>
  <c r="N153" i="2"/>
  <c r="O153" i="2" s="1"/>
  <c r="N152" i="2"/>
  <c r="O152" i="2" s="1"/>
  <c r="N151" i="2"/>
  <c r="O151" i="2" s="1"/>
  <c r="N150" i="2"/>
  <c r="O150" i="2" s="1"/>
  <c r="N149" i="2"/>
  <c r="O149" i="2" s="1"/>
  <c r="N148" i="2"/>
  <c r="O148" i="2" s="1"/>
  <c r="N147" i="2"/>
  <c r="O147" i="2" s="1"/>
  <c r="N146" i="2"/>
  <c r="O146" i="2" s="1"/>
  <c r="N145" i="2"/>
  <c r="O145" i="2" s="1"/>
  <c r="O144" i="2"/>
  <c r="N144" i="2"/>
  <c r="N143" i="2"/>
  <c r="O143" i="2" s="1"/>
  <c r="N142" i="2"/>
  <c r="O142" i="2" s="1"/>
  <c r="N141" i="2"/>
  <c r="O141" i="2" s="1"/>
  <c r="N140" i="2"/>
  <c r="O140" i="2" s="1"/>
  <c r="N139" i="2"/>
  <c r="O139" i="2" s="1"/>
  <c r="N138" i="2"/>
  <c r="O138" i="2" s="1"/>
  <c r="N137" i="2"/>
  <c r="O137" i="2" s="1"/>
  <c r="N136" i="2"/>
  <c r="O136" i="2" s="1"/>
  <c r="N135" i="2"/>
  <c r="O135" i="2" s="1"/>
  <c r="N134" i="2"/>
  <c r="O134" i="2" s="1"/>
  <c r="N133" i="2"/>
  <c r="O133" i="2" s="1"/>
  <c r="N132" i="2"/>
  <c r="O132" i="2" s="1"/>
  <c r="N131" i="2"/>
  <c r="O131" i="2" s="1"/>
  <c r="N130" i="2"/>
  <c r="O130" i="2" s="1"/>
  <c r="N129" i="2"/>
  <c r="O129" i="2" s="1"/>
  <c r="N128" i="2"/>
  <c r="O128" i="2" s="1"/>
  <c r="N127" i="2"/>
  <c r="O127" i="2" s="1"/>
  <c r="N126" i="2"/>
  <c r="O126" i="2" s="1"/>
  <c r="N125" i="2"/>
  <c r="O125" i="2" s="1"/>
  <c r="N124" i="2"/>
  <c r="O124" i="2" s="1"/>
  <c r="N123" i="2"/>
  <c r="O123" i="2" s="1"/>
  <c r="N122" i="2"/>
  <c r="O122" i="2" s="1"/>
  <c r="N121" i="2"/>
  <c r="O121" i="2" s="1"/>
  <c r="N120" i="2"/>
  <c r="O120" i="2" s="1"/>
  <c r="N119" i="2"/>
  <c r="O119" i="2" s="1"/>
  <c r="N118" i="2"/>
  <c r="O118" i="2" s="1"/>
  <c r="N117" i="2"/>
  <c r="O117" i="2" s="1"/>
  <c r="N116" i="2"/>
  <c r="O116" i="2" s="1"/>
  <c r="N115" i="2"/>
  <c r="O115" i="2" s="1"/>
  <c r="N114" i="2"/>
  <c r="O114" i="2" s="1"/>
  <c r="N113" i="2"/>
  <c r="O113" i="2" s="1"/>
  <c r="O112" i="2"/>
  <c r="N112" i="2"/>
  <c r="N111" i="2"/>
  <c r="O111" i="2" s="1"/>
  <c r="N110" i="2"/>
  <c r="O110" i="2" s="1"/>
  <c r="N109" i="2"/>
  <c r="O109" i="2" s="1"/>
  <c r="N108" i="2"/>
  <c r="O108" i="2" s="1"/>
  <c r="N107" i="2"/>
  <c r="O107" i="2" s="1"/>
  <c r="N106" i="2"/>
  <c r="O106" i="2" s="1"/>
  <c r="N105" i="2"/>
  <c r="O105" i="2" s="1"/>
  <c r="N104" i="2"/>
  <c r="O104" i="2" s="1"/>
  <c r="N103" i="2"/>
  <c r="O103" i="2" s="1"/>
  <c r="N102" i="2"/>
  <c r="O102" i="2" s="1"/>
  <c r="N101" i="2"/>
  <c r="O101" i="2" s="1"/>
  <c r="N100" i="2"/>
  <c r="O100" i="2" s="1"/>
  <c r="N99" i="2"/>
  <c r="O99" i="2" s="1"/>
  <c r="N98" i="2"/>
  <c r="O98" i="2" s="1"/>
  <c r="N97" i="2"/>
  <c r="O97" i="2" s="1"/>
  <c r="N96" i="2"/>
  <c r="O96" i="2" s="1"/>
  <c r="N95" i="2"/>
  <c r="O95" i="2" s="1"/>
  <c r="N94" i="2"/>
  <c r="O94" i="2" s="1"/>
  <c r="N93" i="2"/>
  <c r="O93" i="2" s="1"/>
  <c r="N92" i="2"/>
  <c r="O92" i="2" s="1"/>
  <c r="N91" i="2"/>
  <c r="O91" i="2" s="1"/>
  <c r="N90" i="2"/>
  <c r="O90" i="2" s="1"/>
  <c r="N89" i="2"/>
  <c r="O89" i="2" s="1"/>
  <c r="N88" i="2"/>
  <c r="O88" i="2" s="1"/>
  <c r="N87" i="2"/>
  <c r="O87" i="2" s="1"/>
  <c r="N86" i="2"/>
  <c r="O86" i="2" s="1"/>
  <c r="N85" i="2"/>
  <c r="O85" i="2" s="1"/>
  <c r="N84" i="2"/>
  <c r="O84" i="2" s="1"/>
  <c r="N83" i="2"/>
  <c r="O83" i="2" s="1"/>
  <c r="N82" i="2"/>
  <c r="O82" i="2" s="1"/>
  <c r="N81" i="2"/>
  <c r="O81" i="2" s="1"/>
  <c r="N80" i="2"/>
  <c r="O80" i="2" s="1"/>
  <c r="N79" i="2"/>
  <c r="O79" i="2" s="1"/>
  <c r="N78" i="2"/>
  <c r="O78" i="2" s="1"/>
  <c r="N77" i="2"/>
  <c r="O77" i="2" s="1"/>
  <c r="N76" i="2"/>
  <c r="O76" i="2" s="1"/>
  <c r="N75" i="2"/>
  <c r="O75" i="2" s="1"/>
  <c r="N74" i="2"/>
  <c r="O74" i="2" s="1"/>
  <c r="N73" i="2"/>
  <c r="O73" i="2" s="1"/>
  <c r="N72" i="2"/>
  <c r="O72" i="2" s="1"/>
  <c r="N71" i="2"/>
  <c r="O71" i="2" s="1"/>
  <c r="N70" i="2"/>
  <c r="O70" i="2" s="1"/>
  <c r="N69" i="2"/>
  <c r="O69" i="2" s="1"/>
  <c r="N68" i="2"/>
  <c r="O68" i="2" s="1"/>
  <c r="N67" i="2"/>
  <c r="O67" i="2" s="1"/>
  <c r="N66" i="2"/>
  <c r="O66" i="2" s="1"/>
  <c r="N65" i="2"/>
  <c r="O65" i="2" s="1"/>
  <c r="N64" i="2"/>
  <c r="O64" i="2" s="1"/>
  <c r="N63" i="2"/>
  <c r="O63" i="2" s="1"/>
  <c r="N62" i="2"/>
  <c r="O62" i="2" s="1"/>
  <c r="N61" i="2"/>
  <c r="O61" i="2" s="1"/>
  <c r="N60" i="2"/>
  <c r="O60" i="2" s="1"/>
  <c r="N59" i="2"/>
  <c r="O59" i="2" s="1"/>
  <c r="N58" i="2"/>
  <c r="O58" i="2" s="1"/>
  <c r="N57" i="2"/>
  <c r="O57" i="2" s="1"/>
  <c r="O56" i="2"/>
  <c r="N56" i="2"/>
  <c r="N55" i="2"/>
  <c r="O55" i="2" s="1"/>
  <c r="N54" i="2"/>
  <c r="O54" i="2" s="1"/>
  <c r="N53" i="2"/>
  <c r="O53" i="2" s="1"/>
  <c r="N52" i="2"/>
  <c r="O52" i="2" s="1"/>
  <c r="N51" i="2"/>
  <c r="O51" i="2" s="1"/>
  <c r="N50" i="2"/>
  <c r="O50" i="2" s="1"/>
  <c r="N49" i="2"/>
  <c r="O49" i="2" s="1"/>
  <c r="N48" i="2"/>
  <c r="O48" i="2" s="1"/>
  <c r="N47" i="2"/>
  <c r="O47" i="2" s="1"/>
  <c r="N46" i="2"/>
  <c r="O46" i="2" s="1"/>
  <c r="N45" i="2"/>
  <c r="O45" i="2" s="1"/>
  <c r="N44" i="2"/>
  <c r="O44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N36" i="2"/>
  <c r="O36" i="2" s="1"/>
  <c r="N35" i="2"/>
  <c r="O35" i="2" s="1"/>
  <c r="N34" i="2"/>
  <c r="O34" i="2" s="1"/>
  <c r="N33" i="2"/>
  <c r="O33" i="2" s="1"/>
  <c r="O32" i="2"/>
  <c r="N32" i="2"/>
  <c r="N31" i="2"/>
  <c r="O31" i="2" s="1"/>
  <c r="N30" i="2"/>
  <c r="O30" i="2" s="1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O23" i="2" s="1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O16" i="2"/>
  <c r="N16" i="2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P9" i="2"/>
  <c r="N9" i="2"/>
  <c r="H9" i="2"/>
  <c r="I7" i="2"/>
  <c r="V6" i="2"/>
  <c r="V5" i="2"/>
  <c r="U5" i="2"/>
  <c r="T5" i="2"/>
  <c r="D5" i="2"/>
  <c r="D4" i="2"/>
  <c r="U2" i="2"/>
  <c r="O2" i="2"/>
  <c r="K2" i="2"/>
  <c r="J2" i="2"/>
  <c r="I2" i="2"/>
  <c r="D6" i="2"/>
  <c r="X5" i="2" l="1"/>
  <c r="E2" i="2" s="1"/>
  <c r="F5" i="2"/>
  <c r="I10" i="2"/>
  <c r="H10" i="2" s="1"/>
  <c r="Q9" i="2"/>
  <c r="N1746" i="2"/>
  <c r="O9" i="2"/>
  <c r="P10" i="2"/>
  <c r="I11" i="2" l="1"/>
  <c r="H11" i="2" s="1"/>
  <c r="Q10" i="2"/>
  <c r="P11" i="2"/>
  <c r="I12" i="2" l="1"/>
  <c r="H12" i="2" s="1"/>
  <c r="Q11" i="2"/>
  <c r="P12" i="2"/>
  <c r="I13" i="2" l="1"/>
  <c r="H13" i="2" s="1"/>
  <c r="Q12" i="2"/>
  <c r="P13" i="2"/>
  <c r="I14" i="2"/>
  <c r="Q13" i="2" l="1"/>
  <c r="P14" i="2"/>
  <c r="H14" i="2"/>
  <c r="I15" i="2"/>
  <c r="H15" i="2" l="1"/>
  <c r="I16" i="2"/>
  <c r="Q14" i="2"/>
  <c r="P15" i="2"/>
  <c r="Q15" i="2" l="1"/>
  <c r="P16" i="2"/>
  <c r="H16" i="2"/>
  <c r="I17" i="2"/>
  <c r="H17" i="2" l="1"/>
  <c r="I18" i="2"/>
  <c r="Q16" i="2"/>
  <c r="P17" i="2"/>
  <c r="Q17" i="2" l="1"/>
  <c r="P18" i="2"/>
  <c r="H18" i="2"/>
  <c r="I19" i="2"/>
  <c r="Q18" i="2" l="1"/>
  <c r="P19" i="2"/>
  <c r="H19" i="2"/>
  <c r="I20" i="2"/>
  <c r="H20" i="2" l="1"/>
  <c r="I21" i="2"/>
  <c r="Q19" i="2"/>
  <c r="P20" i="2"/>
  <c r="Q20" i="2" l="1"/>
  <c r="P21" i="2"/>
  <c r="H21" i="2"/>
  <c r="I22" i="2"/>
  <c r="H22" i="2" l="1"/>
  <c r="I23" i="2"/>
  <c r="Q21" i="2"/>
  <c r="P22" i="2"/>
  <c r="Q22" i="2" l="1"/>
  <c r="P23" i="2"/>
  <c r="H23" i="2"/>
  <c r="I24" i="2"/>
  <c r="H24" i="2" l="1"/>
  <c r="I25" i="2"/>
  <c r="Q23" i="2"/>
  <c r="P24" i="2"/>
  <c r="Q24" i="2" l="1"/>
  <c r="P25" i="2"/>
  <c r="H25" i="2"/>
  <c r="I26" i="2"/>
  <c r="Q25" i="2" l="1"/>
  <c r="P26" i="2"/>
  <c r="H26" i="2"/>
  <c r="I27" i="2"/>
  <c r="Q26" i="2" l="1"/>
  <c r="P27" i="2"/>
  <c r="H27" i="2"/>
  <c r="I28" i="2"/>
  <c r="H28" i="2" l="1"/>
  <c r="I29" i="2"/>
  <c r="Q27" i="2"/>
  <c r="P28" i="2"/>
  <c r="Q28" i="2" l="1"/>
  <c r="P29" i="2"/>
  <c r="H29" i="2"/>
  <c r="I30" i="2"/>
  <c r="Q29" i="2" l="1"/>
  <c r="P30" i="2"/>
  <c r="H30" i="2"/>
  <c r="I31" i="2"/>
  <c r="H31" i="2" l="1"/>
  <c r="I32" i="2"/>
  <c r="Q30" i="2"/>
  <c r="P31" i="2"/>
  <c r="Q31" i="2" l="1"/>
  <c r="P32" i="2"/>
  <c r="H32" i="2"/>
  <c r="I33" i="2"/>
  <c r="H33" i="2" l="1"/>
  <c r="I34" i="2"/>
  <c r="Q32" i="2"/>
  <c r="P33" i="2"/>
  <c r="Q33" i="2" l="1"/>
  <c r="P34" i="2"/>
  <c r="H34" i="2"/>
  <c r="I35" i="2"/>
  <c r="H35" i="2" l="1"/>
  <c r="I36" i="2"/>
  <c r="Q34" i="2"/>
  <c r="P35" i="2"/>
  <c r="Q35" i="2" l="1"/>
  <c r="P36" i="2"/>
  <c r="H36" i="2"/>
  <c r="I37" i="2"/>
  <c r="H37" i="2" l="1"/>
  <c r="I38" i="2"/>
  <c r="Q36" i="2"/>
  <c r="P37" i="2"/>
  <c r="Q37" i="2" l="1"/>
  <c r="P38" i="2"/>
  <c r="H38" i="2"/>
  <c r="I39" i="2"/>
  <c r="Q38" i="2" l="1"/>
  <c r="P39" i="2"/>
  <c r="H39" i="2"/>
  <c r="I40" i="2"/>
  <c r="H40" i="2" l="1"/>
  <c r="I41" i="2"/>
  <c r="Q39" i="2"/>
  <c r="P40" i="2"/>
  <c r="Q40" i="2" l="1"/>
  <c r="P41" i="2"/>
  <c r="H41" i="2"/>
  <c r="I42" i="2"/>
  <c r="H42" i="2" l="1"/>
  <c r="I43" i="2"/>
  <c r="Q41" i="2"/>
  <c r="P42" i="2"/>
  <c r="Q42" i="2" l="1"/>
  <c r="P43" i="2"/>
  <c r="H43" i="2"/>
  <c r="I44" i="2"/>
  <c r="H44" i="2" l="1"/>
  <c r="I45" i="2"/>
  <c r="Q43" i="2"/>
  <c r="P44" i="2"/>
  <c r="Q44" i="2" l="1"/>
  <c r="P45" i="2"/>
  <c r="H45" i="2"/>
  <c r="I46" i="2"/>
  <c r="H46" i="2" l="1"/>
  <c r="I47" i="2"/>
  <c r="Q45" i="2"/>
  <c r="P46" i="2"/>
  <c r="Q46" i="2" l="1"/>
  <c r="P47" i="2"/>
  <c r="H47" i="2"/>
  <c r="I48" i="2"/>
  <c r="H48" i="2" l="1"/>
  <c r="I49" i="2"/>
  <c r="Q47" i="2"/>
  <c r="P48" i="2"/>
  <c r="Q48" i="2" l="1"/>
  <c r="P49" i="2"/>
  <c r="H49" i="2"/>
  <c r="I50" i="2"/>
  <c r="Q49" i="2" l="1"/>
  <c r="P50" i="2"/>
  <c r="H50" i="2"/>
  <c r="I51" i="2"/>
  <c r="H51" i="2" l="1"/>
  <c r="I52" i="2"/>
  <c r="Q50" i="2"/>
  <c r="P51" i="2"/>
  <c r="Q51" i="2" l="1"/>
  <c r="P52" i="2"/>
  <c r="H52" i="2"/>
  <c r="I53" i="2"/>
  <c r="Q52" i="2" l="1"/>
  <c r="P53" i="2"/>
  <c r="H53" i="2"/>
  <c r="I54" i="2"/>
  <c r="Q53" i="2" l="1"/>
  <c r="P54" i="2"/>
  <c r="H54" i="2"/>
  <c r="I55" i="2"/>
  <c r="Q54" i="2" l="1"/>
  <c r="P55" i="2"/>
  <c r="H55" i="2"/>
  <c r="I56" i="2"/>
  <c r="H56" i="2" l="1"/>
  <c r="I57" i="2"/>
  <c r="Q55" i="2"/>
  <c r="P56" i="2"/>
  <c r="Q56" i="2" l="1"/>
  <c r="P57" i="2"/>
  <c r="H57" i="2"/>
  <c r="I58" i="2"/>
  <c r="Q57" i="2" l="1"/>
  <c r="P58" i="2"/>
  <c r="H58" i="2"/>
  <c r="I59" i="2"/>
  <c r="H59" i="2" l="1"/>
  <c r="I60" i="2"/>
  <c r="Q58" i="2"/>
  <c r="P59" i="2"/>
  <c r="Q59" i="2" l="1"/>
  <c r="P60" i="2"/>
  <c r="H60" i="2"/>
  <c r="I61" i="2"/>
  <c r="Q60" i="2" l="1"/>
  <c r="P61" i="2"/>
  <c r="H61" i="2"/>
  <c r="I62" i="2"/>
  <c r="H62" i="2" l="1"/>
  <c r="I63" i="2"/>
  <c r="Q61" i="2"/>
  <c r="P62" i="2"/>
  <c r="Q62" i="2" l="1"/>
  <c r="P63" i="2"/>
  <c r="H63" i="2"/>
  <c r="I64" i="2"/>
  <c r="H64" i="2" l="1"/>
  <c r="I65" i="2"/>
  <c r="Q63" i="2"/>
  <c r="P64" i="2"/>
  <c r="Q64" i="2" l="1"/>
  <c r="P65" i="2"/>
  <c r="H65" i="2"/>
  <c r="I66" i="2"/>
  <c r="Q65" i="2" l="1"/>
  <c r="P66" i="2"/>
  <c r="H66" i="2"/>
  <c r="I67" i="2"/>
  <c r="H67" i="2" l="1"/>
  <c r="I68" i="2"/>
  <c r="Q66" i="2"/>
  <c r="P67" i="2"/>
  <c r="Q67" i="2" l="1"/>
  <c r="P68" i="2"/>
  <c r="H68" i="2"/>
  <c r="I69" i="2"/>
  <c r="Q68" i="2" l="1"/>
  <c r="P69" i="2"/>
  <c r="H69" i="2"/>
  <c r="I70" i="2"/>
  <c r="H70" i="2" l="1"/>
  <c r="I71" i="2"/>
  <c r="Q69" i="2"/>
  <c r="P70" i="2"/>
  <c r="Q70" i="2" l="1"/>
  <c r="P71" i="2"/>
  <c r="H71" i="2"/>
  <c r="I72" i="2"/>
  <c r="H72" i="2" l="1"/>
  <c r="I73" i="2"/>
  <c r="Q71" i="2"/>
  <c r="P72" i="2"/>
  <c r="Q72" i="2" l="1"/>
  <c r="P73" i="2"/>
  <c r="H73" i="2"/>
  <c r="I74" i="2"/>
  <c r="Q73" i="2" l="1"/>
  <c r="P74" i="2"/>
  <c r="H74" i="2"/>
  <c r="I75" i="2"/>
  <c r="H75" i="2" l="1"/>
  <c r="I76" i="2"/>
  <c r="Q74" i="2"/>
  <c r="P75" i="2"/>
  <c r="Q75" i="2" l="1"/>
  <c r="P76" i="2"/>
  <c r="H76" i="2"/>
  <c r="I77" i="2"/>
  <c r="H77" i="2" l="1"/>
  <c r="I78" i="2"/>
  <c r="Q76" i="2"/>
  <c r="P77" i="2"/>
  <c r="Q77" i="2" l="1"/>
  <c r="P78" i="2"/>
  <c r="H78" i="2"/>
  <c r="I79" i="2"/>
  <c r="Q78" i="2" l="1"/>
  <c r="P79" i="2"/>
  <c r="H79" i="2"/>
  <c r="I80" i="2"/>
  <c r="H80" i="2" l="1"/>
  <c r="I81" i="2"/>
  <c r="Q79" i="2"/>
  <c r="P80" i="2"/>
  <c r="Q80" i="2" l="1"/>
  <c r="P81" i="2"/>
  <c r="H81" i="2"/>
  <c r="I82" i="2"/>
  <c r="H82" i="2" l="1"/>
  <c r="I83" i="2"/>
  <c r="Q81" i="2"/>
  <c r="P82" i="2"/>
  <c r="Q82" i="2" l="1"/>
  <c r="P83" i="2"/>
  <c r="H83" i="2"/>
  <c r="I84" i="2"/>
  <c r="H84" i="2" l="1"/>
  <c r="I85" i="2"/>
  <c r="Q83" i="2"/>
  <c r="P84" i="2"/>
  <c r="Q84" i="2" l="1"/>
  <c r="P85" i="2"/>
  <c r="H85" i="2"/>
  <c r="I86" i="2"/>
  <c r="H86" i="2" l="1"/>
  <c r="I87" i="2"/>
  <c r="Q85" i="2"/>
  <c r="P86" i="2"/>
  <c r="Q86" i="2" l="1"/>
  <c r="P87" i="2"/>
  <c r="H87" i="2"/>
  <c r="I88" i="2"/>
  <c r="H88" i="2" l="1"/>
  <c r="I89" i="2"/>
  <c r="Q87" i="2"/>
  <c r="P88" i="2"/>
  <c r="Q88" i="2" l="1"/>
  <c r="P89" i="2"/>
  <c r="H89" i="2"/>
  <c r="I90" i="2"/>
  <c r="H90" i="2" l="1"/>
  <c r="I91" i="2"/>
  <c r="Q89" i="2"/>
  <c r="P90" i="2"/>
  <c r="Q90" i="2" l="1"/>
  <c r="P91" i="2"/>
  <c r="H91" i="2"/>
  <c r="I92" i="2"/>
  <c r="Q91" i="2" l="1"/>
  <c r="P92" i="2"/>
  <c r="H92" i="2"/>
  <c r="I93" i="2"/>
  <c r="Q92" i="2" l="1"/>
  <c r="P93" i="2"/>
  <c r="H93" i="2"/>
  <c r="I94" i="2"/>
  <c r="Q93" i="2" l="1"/>
  <c r="P94" i="2"/>
  <c r="H94" i="2"/>
  <c r="I95" i="2"/>
  <c r="H95" i="2" l="1"/>
  <c r="I96" i="2"/>
  <c r="Q94" i="2"/>
  <c r="P95" i="2"/>
  <c r="Q95" i="2" l="1"/>
  <c r="P96" i="2"/>
  <c r="H96" i="2"/>
  <c r="I97" i="2"/>
  <c r="H97" i="2" l="1"/>
  <c r="I98" i="2"/>
  <c r="Q96" i="2"/>
  <c r="P97" i="2"/>
  <c r="Q97" i="2" l="1"/>
  <c r="P98" i="2"/>
  <c r="H98" i="2"/>
  <c r="I99" i="2"/>
  <c r="H99" i="2" l="1"/>
  <c r="I100" i="2"/>
  <c r="Q98" i="2"/>
  <c r="P99" i="2"/>
  <c r="Q99" i="2" l="1"/>
  <c r="P100" i="2"/>
  <c r="H100" i="2"/>
  <c r="I101" i="2"/>
  <c r="H101" i="2" l="1"/>
  <c r="I102" i="2"/>
  <c r="Q100" i="2"/>
  <c r="P101" i="2"/>
  <c r="Q101" i="2" l="1"/>
  <c r="P102" i="2"/>
  <c r="H102" i="2"/>
  <c r="I103" i="2"/>
  <c r="H103" i="2" l="1"/>
  <c r="I104" i="2"/>
  <c r="Q102" i="2"/>
  <c r="P103" i="2"/>
  <c r="Q103" i="2" l="1"/>
  <c r="P104" i="2"/>
  <c r="H104" i="2"/>
  <c r="I105" i="2"/>
  <c r="H105" i="2" l="1"/>
  <c r="I106" i="2"/>
  <c r="Q104" i="2"/>
  <c r="P105" i="2"/>
  <c r="Q105" i="2" l="1"/>
  <c r="P106" i="2"/>
  <c r="H106" i="2"/>
  <c r="I107" i="2"/>
  <c r="H107" i="2" l="1"/>
  <c r="I108" i="2"/>
  <c r="Q106" i="2"/>
  <c r="P107" i="2"/>
  <c r="Q107" i="2" l="1"/>
  <c r="P108" i="2"/>
  <c r="H108" i="2"/>
  <c r="I109" i="2"/>
  <c r="H109" i="2" l="1"/>
  <c r="I110" i="2"/>
  <c r="Q108" i="2"/>
  <c r="P109" i="2"/>
  <c r="Q109" i="2" l="1"/>
  <c r="P110" i="2"/>
  <c r="H110" i="2"/>
  <c r="I111" i="2"/>
  <c r="Q110" i="2" l="1"/>
  <c r="P111" i="2"/>
  <c r="H111" i="2"/>
  <c r="I112" i="2"/>
  <c r="H112" i="2" l="1"/>
  <c r="I113" i="2"/>
  <c r="Q111" i="2"/>
  <c r="P112" i="2"/>
  <c r="Q112" i="2" l="1"/>
  <c r="P113" i="2"/>
  <c r="H113" i="2"/>
  <c r="I114" i="2"/>
  <c r="H114" i="2" l="1"/>
  <c r="I115" i="2"/>
  <c r="Q113" i="2"/>
  <c r="P114" i="2"/>
  <c r="Q114" i="2" l="1"/>
  <c r="P115" i="2"/>
  <c r="H115" i="2"/>
  <c r="I116" i="2"/>
  <c r="H116" i="2" l="1"/>
  <c r="I117" i="2"/>
  <c r="Q115" i="2"/>
  <c r="P116" i="2"/>
  <c r="Q116" i="2" l="1"/>
  <c r="P117" i="2"/>
  <c r="H117" i="2"/>
  <c r="I118" i="2"/>
  <c r="H118" i="2" l="1"/>
  <c r="I119" i="2"/>
  <c r="Q117" i="2"/>
  <c r="P118" i="2"/>
  <c r="Q118" i="2" l="1"/>
  <c r="P119" i="2"/>
  <c r="H119" i="2"/>
  <c r="I120" i="2"/>
  <c r="H120" i="2" l="1"/>
  <c r="I121" i="2"/>
  <c r="Q119" i="2"/>
  <c r="P120" i="2"/>
  <c r="Q120" i="2" l="1"/>
  <c r="P121" i="2"/>
  <c r="H121" i="2"/>
  <c r="I122" i="2"/>
  <c r="H122" i="2" l="1"/>
  <c r="I123" i="2"/>
  <c r="Q121" i="2"/>
  <c r="P122" i="2"/>
  <c r="Q122" i="2" l="1"/>
  <c r="P123" i="2"/>
  <c r="H123" i="2"/>
  <c r="I124" i="2"/>
  <c r="Q123" i="2" l="1"/>
  <c r="P124" i="2"/>
  <c r="H124" i="2"/>
  <c r="I125" i="2"/>
  <c r="H125" i="2" l="1"/>
  <c r="I126" i="2"/>
  <c r="Q124" i="2"/>
  <c r="P125" i="2"/>
  <c r="Q125" i="2" l="1"/>
  <c r="P126" i="2"/>
  <c r="H126" i="2"/>
  <c r="I127" i="2"/>
  <c r="H127" i="2" l="1"/>
  <c r="I128" i="2"/>
  <c r="Q126" i="2"/>
  <c r="P127" i="2"/>
  <c r="Q127" i="2" l="1"/>
  <c r="P128" i="2"/>
  <c r="H128" i="2"/>
  <c r="I129" i="2"/>
  <c r="Q128" i="2" l="1"/>
  <c r="P129" i="2"/>
  <c r="H129" i="2"/>
  <c r="I130" i="2"/>
  <c r="H130" i="2" l="1"/>
  <c r="I131" i="2"/>
  <c r="Q129" i="2"/>
  <c r="P130" i="2"/>
  <c r="Q130" i="2" l="1"/>
  <c r="P131" i="2"/>
  <c r="H131" i="2"/>
  <c r="I132" i="2"/>
  <c r="Q131" i="2" l="1"/>
  <c r="P132" i="2"/>
  <c r="H132" i="2"/>
  <c r="I133" i="2"/>
  <c r="H133" i="2" l="1"/>
  <c r="I134" i="2"/>
  <c r="Q132" i="2"/>
  <c r="P133" i="2"/>
  <c r="Q133" i="2" l="1"/>
  <c r="P134" i="2"/>
  <c r="H134" i="2"/>
  <c r="I135" i="2"/>
  <c r="Q134" i="2" l="1"/>
  <c r="P135" i="2"/>
  <c r="H135" i="2"/>
  <c r="I136" i="2"/>
  <c r="Q135" i="2" l="1"/>
  <c r="P136" i="2"/>
  <c r="H136" i="2"/>
  <c r="I137" i="2"/>
  <c r="H137" i="2" l="1"/>
  <c r="I138" i="2"/>
  <c r="Q136" i="2"/>
  <c r="P137" i="2"/>
  <c r="Q137" i="2" l="1"/>
  <c r="P138" i="2"/>
  <c r="H138" i="2"/>
  <c r="I139" i="2"/>
  <c r="H139" i="2" l="1"/>
  <c r="I140" i="2"/>
  <c r="Q138" i="2"/>
  <c r="P139" i="2"/>
  <c r="Q139" i="2" l="1"/>
  <c r="P140" i="2"/>
  <c r="H140" i="2"/>
  <c r="I141" i="2"/>
  <c r="H141" i="2" l="1"/>
  <c r="I142" i="2"/>
  <c r="Q140" i="2"/>
  <c r="P141" i="2"/>
  <c r="Q141" i="2" l="1"/>
  <c r="P142" i="2"/>
  <c r="H142" i="2"/>
  <c r="I143" i="2"/>
  <c r="H143" i="2" l="1"/>
  <c r="I144" i="2"/>
  <c r="Q142" i="2"/>
  <c r="P143" i="2"/>
  <c r="Q143" i="2" l="1"/>
  <c r="P144" i="2"/>
  <c r="H144" i="2"/>
  <c r="I145" i="2"/>
  <c r="H145" i="2" l="1"/>
  <c r="I146" i="2"/>
  <c r="Q144" i="2"/>
  <c r="P145" i="2"/>
  <c r="Q145" i="2" l="1"/>
  <c r="P146" i="2"/>
  <c r="H146" i="2"/>
  <c r="I147" i="2"/>
  <c r="H147" i="2" l="1"/>
  <c r="I148" i="2"/>
  <c r="Q146" i="2"/>
  <c r="P147" i="2"/>
  <c r="Q147" i="2" l="1"/>
  <c r="P148" i="2"/>
  <c r="H148" i="2"/>
  <c r="I149" i="2"/>
  <c r="H149" i="2" l="1"/>
  <c r="I150" i="2"/>
  <c r="Q148" i="2"/>
  <c r="P149" i="2"/>
  <c r="Q149" i="2" l="1"/>
  <c r="P150" i="2"/>
  <c r="H150" i="2"/>
  <c r="I151" i="2"/>
  <c r="H151" i="2" l="1"/>
  <c r="I152" i="2"/>
  <c r="Q150" i="2"/>
  <c r="P151" i="2"/>
  <c r="Q151" i="2" l="1"/>
  <c r="P152" i="2"/>
  <c r="H152" i="2"/>
  <c r="I153" i="2"/>
  <c r="H153" i="2" l="1"/>
  <c r="I154" i="2"/>
  <c r="Q152" i="2"/>
  <c r="P153" i="2"/>
  <c r="Q153" i="2" l="1"/>
  <c r="P154" i="2"/>
  <c r="H154" i="2"/>
  <c r="I155" i="2"/>
  <c r="Q154" i="2" l="1"/>
  <c r="P155" i="2"/>
  <c r="H155" i="2"/>
  <c r="I156" i="2"/>
  <c r="H156" i="2" l="1"/>
  <c r="I157" i="2"/>
  <c r="Q155" i="2"/>
  <c r="P156" i="2"/>
  <c r="Q156" i="2" l="1"/>
  <c r="P157" i="2"/>
  <c r="H157" i="2"/>
  <c r="I158" i="2"/>
  <c r="Q157" i="2" l="1"/>
  <c r="P158" i="2"/>
  <c r="H158" i="2"/>
  <c r="I159" i="2"/>
  <c r="H159" i="2" l="1"/>
  <c r="I160" i="2"/>
  <c r="Q158" i="2"/>
  <c r="P159" i="2"/>
  <c r="Q159" i="2" l="1"/>
  <c r="P160" i="2"/>
  <c r="H160" i="2"/>
  <c r="I161" i="2"/>
  <c r="Q160" i="2" l="1"/>
  <c r="P161" i="2"/>
  <c r="H161" i="2"/>
  <c r="I162" i="2"/>
  <c r="H162" i="2" l="1"/>
  <c r="I163" i="2"/>
  <c r="Q161" i="2"/>
  <c r="P162" i="2"/>
  <c r="Q162" i="2" l="1"/>
  <c r="P163" i="2"/>
  <c r="H163" i="2"/>
  <c r="I164" i="2"/>
  <c r="H164" i="2" l="1"/>
  <c r="I165" i="2"/>
  <c r="Q163" i="2"/>
  <c r="P164" i="2"/>
  <c r="Q164" i="2" l="1"/>
  <c r="P165" i="2"/>
  <c r="H165" i="2"/>
  <c r="I166" i="2"/>
  <c r="H166" i="2" l="1"/>
  <c r="I167" i="2"/>
  <c r="Q165" i="2"/>
  <c r="P166" i="2"/>
  <c r="Q166" i="2" l="1"/>
  <c r="P167" i="2"/>
  <c r="H167" i="2"/>
  <c r="I168" i="2"/>
  <c r="H168" i="2" l="1"/>
  <c r="I169" i="2"/>
  <c r="Q167" i="2"/>
  <c r="P168" i="2"/>
  <c r="Q168" i="2" l="1"/>
  <c r="P169" i="2"/>
  <c r="H169" i="2"/>
  <c r="I170" i="2"/>
  <c r="H170" i="2" l="1"/>
  <c r="I171" i="2"/>
  <c r="Q169" i="2"/>
  <c r="P170" i="2"/>
  <c r="Q170" i="2" l="1"/>
  <c r="P171" i="2"/>
  <c r="H171" i="2"/>
  <c r="I172" i="2"/>
  <c r="H172" i="2" l="1"/>
  <c r="I173" i="2"/>
  <c r="Q171" i="2"/>
  <c r="P172" i="2"/>
  <c r="Q172" i="2" l="1"/>
  <c r="P173" i="2"/>
  <c r="H173" i="2"/>
  <c r="I174" i="2"/>
  <c r="Q173" i="2" l="1"/>
  <c r="P174" i="2"/>
  <c r="H174" i="2"/>
  <c r="I175" i="2"/>
  <c r="Q174" i="2" l="1"/>
  <c r="P175" i="2"/>
  <c r="H175" i="2"/>
  <c r="I176" i="2"/>
  <c r="Q175" i="2" l="1"/>
  <c r="P176" i="2"/>
  <c r="H176" i="2"/>
  <c r="I177" i="2"/>
  <c r="H177" i="2" l="1"/>
  <c r="I178" i="2"/>
  <c r="Q176" i="2"/>
  <c r="P177" i="2"/>
  <c r="Q177" i="2" l="1"/>
  <c r="P178" i="2"/>
  <c r="H178" i="2"/>
  <c r="I179" i="2"/>
  <c r="Q178" i="2" l="1"/>
  <c r="P179" i="2"/>
  <c r="H179" i="2"/>
  <c r="I180" i="2"/>
  <c r="H180" i="2" l="1"/>
  <c r="I181" i="2"/>
  <c r="Q179" i="2"/>
  <c r="P180" i="2"/>
  <c r="Q180" i="2" l="1"/>
  <c r="P181" i="2"/>
  <c r="H181" i="2"/>
  <c r="I182" i="2"/>
  <c r="H182" i="2" l="1"/>
  <c r="I183" i="2"/>
  <c r="Q181" i="2"/>
  <c r="P182" i="2"/>
  <c r="Q182" i="2" l="1"/>
  <c r="P183" i="2"/>
  <c r="H183" i="2"/>
  <c r="I184" i="2"/>
  <c r="H184" i="2" l="1"/>
  <c r="I185" i="2"/>
  <c r="Q183" i="2"/>
  <c r="P184" i="2"/>
  <c r="Q184" i="2" l="1"/>
  <c r="P185" i="2"/>
  <c r="H185" i="2"/>
  <c r="I186" i="2"/>
  <c r="H186" i="2" l="1"/>
  <c r="I187" i="2"/>
  <c r="Q185" i="2"/>
  <c r="P186" i="2"/>
  <c r="Q186" i="2" l="1"/>
  <c r="P187" i="2"/>
  <c r="H187" i="2"/>
  <c r="I188" i="2"/>
  <c r="H188" i="2" l="1"/>
  <c r="I189" i="2"/>
  <c r="Q187" i="2"/>
  <c r="P188" i="2"/>
  <c r="Q188" i="2" l="1"/>
  <c r="P189" i="2"/>
  <c r="H189" i="2"/>
  <c r="I190" i="2"/>
  <c r="H190" i="2" l="1"/>
  <c r="I191" i="2"/>
  <c r="Q189" i="2"/>
  <c r="P190" i="2"/>
  <c r="Q190" i="2" l="1"/>
  <c r="P191" i="2"/>
  <c r="H191" i="2"/>
  <c r="I192" i="2"/>
  <c r="Q191" i="2" l="1"/>
  <c r="P192" i="2"/>
  <c r="H192" i="2"/>
  <c r="I193" i="2"/>
  <c r="H193" i="2" l="1"/>
  <c r="I194" i="2"/>
  <c r="Q192" i="2"/>
  <c r="P193" i="2"/>
  <c r="Q193" i="2" l="1"/>
  <c r="P194" i="2"/>
  <c r="H194" i="2"/>
  <c r="I195" i="2"/>
  <c r="H195" i="2" l="1"/>
  <c r="I196" i="2"/>
  <c r="Q194" i="2"/>
  <c r="P195" i="2"/>
  <c r="Q195" i="2" l="1"/>
  <c r="P196" i="2"/>
  <c r="H196" i="2"/>
  <c r="I197" i="2"/>
  <c r="H197" i="2" l="1"/>
  <c r="I198" i="2"/>
  <c r="Q196" i="2"/>
  <c r="P197" i="2"/>
  <c r="Q197" i="2" l="1"/>
  <c r="P198" i="2"/>
  <c r="H198" i="2"/>
  <c r="I199" i="2"/>
  <c r="H199" i="2" l="1"/>
  <c r="I200" i="2"/>
  <c r="Q198" i="2"/>
  <c r="P199" i="2"/>
  <c r="Q199" i="2" l="1"/>
  <c r="P200" i="2"/>
  <c r="H200" i="2"/>
  <c r="I201" i="2"/>
  <c r="H201" i="2" l="1"/>
  <c r="I202" i="2"/>
  <c r="Q200" i="2"/>
  <c r="P201" i="2"/>
  <c r="Q201" i="2" l="1"/>
  <c r="P202" i="2"/>
  <c r="H202" i="2"/>
  <c r="I203" i="2"/>
  <c r="H203" i="2" l="1"/>
  <c r="I204" i="2"/>
  <c r="Q202" i="2"/>
  <c r="P203" i="2"/>
  <c r="Q203" i="2" l="1"/>
  <c r="P204" i="2"/>
  <c r="H204" i="2"/>
  <c r="I205" i="2"/>
  <c r="H205" i="2" l="1"/>
  <c r="I206" i="2"/>
  <c r="Q204" i="2"/>
  <c r="P205" i="2"/>
  <c r="Q205" i="2" l="1"/>
  <c r="P206" i="2"/>
  <c r="H206" i="2"/>
  <c r="I207" i="2"/>
  <c r="H207" i="2" l="1"/>
  <c r="I208" i="2"/>
  <c r="Q206" i="2"/>
  <c r="P207" i="2"/>
  <c r="Q207" i="2" l="1"/>
  <c r="P208" i="2"/>
  <c r="H208" i="2"/>
  <c r="I209" i="2"/>
  <c r="H209" i="2" l="1"/>
  <c r="I210" i="2"/>
  <c r="Q208" i="2"/>
  <c r="P209" i="2"/>
  <c r="Q209" i="2" l="1"/>
  <c r="P210" i="2"/>
  <c r="H210" i="2"/>
  <c r="I211" i="2"/>
  <c r="H211" i="2" l="1"/>
  <c r="I212" i="2"/>
  <c r="Q210" i="2"/>
  <c r="P211" i="2"/>
  <c r="Q211" i="2" l="1"/>
  <c r="P212" i="2"/>
  <c r="H212" i="2"/>
  <c r="I213" i="2"/>
  <c r="H213" i="2" l="1"/>
  <c r="I214" i="2"/>
  <c r="Q212" i="2"/>
  <c r="P213" i="2"/>
  <c r="Q213" i="2" l="1"/>
  <c r="P214" i="2"/>
  <c r="H214" i="2"/>
  <c r="I215" i="2"/>
  <c r="H215" i="2" l="1"/>
  <c r="I216" i="2"/>
  <c r="Q214" i="2"/>
  <c r="P215" i="2"/>
  <c r="Q215" i="2" l="1"/>
  <c r="P216" i="2"/>
  <c r="H216" i="2"/>
  <c r="I217" i="2"/>
  <c r="H217" i="2" l="1"/>
  <c r="I218" i="2"/>
  <c r="Q216" i="2"/>
  <c r="P217" i="2"/>
  <c r="Q217" i="2" l="1"/>
  <c r="P218" i="2"/>
  <c r="H218" i="2"/>
  <c r="I219" i="2"/>
  <c r="H219" i="2" l="1"/>
  <c r="I220" i="2"/>
  <c r="Q218" i="2"/>
  <c r="P219" i="2"/>
  <c r="Q219" i="2" l="1"/>
  <c r="P220" i="2"/>
  <c r="H220" i="2"/>
  <c r="I221" i="2"/>
  <c r="H221" i="2" l="1"/>
  <c r="I222" i="2"/>
  <c r="Q220" i="2"/>
  <c r="P221" i="2"/>
  <c r="Q221" i="2" l="1"/>
  <c r="P222" i="2"/>
  <c r="H222" i="2"/>
  <c r="I223" i="2"/>
  <c r="H223" i="2" l="1"/>
  <c r="I224" i="2"/>
  <c r="Q222" i="2"/>
  <c r="P223" i="2"/>
  <c r="Q223" i="2" l="1"/>
  <c r="P224" i="2"/>
  <c r="H224" i="2"/>
  <c r="I225" i="2"/>
  <c r="H225" i="2" l="1"/>
  <c r="I226" i="2"/>
  <c r="Q224" i="2"/>
  <c r="P225" i="2"/>
  <c r="Q225" i="2" l="1"/>
  <c r="P226" i="2"/>
  <c r="H226" i="2"/>
  <c r="I227" i="2"/>
  <c r="H227" i="2" l="1"/>
  <c r="I228" i="2"/>
  <c r="Q226" i="2"/>
  <c r="P227" i="2"/>
  <c r="Q227" i="2" l="1"/>
  <c r="P228" i="2"/>
  <c r="H228" i="2"/>
  <c r="I229" i="2"/>
  <c r="H229" i="2" l="1"/>
  <c r="I230" i="2"/>
  <c r="Q228" i="2"/>
  <c r="P229" i="2"/>
  <c r="Q229" i="2" l="1"/>
  <c r="P230" i="2"/>
  <c r="H230" i="2"/>
  <c r="I231" i="2"/>
  <c r="H231" i="2" l="1"/>
  <c r="I232" i="2"/>
  <c r="Q230" i="2"/>
  <c r="P231" i="2"/>
  <c r="Q231" i="2" l="1"/>
  <c r="P232" i="2"/>
  <c r="H232" i="2"/>
  <c r="I233" i="2"/>
  <c r="H233" i="2" l="1"/>
  <c r="I234" i="2"/>
  <c r="Q232" i="2"/>
  <c r="P233" i="2"/>
  <c r="Q233" i="2" l="1"/>
  <c r="P234" i="2"/>
  <c r="H234" i="2"/>
  <c r="I235" i="2"/>
  <c r="H235" i="2" l="1"/>
  <c r="I236" i="2"/>
  <c r="Q234" i="2"/>
  <c r="P235" i="2"/>
  <c r="Q235" i="2" l="1"/>
  <c r="P236" i="2"/>
  <c r="H236" i="2"/>
  <c r="I237" i="2"/>
  <c r="H237" i="2" l="1"/>
  <c r="I238" i="2"/>
  <c r="Q236" i="2"/>
  <c r="P237" i="2"/>
  <c r="Q237" i="2" l="1"/>
  <c r="P238" i="2"/>
  <c r="H238" i="2"/>
  <c r="I239" i="2"/>
  <c r="H239" i="2" l="1"/>
  <c r="I240" i="2"/>
  <c r="Q238" i="2"/>
  <c r="P239" i="2"/>
  <c r="Q239" i="2" l="1"/>
  <c r="P240" i="2"/>
  <c r="H240" i="2"/>
  <c r="I241" i="2"/>
  <c r="H241" i="2" l="1"/>
  <c r="I242" i="2"/>
  <c r="Q240" i="2"/>
  <c r="P241" i="2"/>
  <c r="Q241" i="2" l="1"/>
  <c r="P242" i="2"/>
  <c r="H242" i="2"/>
  <c r="I243" i="2"/>
  <c r="H243" i="2" l="1"/>
  <c r="I244" i="2"/>
  <c r="Q242" i="2"/>
  <c r="P243" i="2"/>
  <c r="Q243" i="2" l="1"/>
  <c r="P244" i="2"/>
  <c r="H244" i="2"/>
  <c r="I245" i="2"/>
  <c r="Q244" i="2" l="1"/>
  <c r="P245" i="2"/>
  <c r="H245" i="2"/>
  <c r="I246" i="2"/>
  <c r="H246" i="2" l="1"/>
  <c r="I247" i="2"/>
  <c r="Q245" i="2"/>
  <c r="P246" i="2"/>
  <c r="Q246" i="2" l="1"/>
  <c r="P247" i="2"/>
  <c r="H247" i="2"/>
  <c r="I248" i="2"/>
  <c r="H248" i="2" l="1"/>
  <c r="I249" i="2"/>
  <c r="Q247" i="2"/>
  <c r="P248" i="2"/>
  <c r="Q248" i="2" l="1"/>
  <c r="P249" i="2"/>
  <c r="H249" i="2"/>
  <c r="I250" i="2"/>
  <c r="H250" i="2" l="1"/>
  <c r="I251" i="2"/>
  <c r="Q249" i="2"/>
  <c r="P250" i="2"/>
  <c r="Q250" i="2" l="1"/>
  <c r="P251" i="2"/>
  <c r="H251" i="2"/>
  <c r="I252" i="2"/>
  <c r="H252" i="2" l="1"/>
  <c r="I253" i="2"/>
  <c r="Q251" i="2"/>
  <c r="P252" i="2"/>
  <c r="Q252" i="2" l="1"/>
  <c r="P253" i="2"/>
  <c r="H253" i="2"/>
  <c r="I254" i="2"/>
  <c r="H254" i="2" l="1"/>
  <c r="I255" i="2"/>
  <c r="Q253" i="2"/>
  <c r="P254" i="2"/>
  <c r="Q254" i="2" l="1"/>
  <c r="P255" i="2"/>
  <c r="H255" i="2"/>
  <c r="I256" i="2"/>
  <c r="H256" i="2" l="1"/>
  <c r="I257" i="2"/>
  <c r="Q255" i="2"/>
  <c r="P256" i="2"/>
  <c r="Q256" i="2" l="1"/>
  <c r="P257" i="2"/>
  <c r="H257" i="2"/>
  <c r="I258" i="2"/>
  <c r="H258" i="2" l="1"/>
  <c r="I259" i="2"/>
  <c r="Q257" i="2"/>
  <c r="P258" i="2"/>
  <c r="Q258" i="2" l="1"/>
  <c r="P259" i="2"/>
  <c r="H259" i="2"/>
  <c r="I260" i="2"/>
  <c r="H260" i="2" l="1"/>
  <c r="I261" i="2"/>
  <c r="Q259" i="2"/>
  <c r="P260" i="2"/>
  <c r="Q260" i="2" l="1"/>
  <c r="P261" i="2"/>
  <c r="H261" i="2"/>
  <c r="I262" i="2"/>
  <c r="H262" i="2" l="1"/>
  <c r="I263" i="2"/>
  <c r="Q261" i="2"/>
  <c r="P262" i="2"/>
  <c r="Q262" i="2" l="1"/>
  <c r="P263" i="2"/>
  <c r="H263" i="2"/>
  <c r="I264" i="2"/>
  <c r="H264" i="2" l="1"/>
  <c r="I265" i="2"/>
  <c r="Q263" i="2"/>
  <c r="P264" i="2"/>
  <c r="Q264" i="2" l="1"/>
  <c r="P265" i="2"/>
  <c r="H265" i="2"/>
  <c r="I266" i="2"/>
  <c r="H266" i="2" l="1"/>
  <c r="I267" i="2"/>
  <c r="Q265" i="2"/>
  <c r="P266" i="2"/>
  <c r="Q266" i="2" l="1"/>
  <c r="P267" i="2"/>
  <c r="H267" i="2"/>
  <c r="I268" i="2"/>
  <c r="H268" i="2" l="1"/>
  <c r="I269" i="2"/>
  <c r="Q267" i="2"/>
  <c r="P268" i="2"/>
  <c r="Q268" i="2" l="1"/>
  <c r="P269" i="2"/>
  <c r="H269" i="2"/>
  <c r="I270" i="2"/>
  <c r="H270" i="2" l="1"/>
  <c r="I271" i="2"/>
  <c r="Q269" i="2"/>
  <c r="P270" i="2"/>
  <c r="Q270" i="2" l="1"/>
  <c r="P271" i="2"/>
  <c r="H271" i="2"/>
  <c r="I272" i="2"/>
  <c r="H272" i="2" l="1"/>
  <c r="I273" i="2"/>
  <c r="Q271" i="2"/>
  <c r="P272" i="2"/>
  <c r="Q272" i="2" l="1"/>
  <c r="P273" i="2"/>
  <c r="H273" i="2"/>
  <c r="I274" i="2"/>
  <c r="H274" i="2" l="1"/>
  <c r="I275" i="2"/>
  <c r="Q273" i="2"/>
  <c r="P274" i="2"/>
  <c r="Q274" i="2" l="1"/>
  <c r="P275" i="2"/>
  <c r="H275" i="2"/>
  <c r="I276" i="2"/>
  <c r="H276" i="2" l="1"/>
  <c r="I277" i="2"/>
  <c r="Q275" i="2"/>
  <c r="P276" i="2"/>
  <c r="Q276" i="2" l="1"/>
  <c r="P277" i="2"/>
  <c r="H277" i="2"/>
  <c r="I278" i="2"/>
  <c r="Q277" i="2" l="1"/>
  <c r="P278" i="2"/>
  <c r="H278" i="2"/>
  <c r="I279" i="2"/>
  <c r="H279" i="2" l="1"/>
  <c r="I280" i="2"/>
  <c r="Q278" i="2"/>
  <c r="P279" i="2"/>
  <c r="Q279" i="2" l="1"/>
  <c r="P280" i="2"/>
  <c r="H280" i="2"/>
  <c r="I281" i="2"/>
  <c r="Q280" i="2" l="1"/>
  <c r="P281" i="2"/>
  <c r="H281" i="2"/>
  <c r="I282" i="2"/>
  <c r="H282" i="2" l="1"/>
  <c r="I283" i="2"/>
  <c r="Q281" i="2"/>
  <c r="P282" i="2"/>
  <c r="Q282" i="2" l="1"/>
  <c r="P283" i="2"/>
  <c r="H283" i="2"/>
  <c r="I284" i="2"/>
  <c r="H284" i="2" l="1"/>
  <c r="I285" i="2"/>
  <c r="Q283" i="2"/>
  <c r="P284" i="2"/>
  <c r="Q284" i="2" l="1"/>
  <c r="P285" i="2"/>
  <c r="H285" i="2"/>
  <c r="I286" i="2"/>
  <c r="H286" i="2" l="1"/>
  <c r="I287" i="2"/>
  <c r="Q285" i="2"/>
  <c r="P286" i="2"/>
  <c r="Q286" i="2" l="1"/>
  <c r="P287" i="2"/>
  <c r="H287" i="2"/>
  <c r="I288" i="2"/>
  <c r="H288" i="2" l="1"/>
  <c r="I289" i="2"/>
  <c r="Q287" i="2"/>
  <c r="P288" i="2"/>
  <c r="Q288" i="2" l="1"/>
  <c r="P289" i="2"/>
  <c r="H289" i="2"/>
  <c r="I290" i="2"/>
  <c r="H290" i="2" l="1"/>
  <c r="I291" i="2"/>
  <c r="Q289" i="2"/>
  <c r="P290" i="2"/>
  <c r="Q290" i="2" l="1"/>
  <c r="P291" i="2"/>
  <c r="H291" i="2"/>
  <c r="I292" i="2"/>
  <c r="H292" i="2" l="1"/>
  <c r="I293" i="2"/>
  <c r="Q291" i="2"/>
  <c r="P292" i="2"/>
  <c r="Q292" i="2" l="1"/>
  <c r="P293" i="2"/>
  <c r="H293" i="2"/>
  <c r="I294" i="2"/>
  <c r="H294" i="2" l="1"/>
  <c r="I295" i="2"/>
  <c r="Q293" i="2"/>
  <c r="P294" i="2"/>
  <c r="Q294" i="2" l="1"/>
  <c r="P295" i="2"/>
  <c r="H295" i="2"/>
  <c r="I296" i="2"/>
  <c r="H296" i="2" l="1"/>
  <c r="I297" i="2"/>
  <c r="Q295" i="2"/>
  <c r="P296" i="2"/>
  <c r="Q296" i="2" l="1"/>
  <c r="P297" i="2"/>
  <c r="H297" i="2"/>
  <c r="I298" i="2"/>
  <c r="H298" i="2" l="1"/>
  <c r="I299" i="2"/>
  <c r="Q297" i="2"/>
  <c r="P298" i="2"/>
  <c r="Q298" i="2" l="1"/>
  <c r="P299" i="2"/>
  <c r="H299" i="2"/>
  <c r="I300" i="2"/>
  <c r="H300" i="2" l="1"/>
  <c r="I301" i="2"/>
  <c r="Q299" i="2"/>
  <c r="P300" i="2"/>
  <c r="Q300" i="2" l="1"/>
  <c r="P301" i="2"/>
  <c r="H301" i="2"/>
  <c r="I302" i="2"/>
  <c r="H302" i="2" l="1"/>
  <c r="I303" i="2"/>
  <c r="Q301" i="2"/>
  <c r="P302" i="2"/>
  <c r="Q302" i="2" l="1"/>
  <c r="P303" i="2"/>
  <c r="H303" i="2"/>
  <c r="I304" i="2"/>
  <c r="H304" i="2" l="1"/>
  <c r="I305" i="2"/>
  <c r="Q303" i="2"/>
  <c r="P304" i="2"/>
  <c r="Q304" i="2" l="1"/>
  <c r="P305" i="2"/>
  <c r="H305" i="2"/>
  <c r="I306" i="2"/>
  <c r="H306" i="2" l="1"/>
  <c r="I307" i="2"/>
  <c r="Q305" i="2"/>
  <c r="P306" i="2"/>
  <c r="Q306" i="2" l="1"/>
  <c r="P307" i="2"/>
  <c r="H307" i="2"/>
  <c r="I308" i="2"/>
  <c r="H308" i="2" l="1"/>
  <c r="I309" i="2"/>
  <c r="Q307" i="2"/>
  <c r="P308" i="2"/>
  <c r="Q308" i="2" l="1"/>
  <c r="P309" i="2"/>
  <c r="H309" i="2"/>
  <c r="I310" i="2"/>
  <c r="H310" i="2" l="1"/>
  <c r="I311" i="2"/>
  <c r="Q309" i="2"/>
  <c r="P310" i="2"/>
  <c r="Q310" i="2" l="1"/>
  <c r="P311" i="2"/>
  <c r="H311" i="2"/>
  <c r="I312" i="2"/>
  <c r="H312" i="2" l="1"/>
  <c r="I313" i="2"/>
  <c r="Q311" i="2"/>
  <c r="P312" i="2"/>
  <c r="Q312" i="2" l="1"/>
  <c r="P313" i="2"/>
  <c r="H313" i="2"/>
  <c r="I314" i="2"/>
  <c r="H314" i="2" l="1"/>
  <c r="I315" i="2"/>
  <c r="Q313" i="2"/>
  <c r="P314" i="2"/>
  <c r="Q314" i="2" l="1"/>
  <c r="P315" i="2"/>
  <c r="H315" i="2"/>
  <c r="I316" i="2"/>
  <c r="H316" i="2" l="1"/>
  <c r="I317" i="2"/>
  <c r="Q315" i="2"/>
  <c r="P316" i="2"/>
  <c r="Q316" i="2" l="1"/>
  <c r="P317" i="2"/>
  <c r="H317" i="2"/>
  <c r="I318" i="2"/>
  <c r="Q317" i="2" l="1"/>
  <c r="P318" i="2"/>
  <c r="H318" i="2"/>
  <c r="I319" i="2"/>
  <c r="H319" i="2" l="1"/>
  <c r="I320" i="2"/>
  <c r="Q318" i="2"/>
  <c r="P319" i="2"/>
  <c r="Q319" i="2" l="1"/>
  <c r="P320" i="2"/>
  <c r="H320" i="2"/>
  <c r="I321" i="2"/>
  <c r="H321" i="2" l="1"/>
  <c r="I322" i="2"/>
  <c r="Q320" i="2"/>
  <c r="P321" i="2"/>
  <c r="Q321" i="2" l="1"/>
  <c r="P322" i="2"/>
  <c r="H322" i="2"/>
  <c r="I323" i="2"/>
  <c r="H323" i="2" l="1"/>
  <c r="I324" i="2"/>
  <c r="Q322" i="2"/>
  <c r="P323" i="2"/>
  <c r="Q323" i="2" l="1"/>
  <c r="P324" i="2"/>
  <c r="H324" i="2"/>
  <c r="I325" i="2"/>
  <c r="H325" i="2" l="1"/>
  <c r="I326" i="2"/>
  <c r="Q324" i="2"/>
  <c r="P325" i="2"/>
  <c r="Q325" i="2" l="1"/>
  <c r="P326" i="2"/>
  <c r="H326" i="2"/>
  <c r="I327" i="2"/>
  <c r="H327" i="2" l="1"/>
  <c r="I328" i="2"/>
  <c r="Q326" i="2"/>
  <c r="P327" i="2"/>
  <c r="Q327" i="2" l="1"/>
  <c r="P328" i="2"/>
  <c r="H328" i="2"/>
  <c r="I329" i="2"/>
  <c r="H329" i="2" l="1"/>
  <c r="I330" i="2"/>
  <c r="Q328" i="2"/>
  <c r="P329" i="2"/>
  <c r="Q329" i="2" l="1"/>
  <c r="P330" i="2"/>
  <c r="H330" i="2"/>
  <c r="I331" i="2"/>
  <c r="H331" i="2" l="1"/>
  <c r="I332" i="2"/>
  <c r="Q330" i="2"/>
  <c r="P331" i="2"/>
  <c r="Q331" i="2" l="1"/>
  <c r="P332" i="2"/>
  <c r="H332" i="2"/>
  <c r="I333" i="2"/>
  <c r="H333" i="2" l="1"/>
  <c r="I334" i="2"/>
  <c r="Q332" i="2"/>
  <c r="P333" i="2"/>
  <c r="Q333" i="2" l="1"/>
  <c r="P334" i="2"/>
  <c r="H334" i="2"/>
  <c r="I335" i="2"/>
  <c r="H335" i="2" l="1"/>
  <c r="I336" i="2"/>
  <c r="Q334" i="2"/>
  <c r="P335" i="2"/>
  <c r="Q335" i="2" l="1"/>
  <c r="P336" i="2"/>
  <c r="H336" i="2"/>
  <c r="I337" i="2"/>
  <c r="H337" i="2" l="1"/>
  <c r="I338" i="2"/>
  <c r="Q336" i="2"/>
  <c r="P337" i="2"/>
  <c r="Q337" i="2" l="1"/>
  <c r="P338" i="2"/>
  <c r="H338" i="2"/>
  <c r="I339" i="2"/>
  <c r="H339" i="2" l="1"/>
  <c r="I340" i="2"/>
  <c r="Q338" i="2"/>
  <c r="P339" i="2"/>
  <c r="Q339" i="2" l="1"/>
  <c r="P340" i="2"/>
  <c r="H340" i="2"/>
  <c r="I341" i="2"/>
  <c r="H341" i="2" l="1"/>
  <c r="I342" i="2"/>
  <c r="Q340" i="2"/>
  <c r="P341" i="2"/>
  <c r="Q341" i="2" l="1"/>
  <c r="P342" i="2"/>
  <c r="H342" i="2"/>
  <c r="I343" i="2"/>
  <c r="H343" i="2" l="1"/>
  <c r="I344" i="2"/>
  <c r="Q342" i="2"/>
  <c r="P343" i="2"/>
  <c r="Q343" i="2" l="1"/>
  <c r="P344" i="2"/>
  <c r="H344" i="2"/>
  <c r="I345" i="2"/>
  <c r="Q344" i="2" l="1"/>
  <c r="P345" i="2"/>
  <c r="H345" i="2"/>
  <c r="I346" i="2"/>
  <c r="H346" i="2" l="1"/>
  <c r="I347" i="2"/>
  <c r="Q345" i="2"/>
  <c r="P346" i="2"/>
  <c r="Q346" i="2" l="1"/>
  <c r="P347" i="2"/>
  <c r="H347" i="2"/>
  <c r="I348" i="2"/>
  <c r="H348" i="2" l="1"/>
  <c r="I349" i="2"/>
  <c r="Q347" i="2"/>
  <c r="P348" i="2"/>
  <c r="Q348" i="2" l="1"/>
  <c r="P349" i="2"/>
  <c r="H349" i="2"/>
  <c r="I350" i="2"/>
  <c r="H350" i="2" l="1"/>
  <c r="I351" i="2"/>
  <c r="Q349" i="2"/>
  <c r="P350" i="2"/>
  <c r="Q350" i="2" l="1"/>
  <c r="P351" i="2"/>
  <c r="H351" i="2"/>
  <c r="I352" i="2"/>
  <c r="H352" i="2" l="1"/>
  <c r="I353" i="2"/>
  <c r="Q351" i="2"/>
  <c r="P352" i="2"/>
  <c r="Q352" i="2" l="1"/>
  <c r="P353" i="2"/>
  <c r="H353" i="2"/>
  <c r="I354" i="2"/>
  <c r="H354" i="2" l="1"/>
  <c r="I355" i="2"/>
  <c r="Q353" i="2"/>
  <c r="P354" i="2"/>
  <c r="Q354" i="2" l="1"/>
  <c r="P355" i="2"/>
  <c r="H355" i="2"/>
  <c r="I356" i="2"/>
  <c r="H356" i="2" l="1"/>
  <c r="I357" i="2"/>
  <c r="Q355" i="2"/>
  <c r="P356" i="2"/>
  <c r="Q356" i="2" l="1"/>
  <c r="P357" i="2"/>
  <c r="H357" i="2"/>
  <c r="I358" i="2"/>
  <c r="H358" i="2" l="1"/>
  <c r="I359" i="2"/>
  <c r="Q357" i="2"/>
  <c r="P358" i="2"/>
  <c r="Q358" i="2" l="1"/>
  <c r="P359" i="2"/>
  <c r="H359" i="2"/>
  <c r="I360" i="2"/>
  <c r="H360" i="2" l="1"/>
  <c r="I361" i="2"/>
  <c r="Q359" i="2"/>
  <c r="P360" i="2"/>
  <c r="Q360" i="2" l="1"/>
  <c r="P361" i="2"/>
  <c r="H361" i="2"/>
  <c r="I362" i="2"/>
  <c r="Q361" i="2" l="1"/>
  <c r="P362" i="2"/>
  <c r="H362" i="2"/>
  <c r="I363" i="2"/>
  <c r="H363" i="2" l="1"/>
  <c r="I364" i="2"/>
  <c r="Q362" i="2"/>
  <c r="P363" i="2"/>
  <c r="Q363" i="2" l="1"/>
  <c r="P364" i="2"/>
  <c r="H364" i="2"/>
  <c r="I365" i="2"/>
  <c r="H365" i="2" l="1"/>
  <c r="I366" i="2"/>
  <c r="Q364" i="2"/>
  <c r="P365" i="2"/>
  <c r="Q365" i="2" l="1"/>
  <c r="P366" i="2"/>
  <c r="H366" i="2"/>
  <c r="I367" i="2"/>
  <c r="H367" i="2" l="1"/>
  <c r="I368" i="2"/>
  <c r="Q366" i="2"/>
  <c r="P367" i="2"/>
  <c r="Q367" i="2" l="1"/>
  <c r="P368" i="2"/>
  <c r="H368" i="2"/>
  <c r="I369" i="2"/>
  <c r="H369" i="2" l="1"/>
  <c r="I370" i="2"/>
  <c r="Q368" i="2"/>
  <c r="P369" i="2"/>
  <c r="Q369" i="2" l="1"/>
  <c r="P370" i="2"/>
  <c r="H370" i="2"/>
  <c r="I371" i="2"/>
  <c r="H371" i="2" l="1"/>
  <c r="I372" i="2"/>
  <c r="Q370" i="2"/>
  <c r="P371" i="2"/>
  <c r="Q371" i="2" l="1"/>
  <c r="P372" i="2"/>
  <c r="H372" i="2"/>
  <c r="I373" i="2"/>
  <c r="H373" i="2" l="1"/>
  <c r="I374" i="2"/>
  <c r="Q372" i="2"/>
  <c r="P373" i="2"/>
  <c r="Q373" i="2" l="1"/>
  <c r="P374" i="2"/>
  <c r="H374" i="2"/>
  <c r="I375" i="2"/>
  <c r="H375" i="2" l="1"/>
  <c r="I376" i="2"/>
  <c r="Q374" i="2"/>
  <c r="P375" i="2"/>
  <c r="Q375" i="2" l="1"/>
  <c r="P376" i="2"/>
  <c r="H376" i="2"/>
  <c r="I377" i="2"/>
  <c r="H377" i="2" l="1"/>
  <c r="I378" i="2"/>
  <c r="Q376" i="2"/>
  <c r="P377" i="2"/>
  <c r="Q377" i="2" l="1"/>
  <c r="P378" i="2"/>
  <c r="H378" i="2"/>
  <c r="I379" i="2"/>
  <c r="H379" i="2" l="1"/>
  <c r="I380" i="2"/>
  <c r="Q378" i="2"/>
  <c r="P379" i="2"/>
  <c r="Q379" i="2" l="1"/>
  <c r="P380" i="2"/>
  <c r="H380" i="2"/>
  <c r="I381" i="2"/>
  <c r="H381" i="2" l="1"/>
  <c r="I382" i="2"/>
  <c r="Q380" i="2"/>
  <c r="P381" i="2"/>
  <c r="Q381" i="2" l="1"/>
  <c r="P382" i="2"/>
  <c r="H382" i="2"/>
  <c r="I383" i="2"/>
  <c r="H383" i="2" l="1"/>
  <c r="I384" i="2"/>
  <c r="Q382" i="2"/>
  <c r="P383" i="2"/>
  <c r="Q383" i="2" l="1"/>
  <c r="P384" i="2"/>
  <c r="H384" i="2"/>
  <c r="I385" i="2"/>
  <c r="H385" i="2" l="1"/>
  <c r="I386" i="2"/>
  <c r="Q384" i="2"/>
  <c r="P385" i="2"/>
  <c r="Q385" i="2" l="1"/>
  <c r="P386" i="2"/>
  <c r="H386" i="2"/>
  <c r="I387" i="2"/>
  <c r="H387" i="2" l="1"/>
  <c r="I388" i="2"/>
  <c r="Q386" i="2"/>
  <c r="P387" i="2"/>
  <c r="Q387" i="2" l="1"/>
  <c r="P388" i="2"/>
  <c r="H388" i="2"/>
  <c r="I389" i="2"/>
  <c r="H389" i="2" l="1"/>
  <c r="I390" i="2"/>
  <c r="Q388" i="2"/>
  <c r="P389" i="2"/>
  <c r="Q389" i="2" l="1"/>
  <c r="P390" i="2"/>
  <c r="H390" i="2"/>
  <c r="I391" i="2"/>
  <c r="H391" i="2" l="1"/>
  <c r="I392" i="2"/>
  <c r="Q390" i="2"/>
  <c r="P391" i="2"/>
  <c r="Q391" i="2" l="1"/>
  <c r="P392" i="2"/>
  <c r="H392" i="2"/>
  <c r="I393" i="2"/>
  <c r="H393" i="2" l="1"/>
  <c r="I394" i="2"/>
  <c r="Q392" i="2"/>
  <c r="P393" i="2"/>
  <c r="Q393" i="2" l="1"/>
  <c r="P394" i="2"/>
  <c r="H394" i="2"/>
  <c r="I395" i="2"/>
  <c r="H395" i="2" l="1"/>
  <c r="I396" i="2"/>
  <c r="Q394" i="2"/>
  <c r="P395" i="2"/>
  <c r="Q395" i="2" l="1"/>
  <c r="P396" i="2"/>
  <c r="H396" i="2"/>
  <c r="I397" i="2"/>
  <c r="H397" i="2" l="1"/>
  <c r="I398" i="2"/>
  <c r="Q396" i="2"/>
  <c r="P397" i="2"/>
  <c r="Q397" i="2" l="1"/>
  <c r="P398" i="2"/>
  <c r="H398" i="2"/>
  <c r="I399" i="2"/>
  <c r="H399" i="2" l="1"/>
  <c r="I400" i="2"/>
  <c r="Q398" i="2"/>
  <c r="P399" i="2"/>
  <c r="Q399" i="2" l="1"/>
  <c r="P400" i="2"/>
  <c r="H400" i="2"/>
  <c r="I401" i="2"/>
  <c r="H401" i="2" l="1"/>
  <c r="I402" i="2"/>
  <c r="Q400" i="2"/>
  <c r="P401" i="2"/>
  <c r="Q401" i="2" l="1"/>
  <c r="P402" i="2"/>
  <c r="H402" i="2"/>
  <c r="I403" i="2"/>
  <c r="H403" i="2" l="1"/>
  <c r="I404" i="2"/>
  <c r="Q402" i="2"/>
  <c r="P403" i="2"/>
  <c r="Q403" i="2" l="1"/>
  <c r="P404" i="2"/>
  <c r="H404" i="2"/>
  <c r="I405" i="2"/>
  <c r="H405" i="2" l="1"/>
  <c r="I406" i="2"/>
  <c r="Q404" i="2"/>
  <c r="P405" i="2"/>
  <c r="Q405" i="2" l="1"/>
  <c r="P406" i="2"/>
  <c r="H406" i="2"/>
  <c r="I407" i="2"/>
  <c r="H407" i="2" l="1"/>
  <c r="I408" i="2"/>
  <c r="Q406" i="2"/>
  <c r="P407" i="2"/>
  <c r="Q407" i="2" l="1"/>
  <c r="P408" i="2"/>
  <c r="H408" i="2"/>
  <c r="I409" i="2"/>
  <c r="H409" i="2" l="1"/>
  <c r="I410" i="2"/>
  <c r="Q408" i="2"/>
  <c r="P409" i="2"/>
  <c r="Q409" i="2" l="1"/>
  <c r="P410" i="2"/>
  <c r="H410" i="2"/>
  <c r="I411" i="2"/>
  <c r="Q410" i="2" l="1"/>
  <c r="P411" i="2"/>
  <c r="H411" i="2"/>
  <c r="I412" i="2"/>
  <c r="H412" i="2" l="1"/>
  <c r="I413" i="2"/>
  <c r="Q411" i="2"/>
  <c r="P412" i="2"/>
  <c r="Q412" i="2" l="1"/>
  <c r="P413" i="2"/>
  <c r="H413" i="2"/>
  <c r="I414" i="2"/>
  <c r="H414" i="2" l="1"/>
  <c r="I415" i="2"/>
  <c r="Q413" i="2"/>
  <c r="P414" i="2"/>
  <c r="Q414" i="2" l="1"/>
  <c r="P415" i="2"/>
  <c r="H415" i="2"/>
  <c r="I416" i="2"/>
  <c r="H416" i="2" l="1"/>
  <c r="I417" i="2"/>
  <c r="Q415" i="2"/>
  <c r="P416" i="2"/>
  <c r="Q416" i="2" l="1"/>
  <c r="P417" i="2"/>
  <c r="H417" i="2"/>
  <c r="I418" i="2"/>
  <c r="Q417" i="2" l="1"/>
  <c r="P418" i="2"/>
  <c r="H418" i="2"/>
  <c r="I419" i="2"/>
  <c r="H419" i="2" l="1"/>
  <c r="I420" i="2"/>
  <c r="Q418" i="2"/>
  <c r="P419" i="2"/>
  <c r="Q419" i="2" l="1"/>
  <c r="P420" i="2"/>
  <c r="H420" i="2"/>
  <c r="I421" i="2"/>
  <c r="H421" i="2" l="1"/>
  <c r="I422" i="2"/>
  <c r="Q420" i="2"/>
  <c r="P421" i="2"/>
  <c r="Q421" i="2" l="1"/>
  <c r="P422" i="2"/>
  <c r="H422" i="2"/>
  <c r="I423" i="2"/>
  <c r="H423" i="2" l="1"/>
  <c r="I424" i="2"/>
  <c r="Q422" i="2"/>
  <c r="P423" i="2"/>
  <c r="Q423" i="2" l="1"/>
  <c r="P424" i="2"/>
  <c r="H424" i="2"/>
  <c r="I425" i="2"/>
  <c r="H425" i="2" l="1"/>
  <c r="I426" i="2"/>
  <c r="Q424" i="2"/>
  <c r="P425" i="2"/>
  <c r="Q425" i="2" l="1"/>
  <c r="P426" i="2"/>
  <c r="H426" i="2"/>
  <c r="I427" i="2"/>
  <c r="H427" i="2" l="1"/>
  <c r="I428" i="2"/>
  <c r="Q426" i="2"/>
  <c r="P427" i="2"/>
  <c r="Q427" i="2" l="1"/>
  <c r="P428" i="2"/>
  <c r="H428" i="2"/>
  <c r="I429" i="2"/>
  <c r="H429" i="2" l="1"/>
  <c r="I430" i="2"/>
  <c r="Q428" i="2"/>
  <c r="P429" i="2"/>
  <c r="Q429" i="2" l="1"/>
  <c r="P430" i="2"/>
  <c r="H430" i="2"/>
  <c r="I431" i="2"/>
  <c r="H431" i="2" l="1"/>
  <c r="I432" i="2"/>
  <c r="Q430" i="2"/>
  <c r="P431" i="2"/>
  <c r="Q431" i="2" l="1"/>
  <c r="P432" i="2"/>
  <c r="H432" i="2"/>
  <c r="I433" i="2"/>
  <c r="H433" i="2" l="1"/>
  <c r="I434" i="2"/>
  <c r="Q432" i="2"/>
  <c r="P433" i="2"/>
  <c r="Q433" i="2" l="1"/>
  <c r="P434" i="2"/>
  <c r="H434" i="2"/>
  <c r="I435" i="2"/>
  <c r="H435" i="2" l="1"/>
  <c r="I436" i="2"/>
  <c r="Q434" i="2"/>
  <c r="P435" i="2"/>
  <c r="Q435" i="2" l="1"/>
  <c r="P436" i="2"/>
  <c r="H436" i="2"/>
  <c r="I437" i="2"/>
  <c r="H437" i="2" l="1"/>
  <c r="I438" i="2"/>
  <c r="Q436" i="2"/>
  <c r="P437" i="2"/>
  <c r="Q437" i="2" l="1"/>
  <c r="P438" i="2"/>
  <c r="H438" i="2"/>
  <c r="I439" i="2"/>
  <c r="H439" i="2" l="1"/>
  <c r="I440" i="2"/>
  <c r="Q438" i="2"/>
  <c r="P439" i="2"/>
  <c r="Q439" i="2" l="1"/>
  <c r="P440" i="2"/>
  <c r="H440" i="2"/>
  <c r="I441" i="2"/>
  <c r="H441" i="2" l="1"/>
  <c r="I442" i="2"/>
  <c r="Q440" i="2"/>
  <c r="P441" i="2"/>
  <c r="Q441" i="2" l="1"/>
  <c r="P442" i="2"/>
  <c r="H442" i="2"/>
  <c r="I443" i="2"/>
  <c r="H443" i="2" l="1"/>
  <c r="I444" i="2"/>
  <c r="Q442" i="2"/>
  <c r="P443" i="2"/>
  <c r="Q443" i="2" l="1"/>
  <c r="P444" i="2"/>
  <c r="H444" i="2"/>
  <c r="I445" i="2"/>
  <c r="H445" i="2" l="1"/>
  <c r="I446" i="2"/>
  <c r="Q444" i="2"/>
  <c r="P445" i="2"/>
  <c r="Q445" i="2" l="1"/>
  <c r="P446" i="2"/>
  <c r="H446" i="2"/>
  <c r="I447" i="2"/>
  <c r="H447" i="2" l="1"/>
  <c r="I448" i="2"/>
  <c r="Q446" i="2"/>
  <c r="P447" i="2"/>
  <c r="Q447" i="2" l="1"/>
  <c r="P448" i="2"/>
  <c r="H448" i="2"/>
  <c r="I449" i="2"/>
  <c r="H449" i="2" l="1"/>
  <c r="I450" i="2"/>
  <c r="Q448" i="2"/>
  <c r="P449" i="2"/>
  <c r="Q449" i="2" l="1"/>
  <c r="P450" i="2"/>
  <c r="H450" i="2"/>
  <c r="I451" i="2"/>
  <c r="H451" i="2" l="1"/>
  <c r="I452" i="2"/>
  <c r="Q450" i="2"/>
  <c r="P451" i="2"/>
  <c r="Q451" i="2" l="1"/>
  <c r="P452" i="2"/>
  <c r="H452" i="2"/>
  <c r="I453" i="2"/>
  <c r="H453" i="2" l="1"/>
  <c r="I454" i="2"/>
  <c r="Q452" i="2"/>
  <c r="P453" i="2"/>
  <c r="Q453" i="2" l="1"/>
  <c r="P454" i="2"/>
  <c r="H454" i="2"/>
  <c r="I455" i="2"/>
  <c r="H455" i="2" l="1"/>
  <c r="I456" i="2"/>
  <c r="Q454" i="2"/>
  <c r="P455" i="2"/>
  <c r="Q455" i="2" l="1"/>
  <c r="P456" i="2"/>
  <c r="H456" i="2"/>
  <c r="I457" i="2"/>
  <c r="H457" i="2" l="1"/>
  <c r="I458" i="2"/>
  <c r="Q456" i="2"/>
  <c r="P457" i="2"/>
  <c r="Q457" i="2" l="1"/>
  <c r="P458" i="2"/>
  <c r="H458" i="2"/>
  <c r="I459" i="2"/>
  <c r="H459" i="2" l="1"/>
  <c r="I460" i="2"/>
  <c r="Q458" i="2"/>
  <c r="P459" i="2"/>
  <c r="Q459" i="2" l="1"/>
  <c r="P460" i="2"/>
  <c r="H460" i="2"/>
  <c r="I461" i="2"/>
  <c r="H461" i="2" l="1"/>
  <c r="I462" i="2"/>
  <c r="Q460" i="2"/>
  <c r="P461" i="2"/>
  <c r="Q461" i="2" l="1"/>
  <c r="P462" i="2"/>
  <c r="H462" i="2"/>
  <c r="I463" i="2"/>
  <c r="H463" i="2" l="1"/>
  <c r="I464" i="2"/>
  <c r="Q462" i="2"/>
  <c r="P463" i="2"/>
  <c r="Q463" i="2" l="1"/>
  <c r="P464" i="2"/>
  <c r="H464" i="2"/>
  <c r="I465" i="2"/>
  <c r="H465" i="2" l="1"/>
  <c r="I466" i="2"/>
  <c r="Q464" i="2"/>
  <c r="P465" i="2"/>
  <c r="Q465" i="2" l="1"/>
  <c r="P466" i="2"/>
  <c r="H466" i="2"/>
  <c r="I467" i="2"/>
  <c r="H467" i="2" l="1"/>
  <c r="I468" i="2"/>
  <c r="Q466" i="2"/>
  <c r="P467" i="2"/>
  <c r="Q467" i="2" l="1"/>
  <c r="P468" i="2"/>
  <c r="H468" i="2"/>
  <c r="I469" i="2"/>
  <c r="H469" i="2" l="1"/>
  <c r="I470" i="2"/>
  <c r="Q468" i="2"/>
  <c r="P469" i="2"/>
  <c r="Q469" i="2" l="1"/>
  <c r="P470" i="2"/>
  <c r="H470" i="2"/>
  <c r="I471" i="2"/>
  <c r="H471" i="2" l="1"/>
  <c r="I472" i="2"/>
  <c r="Q470" i="2"/>
  <c r="P471" i="2"/>
  <c r="Q471" i="2" l="1"/>
  <c r="P472" i="2"/>
  <c r="H472" i="2"/>
  <c r="I473" i="2"/>
  <c r="H473" i="2" l="1"/>
  <c r="I474" i="2"/>
  <c r="Q472" i="2"/>
  <c r="P473" i="2"/>
  <c r="Q473" i="2" l="1"/>
  <c r="P474" i="2"/>
  <c r="H474" i="2"/>
  <c r="I475" i="2"/>
  <c r="H475" i="2" l="1"/>
  <c r="I476" i="2"/>
  <c r="Q474" i="2"/>
  <c r="P475" i="2"/>
  <c r="Q475" i="2" l="1"/>
  <c r="P476" i="2"/>
  <c r="H476" i="2"/>
  <c r="I477" i="2"/>
  <c r="H477" i="2" l="1"/>
  <c r="I478" i="2"/>
  <c r="Q476" i="2"/>
  <c r="P477" i="2"/>
  <c r="Q477" i="2" l="1"/>
  <c r="P478" i="2"/>
  <c r="H478" i="2"/>
  <c r="I479" i="2"/>
  <c r="H479" i="2" l="1"/>
  <c r="I480" i="2"/>
  <c r="Q478" i="2"/>
  <c r="P479" i="2"/>
  <c r="Q479" i="2" l="1"/>
  <c r="P480" i="2"/>
  <c r="H480" i="2"/>
  <c r="I481" i="2"/>
  <c r="H481" i="2" l="1"/>
  <c r="I482" i="2"/>
  <c r="Q480" i="2"/>
  <c r="P481" i="2"/>
  <c r="Q481" i="2" l="1"/>
  <c r="P482" i="2"/>
  <c r="H482" i="2"/>
  <c r="I483" i="2"/>
  <c r="H483" i="2" l="1"/>
  <c r="I484" i="2"/>
  <c r="Q482" i="2"/>
  <c r="P483" i="2"/>
  <c r="Q483" i="2" l="1"/>
  <c r="P484" i="2"/>
  <c r="H484" i="2"/>
  <c r="I485" i="2"/>
  <c r="H485" i="2" l="1"/>
  <c r="I486" i="2"/>
  <c r="Q484" i="2"/>
  <c r="P485" i="2"/>
  <c r="Q485" i="2" l="1"/>
  <c r="P486" i="2"/>
  <c r="H486" i="2"/>
  <c r="I487" i="2"/>
  <c r="Q486" i="2" l="1"/>
  <c r="P487" i="2"/>
  <c r="H487" i="2"/>
  <c r="I488" i="2"/>
  <c r="H488" i="2" l="1"/>
  <c r="I489" i="2"/>
  <c r="Q487" i="2"/>
  <c r="P488" i="2"/>
  <c r="Q488" i="2" l="1"/>
  <c r="P489" i="2"/>
  <c r="H489" i="2"/>
  <c r="I490" i="2"/>
  <c r="H490" i="2" l="1"/>
  <c r="I491" i="2"/>
  <c r="Q489" i="2"/>
  <c r="P490" i="2"/>
  <c r="Q490" i="2" l="1"/>
  <c r="P491" i="2"/>
  <c r="H491" i="2"/>
  <c r="I492" i="2"/>
  <c r="H492" i="2" l="1"/>
  <c r="I493" i="2"/>
  <c r="Q491" i="2"/>
  <c r="P492" i="2"/>
  <c r="Q492" i="2" l="1"/>
  <c r="P493" i="2"/>
  <c r="H493" i="2"/>
  <c r="I494" i="2"/>
  <c r="H494" i="2" l="1"/>
  <c r="I495" i="2"/>
  <c r="Q493" i="2"/>
  <c r="P494" i="2"/>
  <c r="Q494" i="2" l="1"/>
  <c r="P495" i="2"/>
  <c r="H495" i="2"/>
  <c r="I496" i="2"/>
  <c r="H496" i="2" l="1"/>
  <c r="I497" i="2"/>
  <c r="Q495" i="2"/>
  <c r="P496" i="2"/>
  <c r="Q496" i="2" l="1"/>
  <c r="P497" i="2"/>
  <c r="H497" i="2"/>
  <c r="I498" i="2"/>
  <c r="H498" i="2" l="1"/>
  <c r="I499" i="2"/>
  <c r="Q497" i="2"/>
  <c r="P498" i="2"/>
  <c r="Q498" i="2" l="1"/>
  <c r="P499" i="2"/>
  <c r="H499" i="2"/>
  <c r="I500" i="2"/>
  <c r="H500" i="2" l="1"/>
  <c r="I501" i="2"/>
  <c r="Q499" i="2"/>
  <c r="P500" i="2"/>
  <c r="Q500" i="2" l="1"/>
  <c r="P501" i="2"/>
  <c r="H501" i="2"/>
  <c r="I502" i="2"/>
  <c r="H502" i="2" l="1"/>
  <c r="I503" i="2"/>
  <c r="Q501" i="2"/>
  <c r="P502" i="2"/>
  <c r="Q502" i="2" l="1"/>
  <c r="P503" i="2"/>
  <c r="H503" i="2"/>
  <c r="I504" i="2"/>
  <c r="H504" i="2" l="1"/>
  <c r="I505" i="2"/>
  <c r="Q503" i="2"/>
  <c r="P504" i="2"/>
  <c r="Q504" i="2" l="1"/>
  <c r="P505" i="2"/>
  <c r="H505" i="2"/>
  <c r="I506" i="2"/>
  <c r="H506" i="2" l="1"/>
  <c r="I507" i="2"/>
  <c r="Q505" i="2"/>
  <c r="P506" i="2"/>
  <c r="Q506" i="2" l="1"/>
  <c r="P507" i="2"/>
  <c r="H507" i="2"/>
  <c r="I508" i="2"/>
  <c r="H508" i="2" l="1"/>
  <c r="I509" i="2"/>
  <c r="Q507" i="2"/>
  <c r="P508" i="2"/>
  <c r="Q508" i="2" l="1"/>
  <c r="P509" i="2"/>
  <c r="H509" i="2"/>
  <c r="I510" i="2"/>
  <c r="Q509" i="2" l="1"/>
  <c r="P510" i="2"/>
  <c r="H510" i="2"/>
  <c r="I511" i="2"/>
  <c r="H511" i="2" l="1"/>
  <c r="I512" i="2"/>
  <c r="Q510" i="2"/>
  <c r="P511" i="2"/>
  <c r="Q511" i="2" l="1"/>
  <c r="P512" i="2"/>
  <c r="H512" i="2"/>
  <c r="I513" i="2"/>
  <c r="H513" i="2" l="1"/>
  <c r="I514" i="2"/>
  <c r="Q512" i="2"/>
  <c r="P513" i="2"/>
  <c r="Q513" i="2" l="1"/>
  <c r="P514" i="2"/>
  <c r="H514" i="2"/>
  <c r="I515" i="2"/>
  <c r="H515" i="2" l="1"/>
  <c r="I516" i="2"/>
  <c r="Q514" i="2"/>
  <c r="P515" i="2"/>
  <c r="Q515" i="2" l="1"/>
  <c r="P516" i="2"/>
  <c r="H516" i="2"/>
  <c r="I517" i="2"/>
  <c r="Q516" i="2" l="1"/>
  <c r="P517" i="2"/>
  <c r="H517" i="2"/>
  <c r="I518" i="2"/>
  <c r="H518" i="2" l="1"/>
  <c r="I519" i="2"/>
  <c r="Q517" i="2"/>
  <c r="P518" i="2"/>
  <c r="Q518" i="2" l="1"/>
  <c r="P519" i="2"/>
  <c r="H519" i="2"/>
  <c r="I520" i="2"/>
  <c r="H520" i="2" l="1"/>
  <c r="I521" i="2"/>
  <c r="Q519" i="2"/>
  <c r="P520" i="2"/>
  <c r="Q520" i="2" l="1"/>
  <c r="P521" i="2"/>
  <c r="H521" i="2"/>
  <c r="I522" i="2"/>
  <c r="H522" i="2" l="1"/>
  <c r="I523" i="2"/>
  <c r="Q521" i="2"/>
  <c r="P522" i="2"/>
  <c r="Q522" i="2" l="1"/>
  <c r="P523" i="2"/>
  <c r="H523" i="2"/>
  <c r="I524" i="2"/>
  <c r="H524" i="2" l="1"/>
  <c r="I525" i="2"/>
  <c r="Q523" i="2"/>
  <c r="P524" i="2"/>
  <c r="Q524" i="2" l="1"/>
  <c r="P525" i="2"/>
  <c r="H525" i="2"/>
  <c r="I526" i="2"/>
  <c r="H526" i="2" l="1"/>
  <c r="I527" i="2"/>
  <c r="Q525" i="2"/>
  <c r="P526" i="2"/>
  <c r="Q526" i="2" l="1"/>
  <c r="P527" i="2"/>
  <c r="H527" i="2"/>
  <c r="I528" i="2"/>
  <c r="Q527" i="2" l="1"/>
  <c r="P528" i="2"/>
  <c r="H528" i="2"/>
  <c r="I529" i="2"/>
  <c r="Q528" i="2" l="1"/>
  <c r="P529" i="2"/>
  <c r="H529" i="2"/>
  <c r="I530" i="2"/>
  <c r="H530" i="2" l="1"/>
  <c r="I531" i="2"/>
  <c r="Q529" i="2"/>
  <c r="P530" i="2"/>
  <c r="Q530" i="2" l="1"/>
  <c r="P531" i="2"/>
  <c r="H531" i="2"/>
  <c r="I532" i="2"/>
  <c r="Q531" i="2" l="1"/>
  <c r="P532" i="2"/>
  <c r="H532" i="2"/>
  <c r="I533" i="2"/>
  <c r="H533" i="2" l="1"/>
  <c r="I534" i="2"/>
  <c r="Q532" i="2"/>
  <c r="P533" i="2"/>
  <c r="Q533" i="2" l="1"/>
  <c r="P534" i="2"/>
  <c r="H534" i="2"/>
  <c r="I535" i="2"/>
  <c r="H535" i="2" l="1"/>
  <c r="I536" i="2"/>
  <c r="Q534" i="2"/>
  <c r="P535" i="2"/>
  <c r="Q535" i="2" l="1"/>
  <c r="P536" i="2"/>
  <c r="H536" i="2"/>
  <c r="I537" i="2"/>
  <c r="H537" i="2" l="1"/>
  <c r="I538" i="2"/>
  <c r="Q536" i="2"/>
  <c r="P537" i="2"/>
  <c r="Q537" i="2" l="1"/>
  <c r="P538" i="2"/>
  <c r="H538" i="2"/>
  <c r="I539" i="2"/>
  <c r="H539" i="2" l="1"/>
  <c r="I540" i="2"/>
  <c r="Q538" i="2"/>
  <c r="P539" i="2"/>
  <c r="Q539" i="2" l="1"/>
  <c r="P540" i="2"/>
  <c r="H540" i="2"/>
  <c r="I541" i="2"/>
  <c r="H541" i="2" l="1"/>
  <c r="I542" i="2"/>
  <c r="Q540" i="2"/>
  <c r="P541" i="2"/>
  <c r="Q541" i="2" l="1"/>
  <c r="P542" i="2"/>
  <c r="H542" i="2"/>
  <c r="I543" i="2"/>
  <c r="H543" i="2" l="1"/>
  <c r="I544" i="2"/>
  <c r="Q542" i="2"/>
  <c r="P543" i="2"/>
  <c r="Q543" i="2" l="1"/>
  <c r="P544" i="2"/>
  <c r="H544" i="2"/>
  <c r="I545" i="2"/>
  <c r="H545" i="2" l="1"/>
  <c r="I546" i="2"/>
  <c r="Q544" i="2"/>
  <c r="P545" i="2"/>
  <c r="Q545" i="2" l="1"/>
  <c r="P546" i="2"/>
  <c r="H546" i="2"/>
  <c r="I547" i="2"/>
  <c r="H547" i="2" l="1"/>
  <c r="I548" i="2"/>
  <c r="Q546" i="2"/>
  <c r="P547" i="2"/>
  <c r="Q547" i="2" l="1"/>
  <c r="P548" i="2"/>
  <c r="H548" i="2"/>
  <c r="I549" i="2"/>
  <c r="H549" i="2" l="1"/>
  <c r="I550" i="2"/>
  <c r="Q548" i="2"/>
  <c r="P549" i="2"/>
  <c r="Q549" i="2" l="1"/>
  <c r="P550" i="2"/>
  <c r="H550" i="2"/>
  <c r="I551" i="2"/>
  <c r="H551" i="2" l="1"/>
  <c r="I552" i="2"/>
  <c r="Q550" i="2"/>
  <c r="P551" i="2"/>
  <c r="Q551" i="2" l="1"/>
  <c r="P552" i="2"/>
  <c r="H552" i="2"/>
  <c r="I553" i="2"/>
  <c r="H553" i="2" l="1"/>
  <c r="I554" i="2"/>
  <c r="Q552" i="2"/>
  <c r="P553" i="2"/>
  <c r="Q553" i="2" l="1"/>
  <c r="P554" i="2"/>
  <c r="H554" i="2"/>
  <c r="I555" i="2"/>
  <c r="H555" i="2" l="1"/>
  <c r="I556" i="2"/>
  <c r="Q554" i="2"/>
  <c r="P555" i="2"/>
  <c r="Q555" i="2" l="1"/>
  <c r="P556" i="2"/>
  <c r="H556" i="2"/>
  <c r="I557" i="2"/>
  <c r="H557" i="2" l="1"/>
  <c r="I558" i="2"/>
  <c r="Q556" i="2"/>
  <c r="P557" i="2"/>
  <c r="Q557" i="2" l="1"/>
  <c r="P558" i="2"/>
  <c r="H558" i="2"/>
  <c r="I559" i="2"/>
  <c r="H559" i="2" l="1"/>
  <c r="I560" i="2"/>
  <c r="Q558" i="2"/>
  <c r="P559" i="2"/>
  <c r="Q559" i="2" l="1"/>
  <c r="P560" i="2"/>
  <c r="H560" i="2"/>
  <c r="I561" i="2"/>
  <c r="H561" i="2" l="1"/>
  <c r="I562" i="2"/>
  <c r="Q560" i="2"/>
  <c r="P561" i="2"/>
  <c r="Q561" i="2" l="1"/>
  <c r="P562" i="2"/>
  <c r="H562" i="2"/>
  <c r="I563" i="2"/>
  <c r="H563" i="2" l="1"/>
  <c r="I564" i="2"/>
  <c r="Q562" i="2"/>
  <c r="P563" i="2"/>
  <c r="Q563" i="2" l="1"/>
  <c r="P564" i="2"/>
  <c r="H564" i="2"/>
  <c r="I565" i="2"/>
  <c r="H565" i="2" l="1"/>
  <c r="I566" i="2"/>
  <c r="Q564" i="2"/>
  <c r="P565" i="2"/>
  <c r="Q565" i="2" l="1"/>
  <c r="P566" i="2"/>
  <c r="H566" i="2"/>
  <c r="I567" i="2"/>
  <c r="H567" i="2" l="1"/>
  <c r="I568" i="2"/>
  <c r="Q566" i="2"/>
  <c r="P567" i="2"/>
  <c r="Q567" i="2" l="1"/>
  <c r="P568" i="2"/>
  <c r="H568" i="2"/>
  <c r="I569" i="2"/>
  <c r="H569" i="2" l="1"/>
  <c r="I570" i="2"/>
  <c r="Q568" i="2"/>
  <c r="P569" i="2"/>
  <c r="Q569" i="2" l="1"/>
  <c r="P570" i="2"/>
  <c r="H570" i="2"/>
  <c r="I571" i="2"/>
  <c r="H571" i="2" l="1"/>
  <c r="I572" i="2"/>
  <c r="Q570" i="2"/>
  <c r="P571" i="2"/>
  <c r="Q571" i="2" l="1"/>
  <c r="P572" i="2"/>
  <c r="H572" i="2"/>
  <c r="I573" i="2"/>
  <c r="H573" i="2" l="1"/>
  <c r="I574" i="2"/>
  <c r="Q572" i="2"/>
  <c r="P573" i="2"/>
  <c r="Q573" i="2" l="1"/>
  <c r="P574" i="2"/>
  <c r="H574" i="2"/>
  <c r="I575" i="2"/>
  <c r="H575" i="2" l="1"/>
  <c r="I576" i="2"/>
  <c r="Q574" i="2"/>
  <c r="P575" i="2"/>
  <c r="Q575" i="2" l="1"/>
  <c r="P576" i="2"/>
  <c r="H576" i="2"/>
  <c r="I577" i="2"/>
  <c r="H577" i="2" l="1"/>
  <c r="I578" i="2"/>
  <c r="Q576" i="2"/>
  <c r="P577" i="2"/>
  <c r="Q577" i="2" l="1"/>
  <c r="P578" i="2"/>
  <c r="H578" i="2"/>
  <c r="I579" i="2"/>
  <c r="H579" i="2" l="1"/>
  <c r="I580" i="2"/>
  <c r="Q578" i="2"/>
  <c r="P579" i="2"/>
  <c r="Q579" i="2" l="1"/>
  <c r="P580" i="2"/>
  <c r="H580" i="2"/>
  <c r="I581" i="2"/>
  <c r="H581" i="2" l="1"/>
  <c r="I582" i="2"/>
  <c r="Q580" i="2"/>
  <c r="P581" i="2"/>
  <c r="Q581" i="2" l="1"/>
  <c r="P582" i="2"/>
  <c r="H582" i="2"/>
  <c r="I583" i="2"/>
  <c r="H583" i="2" l="1"/>
  <c r="I584" i="2"/>
  <c r="Q582" i="2"/>
  <c r="P583" i="2"/>
  <c r="Q583" i="2" l="1"/>
  <c r="P584" i="2"/>
  <c r="H584" i="2"/>
  <c r="I585" i="2"/>
  <c r="H585" i="2" l="1"/>
  <c r="I586" i="2"/>
  <c r="Q584" i="2"/>
  <c r="P585" i="2"/>
  <c r="Q585" i="2" l="1"/>
  <c r="P586" i="2"/>
  <c r="H586" i="2"/>
  <c r="I587" i="2"/>
  <c r="H587" i="2" l="1"/>
  <c r="I588" i="2"/>
  <c r="Q586" i="2"/>
  <c r="P587" i="2"/>
  <c r="Q587" i="2" l="1"/>
  <c r="P588" i="2"/>
  <c r="H588" i="2"/>
  <c r="I589" i="2"/>
  <c r="H589" i="2" l="1"/>
  <c r="I590" i="2"/>
  <c r="Q588" i="2"/>
  <c r="P589" i="2"/>
  <c r="Q589" i="2" l="1"/>
  <c r="P590" i="2"/>
  <c r="H590" i="2"/>
  <c r="I591" i="2"/>
  <c r="H591" i="2" l="1"/>
  <c r="I592" i="2"/>
  <c r="Q590" i="2"/>
  <c r="P591" i="2"/>
  <c r="Q591" i="2" l="1"/>
  <c r="P592" i="2"/>
  <c r="H592" i="2"/>
  <c r="I593" i="2"/>
  <c r="H593" i="2" l="1"/>
  <c r="I594" i="2"/>
  <c r="Q592" i="2"/>
  <c r="P593" i="2"/>
  <c r="Q593" i="2" l="1"/>
  <c r="P594" i="2"/>
  <c r="H594" i="2"/>
  <c r="I595" i="2"/>
  <c r="Q594" i="2" l="1"/>
  <c r="P595" i="2"/>
  <c r="H595" i="2"/>
  <c r="I596" i="2"/>
  <c r="H596" i="2" l="1"/>
  <c r="I597" i="2"/>
  <c r="Q595" i="2"/>
  <c r="P596" i="2"/>
  <c r="Q596" i="2" l="1"/>
  <c r="P597" i="2"/>
  <c r="H597" i="2"/>
  <c r="I598" i="2"/>
  <c r="H598" i="2" l="1"/>
  <c r="I599" i="2"/>
  <c r="Q597" i="2"/>
  <c r="P598" i="2"/>
  <c r="Q598" i="2" l="1"/>
  <c r="P599" i="2"/>
  <c r="H599" i="2"/>
  <c r="I600" i="2"/>
  <c r="H600" i="2" l="1"/>
  <c r="I601" i="2"/>
  <c r="Q599" i="2"/>
  <c r="P600" i="2"/>
  <c r="Q600" i="2" l="1"/>
  <c r="P601" i="2"/>
  <c r="H601" i="2"/>
  <c r="I602" i="2"/>
  <c r="H602" i="2" l="1"/>
  <c r="I603" i="2"/>
  <c r="Q601" i="2"/>
  <c r="P602" i="2"/>
  <c r="Q602" i="2" l="1"/>
  <c r="P603" i="2"/>
  <c r="H603" i="2"/>
  <c r="I604" i="2"/>
  <c r="H604" i="2" l="1"/>
  <c r="I605" i="2"/>
  <c r="Q603" i="2"/>
  <c r="P604" i="2"/>
  <c r="Q604" i="2" l="1"/>
  <c r="P605" i="2"/>
  <c r="H605" i="2"/>
  <c r="I606" i="2"/>
  <c r="H606" i="2" l="1"/>
  <c r="I607" i="2"/>
  <c r="Q605" i="2"/>
  <c r="P606" i="2"/>
  <c r="Q606" i="2" l="1"/>
  <c r="P607" i="2"/>
  <c r="H607" i="2"/>
  <c r="I608" i="2"/>
  <c r="H608" i="2" l="1"/>
  <c r="I609" i="2"/>
  <c r="Q607" i="2"/>
  <c r="P608" i="2"/>
  <c r="Q608" i="2" l="1"/>
  <c r="P609" i="2"/>
  <c r="H609" i="2"/>
  <c r="I610" i="2"/>
  <c r="H610" i="2" l="1"/>
  <c r="I611" i="2"/>
  <c r="Q609" i="2"/>
  <c r="P610" i="2"/>
  <c r="Q610" i="2" l="1"/>
  <c r="P611" i="2"/>
  <c r="H611" i="2"/>
  <c r="I612" i="2"/>
  <c r="H612" i="2" l="1"/>
  <c r="I613" i="2"/>
  <c r="Q611" i="2"/>
  <c r="P612" i="2"/>
  <c r="Q612" i="2" l="1"/>
  <c r="P613" i="2"/>
  <c r="H613" i="2"/>
  <c r="I614" i="2"/>
  <c r="H614" i="2" l="1"/>
  <c r="I615" i="2"/>
  <c r="Q613" i="2"/>
  <c r="P614" i="2"/>
  <c r="Q614" i="2" l="1"/>
  <c r="P615" i="2"/>
  <c r="H615" i="2"/>
  <c r="I616" i="2"/>
  <c r="H616" i="2" l="1"/>
  <c r="I617" i="2"/>
  <c r="Q615" i="2"/>
  <c r="P616" i="2"/>
  <c r="Q616" i="2" l="1"/>
  <c r="P617" i="2"/>
  <c r="H617" i="2"/>
  <c r="I618" i="2"/>
  <c r="H618" i="2" l="1"/>
  <c r="I619" i="2"/>
  <c r="Q617" i="2"/>
  <c r="P618" i="2"/>
  <c r="Q618" i="2" l="1"/>
  <c r="P619" i="2"/>
  <c r="H619" i="2"/>
  <c r="I620" i="2"/>
  <c r="H620" i="2" l="1"/>
  <c r="I621" i="2"/>
  <c r="Q619" i="2"/>
  <c r="P620" i="2"/>
  <c r="Q620" i="2" l="1"/>
  <c r="P621" i="2"/>
  <c r="H621" i="2"/>
  <c r="I622" i="2"/>
  <c r="H622" i="2" l="1"/>
  <c r="I623" i="2"/>
  <c r="Q621" i="2"/>
  <c r="P622" i="2"/>
  <c r="Q622" i="2" l="1"/>
  <c r="P623" i="2"/>
  <c r="H623" i="2"/>
  <c r="I624" i="2"/>
  <c r="H624" i="2" l="1"/>
  <c r="I625" i="2"/>
  <c r="Q623" i="2"/>
  <c r="P624" i="2"/>
  <c r="Q624" i="2" l="1"/>
  <c r="P625" i="2"/>
  <c r="H625" i="2"/>
  <c r="I626" i="2"/>
  <c r="H626" i="2" l="1"/>
  <c r="I627" i="2"/>
  <c r="Q625" i="2"/>
  <c r="P626" i="2"/>
  <c r="Q626" i="2" l="1"/>
  <c r="P627" i="2"/>
  <c r="H627" i="2"/>
  <c r="I628" i="2"/>
  <c r="H628" i="2" l="1"/>
  <c r="I629" i="2"/>
  <c r="Q627" i="2"/>
  <c r="P628" i="2"/>
  <c r="Q628" i="2" l="1"/>
  <c r="P629" i="2"/>
  <c r="H629" i="2"/>
  <c r="I630" i="2"/>
  <c r="H630" i="2" l="1"/>
  <c r="I631" i="2"/>
  <c r="Q629" i="2"/>
  <c r="P630" i="2"/>
  <c r="Q630" i="2" l="1"/>
  <c r="P631" i="2"/>
  <c r="H631" i="2"/>
  <c r="I632" i="2"/>
  <c r="H632" i="2" l="1"/>
  <c r="I633" i="2"/>
  <c r="Q631" i="2"/>
  <c r="P632" i="2"/>
  <c r="Q632" i="2" l="1"/>
  <c r="P633" i="2"/>
  <c r="H633" i="2"/>
  <c r="I634" i="2"/>
  <c r="H634" i="2" l="1"/>
  <c r="I635" i="2"/>
  <c r="Q633" i="2"/>
  <c r="P634" i="2"/>
  <c r="Q634" i="2" l="1"/>
  <c r="P635" i="2"/>
  <c r="H635" i="2"/>
  <c r="I636" i="2"/>
  <c r="H636" i="2" l="1"/>
  <c r="I637" i="2"/>
  <c r="Q635" i="2"/>
  <c r="P636" i="2"/>
  <c r="Q636" i="2" l="1"/>
  <c r="P637" i="2"/>
  <c r="H637" i="2"/>
  <c r="I638" i="2"/>
  <c r="H638" i="2" l="1"/>
  <c r="I639" i="2"/>
  <c r="Q637" i="2"/>
  <c r="P638" i="2"/>
  <c r="Q638" i="2" l="1"/>
  <c r="P639" i="2"/>
  <c r="H639" i="2"/>
  <c r="I640" i="2"/>
  <c r="H640" i="2" l="1"/>
  <c r="I641" i="2"/>
  <c r="Q639" i="2"/>
  <c r="P640" i="2"/>
  <c r="Q640" i="2" l="1"/>
  <c r="P641" i="2"/>
  <c r="H641" i="2"/>
  <c r="I642" i="2"/>
  <c r="H642" i="2" l="1"/>
  <c r="I643" i="2"/>
  <c r="Q641" i="2"/>
  <c r="P642" i="2"/>
  <c r="Q642" i="2" l="1"/>
  <c r="P643" i="2"/>
  <c r="H643" i="2"/>
  <c r="I644" i="2"/>
  <c r="H644" i="2" l="1"/>
  <c r="I645" i="2"/>
  <c r="Q643" i="2"/>
  <c r="P644" i="2"/>
  <c r="Q644" i="2" l="1"/>
  <c r="P645" i="2"/>
  <c r="H645" i="2"/>
  <c r="I646" i="2"/>
  <c r="H646" i="2" l="1"/>
  <c r="I647" i="2"/>
  <c r="Q645" i="2"/>
  <c r="P646" i="2"/>
  <c r="Q646" i="2" l="1"/>
  <c r="P647" i="2"/>
  <c r="H647" i="2"/>
  <c r="I648" i="2"/>
  <c r="H648" i="2" l="1"/>
  <c r="I649" i="2"/>
  <c r="Q647" i="2"/>
  <c r="P648" i="2"/>
  <c r="Q648" i="2" l="1"/>
  <c r="P649" i="2"/>
  <c r="H649" i="2"/>
  <c r="I650" i="2"/>
  <c r="H650" i="2" l="1"/>
  <c r="I651" i="2"/>
  <c r="Q649" i="2"/>
  <c r="P650" i="2"/>
  <c r="Q650" i="2" l="1"/>
  <c r="P651" i="2"/>
  <c r="H651" i="2"/>
  <c r="I652" i="2"/>
  <c r="H652" i="2" l="1"/>
  <c r="I653" i="2"/>
  <c r="Q651" i="2"/>
  <c r="P652" i="2"/>
  <c r="Q652" i="2" l="1"/>
  <c r="P653" i="2"/>
  <c r="H653" i="2"/>
  <c r="I654" i="2"/>
  <c r="H654" i="2" l="1"/>
  <c r="I655" i="2"/>
  <c r="Q653" i="2"/>
  <c r="P654" i="2"/>
  <c r="Q654" i="2" l="1"/>
  <c r="P655" i="2"/>
  <c r="H655" i="2"/>
  <c r="I656" i="2"/>
  <c r="H656" i="2" l="1"/>
  <c r="I657" i="2"/>
  <c r="Q655" i="2"/>
  <c r="P656" i="2"/>
  <c r="Q656" i="2" l="1"/>
  <c r="P657" i="2"/>
  <c r="H657" i="2"/>
  <c r="I658" i="2"/>
  <c r="H658" i="2" l="1"/>
  <c r="I659" i="2"/>
  <c r="Q657" i="2"/>
  <c r="P658" i="2"/>
  <c r="Q658" i="2" l="1"/>
  <c r="P659" i="2"/>
  <c r="H659" i="2"/>
  <c r="I660" i="2"/>
  <c r="H660" i="2" l="1"/>
  <c r="I661" i="2"/>
  <c r="Q659" i="2"/>
  <c r="P660" i="2"/>
  <c r="Q660" i="2" l="1"/>
  <c r="P661" i="2"/>
  <c r="H661" i="2"/>
  <c r="I662" i="2"/>
  <c r="H662" i="2" l="1"/>
  <c r="I663" i="2"/>
  <c r="Q661" i="2"/>
  <c r="P662" i="2"/>
  <c r="Q662" i="2" l="1"/>
  <c r="P663" i="2"/>
  <c r="H663" i="2"/>
  <c r="I664" i="2"/>
  <c r="H664" i="2" l="1"/>
  <c r="I665" i="2"/>
  <c r="Q663" i="2"/>
  <c r="P664" i="2"/>
  <c r="Q664" i="2" l="1"/>
  <c r="P665" i="2"/>
  <c r="H665" i="2"/>
  <c r="I666" i="2"/>
  <c r="H666" i="2" l="1"/>
  <c r="I667" i="2"/>
  <c r="Q665" i="2"/>
  <c r="P666" i="2"/>
  <c r="Q666" i="2" l="1"/>
  <c r="P667" i="2"/>
  <c r="H667" i="2"/>
  <c r="I668" i="2"/>
  <c r="H668" i="2" l="1"/>
  <c r="I669" i="2"/>
  <c r="Q667" i="2"/>
  <c r="P668" i="2"/>
  <c r="Q668" i="2" l="1"/>
  <c r="P669" i="2"/>
  <c r="H669" i="2"/>
  <c r="I670" i="2"/>
  <c r="H670" i="2" l="1"/>
  <c r="I671" i="2"/>
  <c r="Q669" i="2"/>
  <c r="P670" i="2"/>
  <c r="Q670" i="2" l="1"/>
  <c r="P671" i="2"/>
  <c r="H671" i="2"/>
  <c r="I672" i="2"/>
  <c r="H672" i="2" l="1"/>
  <c r="I673" i="2"/>
  <c r="Q671" i="2"/>
  <c r="P672" i="2"/>
  <c r="Q672" i="2" l="1"/>
  <c r="P673" i="2"/>
  <c r="H673" i="2"/>
  <c r="I674" i="2"/>
  <c r="H674" i="2" l="1"/>
  <c r="I675" i="2"/>
  <c r="Q673" i="2"/>
  <c r="P674" i="2"/>
  <c r="Q674" i="2" l="1"/>
  <c r="P675" i="2"/>
  <c r="H675" i="2"/>
  <c r="I676" i="2"/>
  <c r="H676" i="2" l="1"/>
  <c r="I677" i="2"/>
  <c r="Q675" i="2"/>
  <c r="P676" i="2"/>
  <c r="Q676" i="2" l="1"/>
  <c r="P677" i="2"/>
  <c r="H677" i="2"/>
  <c r="I678" i="2"/>
  <c r="H678" i="2" l="1"/>
  <c r="I679" i="2"/>
  <c r="Q677" i="2"/>
  <c r="P678" i="2"/>
  <c r="Q678" i="2" l="1"/>
  <c r="P679" i="2"/>
  <c r="H679" i="2"/>
  <c r="I680" i="2"/>
  <c r="H680" i="2" l="1"/>
  <c r="I681" i="2"/>
  <c r="Q679" i="2"/>
  <c r="P680" i="2"/>
  <c r="Q680" i="2" l="1"/>
  <c r="P681" i="2"/>
  <c r="H681" i="2"/>
  <c r="I682" i="2"/>
  <c r="H682" i="2" l="1"/>
  <c r="I683" i="2"/>
  <c r="Q681" i="2"/>
  <c r="P682" i="2"/>
  <c r="Q682" i="2" l="1"/>
  <c r="P683" i="2"/>
  <c r="H683" i="2"/>
  <c r="I684" i="2"/>
  <c r="H684" i="2" l="1"/>
  <c r="I685" i="2"/>
  <c r="Q683" i="2"/>
  <c r="P684" i="2"/>
  <c r="Q684" i="2" l="1"/>
  <c r="P685" i="2"/>
  <c r="H685" i="2"/>
  <c r="I686" i="2"/>
  <c r="H686" i="2" l="1"/>
  <c r="I687" i="2"/>
  <c r="Q685" i="2"/>
  <c r="P686" i="2"/>
  <c r="Q686" i="2" l="1"/>
  <c r="P687" i="2"/>
  <c r="H687" i="2"/>
  <c r="I688" i="2"/>
  <c r="H688" i="2" l="1"/>
  <c r="I689" i="2"/>
  <c r="Q687" i="2"/>
  <c r="P688" i="2"/>
  <c r="Q688" i="2" l="1"/>
  <c r="P689" i="2"/>
  <c r="H689" i="2"/>
  <c r="I690" i="2"/>
  <c r="H690" i="2" l="1"/>
  <c r="I691" i="2"/>
  <c r="Q689" i="2"/>
  <c r="P690" i="2"/>
  <c r="Q690" i="2" l="1"/>
  <c r="P691" i="2"/>
  <c r="H691" i="2"/>
  <c r="I692" i="2"/>
  <c r="H692" i="2" l="1"/>
  <c r="I693" i="2"/>
  <c r="Q691" i="2"/>
  <c r="P692" i="2"/>
  <c r="Q692" i="2" l="1"/>
  <c r="P693" i="2"/>
  <c r="H693" i="2"/>
  <c r="I694" i="2"/>
  <c r="H694" i="2" l="1"/>
  <c r="I695" i="2"/>
  <c r="Q693" i="2"/>
  <c r="P694" i="2"/>
  <c r="Q694" i="2" l="1"/>
  <c r="P695" i="2"/>
  <c r="H695" i="2"/>
  <c r="I696" i="2"/>
  <c r="H696" i="2" l="1"/>
  <c r="I697" i="2"/>
  <c r="Q695" i="2"/>
  <c r="P696" i="2"/>
  <c r="Q696" i="2" l="1"/>
  <c r="P697" i="2"/>
  <c r="H697" i="2"/>
  <c r="I698" i="2"/>
  <c r="H698" i="2" l="1"/>
  <c r="I699" i="2"/>
  <c r="Q697" i="2"/>
  <c r="P698" i="2"/>
  <c r="Q698" i="2" l="1"/>
  <c r="P699" i="2"/>
  <c r="H699" i="2"/>
  <c r="I700" i="2"/>
  <c r="H700" i="2" l="1"/>
  <c r="I701" i="2"/>
  <c r="Q699" i="2"/>
  <c r="P700" i="2"/>
  <c r="Q700" i="2" l="1"/>
  <c r="P701" i="2"/>
  <c r="H701" i="2"/>
  <c r="I702" i="2"/>
  <c r="H702" i="2" l="1"/>
  <c r="I703" i="2"/>
  <c r="Q701" i="2"/>
  <c r="P702" i="2"/>
  <c r="Q702" i="2" l="1"/>
  <c r="P703" i="2"/>
  <c r="H703" i="2"/>
  <c r="I704" i="2"/>
  <c r="H704" i="2" l="1"/>
  <c r="I705" i="2"/>
  <c r="Q703" i="2"/>
  <c r="P704" i="2"/>
  <c r="Q704" i="2" l="1"/>
  <c r="P705" i="2"/>
  <c r="H705" i="2"/>
  <c r="I706" i="2"/>
  <c r="H706" i="2" l="1"/>
  <c r="I707" i="2"/>
  <c r="Q705" i="2"/>
  <c r="P706" i="2"/>
  <c r="Q706" i="2" l="1"/>
  <c r="P707" i="2"/>
  <c r="H707" i="2"/>
  <c r="I708" i="2"/>
  <c r="Q707" i="2" l="1"/>
  <c r="P708" i="2"/>
  <c r="H708" i="2"/>
  <c r="I709" i="2"/>
  <c r="H709" i="2" l="1"/>
  <c r="I710" i="2"/>
  <c r="Q708" i="2"/>
  <c r="P709" i="2"/>
  <c r="Q709" i="2" l="1"/>
  <c r="P710" i="2"/>
  <c r="H710" i="2"/>
  <c r="I711" i="2"/>
  <c r="H711" i="2" l="1"/>
  <c r="I712" i="2"/>
  <c r="Q710" i="2"/>
  <c r="P711" i="2"/>
  <c r="Q711" i="2" l="1"/>
  <c r="P712" i="2"/>
  <c r="H712" i="2"/>
  <c r="I713" i="2"/>
  <c r="H713" i="2" l="1"/>
  <c r="I714" i="2"/>
  <c r="Q712" i="2"/>
  <c r="P713" i="2"/>
  <c r="Q713" i="2" l="1"/>
  <c r="P714" i="2"/>
  <c r="H714" i="2"/>
  <c r="I715" i="2"/>
  <c r="Q714" i="2" l="1"/>
  <c r="P715" i="2"/>
  <c r="H715" i="2"/>
  <c r="I716" i="2"/>
  <c r="H716" i="2" l="1"/>
  <c r="I717" i="2"/>
  <c r="Q715" i="2"/>
  <c r="P716" i="2"/>
  <c r="Q716" i="2" l="1"/>
  <c r="P717" i="2"/>
  <c r="H717" i="2"/>
  <c r="I718" i="2"/>
  <c r="H718" i="2" l="1"/>
  <c r="I719" i="2"/>
  <c r="Q717" i="2"/>
  <c r="P718" i="2"/>
  <c r="Q718" i="2" l="1"/>
  <c r="P719" i="2"/>
  <c r="H719" i="2"/>
  <c r="I720" i="2"/>
  <c r="H720" i="2" l="1"/>
  <c r="I721" i="2"/>
  <c r="Q719" i="2"/>
  <c r="P720" i="2"/>
  <c r="Q720" i="2" l="1"/>
  <c r="P721" i="2"/>
  <c r="H721" i="2"/>
  <c r="I722" i="2"/>
  <c r="H722" i="2" l="1"/>
  <c r="I723" i="2"/>
  <c r="Q721" i="2"/>
  <c r="P722" i="2"/>
  <c r="Q722" i="2" l="1"/>
  <c r="P723" i="2"/>
  <c r="H723" i="2"/>
  <c r="I724" i="2"/>
  <c r="H724" i="2" l="1"/>
  <c r="I725" i="2"/>
  <c r="Q723" i="2"/>
  <c r="P724" i="2"/>
  <c r="Q724" i="2" l="1"/>
  <c r="P725" i="2"/>
  <c r="H725" i="2"/>
  <c r="I726" i="2"/>
  <c r="H726" i="2" l="1"/>
  <c r="I727" i="2"/>
  <c r="Q725" i="2"/>
  <c r="P726" i="2"/>
  <c r="Q726" i="2" l="1"/>
  <c r="P727" i="2"/>
  <c r="H727" i="2"/>
  <c r="I728" i="2"/>
  <c r="H728" i="2" l="1"/>
  <c r="I729" i="2"/>
  <c r="Q727" i="2"/>
  <c r="P728" i="2"/>
  <c r="Q728" i="2" l="1"/>
  <c r="P729" i="2"/>
  <c r="H729" i="2"/>
  <c r="I730" i="2"/>
  <c r="H730" i="2" l="1"/>
  <c r="I731" i="2"/>
  <c r="Q729" i="2"/>
  <c r="P730" i="2"/>
  <c r="Q730" i="2" l="1"/>
  <c r="P731" i="2"/>
  <c r="H731" i="2"/>
  <c r="I732" i="2"/>
  <c r="H732" i="2" l="1"/>
  <c r="I733" i="2"/>
  <c r="Q731" i="2"/>
  <c r="P732" i="2"/>
  <c r="Q732" i="2" l="1"/>
  <c r="P733" i="2"/>
  <c r="H733" i="2"/>
  <c r="I734" i="2"/>
  <c r="H734" i="2" l="1"/>
  <c r="I735" i="2"/>
  <c r="Q733" i="2"/>
  <c r="P734" i="2"/>
  <c r="Q734" i="2" l="1"/>
  <c r="P735" i="2"/>
  <c r="H735" i="2"/>
  <c r="I736" i="2"/>
  <c r="H736" i="2" l="1"/>
  <c r="I737" i="2"/>
  <c r="Q735" i="2"/>
  <c r="P736" i="2"/>
  <c r="Q736" i="2" l="1"/>
  <c r="P737" i="2"/>
  <c r="H737" i="2"/>
  <c r="I738" i="2"/>
  <c r="H738" i="2" l="1"/>
  <c r="I739" i="2"/>
  <c r="Q737" i="2"/>
  <c r="P738" i="2"/>
  <c r="Q738" i="2" l="1"/>
  <c r="P739" i="2"/>
  <c r="H739" i="2"/>
  <c r="I740" i="2"/>
  <c r="H740" i="2" l="1"/>
  <c r="I741" i="2"/>
  <c r="Q739" i="2"/>
  <c r="P740" i="2"/>
  <c r="Q740" i="2" l="1"/>
  <c r="P741" i="2"/>
  <c r="H741" i="2"/>
  <c r="I742" i="2"/>
  <c r="H742" i="2" l="1"/>
  <c r="I743" i="2"/>
  <c r="Q741" i="2"/>
  <c r="P742" i="2"/>
  <c r="Q742" i="2" l="1"/>
  <c r="P743" i="2"/>
  <c r="H743" i="2"/>
  <c r="I744" i="2"/>
  <c r="H744" i="2" l="1"/>
  <c r="I745" i="2"/>
  <c r="Q743" i="2"/>
  <c r="P744" i="2"/>
  <c r="Q744" i="2" l="1"/>
  <c r="P745" i="2"/>
  <c r="H745" i="2"/>
  <c r="I746" i="2"/>
  <c r="H746" i="2" l="1"/>
  <c r="I747" i="2"/>
  <c r="Q745" i="2"/>
  <c r="P746" i="2"/>
  <c r="Q746" i="2" l="1"/>
  <c r="P747" i="2"/>
  <c r="H747" i="2"/>
  <c r="I748" i="2"/>
  <c r="H748" i="2" l="1"/>
  <c r="I749" i="2"/>
  <c r="Q747" i="2"/>
  <c r="P748" i="2"/>
  <c r="Q748" i="2" l="1"/>
  <c r="P749" i="2"/>
  <c r="H749" i="2"/>
  <c r="I750" i="2"/>
  <c r="H750" i="2" l="1"/>
  <c r="I751" i="2"/>
  <c r="Q749" i="2"/>
  <c r="P750" i="2"/>
  <c r="Q750" i="2" l="1"/>
  <c r="P751" i="2"/>
  <c r="H751" i="2"/>
  <c r="I752" i="2"/>
  <c r="H752" i="2" l="1"/>
  <c r="I753" i="2"/>
  <c r="Q751" i="2"/>
  <c r="P752" i="2"/>
  <c r="Q752" i="2" l="1"/>
  <c r="P753" i="2"/>
  <c r="H753" i="2"/>
  <c r="I754" i="2"/>
  <c r="H754" i="2" l="1"/>
  <c r="I755" i="2"/>
  <c r="Q753" i="2"/>
  <c r="P754" i="2"/>
  <c r="Q754" i="2" l="1"/>
  <c r="P755" i="2"/>
  <c r="H755" i="2"/>
  <c r="I756" i="2"/>
  <c r="H756" i="2" l="1"/>
  <c r="I757" i="2"/>
  <c r="Q755" i="2"/>
  <c r="P756" i="2"/>
  <c r="Q756" i="2" l="1"/>
  <c r="P757" i="2"/>
  <c r="H757" i="2"/>
  <c r="I758" i="2"/>
  <c r="H758" i="2" l="1"/>
  <c r="I759" i="2"/>
  <c r="Q757" i="2"/>
  <c r="P758" i="2"/>
  <c r="Q758" i="2" l="1"/>
  <c r="P759" i="2"/>
  <c r="H759" i="2"/>
  <c r="I760" i="2"/>
  <c r="H760" i="2" l="1"/>
  <c r="I761" i="2"/>
  <c r="Q759" i="2"/>
  <c r="P760" i="2"/>
  <c r="Q760" i="2" l="1"/>
  <c r="P761" i="2"/>
  <c r="H761" i="2"/>
  <c r="I762" i="2"/>
  <c r="H762" i="2" l="1"/>
  <c r="I763" i="2"/>
  <c r="Q761" i="2"/>
  <c r="P762" i="2"/>
  <c r="Q762" i="2" l="1"/>
  <c r="P763" i="2"/>
  <c r="H763" i="2"/>
  <c r="I764" i="2"/>
  <c r="H764" i="2" l="1"/>
  <c r="I765" i="2"/>
  <c r="Q763" i="2"/>
  <c r="P764" i="2"/>
  <c r="Q764" i="2" l="1"/>
  <c r="P765" i="2"/>
  <c r="H765" i="2"/>
  <c r="I766" i="2"/>
  <c r="H766" i="2" l="1"/>
  <c r="I767" i="2"/>
  <c r="Q765" i="2"/>
  <c r="P766" i="2"/>
  <c r="Q766" i="2" l="1"/>
  <c r="P767" i="2"/>
  <c r="H767" i="2"/>
  <c r="I768" i="2"/>
  <c r="Q767" i="2" l="1"/>
  <c r="P768" i="2"/>
  <c r="H768" i="2"/>
  <c r="I769" i="2"/>
  <c r="Q768" i="2" l="1"/>
  <c r="P769" i="2"/>
  <c r="H769" i="2"/>
  <c r="I770" i="2"/>
  <c r="Q769" i="2" l="1"/>
  <c r="P770" i="2"/>
  <c r="H770" i="2"/>
  <c r="I771" i="2"/>
  <c r="H771" i="2" l="1"/>
  <c r="I772" i="2"/>
  <c r="Q770" i="2"/>
  <c r="P771" i="2"/>
  <c r="Q771" i="2" l="1"/>
  <c r="P772" i="2"/>
  <c r="H772" i="2"/>
  <c r="I773" i="2"/>
  <c r="H773" i="2" l="1"/>
  <c r="I774" i="2"/>
  <c r="Q772" i="2"/>
  <c r="P773" i="2"/>
  <c r="Q773" i="2" l="1"/>
  <c r="P774" i="2"/>
  <c r="H774" i="2"/>
  <c r="I775" i="2"/>
  <c r="H775" i="2" l="1"/>
  <c r="I776" i="2"/>
  <c r="Q774" i="2"/>
  <c r="P775" i="2"/>
  <c r="Q775" i="2" l="1"/>
  <c r="P776" i="2"/>
  <c r="H776" i="2"/>
  <c r="I777" i="2"/>
  <c r="Q776" i="2" l="1"/>
  <c r="P777" i="2"/>
  <c r="H777" i="2"/>
  <c r="I778" i="2"/>
  <c r="H778" i="2" l="1"/>
  <c r="I779" i="2"/>
  <c r="Q777" i="2"/>
  <c r="P778" i="2"/>
  <c r="Q778" i="2" l="1"/>
  <c r="P779" i="2"/>
  <c r="H779" i="2"/>
  <c r="I780" i="2"/>
  <c r="H780" i="2" l="1"/>
  <c r="I781" i="2"/>
  <c r="Q779" i="2"/>
  <c r="P780" i="2"/>
  <c r="Q780" i="2" l="1"/>
  <c r="P781" i="2"/>
  <c r="H781" i="2"/>
  <c r="I782" i="2"/>
  <c r="H782" i="2" l="1"/>
  <c r="I783" i="2"/>
  <c r="Q781" i="2"/>
  <c r="P782" i="2"/>
  <c r="Q782" i="2" l="1"/>
  <c r="P783" i="2"/>
  <c r="H783" i="2"/>
  <c r="I784" i="2"/>
  <c r="H784" i="2" l="1"/>
  <c r="I785" i="2"/>
  <c r="Q783" i="2"/>
  <c r="P784" i="2"/>
  <c r="Q784" i="2" l="1"/>
  <c r="P785" i="2"/>
  <c r="H785" i="2"/>
  <c r="I786" i="2"/>
  <c r="H786" i="2" l="1"/>
  <c r="I787" i="2"/>
  <c r="Q785" i="2"/>
  <c r="P786" i="2"/>
  <c r="Q786" i="2" l="1"/>
  <c r="P787" i="2"/>
  <c r="H787" i="2"/>
  <c r="I788" i="2"/>
  <c r="H788" i="2" l="1"/>
  <c r="I789" i="2"/>
  <c r="Q787" i="2"/>
  <c r="P788" i="2"/>
  <c r="Q788" i="2" l="1"/>
  <c r="P789" i="2"/>
  <c r="H789" i="2"/>
  <c r="I790" i="2"/>
  <c r="Q789" i="2" l="1"/>
  <c r="P790" i="2"/>
  <c r="H790" i="2"/>
  <c r="I791" i="2"/>
  <c r="Q790" i="2" l="1"/>
  <c r="P791" i="2"/>
  <c r="H791" i="2"/>
  <c r="I792" i="2"/>
  <c r="Q791" i="2" l="1"/>
  <c r="P792" i="2"/>
  <c r="H792" i="2"/>
  <c r="I793" i="2"/>
  <c r="Q792" i="2" l="1"/>
  <c r="P793" i="2"/>
  <c r="H793" i="2"/>
  <c r="I794" i="2"/>
  <c r="H794" i="2" l="1"/>
  <c r="I795" i="2"/>
  <c r="Q793" i="2"/>
  <c r="P794" i="2"/>
  <c r="Q794" i="2" l="1"/>
  <c r="P795" i="2"/>
  <c r="H795" i="2"/>
  <c r="I796" i="2"/>
  <c r="H796" i="2" l="1"/>
  <c r="I797" i="2"/>
  <c r="Q795" i="2"/>
  <c r="P796" i="2"/>
  <c r="Q796" i="2" l="1"/>
  <c r="P797" i="2"/>
  <c r="H797" i="2"/>
  <c r="I798" i="2"/>
  <c r="H798" i="2" l="1"/>
  <c r="I799" i="2"/>
  <c r="Q797" i="2"/>
  <c r="P798" i="2"/>
  <c r="Q798" i="2" l="1"/>
  <c r="P799" i="2"/>
  <c r="H799" i="2"/>
  <c r="I800" i="2"/>
  <c r="H800" i="2" l="1"/>
  <c r="I801" i="2"/>
  <c r="Q799" i="2"/>
  <c r="P800" i="2"/>
  <c r="Q800" i="2" l="1"/>
  <c r="P801" i="2"/>
  <c r="H801" i="2"/>
  <c r="I802" i="2"/>
  <c r="H802" i="2" l="1"/>
  <c r="I803" i="2"/>
  <c r="Q801" i="2"/>
  <c r="P802" i="2"/>
  <c r="Q802" i="2" l="1"/>
  <c r="P803" i="2"/>
  <c r="H803" i="2"/>
  <c r="I804" i="2"/>
  <c r="H804" i="2" l="1"/>
  <c r="I805" i="2"/>
  <c r="Q803" i="2"/>
  <c r="P804" i="2"/>
  <c r="Q804" i="2" l="1"/>
  <c r="P805" i="2"/>
  <c r="H805" i="2"/>
  <c r="I806" i="2"/>
  <c r="H806" i="2" l="1"/>
  <c r="I807" i="2"/>
  <c r="Q805" i="2"/>
  <c r="P806" i="2"/>
  <c r="Q806" i="2" l="1"/>
  <c r="P807" i="2"/>
  <c r="H807" i="2"/>
  <c r="I808" i="2"/>
  <c r="H808" i="2" l="1"/>
  <c r="I809" i="2"/>
  <c r="Q807" i="2"/>
  <c r="P808" i="2"/>
  <c r="Q808" i="2" l="1"/>
  <c r="P809" i="2"/>
  <c r="H809" i="2"/>
  <c r="I810" i="2"/>
  <c r="H810" i="2" l="1"/>
  <c r="I811" i="2"/>
  <c r="Q809" i="2"/>
  <c r="P810" i="2"/>
  <c r="Q810" i="2" l="1"/>
  <c r="P811" i="2"/>
  <c r="H811" i="2"/>
  <c r="I812" i="2"/>
  <c r="Q811" i="2" l="1"/>
  <c r="P812" i="2"/>
  <c r="H812" i="2"/>
  <c r="I813" i="2"/>
  <c r="H813" i="2" l="1"/>
  <c r="I814" i="2"/>
  <c r="Q812" i="2"/>
  <c r="P813" i="2"/>
  <c r="Q813" i="2" l="1"/>
  <c r="P814" i="2"/>
  <c r="H814" i="2"/>
  <c r="I815" i="2"/>
  <c r="Q814" i="2" l="1"/>
  <c r="P815" i="2"/>
  <c r="H815" i="2"/>
  <c r="I816" i="2"/>
  <c r="H816" i="2" l="1"/>
  <c r="I817" i="2"/>
  <c r="Q815" i="2"/>
  <c r="P816" i="2"/>
  <c r="Q816" i="2" l="1"/>
  <c r="P817" i="2"/>
  <c r="H817" i="2"/>
  <c r="I818" i="2"/>
  <c r="H818" i="2" l="1"/>
  <c r="I819" i="2"/>
  <c r="Q817" i="2"/>
  <c r="P818" i="2"/>
  <c r="Q818" i="2" l="1"/>
  <c r="P819" i="2"/>
  <c r="H819" i="2"/>
  <c r="I820" i="2"/>
  <c r="H820" i="2" l="1"/>
  <c r="I821" i="2"/>
  <c r="Q819" i="2"/>
  <c r="P820" i="2"/>
  <c r="Q820" i="2" l="1"/>
  <c r="P821" i="2"/>
  <c r="H821" i="2"/>
  <c r="I822" i="2"/>
  <c r="Q821" i="2" l="1"/>
  <c r="P822" i="2"/>
  <c r="H822" i="2"/>
  <c r="I823" i="2"/>
  <c r="H823" i="2" l="1"/>
  <c r="I824" i="2"/>
  <c r="Q822" i="2"/>
  <c r="P823" i="2"/>
  <c r="Q823" i="2" l="1"/>
  <c r="P824" i="2"/>
  <c r="H824" i="2"/>
  <c r="I825" i="2"/>
  <c r="H825" i="2" l="1"/>
  <c r="I826" i="2"/>
  <c r="Q824" i="2"/>
  <c r="P825" i="2"/>
  <c r="Q825" i="2" l="1"/>
  <c r="P826" i="2"/>
  <c r="H826" i="2"/>
  <c r="I827" i="2"/>
  <c r="H827" i="2" l="1"/>
  <c r="I828" i="2"/>
  <c r="Q826" i="2"/>
  <c r="P827" i="2"/>
  <c r="Q827" i="2" l="1"/>
  <c r="P828" i="2"/>
  <c r="H828" i="2"/>
  <c r="I829" i="2"/>
  <c r="Q828" i="2" l="1"/>
  <c r="P829" i="2"/>
  <c r="H829" i="2"/>
  <c r="I830" i="2"/>
  <c r="Q829" i="2" l="1"/>
  <c r="P830" i="2"/>
  <c r="H830" i="2"/>
  <c r="I831" i="2"/>
  <c r="H831" i="2" l="1"/>
  <c r="I832" i="2"/>
  <c r="Q830" i="2"/>
  <c r="P831" i="2"/>
  <c r="Q831" i="2" l="1"/>
  <c r="P832" i="2"/>
  <c r="H832" i="2"/>
  <c r="I833" i="2"/>
  <c r="Q832" i="2" l="1"/>
  <c r="P833" i="2"/>
  <c r="H833" i="2"/>
  <c r="I834" i="2"/>
  <c r="H834" i="2" l="1"/>
  <c r="I835" i="2"/>
  <c r="Q833" i="2"/>
  <c r="P834" i="2"/>
  <c r="Q834" i="2" l="1"/>
  <c r="P835" i="2"/>
  <c r="H835" i="2"/>
  <c r="I836" i="2"/>
  <c r="H836" i="2" l="1"/>
  <c r="I837" i="2"/>
  <c r="Q835" i="2"/>
  <c r="P836" i="2"/>
  <c r="Q836" i="2" l="1"/>
  <c r="P837" i="2"/>
  <c r="H837" i="2"/>
  <c r="I838" i="2"/>
  <c r="H838" i="2" l="1"/>
  <c r="I839" i="2"/>
  <c r="Q837" i="2"/>
  <c r="P838" i="2"/>
  <c r="Q838" i="2" l="1"/>
  <c r="P839" i="2"/>
  <c r="H839" i="2"/>
  <c r="I840" i="2"/>
  <c r="H840" i="2" l="1"/>
  <c r="I841" i="2"/>
  <c r="Q839" i="2"/>
  <c r="P840" i="2"/>
  <c r="Q840" i="2" l="1"/>
  <c r="P841" i="2"/>
  <c r="H841" i="2"/>
  <c r="I842" i="2"/>
  <c r="H842" i="2" l="1"/>
  <c r="I843" i="2"/>
  <c r="Q841" i="2"/>
  <c r="P842" i="2"/>
  <c r="Q842" i="2" l="1"/>
  <c r="P843" i="2"/>
  <c r="H843" i="2"/>
  <c r="I844" i="2"/>
  <c r="H844" i="2" l="1"/>
  <c r="I845" i="2"/>
  <c r="Q843" i="2"/>
  <c r="P844" i="2"/>
  <c r="Q844" i="2" l="1"/>
  <c r="P845" i="2"/>
  <c r="H845" i="2"/>
  <c r="I846" i="2"/>
  <c r="H846" i="2" l="1"/>
  <c r="I847" i="2"/>
  <c r="Q845" i="2"/>
  <c r="P846" i="2"/>
  <c r="Q846" i="2" l="1"/>
  <c r="P847" i="2"/>
  <c r="H847" i="2"/>
  <c r="I848" i="2"/>
  <c r="Q847" i="2" l="1"/>
  <c r="P848" i="2"/>
  <c r="H848" i="2"/>
  <c r="I849" i="2"/>
  <c r="Q848" i="2" l="1"/>
  <c r="P849" i="2"/>
  <c r="H849" i="2"/>
  <c r="I850" i="2"/>
  <c r="Q849" i="2" l="1"/>
  <c r="P850" i="2"/>
  <c r="H850" i="2"/>
  <c r="I851" i="2"/>
  <c r="Q850" i="2" l="1"/>
  <c r="P851" i="2"/>
  <c r="H851" i="2"/>
  <c r="I852" i="2"/>
  <c r="H852" i="2" l="1"/>
  <c r="I853" i="2"/>
  <c r="Q851" i="2"/>
  <c r="P852" i="2"/>
  <c r="Q852" i="2" l="1"/>
  <c r="P853" i="2"/>
  <c r="H853" i="2"/>
  <c r="I854" i="2"/>
  <c r="H854" i="2" l="1"/>
  <c r="I855" i="2"/>
  <c r="Q853" i="2"/>
  <c r="P854" i="2"/>
  <c r="Q854" i="2" l="1"/>
  <c r="P855" i="2"/>
  <c r="H855" i="2"/>
  <c r="I856" i="2"/>
  <c r="H856" i="2" l="1"/>
  <c r="I857" i="2"/>
  <c r="Q855" i="2"/>
  <c r="P856" i="2"/>
  <c r="Q856" i="2" l="1"/>
  <c r="P857" i="2"/>
  <c r="H857" i="2"/>
  <c r="I858" i="2"/>
  <c r="Q857" i="2" l="1"/>
  <c r="P858" i="2"/>
  <c r="H858" i="2"/>
  <c r="I859" i="2"/>
  <c r="H859" i="2" l="1"/>
  <c r="I860" i="2"/>
  <c r="Q858" i="2"/>
  <c r="P859" i="2"/>
  <c r="Q859" i="2" l="1"/>
  <c r="P860" i="2"/>
  <c r="H860" i="2"/>
  <c r="I861" i="2"/>
  <c r="H861" i="2" l="1"/>
  <c r="I862" i="2"/>
  <c r="Q860" i="2"/>
  <c r="P861" i="2"/>
  <c r="Q861" i="2" l="1"/>
  <c r="P862" i="2"/>
  <c r="H862" i="2"/>
  <c r="I863" i="2"/>
  <c r="H863" i="2" l="1"/>
  <c r="I864" i="2"/>
  <c r="Q862" i="2"/>
  <c r="P863" i="2"/>
  <c r="Q863" i="2" l="1"/>
  <c r="P864" i="2"/>
  <c r="H864" i="2"/>
  <c r="I865" i="2"/>
  <c r="H865" i="2" l="1"/>
  <c r="I866" i="2"/>
  <c r="Q864" i="2"/>
  <c r="P865" i="2"/>
  <c r="Q865" i="2" l="1"/>
  <c r="P866" i="2"/>
  <c r="H866" i="2"/>
  <c r="I867" i="2"/>
  <c r="H867" i="2" l="1"/>
  <c r="I868" i="2"/>
  <c r="Q866" i="2"/>
  <c r="P867" i="2"/>
  <c r="Q867" i="2" l="1"/>
  <c r="P868" i="2"/>
  <c r="H868" i="2"/>
  <c r="I869" i="2"/>
  <c r="H869" i="2" l="1"/>
  <c r="I870" i="2"/>
  <c r="Q868" i="2"/>
  <c r="P869" i="2"/>
  <c r="Q869" i="2" l="1"/>
  <c r="P870" i="2"/>
  <c r="H870" i="2"/>
  <c r="I871" i="2"/>
  <c r="H871" i="2" l="1"/>
  <c r="I872" i="2"/>
  <c r="Q870" i="2"/>
  <c r="P871" i="2"/>
  <c r="Q871" i="2" l="1"/>
  <c r="P872" i="2"/>
  <c r="H872" i="2"/>
  <c r="I873" i="2"/>
  <c r="H873" i="2" l="1"/>
  <c r="I874" i="2"/>
  <c r="Q872" i="2"/>
  <c r="P873" i="2"/>
  <c r="Q873" i="2" l="1"/>
  <c r="P874" i="2"/>
  <c r="H874" i="2"/>
  <c r="I875" i="2"/>
  <c r="H875" i="2" l="1"/>
  <c r="I876" i="2"/>
  <c r="Q874" i="2"/>
  <c r="P875" i="2"/>
  <c r="Q875" i="2" l="1"/>
  <c r="P876" i="2"/>
  <c r="H876" i="2"/>
  <c r="I877" i="2"/>
  <c r="H877" i="2" l="1"/>
  <c r="I878" i="2"/>
  <c r="Q876" i="2"/>
  <c r="P877" i="2"/>
  <c r="Q877" i="2" l="1"/>
  <c r="P878" i="2"/>
  <c r="H878" i="2"/>
  <c r="I879" i="2"/>
  <c r="H879" i="2" l="1"/>
  <c r="I880" i="2"/>
  <c r="Q878" i="2"/>
  <c r="P879" i="2"/>
  <c r="Q879" i="2" l="1"/>
  <c r="P880" i="2"/>
  <c r="H880" i="2"/>
  <c r="I881" i="2"/>
  <c r="H881" i="2" l="1"/>
  <c r="I882" i="2"/>
  <c r="Q880" i="2"/>
  <c r="P881" i="2"/>
  <c r="Q881" i="2" l="1"/>
  <c r="P882" i="2"/>
  <c r="H882" i="2"/>
  <c r="I883" i="2"/>
  <c r="H883" i="2" l="1"/>
  <c r="I884" i="2"/>
  <c r="Q882" i="2"/>
  <c r="P883" i="2"/>
  <c r="Q883" i="2" l="1"/>
  <c r="P884" i="2"/>
  <c r="H884" i="2"/>
  <c r="I885" i="2"/>
  <c r="H885" i="2" l="1"/>
  <c r="I886" i="2"/>
  <c r="Q884" i="2"/>
  <c r="P885" i="2"/>
  <c r="Q885" i="2" l="1"/>
  <c r="P886" i="2"/>
  <c r="H886" i="2"/>
  <c r="I887" i="2"/>
  <c r="Q886" i="2" l="1"/>
  <c r="P887" i="2"/>
  <c r="H887" i="2"/>
  <c r="I888" i="2"/>
  <c r="Q887" i="2" l="1"/>
  <c r="P888" i="2"/>
  <c r="H888" i="2"/>
  <c r="I889" i="2"/>
  <c r="H889" i="2" l="1"/>
  <c r="I890" i="2"/>
  <c r="Q888" i="2"/>
  <c r="P889" i="2"/>
  <c r="Q889" i="2" l="1"/>
  <c r="P890" i="2"/>
  <c r="H890" i="2"/>
  <c r="I891" i="2"/>
  <c r="H891" i="2" l="1"/>
  <c r="I892" i="2"/>
  <c r="Q890" i="2"/>
  <c r="P891" i="2"/>
  <c r="Q891" i="2" l="1"/>
  <c r="P892" i="2"/>
  <c r="H892" i="2"/>
  <c r="I893" i="2"/>
  <c r="H893" i="2" l="1"/>
  <c r="I894" i="2"/>
  <c r="Q892" i="2"/>
  <c r="P893" i="2"/>
  <c r="Q893" i="2" l="1"/>
  <c r="P894" i="2"/>
  <c r="H894" i="2"/>
  <c r="I895" i="2"/>
  <c r="H895" i="2" l="1"/>
  <c r="I896" i="2"/>
  <c r="Q894" i="2"/>
  <c r="P895" i="2"/>
  <c r="Q895" i="2" l="1"/>
  <c r="P896" i="2"/>
  <c r="H896" i="2"/>
  <c r="I897" i="2"/>
  <c r="H897" i="2" l="1"/>
  <c r="I898" i="2"/>
  <c r="Q896" i="2"/>
  <c r="P897" i="2"/>
  <c r="Q897" i="2" l="1"/>
  <c r="P898" i="2"/>
  <c r="H898" i="2"/>
  <c r="I899" i="2"/>
  <c r="H899" i="2" l="1"/>
  <c r="I900" i="2"/>
  <c r="Q898" i="2"/>
  <c r="P899" i="2"/>
  <c r="Q899" i="2" l="1"/>
  <c r="P900" i="2"/>
  <c r="H900" i="2"/>
  <c r="I901" i="2"/>
  <c r="H901" i="2" l="1"/>
  <c r="I902" i="2"/>
  <c r="Q900" i="2"/>
  <c r="P901" i="2"/>
  <c r="Q901" i="2" l="1"/>
  <c r="P902" i="2"/>
  <c r="H902" i="2"/>
  <c r="I903" i="2"/>
  <c r="H903" i="2" l="1"/>
  <c r="I904" i="2"/>
  <c r="Q902" i="2"/>
  <c r="P903" i="2"/>
  <c r="Q903" i="2" l="1"/>
  <c r="P904" i="2"/>
  <c r="H904" i="2"/>
  <c r="I905" i="2"/>
  <c r="Q904" i="2" l="1"/>
  <c r="P905" i="2"/>
  <c r="H905" i="2"/>
  <c r="I906" i="2"/>
  <c r="Q905" i="2" l="1"/>
  <c r="P906" i="2"/>
  <c r="H906" i="2"/>
  <c r="I907" i="2"/>
  <c r="H907" i="2" l="1"/>
  <c r="I908" i="2"/>
  <c r="Q906" i="2"/>
  <c r="P907" i="2"/>
  <c r="Q907" i="2" l="1"/>
  <c r="P908" i="2"/>
  <c r="H908" i="2"/>
  <c r="I909" i="2"/>
  <c r="H909" i="2" l="1"/>
  <c r="I910" i="2"/>
  <c r="Q908" i="2"/>
  <c r="P909" i="2"/>
  <c r="Q909" i="2" l="1"/>
  <c r="P910" i="2"/>
  <c r="H910" i="2"/>
  <c r="I911" i="2"/>
  <c r="H911" i="2" l="1"/>
  <c r="I912" i="2"/>
  <c r="Q910" i="2"/>
  <c r="P911" i="2"/>
  <c r="Q911" i="2" l="1"/>
  <c r="P912" i="2"/>
  <c r="H912" i="2"/>
  <c r="I913" i="2"/>
  <c r="H913" i="2" l="1"/>
  <c r="I914" i="2"/>
  <c r="Q912" i="2"/>
  <c r="P913" i="2"/>
  <c r="Q913" i="2" l="1"/>
  <c r="P914" i="2"/>
  <c r="H914" i="2"/>
  <c r="I915" i="2"/>
  <c r="H915" i="2" l="1"/>
  <c r="I916" i="2"/>
  <c r="Q914" i="2"/>
  <c r="P915" i="2"/>
  <c r="Q915" i="2" l="1"/>
  <c r="P916" i="2"/>
  <c r="H916" i="2"/>
  <c r="I917" i="2"/>
  <c r="H917" i="2" l="1"/>
  <c r="I918" i="2"/>
  <c r="Q916" i="2"/>
  <c r="P917" i="2"/>
  <c r="Q917" i="2" l="1"/>
  <c r="P918" i="2"/>
  <c r="H918" i="2"/>
  <c r="I919" i="2"/>
  <c r="H919" i="2" l="1"/>
  <c r="I920" i="2"/>
  <c r="Q918" i="2"/>
  <c r="P919" i="2"/>
  <c r="Q919" i="2" l="1"/>
  <c r="P920" i="2"/>
  <c r="H920" i="2"/>
  <c r="I921" i="2"/>
  <c r="H921" i="2" l="1"/>
  <c r="I922" i="2"/>
  <c r="Q920" i="2"/>
  <c r="P921" i="2"/>
  <c r="Q921" i="2" l="1"/>
  <c r="P922" i="2"/>
  <c r="H922" i="2"/>
  <c r="I923" i="2"/>
  <c r="H923" i="2" l="1"/>
  <c r="I924" i="2"/>
  <c r="Q922" i="2"/>
  <c r="P923" i="2"/>
  <c r="Q923" i="2" l="1"/>
  <c r="P924" i="2"/>
  <c r="H924" i="2"/>
  <c r="I925" i="2"/>
  <c r="H925" i="2" l="1"/>
  <c r="I926" i="2"/>
  <c r="Q924" i="2"/>
  <c r="P925" i="2"/>
  <c r="Q925" i="2" l="1"/>
  <c r="P926" i="2"/>
  <c r="H926" i="2"/>
  <c r="I927" i="2"/>
  <c r="H927" i="2" l="1"/>
  <c r="I928" i="2"/>
  <c r="Q926" i="2"/>
  <c r="P927" i="2"/>
  <c r="Q927" i="2" l="1"/>
  <c r="P928" i="2"/>
  <c r="H928" i="2"/>
  <c r="I929" i="2"/>
  <c r="H929" i="2" l="1"/>
  <c r="I930" i="2"/>
  <c r="Q928" i="2"/>
  <c r="P929" i="2"/>
  <c r="Q929" i="2" l="1"/>
  <c r="P930" i="2"/>
  <c r="H930" i="2"/>
  <c r="I931" i="2"/>
  <c r="H931" i="2" l="1"/>
  <c r="I932" i="2"/>
  <c r="Q930" i="2"/>
  <c r="P931" i="2"/>
  <c r="Q931" i="2" l="1"/>
  <c r="P932" i="2"/>
  <c r="H932" i="2"/>
  <c r="I933" i="2"/>
  <c r="Q932" i="2" l="1"/>
  <c r="P933" i="2"/>
  <c r="H933" i="2"/>
  <c r="I934" i="2"/>
  <c r="H934" i="2" l="1"/>
  <c r="I935" i="2"/>
  <c r="Q933" i="2"/>
  <c r="P934" i="2"/>
  <c r="Q934" i="2" l="1"/>
  <c r="P935" i="2"/>
  <c r="H935" i="2"/>
  <c r="I936" i="2"/>
  <c r="H936" i="2" l="1"/>
  <c r="I937" i="2"/>
  <c r="Q935" i="2"/>
  <c r="P936" i="2"/>
  <c r="Q936" i="2" l="1"/>
  <c r="P937" i="2"/>
  <c r="H937" i="2"/>
  <c r="I938" i="2"/>
  <c r="H938" i="2" l="1"/>
  <c r="I939" i="2"/>
  <c r="Q937" i="2"/>
  <c r="P938" i="2"/>
  <c r="Q938" i="2" l="1"/>
  <c r="P939" i="2"/>
  <c r="H939" i="2"/>
  <c r="I940" i="2"/>
  <c r="H940" i="2" l="1"/>
  <c r="I941" i="2"/>
  <c r="Q939" i="2"/>
  <c r="P940" i="2"/>
  <c r="Q940" i="2" l="1"/>
  <c r="P941" i="2"/>
  <c r="H941" i="2"/>
  <c r="I942" i="2"/>
  <c r="H942" i="2" l="1"/>
  <c r="I943" i="2"/>
  <c r="Q941" i="2"/>
  <c r="P942" i="2"/>
  <c r="Q942" i="2" l="1"/>
  <c r="P943" i="2"/>
  <c r="H943" i="2"/>
  <c r="I944" i="2"/>
  <c r="H944" i="2" l="1"/>
  <c r="I945" i="2"/>
  <c r="Q943" i="2"/>
  <c r="P944" i="2"/>
  <c r="Q944" i="2" l="1"/>
  <c r="P945" i="2"/>
  <c r="H945" i="2"/>
  <c r="I946" i="2"/>
  <c r="H946" i="2" l="1"/>
  <c r="I947" i="2"/>
  <c r="Q945" i="2"/>
  <c r="P946" i="2"/>
  <c r="Q946" i="2" l="1"/>
  <c r="P947" i="2"/>
  <c r="H947" i="2"/>
  <c r="I948" i="2"/>
  <c r="H948" i="2" l="1"/>
  <c r="I949" i="2"/>
  <c r="Q947" i="2"/>
  <c r="P948" i="2"/>
  <c r="Q948" i="2" l="1"/>
  <c r="P949" i="2"/>
  <c r="H949" i="2"/>
  <c r="I950" i="2"/>
  <c r="H950" i="2" l="1"/>
  <c r="I951" i="2"/>
  <c r="Q949" i="2"/>
  <c r="P950" i="2"/>
  <c r="Q950" i="2" l="1"/>
  <c r="P951" i="2"/>
  <c r="H951" i="2"/>
  <c r="I952" i="2"/>
  <c r="H952" i="2" l="1"/>
  <c r="I953" i="2"/>
  <c r="Q951" i="2"/>
  <c r="P952" i="2"/>
  <c r="Q952" i="2" l="1"/>
  <c r="P953" i="2"/>
  <c r="H953" i="2"/>
  <c r="I954" i="2"/>
  <c r="H954" i="2" l="1"/>
  <c r="I955" i="2"/>
  <c r="Q953" i="2"/>
  <c r="P954" i="2"/>
  <c r="Q954" i="2" l="1"/>
  <c r="P955" i="2"/>
  <c r="H955" i="2"/>
  <c r="I956" i="2"/>
  <c r="H956" i="2" l="1"/>
  <c r="I957" i="2"/>
  <c r="Q955" i="2"/>
  <c r="P956" i="2"/>
  <c r="Q956" i="2" l="1"/>
  <c r="P957" i="2"/>
  <c r="H957" i="2"/>
  <c r="I958" i="2"/>
  <c r="H958" i="2" l="1"/>
  <c r="I959" i="2"/>
  <c r="Q957" i="2"/>
  <c r="P958" i="2"/>
  <c r="Q958" i="2" l="1"/>
  <c r="P959" i="2"/>
  <c r="H959" i="2"/>
  <c r="I960" i="2"/>
  <c r="H960" i="2" l="1"/>
  <c r="I961" i="2"/>
  <c r="Q959" i="2"/>
  <c r="P960" i="2"/>
  <c r="Q960" i="2" l="1"/>
  <c r="P961" i="2"/>
  <c r="H961" i="2"/>
  <c r="I962" i="2"/>
  <c r="H962" i="2" l="1"/>
  <c r="I963" i="2"/>
  <c r="Q961" i="2"/>
  <c r="P962" i="2"/>
  <c r="Q962" i="2" l="1"/>
  <c r="P963" i="2"/>
  <c r="H963" i="2"/>
  <c r="I964" i="2"/>
  <c r="H964" i="2" l="1"/>
  <c r="I965" i="2"/>
  <c r="Q963" i="2"/>
  <c r="P964" i="2"/>
  <c r="Q964" i="2" l="1"/>
  <c r="P965" i="2"/>
  <c r="H965" i="2"/>
  <c r="I966" i="2"/>
  <c r="H966" i="2" l="1"/>
  <c r="I967" i="2"/>
  <c r="Q965" i="2"/>
  <c r="P966" i="2"/>
  <c r="Q966" i="2" l="1"/>
  <c r="P967" i="2"/>
  <c r="H967" i="2"/>
  <c r="I968" i="2"/>
  <c r="H968" i="2" l="1"/>
  <c r="I969" i="2"/>
  <c r="Q967" i="2"/>
  <c r="P968" i="2"/>
  <c r="Q968" i="2" l="1"/>
  <c r="P969" i="2"/>
  <c r="H969" i="2"/>
  <c r="I970" i="2"/>
  <c r="H970" i="2" l="1"/>
  <c r="I971" i="2"/>
  <c r="Q969" i="2"/>
  <c r="P970" i="2"/>
  <c r="Q970" i="2" l="1"/>
  <c r="P971" i="2"/>
  <c r="H971" i="2"/>
  <c r="I972" i="2"/>
  <c r="H972" i="2" l="1"/>
  <c r="I973" i="2"/>
  <c r="Q971" i="2"/>
  <c r="P972" i="2"/>
  <c r="Q972" i="2" l="1"/>
  <c r="P973" i="2"/>
  <c r="H973" i="2"/>
  <c r="I974" i="2"/>
  <c r="H974" i="2" l="1"/>
  <c r="I975" i="2"/>
  <c r="Q973" i="2"/>
  <c r="P974" i="2"/>
  <c r="Q974" i="2" l="1"/>
  <c r="P975" i="2"/>
  <c r="H975" i="2"/>
  <c r="I976" i="2"/>
  <c r="H976" i="2" l="1"/>
  <c r="I977" i="2"/>
  <c r="Q975" i="2"/>
  <c r="P976" i="2"/>
  <c r="Q976" i="2" l="1"/>
  <c r="P977" i="2"/>
  <c r="H977" i="2"/>
  <c r="I978" i="2"/>
  <c r="H978" i="2" l="1"/>
  <c r="I979" i="2"/>
  <c r="Q977" i="2"/>
  <c r="P978" i="2"/>
  <c r="Q978" i="2" l="1"/>
  <c r="P979" i="2"/>
  <c r="H979" i="2"/>
  <c r="I980" i="2"/>
  <c r="H980" i="2" l="1"/>
  <c r="I981" i="2"/>
  <c r="Q979" i="2"/>
  <c r="P980" i="2"/>
  <c r="Q980" i="2" l="1"/>
  <c r="P981" i="2"/>
  <c r="H981" i="2"/>
  <c r="I982" i="2"/>
  <c r="H982" i="2" l="1"/>
  <c r="I983" i="2"/>
  <c r="Q981" i="2"/>
  <c r="P982" i="2"/>
  <c r="Q982" i="2" l="1"/>
  <c r="P983" i="2"/>
  <c r="H983" i="2"/>
  <c r="I984" i="2"/>
  <c r="H984" i="2" l="1"/>
  <c r="I985" i="2"/>
  <c r="Q983" i="2"/>
  <c r="P984" i="2"/>
  <c r="Q984" i="2" l="1"/>
  <c r="P985" i="2"/>
  <c r="H985" i="2"/>
  <c r="I986" i="2"/>
  <c r="H986" i="2" l="1"/>
  <c r="I987" i="2"/>
  <c r="Q985" i="2"/>
  <c r="P986" i="2"/>
  <c r="Q986" i="2" l="1"/>
  <c r="P987" i="2"/>
  <c r="H987" i="2"/>
  <c r="I988" i="2"/>
  <c r="H988" i="2" l="1"/>
  <c r="I989" i="2"/>
  <c r="Q987" i="2"/>
  <c r="P988" i="2"/>
  <c r="Q988" i="2" l="1"/>
  <c r="P989" i="2"/>
  <c r="H989" i="2"/>
  <c r="I990" i="2"/>
  <c r="H990" i="2" l="1"/>
  <c r="I991" i="2"/>
  <c r="Q989" i="2"/>
  <c r="P990" i="2"/>
  <c r="Q990" i="2" l="1"/>
  <c r="P991" i="2"/>
  <c r="H991" i="2"/>
  <c r="I992" i="2"/>
  <c r="Q991" i="2" l="1"/>
  <c r="P992" i="2"/>
  <c r="H992" i="2"/>
  <c r="I993" i="2"/>
  <c r="H993" i="2" l="1"/>
  <c r="I994" i="2"/>
  <c r="Q992" i="2"/>
  <c r="P993" i="2"/>
  <c r="Q993" i="2" l="1"/>
  <c r="P994" i="2"/>
  <c r="H994" i="2"/>
  <c r="I995" i="2"/>
  <c r="H995" i="2" l="1"/>
  <c r="I996" i="2"/>
  <c r="Q994" i="2"/>
  <c r="P995" i="2"/>
  <c r="Q995" i="2" l="1"/>
  <c r="P996" i="2"/>
  <c r="H996" i="2"/>
  <c r="I997" i="2"/>
  <c r="H997" i="2" l="1"/>
  <c r="I998" i="2"/>
  <c r="Q996" i="2"/>
  <c r="P997" i="2"/>
  <c r="Q997" i="2" l="1"/>
  <c r="P998" i="2"/>
  <c r="H998" i="2"/>
  <c r="I999" i="2"/>
  <c r="H999" i="2" l="1"/>
  <c r="I1000" i="2"/>
  <c r="Q998" i="2"/>
  <c r="P999" i="2"/>
  <c r="Q999" i="2" l="1"/>
  <c r="P1000" i="2"/>
  <c r="H1000" i="2"/>
  <c r="I1001" i="2"/>
  <c r="H1001" i="2" l="1"/>
  <c r="I1002" i="2"/>
  <c r="Q1000" i="2"/>
  <c r="P1001" i="2"/>
  <c r="Q1001" i="2" l="1"/>
  <c r="P1002" i="2"/>
  <c r="H1002" i="2"/>
  <c r="I1003" i="2"/>
  <c r="Q1002" i="2" l="1"/>
  <c r="P1003" i="2"/>
  <c r="H1003" i="2"/>
  <c r="I1004" i="2"/>
  <c r="H1004" i="2" l="1"/>
  <c r="I1005" i="2"/>
  <c r="Q1003" i="2"/>
  <c r="P1004" i="2"/>
  <c r="Q1004" i="2" l="1"/>
  <c r="P1005" i="2"/>
  <c r="H1005" i="2"/>
  <c r="I1006" i="2"/>
  <c r="H1006" i="2" l="1"/>
  <c r="I1007" i="2"/>
  <c r="Q1005" i="2"/>
  <c r="P1006" i="2"/>
  <c r="Q1006" i="2" l="1"/>
  <c r="P1007" i="2"/>
  <c r="H1007" i="2"/>
  <c r="I1008" i="2"/>
  <c r="H1008" i="2" l="1"/>
  <c r="I1009" i="2"/>
  <c r="Q1007" i="2"/>
  <c r="P1008" i="2"/>
  <c r="Q1008" i="2" l="1"/>
  <c r="P1009" i="2"/>
  <c r="H1009" i="2"/>
  <c r="I1010" i="2"/>
  <c r="H1010" i="2" l="1"/>
  <c r="I1011" i="2"/>
  <c r="Q1009" i="2"/>
  <c r="P1010" i="2"/>
  <c r="Q1010" i="2" l="1"/>
  <c r="P1011" i="2"/>
  <c r="H1011" i="2"/>
  <c r="I1012" i="2"/>
  <c r="H1012" i="2" l="1"/>
  <c r="I1013" i="2"/>
  <c r="Q1011" i="2"/>
  <c r="P1012" i="2"/>
  <c r="Q1012" i="2" l="1"/>
  <c r="P1013" i="2"/>
  <c r="H1013" i="2"/>
  <c r="I1014" i="2"/>
  <c r="H1014" i="2" l="1"/>
  <c r="I1015" i="2"/>
  <c r="Q1013" i="2"/>
  <c r="P1014" i="2"/>
  <c r="Q1014" i="2" l="1"/>
  <c r="P1015" i="2"/>
  <c r="H1015" i="2"/>
  <c r="I1016" i="2"/>
  <c r="H1016" i="2" l="1"/>
  <c r="I1017" i="2"/>
  <c r="Q1015" i="2"/>
  <c r="P1016" i="2"/>
  <c r="Q1016" i="2" l="1"/>
  <c r="P1017" i="2"/>
  <c r="H1017" i="2"/>
  <c r="I1018" i="2"/>
  <c r="H1018" i="2" l="1"/>
  <c r="I1019" i="2"/>
  <c r="Q1017" i="2"/>
  <c r="P1018" i="2"/>
  <c r="Q1018" i="2" l="1"/>
  <c r="P1019" i="2"/>
  <c r="H1019" i="2"/>
  <c r="I1020" i="2"/>
  <c r="H1020" i="2" l="1"/>
  <c r="I1021" i="2"/>
  <c r="Q1019" i="2"/>
  <c r="P1020" i="2"/>
  <c r="Q1020" i="2" l="1"/>
  <c r="P1021" i="2"/>
  <c r="H1021" i="2"/>
  <c r="I1022" i="2"/>
  <c r="H1022" i="2" l="1"/>
  <c r="I1023" i="2"/>
  <c r="Q1021" i="2"/>
  <c r="P1022" i="2"/>
  <c r="Q1022" i="2" l="1"/>
  <c r="P1023" i="2"/>
  <c r="H1023" i="2"/>
  <c r="I1024" i="2"/>
  <c r="H1024" i="2" l="1"/>
  <c r="I1025" i="2"/>
  <c r="Q1023" i="2"/>
  <c r="P1024" i="2"/>
  <c r="Q1024" i="2" l="1"/>
  <c r="P1025" i="2"/>
  <c r="H1025" i="2"/>
  <c r="I1026" i="2"/>
  <c r="H1026" i="2" l="1"/>
  <c r="I1027" i="2"/>
  <c r="Q1025" i="2"/>
  <c r="P1026" i="2"/>
  <c r="Q1026" i="2" l="1"/>
  <c r="P1027" i="2"/>
  <c r="H1027" i="2"/>
  <c r="I1028" i="2"/>
  <c r="H1028" i="2" l="1"/>
  <c r="I1029" i="2"/>
  <c r="Q1027" i="2"/>
  <c r="P1028" i="2"/>
  <c r="Q1028" i="2" l="1"/>
  <c r="P1029" i="2"/>
  <c r="H1029" i="2"/>
  <c r="I1030" i="2"/>
  <c r="H1030" i="2" l="1"/>
  <c r="I1031" i="2"/>
  <c r="Q1029" i="2"/>
  <c r="P1030" i="2"/>
  <c r="Q1030" i="2" l="1"/>
  <c r="P1031" i="2"/>
  <c r="H1031" i="2"/>
  <c r="I1032" i="2"/>
  <c r="H1032" i="2" l="1"/>
  <c r="I1033" i="2"/>
  <c r="Q1031" i="2"/>
  <c r="P1032" i="2"/>
  <c r="Q1032" i="2" l="1"/>
  <c r="P1033" i="2"/>
  <c r="H1033" i="2"/>
  <c r="I1034" i="2"/>
  <c r="H1034" i="2" l="1"/>
  <c r="I1035" i="2"/>
  <c r="Q1033" i="2"/>
  <c r="P1034" i="2"/>
  <c r="Q1034" i="2" l="1"/>
  <c r="P1035" i="2"/>
  <c r="H1035" i="2"/>
  <c r="I1036" i="2"/>
  <c r="H1036" i="2" l="1"/>
  <c r="I1037" i="2"/>
  <c r="Q1035" i="2"/>
  <c r="P1036" i="2"/>
  <c r="Q1036" i="2" l="1"/>
  <c r="P1037" i="2"/>
  <c r="H1037" i="2"/>
  <c r="I1038" i="2"/>
  <c r="H1038" i="2" l="1"/>
  <c r="I1039" i="2"/>
  <c r="Q1037" i="2"/>
  <c r="P1038" i="2"/>
  <c r="Q1038" i="2" l="1"/>
  <c r="P1039" i="2"/>
  <c r="H1039" i="2"/>
  <c r="I1040" i="2"/>
  <c r="H1040" i="2" l="1"/>
  <c r="I1041" i="2"/>
  <c r="Q1039" i="2"/>
  <c r="P1040" i="2"/>
  <c r="Q1040" i="2" l="1"/>
  <c r="P1041" i="2"/>
  <c r="H1041" i="2"/>
  <c r="I1042" i="2"/>
  <c r="H1042" i="2" l="1"/>
  <c r="I1043" i="2"/>
  <c r="Q1041" i="2"/>
  <c r="P1042" i="2"/>
  <c r="Q1042" i="2" l="1"/>
  <c r="P1043" i="2"/>
  <c r="H1043" i="2"/>
  <c r="I1044" i="2"/>
  <c r="H1044" i="2" l="1"/>
  <c r="I1045" i="2"/>
  <c r="Q1043" i="2"/>
  <c r="P1044" i="2"/>
  <c r="Q1044" i="2" l="1"/>
  <c r="P1045" i="2"/>
  <c r="H1045" i="2"/>
  <c r="I1046" i="2"/>
  <c r="H1046" i="2" l="1"/>
  <c r="I1047" i="2"/>
  <c r="Q1045" i="2"/>
  <c r="P1046" i="2"/>
  <c r="Q1046" i="2" l="1"/>
  <c r="P1047" i="2"/>
  <c r="H1047" i="2"/>
  <c r="I1048" i="2"/>
  <c r="H1048" i="2" l="1"/>
  <c r="I1049" i="2"/>
  <c r="Q1047" i="2"/>
  <c r="P1048" i="2"/>
  <c r="Q1048" i="2" l="1"/>
  <c r="P1049" i="2"/>
  <c r="H1049" i="2"/>
  <c r="I1050" i="2"/>
  <c r="H1050" i="2" l="1"/>
  <c r="I1051" i="2"/>
  <c r="Q1049" i="2"/>
  <c r="P1050" i="2"/>
  <c r="Q1050" i="2" l="1"/>
  <c r="P1051" i="2"/>
  <c r="H1051" i="2"/>
  <c r="I1052" i="2"/>
  <c r="H1052" i="2" l="1"/>
  <c r="I1053" i="2"/>
  <c r="Q1051" i="2"/>
  <c r="P1052" i="2"/>
  <c r="Q1052" i="2" l="1"/>
  <c r="P1053" i="2"/>
  <c r="H1053" i="2"/>
  <c r="I1054" i="2"/>
  <c r="H1054" i="2" l="1"/>
  <c r="I1055" i="2"/>
  <c r="Q1053" i="2"/>
  <c r="P1054" i="2"/>
  <c r="Q1054" i="2" l="1"/>
  <c r="P1055" i="2"/>
  <c r="H1055" i="2"/>
  <c r="I1056" i="2"/>
  <c r="H1056" i="2" l="1"/>
  <c r="I1057" i="2"/>
  <c r="Q1055" i="2"/>
  <c r="P1056" i="2"/>
  <c r="Q1056" i="2" l="1"/>
  <c r="P1057" i="2"/>
  <c r="H1057" i="2"/>
  <c r="I1058" i="2"/>
  <c r="H1058" i="2" l="1"/>
  <c r="I1059" i="2"/>
  <c r="Q1057" i="2"/>
  <c r="P1058" i="2"/>
  <c r="Q1058" i="2" l="1"/>
  <c r="P1059" i="2"/>
  <c r="H1059" i="2"/>
  <c r="I1060" i="2"/>
  <c r="H1060" i="2" l="1"/>
  <c r="I1061" i="2"/>
  <c r="Q1059" i="2"/>
  <c r="P1060" i="2"/>
  <c r="Q1060" i="2" l="1"/>
  <c r="P1061" i="2"/>
  <c r="H1061" i="2"/>
  <c r="I1062" i="2"/>
  <c r="H1062" i="2" l="1"/>
  <c r="I1063" i="2"/>
  <c r="Q1061" i="2"/>
  <c r="P1062" i="2"/>
  <c r="Q1062" i="2" l="1"/>
  <c r="P1063" i="2"/>
  <c r="H1063" i="2"/>
  <c r="I1064" i="2"/>
  <c r="H1064" i="2" l="1"/>
  <c r="I1065" i="2"/>
  <c r="Q1063" i="2"/>
  <c r="P1064" i="2"/>
  <c r="Q1064" i="2" l="1"/>
  <c r="P1065" i="2"/>
  <c r="H1065" i="2"/>
  <c r="I1066" i="2"/>
  <c r="H1066" i="2" l="1"/>
  <c r="I1067" i="2"/>
  <c r="Q1065" i="2"/>
  <c r="P1066" i="2"/>
  <c r="Q1066" i="2" l="1"/>
  <c r="P1067" i="2"/>
  <c r="H1067" i="2"/>
  <c r="I1068" i="2"/>
  <c r="H1068" i="2" l="1"/>
  <c r="I1069" i="2"/>
  <c r="Q1067" i="2"/>
  <c r="P1068" i="2"/>
  <c r="Q1068" i="2" l="1"/>
  <c r="P1069" i="2"/>
  <c r="H1069" i="2"/>
  <c r="I1070" i="2"/>
  <c r="H1070" i="2" l="1"/>
  <c r="I1071" i="2"/>
  <c r="Q1069" i="2"/>
  <c r="P1070" i="2"/>
  <c r="Q1070" i="2" l="1"/>
  <c r="P1071" i="2"/>
  <c r="H1071" i="2"/>
  <c r="I1072" i="2"/>
  <c r="H1072" i="2" l="1"/>
  <c r="I1073" i="2"/>
  <c r="Q1071" i="2"/>
  <c r="P1072" i="2"/>
  <c r="Q1072" i="2" l="1"/>
  <c r="P1073" i="2"/>
  <c r="H1073" i="2"/>
  <c r="I1074" i="2"/>
  <c r="H1074" i="2" l="1"/>
  <c r="I1075" i="2"/>
  <c r="Q1073" i="2"/>
  <c r="P1074" i="2"/>
  <c r="Q1074" i="2" l="1"/>
  <c r="P1075" i="2"/>
  <c r="H1075" i="2"/>
  <c r="I1076" i="2"/>
  <c r="Q1075" i="2" l="1"/>
  <c r="P1076" i="2"/>
  <c r="H1076" i="2"/>
  <c r="I1077" i="2"/>
  <c r="H1077" i="2" l="1"/>
  <c r="I1078" i="2"/>
  <c r="Q1076" i="2"/>
  <c r="P1077" i="2"/>
  <c r="Q1077" i="2" l="1"/>
  <c r="P1078" i="2"/>
  <c r="H1078" i="2"/>
  <c r="I1079" i="2"/>
  <c r="H1079" i="2" l="1"/>
  <c r="I1080" i="2"/>
  <c r="Q1078" i="2"/>
  <c r="P1079" i="2"/>
  <c r="Q1079" i="2" l="1"/>
  <c r="P1080" i="2"/>
  <c r="H1080" i="2"/>
  <c r="I1081" i="2"/>
  <c r="H1081" i="2" l="1"/>
  <c r="I1082" i="2"/>
  <c r="Q1080" i="2"/>
  <c r="P1081" i="2"/>
  <c r="Q1081" i="2" l="1"/>
  <c r="P1082" i="2"/>
  <c r="H1082" i="2"/>
  <c r="I1083" i="2"/>
  <c r="H1083" i="2" l="1"/>
  <c r="I1084" i="2"/>
  <c r="Q1082" i="2"/>
  <c r="P1083" i="2"/>
  <c r="Q1083" i="2" l="1"/>
  <c r="P1084" i="2"/>
  <c r="H1084" i="2"/>
  <c r="I1085" i="2"/>
  <c r="Q1084" i="2" l="1"/>
  <c r="P1085" i="2"/>
  <c r="H1085" i="2"/>
  <c r="I1086" i="2"/>
  <c r="Q1085" i="2" l="1"/>
  <c r="P1086" i="2"/>
  <c r="H1086" i="2"/>
  <c r="I1087" i="2"/>
  <c r="H1087" i="2" l="1"/>
  <c r="I1088" i="2"/>
  <c r="Q1086" i="2"/>
  <c r="P1087" i="2"/>
  <c r="Q1087" i="2" l="1"/>
  <c r="P1088" i="2"/>
  <c r="H1088" i="2"/>
  <c r="I1089" i="2"/>
  <c r="H1089" i="2" l="1"/>
  <c r="I1090" i="2"/>
  <c r="Q1088" i="2"/>
  <c r="P1089" i="2"/>
  <c r="Q1089" i="2" l="1"/>
  <c r="P1090" i="2"/>
  <c r="H1090" i="2"/>
  <c r="I1091" i="2"/>
  <c r="H1091" i="2" l="1"/>
  <c r="I1092" i="2"/>
  <c r="Q1090" i="2"/>
  <c r="P1091" i="2"/>
  <c r="Q1091" i="2" l="1"/>
  <c r="P1092" i="2"/>
  <c r="H1092" i="2"/>
  <c r="I1093" i="2"/>
  <c r="H1093" i="2" l="1"/>
  <c r="I1094" i="2"/>
  <c r="Q1092" i="2"/>
  <c r="P1093" i="2"/>
  <c r="Q1093" i="2" l="1"/>
  <c r="P1094" i="2"/>
  <c r="H1094" i="2"/>
  <c r="I1095" i="2"/>
  <c r="H1095" i="2" l="1"/>
  <c r="I1096" i="2"/>
  <c r="Q1094" i="2"/>
  <c r="P1095" i="2"/>
  <c r="Q1095" i="2" l="1"/>
  <c r="P1096" i="2"/>
  <c r="H1096" i="2"/>
  <c r="I1097" i="2"/>
  <c r="H1097" i="2" l="1"/>
  <c r="I1098" i="2"/>
  <c r="Q1096" i="2"/>
  <c r="P1097" i="2"/>
  <c r="Q1097" i="2" l="1"/>
  <c r="P1098" i="2"/>
  <c r="H1098" i="2"/>
  <c r="I1099" i="2"/>
  <c r="H1099" i="2" l="1"/>
  <c r="I1100" i="2"/>
  <c r="Q1098" i="2"/>
  <c r="P1099" i="2"/>
  <c r="Q1099" i="2" l="1"/>
  <c r="P1100" i="2"/>
  <c r="H1100" i="2"/>
  <c r="I1101" i="2"/>
  <c r="H1101" i="2" l="1"/>
  <c r="I1102" i="2"/>
  <c r="Q1100" i="2"/>
  <c r="P1101" i="2"/>
  <c r="Q1101" i="2" l="1"/>
  <c r="P1102" i="2"/>
  <c r="H1102" i="2"/>
  <c r="I1103" i="2"/>
  <c r="H1103" i="2" l="1"/>
  <c r="I1104" i="2"/>
  <c r="Q1102" i="2"/>
  <c r="P1103" i="2"/>
  <c r="Q1103" i="2" l="1"/>
  <c r="P1104" i="2"/>
  <c r="H1104" i="2"/>
  <c r="I1105" i="2"/>
  <c r="H1105" i="2" l="1"/>
  <c r="I1106" i="2"/>
  <c r="Q1104" i="2"/>
  <c r="P1105" i="2"/>
  <c r="Q1105" i="2" l="1"/>
  <c r="P1106" i="2"/>
  <c r="H1106" i="2"/>
  <c r="I1107" i="2"/>
  <c r="H1107" i="2" l="1"/>
  <c r="I1108" i="2"/>
  <c r="Q1106" i="2"/>
  <c r="P1107" i="2"/>
  <c r="Q1107" i="2" l="1"/>
  <c r="P1108" i="2"/>
  <c r="H1108" i="2"/>
  <c r="I1109" i="2"/>
  <c r="H1109" i="2" l="1"/>
  <c r="I1110" i="2"/>
  <c r="Q1108" i="2"/>
  <c r="P1109" i="2"/>
  <c r="Q1109" i="2" l="1"/>
  <c r="P1110" i="2"/>
  <c r="H1110" i="2"/>
  <c r="I1111" i="2"/>
  <c r="H1111" i="2" l="1"/>
  <c r="I1112" i="2"/>
  <c r="Q1110" i="2"/>
  <c r="P1111" i="2"/>
  <c r="Q1111" i="2" l="1"/>
  <c r="P1112" i="2"/>
  <c r="H1112" i="2"/>
  <c r="I1113" i="2"/>
  <c r="H1113" i="2" l="1"/>
  <c r="I1114" i="2"/>
  <c r="Q1112" i="2"/>
  <c r="P1113" i="2"/>
  <c r="Q1113" i="2" l="1"/>
  <c r="P1114" i="2"/>
  <c r="H1114" i="2"/>
  <c r="I1115" i="2"/>
  <c r="H1115" i="2" l="1"/>
  <c r="I1116" i="2"/>
  <c r="Q1114" i="2"/>
  <c r="P1115" i="2"/>
  <c r="Q1115" i="2" l="1"/>
  <c r="P1116" i="2"/>
  <c r="H1116" i="2"/>
  <c r="I1117" i="2"/>
  <c r="H1117" i="2" l="1"/>
  <c r="I1118" i="2"/>
  <c r="Q1116" i="2"/>
  <c r="P1117" i="2"/>
  <c r="Q1117" i="2" l="1"/>
  <c r="P1118" i="2"/>
  <c r="H1118" i="2"/>
  <c r="I1119" i="2"/>
  <c r="H1119" i="2" l="1"/>
  <c r="I1120" i="2"/>
  <c r="Q1118" i="2"/>
  <c r="P1119" i="2"/>
  <c r="Q1119" i="2" l="1"/>
  <c r="P1120" i="2"/>
  <c r="H1120" i="2"/>
  <c r="I1121" i="2"/>
  <c r="H1121" i="2" l="1"/>
  <c r="I1122" i="2"/>
  <c r="Q1120" i="2"/>
  <c r="P1121" i="2"/>
  <c r="Q1121" i="2" l="1"/>
  <c r="P1122" i="2"/>
  <c r="H1122" i="2"/>
  <c r="I1123" i="2"/>
  <c r="H1123" i="2" l="1"/>
  <c r="I1124" i="2"/>
  <c r="Q1122" i="2"/>
  <c r="P1123" i="2"/>
  <c r="Q1123" i="2" l="1"/>
  <c r="P1124" i="2"/>
  <c r="H1124" i="2"/>
  <c r="I1125" i="2"/>
  <c r="H1125" i="2" l="1"/>
  <c r="I1126" i="2"/>
  <c r="Q1124" i="2"/>
  <c r="P1125" i="2"/>
  <c r="Q1125" i="2" l="1"/>
  <c r="P1126" i="2"/>
  <c r="H1126" i="2"/>
  <c r="I1127" i="2"/>
  <c r="H1127" i="2" l="1"/>
  <c r="I1128" i="2"/>
  <c r="Q1126" i="2"/>
  <c r="P1127" i="2"/>
  <c r="Q1127" i="2" l="1"/>
  <c r="P1128" i="2"/>
  <c r="H1128" i="2"/>
  <c r="I1129" i="2"/>
  <c r="H1129" i="2" l="1"/>
  <c r="I1130" i="2"/>
  <c r="Q1128" i="2"/>
  <c r="P1129" i="2"/>
  <c r="Q1129" i="2" l="1"/>
  <c r="P1130" i="2"/>
  <c r="H1130" i="2"/>
  <c r="I1131" i="2"/>
  <c r="H1131" i="2" l="1"/>
  <c r="I1132" i="2"/>
  <c r="Q1130" i="2"/>
  <c r="P1131" i="2"/>
  <c r="Q1131" i="2" l="1"/>
  <c r="P1132" i="2"/>
  <c r="H1132" i="2"/>
  <c r="I1133" i="2"/>
  <c r="H1133" i="2" l="1"/>
  <c r="I1134" i="2"/>
  <c r="Q1132" i="2"/>
  <c r="P1133" i="2"/>
  <c r="Q1133" i="2" l="1"/>
  <c r="P1134" i="2"/>
  <c r="H1134" i="2"/>
  <c r="I1135" i="2"/>
  <c r="H1135" i="2" l="1"/>
  <c r="I1136" i="2"/>
  <c r="Q1134" i="2"/>
  <c r="P1135" i="2"/>
  <c r="Q1135" i="2" l="1"/>
  <c r="P1136" i="2"/>
  <c r="H1136" i="2"/>
  <c r="I1137" i="2"/>
  <c r="H1137" i="2" l="1"/>
  <c r="I1138" i="2"/>
  <c r="Q1136" i="2"/>
  <c r="P1137" i="2"/>
  <c r="Q1137" i="2" l="1"/>
  <c r="P1138" i="2"/>
  <c r="H1138" i="2"/>
  <c r="I1139" i="2"/>
  <c r="H1139" i="2" l="1"/>
  <c r="I1140" i="2"/>
  <c r="Q1138" i="2"/>
  <c r="P1139" i="2"/>
  <c r="Q1139" i="2" l="1"/>
  <c r="P1140" i="2"/>
  <c r="H1140" i="2"/>
  <c r="I1141" i="2"/>
  <c r="H1141" i="2" l="1"/>
  <c r="I1142" i="2"/>
  <c r="Q1140" i="2"/>
  <c r="P1141" i="2"/>
  <c r="Q1141" i="2" l="1"/>
  <c r="P1142" i="2"/>
  <c r="H1142" i="2"/>
  <c r="I1143" i="2"/>
  <c r="H1143" i="2" l="1"/>
  <c r="I1144" i="2"/>
  <c r="Q1142" i="2"/>
  <c r="P1143" i="2"/>
  <c r="Q1143" i="2" l="1"/>
  <c r="P1144" i="2"/>
  <c r="H1144" i="2"/>
  <c r="I1145" i="2"/>
  <c r="H1145" i="2" l="1"/>
  <c r="I1146" i="2"/>
  <c r="Q1144" i="2"/>
  <c r="P1145" i="2"/>
  <c r="Q1145" i="2" l="1"/>
  <c r="P1146" i="2"/>
  <c r="H1146" i="2"/>
  <c r="I1147" i="2"/>
  <c r="H1147" i="2" l="1"/>
  <c r="I1148" i="2"/>
  <c r="Q1146" i="2"/>
  <c r="P1147" i="2"/>
  <c r="Q1147" i="2" l="1"/>
  <c r="P1148" i="2"/>
  <c r="H1148" i="2"/>
  <c r="I1149" i="2"/>
  <c r="H1149" i="2" l="1"/>
  <c r="I1150" i="2"/>
  <c r="Q1148" i="2"/>
  <c r="P1149" i="2"/>
  <c r="Q1149" i="2" l="1"/>
  <c r="P1150" i="2"/>
  <c r="H1150" i="2"/>
  <c r="I1151" i="2"/>
  <c r="H1151" i="2" l="1"/>
  <c r="I1152" i="2"/>
  <c r="Q1150" i="2"/>
  <c r="P1151" i="2"/>
  <c r="Q1151" i="2" l="1"/>
  <c r="P1152" i="2"/>
  <c r="H1152" i="2"/>
  <c r="I1153" i="2"/>
  <c r="H1153" i="2" l="1"/>
  <c r="I1154" i="2"/>
  <c r="Q1152" i="2"/>
  <c r="P1153" i="2"/>
  <c r="Q1153" i="2" l="1"/>
  <c r="P1154" i="2"/>
  <c r="H1154" i="2"/>
  <c r="I1155" i="2"/>
  <c r="H1155" i="2" l="1"/>
  <c r="I1156" i="2"/>
  <c r="Q1154" i="2"/>
  <c r="P1155" i="2"/>
  <c r="Q1155" i="2" l="1"/>
  <c r="P1156" i="2"/>
  <c r="H1156" i="2"/>
  <c r="I1157" i="2"/>
  <c r="H1157" i="2" l="1"/>
  <c r="I1158" i="2"/>
  <c r="Q1156" i="2"/>
  <c r="P1157" i="2"/>
  <c r="Q1157" i="2" l="1"/>
  <c r="P1158" i="2"/>
  <c r="H1158" i="2"/>
  <c r="I1159" i="2"/>
  <c r="H1159" i="2" l="1"/>
  <c r="I1160" i="2"/>
  <c r="Q1158" i="2"/>
  <c r="P1159" i="2"/>
  <c r="Q1159" i="2" l="1"/>
  <c r="P1160" i="2"/>
  <c r="H1160" i="2"/>
  <c r="I1161" i="2"/>
  <c r="H1161" i="2" l="1"/>
  <c r="I1162" i="2"/>
  <c r="Q1160" i="2"/>
  <c r="P1161" i="2"/>
  <c r="Q1161" i="2" l="1"/>
  <c r="P1162" i="2"/>
  <c r="H1162" i="2"/>
  <c r="I1163" i="2"/>
  <c r="H1163" i="2" l="1"/>
  <c r="I1164" i="2"/>
  <c r="Q1162" i="2"/>
  <c r="P1163" i="2"/>
  <c r="Q1163" i="2" l="1"/>
  <c r="P1164" i="2"/>
  <c r="H1164" i="2"/>
  <c r="I1165" i="2"/>
  <c r="H1165" i="2" l="1"/>
  <c r="I1166" i="2"/>
  <c r="Q1164" i="2"/>
  <c r="P1165" i="2"/>
  <c r="Q1165" i="2" l="1"/>
  <c r="P1166" i="2"/>
  <c r="H1166" i="2"/>
  <c r="I1167" i="2"/>
  <c r="H1167" i="2" l="1"/>
  <c r="I1168" i="2"/>
  <c r="Q1166" i="2"/>
  <c r="P1167" i="2"/>
  <c r="Q1167" i="2" l="1"/>
  <c r="P1168" i="2"/>
  <c r="H1168" i="2"/>
  <c r="I1169" i="2"/>
  <c r="H1169" i="2" l="1"/>
  <c r="I1170" i="2"/>
  <c r="Q1168" i="2"/>
  <c r="P1169" i="2"/>
  <c r="Q1169" i="2" l="1"/>
  <c r="P1170" i="2"/>
  <c r="H1170" i="2"/>
  <c r="I1171" i="2"/>
  <c r="H1171" i="2" l="1"/>
  <c r="I1172" i="2"/>
  <c r="Q1170" i="2"/>
  <c r="P1171" i="2"/>
  <c r="Q1171" i="2" l="1"/>
  <c r="P1172" i="2"/>
  <c r="H1172" i="2"/>
  <c r="I1173" i="2"/>
  <c r="H1173" i="2" l="1"/>
  <c r="I1174" i="2"/>
  <c r="Q1172" i="2"/>
  <c r="P1173" i="2"/>
  <c r="Q1173" i="2" l="1"/>
  <c r="P1174" i="2"/>
  <c r="H1174" i="2"/>
  <c r="I1175" i="2"/>
  <c r="H1175" i="2" l="1"/>
  <c r="I1176" i="2"/>
  <c r="Q1174" i="2"/>
  <c r="P1175" i="2"/>
  <c r="Q1175" i="2" l="1"/>
  <c r="P1176" i="2"/>
  <c r="H1176" i="2"/>
  <c r="I1177" i="2"/>
  <c r="H1177" i="2" l="1"/>
  <c r="I1178" i="2"/>
  <c r="Q1176" i="2"/>
  <c r="P1177" i="2"/>
  <c r="Q1177" i="2" l="1"/>
  <c r="P1178" i="2"/>
  <c r="H1178" i="2"/>
  <c r="I1179" i="2"/>
  <c r="H1179" i="2" l="1"/>
  <c r="I1180" i="2"/>
  <c r="Q1178" i="2"/>
  <c r="P1179" i="2"/>
  <c r="Q1179" i="2" l="1"/>
  <c r="P1180" i="2"/>
  <c r="H1180" i="2"/>
  <c r="I1181" i="2"/>
  <c r="H1181" i="2" l="1"/>
  <c r="I1182" i="2"/>
  <c r="Q1180" i="2"/>
  <c r="P1181" i="2"/>
  <c r="Q1181" i="2" l="1"/>
  <c r="P1182" i="2"/>
  <c r="H1182" i="2"/>
  <c r="I1183" i="2"/>
  <c r="H1183" i="2" l="1"/>
  <c r="I1184" i="2"/>
  <c r="Q1182" i="2"/>
  <c r="P1183" i="2"/>
  <c r="Q1183" i="2" l="1"/>
  <c r="P1184" i="2"/>
  <c r="H1184" i="2"/>
  <c r="I1185" i="2"/>
  <c r="H1185" i="2" l="1"/>
  <c r="I1186" i="2"/>
  <c r="Q1184" i="2"/>
  <c r="P1185" i="2"/>
  <c r="Q1185" i="2" l="1"/>
  <c r="P1186" i="2"/>
  <c r="H1186" i="2"/>
  <c r="I1187" i="2"/>
  <c r="H1187" i="2" l="1"/>
  <c r="I1188" i="2"/>
  <c r="Q1186" i="2"/>
  <c r="P1187" i="2"/>
  <c r="Q1187" i="2" l="1"/>
  <c r="P1188" i="2"/>
  <c r="H1188" i="2"/>
  <c r="I1189" i="2"/>
  <c r="H1189" i="2" l="1"/>
  <c r="I1190" i="2"/>
  <c r="Q1188" i="2"/>
  <c r="P1189" i="2"/>
  <c r="Q1189" i="2" l="1"/>
  <c r="P1190" i="2"/>
  <c r="H1190" i="2"/>
  <c r="I1191" i="2"/>
  <c r="H1191" i="2" l="1"/>
  <c r="I1192" i="2"/>
  <c r="Q1190" i="2"/>
  <c r="P1191" i="2"/>
  <c r="Q1191" i="2" l="1"/>
  <c r="P1192" i="2"/>
  <c r="H1192" i="2"/>
  <c r="I1193" i="2"/>
  <c r="H1193" i="2" l="1"/>
  <c r="I1194" i="2"/>
  <c r="Q1192" i="2"/>
  <c r="P1193" i="2"/>
  <c r="Q1193" i="2" l="1"/>
  <c r="P1194" i="2"/>
  <c r="H1194" i="2"/>
  <c r="I1195" i="2"/>
  <c r="H1195" i="2" l="1"/>
  <c r="I1196" i="2"/>
  <c r="Q1194" i="2"/>
  <c r="P1195" i="2"/>
  <c r="Q1195" i="2" l="1"/>
  <c r="P1196" i="2"/>
  <c r="H1196" i="2"/>
  <c r="I1197" i="2"/>
  <c r="H1197" i="2" l="1"/>
  <c r="I1198" i="2"/>
  <c r="Q1196" i="2"/>
  <c r="P1197" i="2"/>
  <c r="Q1197" i="2" l="1"/>
  <c r="P1198" i="2"/>
  <c r="H1198" i="2"/>
  <c r="I1199" i="2"/>
  <c r="H1199" i="2" l="1"/>
  <c r="I1200" i="2"/>
  <c r="Q1198" i="2"/>
  <c r="P1199" i="2"/>
  <c r="Q1199" i="2" l="1"/>
  <c r="P1200" i="2"/>
  <c r="H1200" i="2"/>
  <c r="I1201" i="2"/>
  <c r="H1201" i="2" l="1"/>
  <c r="I1202" i="2"/>
  <c r="Q1200" i="2"/>
  <c r="P1201" i="2"/>
  <c r="Q1201" i="2" l="1"/>
  <c r="P1202" i="2"/>
  <c r="H1202" i="2"/>
  <c r="I1203" i="2"/>
  <c r="H1203" i="2" l="1"/>
  <c r="I1204" i="2"/>
  <c r="Q1202" i="2"/>
  <c r="P1203" i="2"/>
  <c r="Q1203" i="2" l="1"/>
  <c r="P1204" i="2"/>
  <c r="H1204" i="2"/>
  <c r="I1205" i="2"/>
  <c r="H1205" i="2" l="1"/>
  <c r="I1206" i="2"/>
  <c r="Q1204" i="2"/>
  <c r="P1205" i="2"/>
  <c r="Q1205" i="2" l="1"/>
  <c r="P1206" i="2"/>
  <c r="H1206" i="2"/>
  <c r="I1207" i="2"/>
  <c r="H1207" i="2" l="1"/>
  <c r="I1208" i="2"/>
  <c r="Q1206" i="2"/>
  <c r="P1207" i="2"/>
  <c r="Q1207" i="2" l="1"/>
  <c r="P1208" i="2"/>
  <c r="H1208" i="2"/>
  <c r="I1209" i="2"/>
  <c r="H1209" i="2" l="1"/>
  <c r="I1210" i="2"/>
  <c r="Q1208" i="2"/>
  <c r="P1209" i="2"/>
  <c r="Q1209" i="2" l="1"/>
  <c r="P1210" i="2"/>
  <c r="H1210" i="2"/>
  <c r="I1211" i="2"/>
  <c r="H1211" i="2" l="1"/>
  <c r="I1212" i="2"/>
  <c r="Q1210" i="2"/>
  <c r="P1211" i="2"/>
  <c r="Q1211" i="2" l="1"/>
  <c r="P1212" i="2"/>
  <c r="H1212" i="2"/>
  <c r="I1213" i="2"/>
  <c r="H1213" i="2" l="1"/>
  <c r="I1214" i="2"/>
  <c r="Q1212" i="2"/>
  <c r="P1213" i="2"/>
  <c r="Q1213" i="2" l="1"/>
  <c r="P1214" i="2"/>
  <c r="H1214" i="2"/>
  <c r="I1215" i="2"/>
  <c r="H1215" i="2" l="1"/>
  <c r="I1216" i="2"/>
  <c r="Q1214" i="2"/>
  <c r="P1215" i="2"/>
  <c r="Q1215" i="2" l="1"/>
  <c r="P1216" i="2"/>
  <c r="H1216" i="2"/>
  <c r="I1217" i="2"/>
  <c r="H1217" i="2" l="1"/>
  <c r="I1218" i="2"/>
  <c r="Q1216" i="2"/>
  <c r="P1217" i="2"/>
  <c r="Q1217" i="2" l="1"/>
  <c r="P1218" i="2"/>
  <c r="H1218" i="2"/>
  <c r="I1219" i="2"/>
  <c r="H1219" i="2" l="1"/>
  <c r="I1220" i="2"/>
  <c r="Q1218" i="2"/>
  <c r="P1219" i="2"/>
  <c r="Q1219" i="2" l="1"/>
  <c r="P1220" i="2"/>
  <c r="H1220" i="2"/>
  <c r="I1221" i="2"/>
  <c r="H1221" i="2" l="1"/>
  <c r="I1222" i="2"/>
  <c r="Q1220" i="2"/>
  <c r="P1221" i="2"/>
  <c r="Q1221" i="2" l="1"/>
  <c r="P1222" i="2"/>
  <c r="H1222" i="2"/>
  <c r="I1223" i="2"/>
  <c r="H1223" i="2" l="1"/>
  <c r="I1224" i="2"/>
  <c r="Q1222" i="2"/>
  <c r="P1223" i="2"/>
  <c r="Q1223" i="2" l="1"/>
  <c r="P1224" i="2"/>
  <c r="H1224" i="2"/>
  <c r="I1225" i="2"/>
  <c r="H1225" i="2" l="1"/>
  <c r="I1226" i="2"/>
  <c r="Q1224" i="2"/>
  <c r="P1225" i="2"/>
  <c r="Q1225" i="2" l="1"/>
  <c r="P1226" i="2"/>
  <c r="H1226" i="2"/>
  <c r="I1227" i="2"/>
  <c r="H1227" i="2" l="1"/>
  <c r="I1228" i="2"/>
  <c r="Q1226" i="2"/>
  <c r="P1227" i="2"/>
  <c r="Q1227" i="2" l="1"/>
  <c r="P1228" i="2"/>
  <c r="H1228" i="2"/>
  <c r="I1229" i="2"/>
  <c r="H1229" i="2" l="1"/>
  <c r="I1230" i="2"/>
  <c r="Q1228" i="2"/>
  <c r="P1229" i="2"/>
  <c r="Q1229" i="2" l="1"/>
  <c r="P1230" i="2"/>
  <c r="H1230" i="2"/>
  <c r="I1231" i="2"/>
  <c r="H1231" i="2" l="1"/>
  <c r="I1232" i="2"/>
  <c r="Q1230" i="2"/>
  <c r="P1231" i="2"/>
  <c r="Q1231" i="2" l="1"/>
  <c r="P1232" i="2"/>
  <c r="H1232" i="2"/>
  <c r="I1233" i="2"/>
  <c r="H1233" i="2" l="1"/>
  <c r="I1234" i="2"/>
  <c r="Q1232" i="2"/>
  <c r="P1233" i="2"/>
  <c r="Q1233" i="2" l="1"/>
  <c r="P1234" i="2"/>
  <c r="H1234" i="2"/>
  <c r="I1235" i="2"/>
  <c r="H1235" i="2" l="1"/>
  <c r="I1236" i="2"/>
  <c r="Q1234" i="2"/>
  <c r="P1235" i="2"/>
  <c r="Q1235" i="2" l="1"/>
  <c r="P1236" i="2"/>
  <c r="H1236" i="2"/>
  <c r="I1237" i="2"/>
  <c r="H1237" i="2" l="1"/>
  <c r="I1238" i="2"/>
  <c r="Q1236" i="2"/>
  <c r="P1237" i="2"/>
  <c r="Q1237" i="2" l="1"/>
  <c r="P1238" i="2"/>
  <c r="H1238" i="2"/>
  <c r="I1239" i="2"/>
  <c r="H1239" i="2" l="1"/>
  <c r="I1240" i="2"/>
  <c r="Q1238" i="2"/>
  <c r="P1239" i="2"/>
  <c r="Q1239" i="2" l="1"/>
  <c r="P1240" i="2"/>
  <c r="H1240" i="2"/>
  <c r="I1241" i="2"/>
  <c r="H1241" i="2" l="1"/>
  <c r="I1242" i="2"/>
  <c r="Q1240" i="2"/>
  <c r="P1241" i="2"/>
  <c r="Q1241" i="2" l="1"/>
  <c r="P1242" i="2"/>
  <c r="H1242" i="2"/>
  <c r="I1243" i="2"/>
  <c r="H1243" i="2" l="1"/>
  <c r="I1244" i="2"/>
  <c r="Q1242" i="2"/>
  <c r="P1243" i="2"/>
  <c r="Q1243" i="2" l="1"/>
  <c r="P1244" i="2"/>
  <c r="H1244" i="2"/>
  <c r="I1245" i="2"/>
  <c r="H1245" i="2" l="1"/>
  <c r="I1246" i="2"/>
  <c r="Q1244" i="2"/>
  <c r="P1245" i="2"/>
  <c r="Q1245" i="2" l="1"/>
  <c r="P1246" i="2"/>
  <c r="H1246" i="2"/>
  <c r="I1247" i="2"/>
  <c r="H1247" i="2" l="1"/>
  <c r="I1248" i="2"/>
  <c r="Q1246" i="2"/>
  <c r="P1247" i="2"/>
  <c r="Q1247" i="2" l="1"/>
  <c r="P1248" i="2"/>
  <c r="H1248" i="2"/>
  <c r="I1249" i="2"/>
  <c r="H1249" i="2" l="1"/>
  <c r="I1250" i="2"/>
  <c r="Q1248" i="2"/>
  <c r="P1249" i="2"/>
  <c r="Q1249" i="2" l="1"/>
  <c r="P1250" i="2"/>
  <c r="H1250" i="2"/>
  <c r="I1251" i="2"/>
  <c r="H1251" i="2" l="1"/>
  <c r="I1252" i="2"/>
  <c r="Q1250" i="2"/>
  <c r="P1251" i="2"/>
  <c r="Q1251" i="2" l="1"/>
  <c r="P1252" i="2"/>
  <c r="H1252" i="2"/>
  <c r="I1253" i="2"/>
  <c r="H1253" i="2" l="1"/>
  <c r="I1254" i="2"/>
  <c r="Q1252" i="2"/>
  <c r="P1253" i="2"/>
  <c r="Q1253" i="2" l="1"/>
  <c r="P1254" i="2"/>
  <c r="H1254" i="2"/>
  <c r="I1255" i="2"/>
  <c r="H1255" i="2" l="1"/>
  <c r="I1256" i="2"/>
  <c r="Q1254" i="2"/>
  <c r="P1255" i="2"/>
  <c r="Q1255" i="2" l="1"/>
  <c r="P1256" i="2"/>
  <c r="H1256" i="2"/>
  <c r="I1257" i="2"/>
  <c r="H1257" i="2" l="1"/>
  <c r="I1258" i="2"/>
  <c r="Q1256" i="2"/>
  <c r="P1257" i="2"/>
  <c r="Q1257" i="2" l="1"/>
  <c r="P1258" i="2"/>
  <c r="H1258" i="2"/>
  <c r="I1259" i="2"/>
  <c r="H1259" i="2" l="1"/>
  <c r="I1260" i="2"/>
  <c r="Q1258" i="2"/>
  <c r="P1259" i="2"/>
  <c r="Q1259" i="2" l="1"/>
  <c r="P1260" i="2"/>
  <c r="H1260" i="2"/>
  <c r="I1261" i="2"/>
  <c r="H1261" i="2" l="1"/>
  <c r="I1262" i="2"/>
  <c r="Q1260" i="2"/>
  <c r="P1261" i="2"/>
  <c r="Q1261" i="2" l="1"/>
  <c r="P1262" i="2"/>
  <c r="H1262" i="2"/>
  <c r="I1263" i="2"/>
  <c r="H1263" i="2" l="1"/>
  <c r="I1264" i="2"/>
  <c r="Q1262" i="2"/>
  <c r="P1263" i="2"/>
  <c r="Q1263" i="2" l="1"/>
  <c r="P1264" i="2"/>
  <c r="H1264" i="2"/>
  <c r="I1265" i="2"/>
  <c r="H1265" i="2" l="1"/>
  <c r="I1266" i="2"/>
  <c r="Q1264" i="2"/>
  <c r="P1265" i="2"/>
  <c r="Q1265" i="2" l="1"/>
  <c r="P1266" i="2"/>
  <c r="H1266" i="2"/>
  <c r="I1267" i="2"/>
  <c r="H1267" i="2" l="1"/>
  <c r="I1268" i="2"/>
  <c r="Q1266" i="2"/>
  <c r="P1267" i="2"/>
  <c r="Q1267" i="2" l="1"/>
  <c r="P1268" i="2"/>
  <c r="H1268" i="2"/>
  <c r="I1269" i="2"/>
  <c r="H1269" i="2" l="1"/>
  <c r="I1270" i="2"/>
  <c r="Q1268" i="2"/>
  <c r="P1269" i="2"/>
  <c r="Q1269" i="2" l="1"/>
  <c r="P1270" i="2"/>
  <c r="H1270" i="2"/>
  <c r="I1271" i="2"/>
  <c r="H1271" i="2" l="1"/>
  <c r="I1272" i="2"/>
  <c r="Q1270" i="2"/>
  <c r="P1271" i="2"/>
  <c r="Q1271" i="2" l="1"/>
  <c r="P1272" i="2"/>
  <c r="H1272" i="2"/>
  <c r="I1273" i="2"/>
  <c r="H1273" i="2" l="1"/>
  <c r="I1274" i="2"/>
  <c r="Q1272" i="2"/>
  <c r="P1273" i="2"/>
  <c r="Q1273" i="2" l="1"/>
  <c r="P1274" i="2"/>
  <c r="H1274" i="2"/>
  <c r="I1275" i="2"/>
  <c r="H1275" i="2" l="1"/>
  <c r="I1276" i="2"/>
  <c r="Q1274" i="2"/>
  <c r="P1275" i="2"/>
  <c r="Q1275" i="2" l="1"/>
  <c r="P1276" i="2"/>
  <c r="H1276" i="2"/>
  <c r="I1277" i="2"/>
  <c r="H1277" i="2" l="1"/>
  <c r="I1278" i="2"/>
  <c r="Q1276" i="2"/>
  <c r="P1277" i="2"/>
  <c r="Q1277" i="2" l="1"/>
  <c r="P1278" i="2"/>
  <c r="H1278" i="2"/>
  <c r="I1279" i="2"/>
  <c r="H1279" i="2" l="1"/>
  <c r="I1280" i="2"/>
  <c r="Q1278" i="2"/>
  <c r="P1279" i="2"/>
  <c r="Q1279" i="2" l="1"/>
  <c r="P1280" i="2"/>
  <c r="H1280" i="2"/>
  <c r="I1281" i="2"/>
  <c r="H1281" i="2" l="1"/>
  <c r="I1282" i="2"/>
  <c r="Q1280" i="2"/>
  <c r="P1281" i="2"/>
  <c r="Q1281" i="2" l="1"/>
  <c r="P1282" i="2"/>
  <c r="H1282" i="2"/>
  <c r="I1283" i="2"/>
  <c r="H1283" i="2" l="1"/>
  <c r="I1284" i="2"/>
  <c r="Q1282" i="2"/>
  <c r="P1283" i="2"/>
  <c r="Q1283" i="2" l="1"/>
  <c r="P1284" i="2"/>
  <c r="H1284" i="2"/>
  <c r="I1285" i="2"/>
  <c r="H1285" i="2" l="1"/>
  <c r="I1286" i="2"/>
  <c r="Q1284" i="2"/>
  <c r="P1285" i="2"/>
  <c r="Q1285" i="2" l="1"/>
  <c r="P1286" i="2"/>
  <c r="H1286" i="2"/>
  <c r="I1287" i="2"/>
  <c r="H1287" i="2" l="1"/>
  <c r="I1288" i="2"/>
  <c r="Q1286" i="2"/>
  <c r="P1287" i="2"/>
  <c r="Q1287" i="2" l="1"/>
  <c r="P1288" i="2"/>
  <c r="H1288" i="2"/>
  <c r="I1289" i="2"/>
  <c r="H1289" i="2" l="1"/>
  <c r="I1290" i="2"/>
  <c r="Q1288" i="2"/>
  <c r="P1289" i="2"/>
  <c r="Q1289" i="2" l="1"/>
  <c r="P1290" i="2"/>
  <c r="H1290" i="2"/>
  <c r="I1291" i="2"/>
  <c r="H1291" i="2" l="1"/>
  <c r="I1292" i="2"/>
  <c r="Q1290" i="2"/>
  <c r="P1291" i="2"/>
  <c r="Q1291" i="2" l="1"/>
  <c r="P1292" i="2"/>
  <c r="H1292" i="2"/>
  <c r="I1293" i="2"/>
  <c r="H1293" i="2" l="1"/>
  <c r="I1294" i="2"/>
  <c r="Q1292" i="2"/>
  <c r="P1293" i="2"/>
  <c r="Q1293" i="2" l="1"/>
  <c r="P1294" i="2"/>
  <c r="H1294" i="2"/>
  <c r="I1295" i="2"/>
  <c r="H1295" i="2" l="1"/>
  <c r="I1296" i="2"/>
  <c r="Q1294" i="2"/>
  <c r="P1295" i="2"/>
  <c r="Q1295" i="2" l="1"/>
  <c r="P1296" i="2"/>
  <c r="H1296" i="2"/>
  <c r="I1297" i="2"/>
  <c r="H1297" i="2" l="1"/>
  <c r="I1298" i="2"/>
  <c r="Q1296" i="2"/>
  <c r="P1297" i="2"/>
  <c r="Q1297" i="2" l="1"/>
  <c r="P1298" i="2"/>
  <c r="H1298" i="2"/>
  <c r="I1299" i="2"/>
  <c r="H1299" i="2" l="1"/>
  <c r="I1300" i="2"/>
  <c r="Q1298" i="2"/>
  <c r="P1299" i="2"/>
  <c r="Q1299" i="2" l="1"/>
  <c r="P1300" i="2"/>
  <c r="H1300" i="2"/>
  <c r="I1301" i="2"/>
  <c r="H1301" i="2" l="1"/>
  <c r="I1302" i="2"/>
  <c r="Q1300" i="2"/>
  <c r="P1301" i="2"/>
  <c r="Q1301" i="2" l="1"/>
  <c r="P1302" i="2"/>
  <c r="H1302" i="2"/>
  <c r="I1303" i="2"/>
  <c r="H1303" i="2" l="1"/>
  <c r="I1304" i="2"/>
  <c r="Q1302" i="2"/>
  <c r="P1303" i="2"/>
  <c r="Q1303" i="2" l="1"/>
  <c r="P1304" i="2"/>
  <c r="H1304" i="2"/>
  <c r="I1305" i="2"/>
  <c r="H1305" i="2" l="1"/>
  <c r="I1306" i="2"/>
  <c r="Q1304" i="2"/>
  <c r="P1305" i="2"/>
  <c r="Q1305" i="2" l="1"/>
  <c r="P1306" i="2"/>
  <c r="H1306" i="2"/>
  <c r="I1307" i="2"/>
  <c r="H1307" i="2" l="1"/>
  <c r="I1308" i="2"/>
  <c r="Q1306" i="2"/>
  <c r="P1307" i="2"/>
  <c r="Q1307" i="2" l="1"/>
  <c r="P1308" i="2"/>
  <c r="H1308" i="2"/>
  <c r="I1309" i="2"/>
  <c r="H1309" i="2" l="1"/>
  <c r="I1310" i="2"/>
  <c r="Q1308" i="2"/>
  <c r="P1309" i="2"/>
  <c r="Q1309" i="2" l="1"/>
  <c r="P1310" i="2"/>
  <c r="H1310" i="2"/>
  <c r="I1311" i="2"/>
  <c r="H1311" i="2" l="1"/>
  <c r="I1312" i="2"/>
  <c r="Q1310" i="2"/>
  <c r="P1311" i="2"/>
  <c r="Q1311" i="2" l="1"/>
  <c r="P1312" i="2"/>
  <c r="H1312" i="2"/>
  <c r="I1313" i="2"/>
  <c r="H1313" i="2" l="1"/>
  <c r="I1314" i="2"/>
  <c r="Q1312" i="2"/>
  <c r="P1313" i="2"/>
  <c r="Q1313" i="2" l="1"/>
  <c r="P1314" i="2"/>
  <c r="H1314" i="2"/>
  <c r="I1315" i="2"/>
  <c r="H1315" i="2" l="1"/>
  <c r="I1316" i="2"/>
  <c r="Q1314" i="2"/>
  <c r="P1315" i="2"/>
  <c r="Q1315" i="2" l="1"/>
  <c r="P1316" i="2"/>
  <c r="H1316" i="2"/>
  <c r="I1317" i="2"/>
  <c r="H1317" i="2" l="1"/>
  <c r="I1318" i="2"/>
  <c r="Q1316" i="2"/>
  <c r="P1317" i="2"/>
  <c r="Q1317" i="2" l="1"/>
  <c r="P1318" i="2"/>
  <c r="H1318" i="2"/>
  <c r="I1319" i="2"/>
  <c r="H1319" i="2" l="1"/>
  <c r="I1320" i="2"/>
  <c r="Q1318" i="2"/>
  <c r="P1319" i="2"/>
  <c r="Q1319" i="2" l="1"/>
  <c r="P1320" i="2"/>
  <c r="H1320" i="2"/>
  <c r="I1321" i="2"/>
  <c r="H1321" i="2" l="1"/>
  <c r="I1322" i="2"/>
  <c r="Q1320" i="2"/>
  <c r="P1321" i="2"/>
  <c r="Q1321" i="2" l="1"/>
  <c r="P1322" i="2"/>
  <c r="H1322" i="2"/>
  <c r="I1323" i="2"/>
  <c r="H1323" i="2" l="1"/>
  <c r="I1324" i="2"/>
  <c r="Q1322" i="2"/>
  <c r="P1323" i="2"/>
  <c r="Q1323" i="2" l="1"/>
  <c r="P1324" i="2"/>
  <c r="H1324" i="2"/>
  <c r="I1325" i="2"/>
  <c r="H1325" i="2" l="1"/>
  <c r="I1326" i="2"/>
  <c r="Q1324" i="2"/>
  <c r="P1325" i="2"/>
  <c r="Q1325" i="2" l="1"/>
  <c r="P1326" i="2"/>
  <c r="H1326" i="2"/>
  <c r="I1327" i="2"/>
  <c r="H1327" i="2" l="1"/>
  <c r="I1328" i="2"/>
  <c r="Q1326" i="2"/>
  <c r="P1327" i="2"/>
  <c r="Q1327" i="2" l="1"/>
  <c r="P1328" i="2"/>
  <c r="H1328" i="2"/>
  <c r="I1329" i="2"/>
  <c r="H1329" i="2" l="1"/>
  <c r="I1330" i="2"/>
  <c r="Q1328" i="2"/>
  <c r="P1329" i="2"/>
  <c r="Q1329" i="2" l="1"/>
  <c r="P1330" i="2"/>
  <c r="H1330" i="2"/>
  <c r="I1331" i="2"/>
  <c r="H1331" i="2" l="1"/>
  <c r="I1332" i="2"/>
  <c r="Q1330" i="2"/>
  <c r="P1331" i="2"/>
  <c r="Q1331" i="2" l="1"/>
  <c r="P1332" i="2"/>
  <c r="H1332" i="2"/>
  <c r="I1333" i="2"/>
  <c r="H1333" i="2" l="1"/>
  <c r="I1334" i="2"/>
  <c r="Q1332" i="2"/>
  <c r="P1333" i="2"/>
  <c r="Q1333" i="2" l="1"/>
  <c r="P1334" i="2"/>
  <c r="H1334" i="2"/>
  <c r="I1335" i="2"/>
  <c r="H1335" i="2" l="1"/>
  <c r="I1336" i="2"/>
  <c r="Q1334" i="2"/>
  <c r="P1335" i="2"/>
  <c r="Q1335" i="2" l="1"/>
  <c r="P1336" i="2"/>
  <c r="H1336" i="2"/>
  <c r="I1337" i="2"/>
  <c r="H1337" i="2" l="1"/>
  <c r="I1338" i="2"/>
  <c r="Q1336" i="2"/>
  <c r="P1337" i="2"/>
  <c r="Q1337" i="2" l="1"/>
  <c r="P1338" i="2"/>
  <c r="H1338" i="2"/>
  <c r="I1339" i="2"/>
  <c r="H1339" i="2" l="1"/>
  <c r="I1340" i="2"/>
  <c r="Q1338" i="2"/>
  <c r="P1339" i="2"/>
  <c r="Q1339" i="2" l="1"/>
  <c r="P1340" i="2"/>
  <c r="H1340" i="2"/>
  <c r="I1341" i="2"/>
  <c r="H1341" i="2" l="1"/>
  <c r="I1342" i="2"/>
  <c r="Q1340" i="2"/>
  <c r="P1341" i="2"/>
  <c r="Q1341" i="2" l="1"/>
  <c r="P1342" i="2"/>
  <c r="H1342" i="2"/>
  <c r="I1343" i="2"/>
  <c r="H1343" i="2" l="1"/>
  <c r="I1344" i="2"/>
  <c r="Q1342" i="2"/>
  <c r="P1343" i="2"/>
  <c r="Q1343" i="2" l="1"/>
  <c r="P1344" i="2"/>
  <c r="H1344" i="2"/>
  <c r="I1345" i="2"/>
  <c r="H1345" i="2" l="1"/>
  <c r="I1346" i="2"/>
  <c r="Q1344" i="2"/>
  <c r="P1345" i="2"/>
  <c r="Q1345" i="2" l="1"/>
  <c r="P1346" i="2"/>
  <c r="H1346" i="2"/>
  <c r="I1347" i="2"/>
  <c r="H1347" i="2" l="1"/>
  <c r="I1348" i="2"/>
  <c r="Q1346" i="2"/>
  <c r="P1347" i="2"/>
  <c r="Q1347" i="2" l="1"/>
  <c r="P1348" i="2"/>
  <c r="H1348" i="2"/>
  <c r="I1349" i="2"/>
  <c r="H1349" i="2" l="1"/>
  <c r="I1350" i="2"/>
  <c r="Q1348" i="2"/>
  <c r="P1349" i="2"/>
  <c r="Q1349" i="2" l="1"/>
  <c r="P1350" i="2"/>
  <c r="H1350" i="2"/>
  <c r="I1351" i="2"/>
  <c r="H1351" i="2" l="1"/>
  <c r="I1352" i="2"/>
  <c r="Q1350" i="2"/>
  <c r="P1351" i="2"/>
  <c r="Q1351" i="2" l="1"/>
  <c r="P1352" i="2"/>
  <c r="H1352" i="2"/>
  <c r="I1353" i="2"/>
  <c r="H1353" i="2" l="1"/>
  <c r="I1354" i="2"/>
  <c r="Q1352" i="2"/>
  <c r="P1353" i="2"/>
  <c r="Q1353" i="2" l="1"/>
  <c r="P1354" i="2"/>
  <c r="H1354" i="2"/>
  <c r="I1355" i="2"/>
  <c r="H1355" i="2" l="1"/>
  <c r="I1356" i="2"/>
  <c r="Q1354" i="2"/>
  <c r="P1355" i="2"/>
  <c r="Q1355" i="2" l="1"/>
  <c r="P1356" i="2"/>
  <c r="H1356" i="2"/>
  <c r="I1357" i="2"/>
  <c r="H1357" i="2" l="1"/>
  <c r="I1358" i="2"/>
  <c r="Q1356" i="2"/>
  <c r="P1357" i="2"/>
  <c r="Q1357" i="2" l="1"/>
  <c r="P1358" i="2"/>
  <c r="H1358" i="2"/>
  <c r="I1359" i="2"/>
  <c r="H1359" i="2" l="1"/>
  <c r="I1360" i="2"/>
  <c r="Q1358" i="2"/>
  <c r="P1359" i="2"/>
  <c r="Q1359" i="2" l="1"/>
  <c r="P1360" i="2"/>
  <c r="H1360" i="2"/>
  <c r="I1361" i="2"/>
  <c r="H1361" i="2" l="1"/>
  <c r="I1362" i="2"/>
  <c r="Q1360" i="2"/>
  <c r="P1361" i="2"/>
  <c r="Q1361" i="2" l="1"/>
  <c r="P1362" i="2"/>
  <c r="H1362" i="2"/>
  <c r="I1363" i="2"/>
  <c r="H1363" i="2" l="1"/>
  <c r="I1364" i="2"/>
  <c r="Q1362" i="2"/>
  <c r="P1363" i="2"/>
  <c r="Q1363" i="2" l="1"/>
  <c r="P1364" i="2"/>
  <c r="H1364" i="2"/>
  <c r="I1365" i="2"/>
  <c r="H1365" i="2" l="1"/>
  <c r="I1366" i="2"/>
  <c r="Q1364" i="2"/>
  <c r="P1365" i="2"/>
  <c r="Q1365" i="2" l="1"/>
  <c r="P1366" i="2"/>
  <c r="H1366" i="2"/>
  <c r="I1367" i="2"/>
  <c r="H1367" i="2" l="1"/>
  <c r="I1368" i="2"/>
  <c r="Q1366" i="2"/>
  <c r="P1367" i="2"/>
  <c r="Q1367" i="2" l="1"/>
  <c r="P1368" i="2"/>
  <c r="H1368" i="2"/>
  <c r="I1369" i="2"/>
  <c r="H1369" i="2" l="1"/>
  <c r="I1370" i="2"/>
  <c r="Q1368" i="2"/>
  <c r="P1369" i="2"/>
  <c r="Q1369" i="2" l="1"/>
  <c r="P1370" i="2"/>
  <c r="H1370" i="2"/>
  <c r="I1371" i="2"/>
  <c r="H1371" i="2" l="1"/>
  <c r="I1372" i="2"/>
  <c r="Q1370" i="2"/>
  <c r="P1371" i="2"/>
  <c r="Q1371" i="2" l="1"/>
  <c r="P1372" i="2"/>
  <c r="H1372" i="2"/>
  <c r="I1373" i="2"/>
  <c r="H1373" i="2" l="1"/>
  <c r="I1374" i="2"/>
  <c r="Q1372" i="2"/>
  <c r="P1373" i="2"/>
  <c r="Q1373" i="2" l="1"/>
  <c r="P1374" i="2"/>
  <c r="H1374" i="2"/>
  <c r="I1375" i="2"/>
  <c r="H1375" i="2" l="1"/>
  <c r="I1376" i="2"/>
  <c r="Q1374" i="2"/>
  <c r="P1375" i="2"/>
  <c r="Q1375" i="2" l="1"/>
  <c r="P1376" i="2"/>
  <c r="H1376" i="2"/>
  <c r="I1377" i="2"/>
  <c r="H1377" i="2" l="1"/>
  <c r="I1378" i="2"/>
  <c r="Q1376" i="2"/>
  <c r="P1377" i="2"/>
  <c r="Q1377" i="2" l="1"/>
  <c r="P1378" i="2"/>
  <c r="H1378" i="2"/>
  <c r="I1379" i="2"/>
  <c r="H1379" i="2" l="1"/>
  <c r="I1380" i="2"/>
  <c r="Q1378" i="2"/>
  <c r="P1379" i="2"/>
  <c r="Q1379" i="2" l="1"/>
  <c r="P1380" i="2"/>
  <c r="H1380" i="2"/>
  <c r="I1381" i="2"/>
  <c r="H1381" i="2" l="1"/>
  <c r="I1382" i="2"/>
  <c r="Q1380" i="2"/>
  <c r="P1381" i="2"/>
  <c r="Q1381" i="2" l="1"/>
  <c r="P1382" i="2"/>
  <c r="H1382" i="2"/>
  <c r="I1383" i="2"/>
  <c r="H1383" i="2" l="1"/>
  <c r="I1384" i="2"/>
  <c r="Q1382" i="2"/>
  <c r="P1383" i="2"/>
  <c r="Q1383" i="2" l="1"/>
  <c r="P1384" i="2"/>
  <c r="H1384" i="2"/>
  <c r="I1385" i="2"/>
  <c r="H1385" i="2" l="1"/>
  <c r="I1386" i="2"/>
  <c r="Q1384" i="2"/>
  <c r="P1385" i="2"/>
  <c r="Q1385" i="2" l="1"/>
  <c r="P1386" i="2"/>
  <c r="H1386" i="2"/>
  <c r="I1387" i="2"/>
  <c r="H1387" i="2" l="1"/>
  <c r="I1388" i="2"/>
  <c r="Q1386" i="2"/>
  <c r="P1387" i="2"/>
  <c r="Q1387" i="2" l="1"/>
  <c r="P1388" i="2"/>
  <c r="H1388" i="2"/>
  <c r="I1389" i="2"/>
  <c r="H1389" i="2" l="1"/>
  <c r="I1390" i="2"/>
  <c r="Q1388" i="2"/>
  <c r="P1389" i="2"/>
  <c r="Q1389" i="2" l="1"/>
  <c r="P1390" i="2"/>
  <c r="H1390" i="2"/>
  <c r="I1391" i="2"/>
  <c r="H1391" i="2" l="1"/>
  <c r="I1392" i="2"/>
  <c r="Q1390" i="2"/>
  <c r="P1391" i="2"/>
  <c r="Q1391" i="2" l="1"/>
  <c r="P1392" i="2"/>
  <c r="H1392" i="2"/>
  <c r="I1393" i="2"/>
  <c r="H1393" i="2" l="1"/>
  <c r="I1394" i="2"/>
  <c r="Q1392" i="2"/>
  <c r="P1393" i="2"/>
  <c r="Q1393" i="2" l="1"/>
  <c r="P1394" i="2"/>
  <c r="H1394" i="2"/>
  <c r="I1395" i="2"/>
  <c r="H1395" i="2" l="1"/>
  <c r="I1396" i="2"/>
  <c r="Q1394" i="2"/>
  <c r="P1395" i="2"/>
  <c r="Q1395" i="2" l="1"/>
  <c r="P1396" i="2"/>
  <c r="H1396" i="2"/>
  <c r="I1397" i="2"/>
  <c r="H1397" i="2" l="1"/>
  <c r="I1398" i="2"/>
  <c r="Q1396" i="2"/>
  <c r="P1397" i="2"/>
  <c r="Q1397" i="2" l="1"/>
  <c r="P1398" i="2"/>
  <c r="H1398" i="2"/>
  <c r="I1399" i="2"/>
  <c r="H1399" i="2" l="1"/>
  <c r="I1400" i="2"/>
  <c r="Q1398" i="2"/>
  <c r="P1399" i="2"/>
  <c r="Q1399" i="2" l="1"/>
  <c r="P1400" i="2"/>
  <c r="H1400" i="2"/>
  <c r="I1401" i="2"/>
  <c r="H1401" i="2" l="1"/>
  <c r="I1402" i="2"/>
  <c r="Q1400" i="2"/>
  <c r="P1401" i="2"/>
  <c r="Q1401" i="2" l="1"/>
  <c r="P1402" i="2"/>
  <c r="H1402" i="2"/>
  <c r="I1403" i="2"/>
  <c r="H1403" i="2" l="1"/>
  <c r="I1404" i="2"/>
  <c r="Q1402" i="2"/>
  <c r="P1403" i="2"/>
  <c r="Q1403" i="2" l="1"/>
  <c r="P1404" i="2"/>
  <c r="H1404" i="2"/>
  <c r="I1405" i="2"/>
  <c r="H1405" i="2" l="1"/>
  <c r="I1406" i="2"/>
  <c r="Q1404" i="2"/>
  <c r="P1405" i="2"/>
  <c r="Q1405" i="2" l="1"/>
  <c r="P1406" i="2"/>
  <c r="H1406" i="2"/>
  <c r="I1407" i="2"/>
  <c r="H1407" i="2" l="1"/>
  <c r="I1408" i="2"/>
  <c r="Q1406" i="2"/>
  <c r="P1407" i="2"/>
  <c r="Q1407" i="2" l="1"/>
  <c r="P1408" i="2"/>
  <c r="H1408" i="2"/>
  <c r="I1409" i="2"/>
  <c r="H1409" i="2" l="1"/>
  <c r="I1410" i="2"/>
  <c r="Q1408" i="2"/>
  <c r="P1409" i="2"/>
  <c r="Q1409" i="2" l="1"/>
  <c r="P1410" i="2"/>
  <c r="H1410" i="2"/>
  <c r="I1411" i="2"/>
  <c r="H1411" i="2" l="1"/>
  <c r="I1412" i="2"/>
  <c r="Q1410" i="2"/>
  <c r="P1411" i="2"/>
  <c r="Q1411" i="2" l="1"/>
  <c r="P1412" i="2"/>
  <c r="H1412" i="2"/>
  <c r="I1413" i="2"/>
  <c r="H1413" i="2" l="1"/>
  <c r="I1414" i="2"/>
  <c r="Q1412" i="2"/>
  <c r="P1413" i="2"/>
  <c r="Q1413" i="2" l="1"/>
  <c r="P1414" i="2"/>
  <c r="H1414" i="2"/>
  <c r="I1415" i="2"/>
  <c r="H1415" i="2" l="1"/>
  <c r="I1416" i="2"/>
  <c r="Q1414" i="2"/>
  <c r="P1415" i="2"/>
  <c r="Q1415" i="2" l="1"/>
  <c r="P1416" i="2"/>
  <c r="H1416" i="2"/>
  <c r="I1417" i="2"/>
  <c r="H1417" i="2" l="1"/>
  <c r="I1418" i="2"/>
  <c r="Q1416" i="2"/>
  <c r="P1417" i="2"/>
  <c r="Q1417" i="2" l="1"/>
  <c r="P1418" i="2"/>
  <c r="H1418" i="2"/>
  <c r="I1419" i="2"/>
  <c r="H1419" i="2" l="1"/>
  <c r="I1420" i="2"/>
  <c r="Q1418" i="2"/>
  <c r="P1419" i="2"/>
  <c r="Q1419" i="2" l="1"/>
  <c r="P1420" i="2"/>
  <c r="H1420" i="2"/>
  <c r="I1421" i="2"/>
  <c r="H1421" i="2" l="1"/>
  <c r="I1422" i="2"/>
  <c r="Q1420" i="2"/>
  <c r="P1421" i="2"/>
  <c r="Q1421" i="2" l="1"/>
  <c r="P1422" i="2"/>
  <c r="H1422" i="2"/>
  <c r="I1423" i="2"/>
  <c r="H1423" i="2" l="1"/>
  <c r="I1424" i="2"/>
  <c r="Q1422" i="2"/>
  <c r="P1423" i="2"/>
  <c r="Q1423" i="2" l="1"/>
  <c r="P1424" i="2"/>
  <c r="H1424" i="2"/>
  <c r="I1425" i="2"/>
  <c r="H1425" i="2" l="1"/>
  <c r="I1426" i="2"/>
  <c r="Q1424" i="2"/>
  <c r="P1425" i="2"/>
  <c r="Q1425" i="2" l="1"/>
  <c r="P1426" i="2"/>
  <c r="H1426" i="2"/>
  <c r="I1427" i="2"/>
  <c r="H1427" i="2" l="1"/>
  <c r="I1428" i="2"/>
  <c r="Q1426" i="2"/>
  <c r="P1427" i="2"/>
  <c r="Q1427" i="2" l="1"/>
  <c r="P1428" i="2"/>
  <c r="H1428" i="2"/>
  <c r="I1429" i="2"/>
  <c r="H1429" i="2" l="1"/>
  <c r="I1430" i="2"/>
  <c r="Q1428" i="2"/>
  <c r="P1429" i="2"/>
  <c r="Q1429" i="2" l="1"/>
  <c r="P1430" i="2"/>
  <c r="H1430" i="2"/>
  <c r="I1431" i="2"/>
  <c r="H1431" i="2" l="1"/>
  <c r="I1432" i="2"/>
  <c r="Q1430" i="2"/>
  <c r="P1431" i="2"/>
  <c r="Q1431" i="2" l="1"/>
  <c r="P1432" i="2"/>
  <c r="H1432" i="2"/>
  <c r="I1433" i="2"/>
  <c r="H1433" i="2" l="1"/>
  <c r="I1434" i="2"/>
  <c r="Q1432" i="2"/>
  <c r="P1433" i="2"/>
  <c r="Q1433" i="2" l="1"/>
  <c r="P1434" i="2"/>
  <c r="H1434" i="2"/>
  <c r="I1435" i="2"/>
  <c r="H1435" i="2" l="1"/>
  <c r="I1436" i="2"/>
  <c r="Q1434" i="2"/>
  <c r="P1435" i="2"/>
  <c r="Q1435" i="2" l="1"/>
  <c r="P1436" i="2"/>
  <c r="H1436" i="2"/>
  <c r="I1437" i="2"/>
  <c r="H1437" i="2" l="1"/>
  <c r="I1438" i="2"/>
  <c r="Q1436" i="2"/>
  <c r="P1437" i="2"/>
  <c r="Q1437" i="2" l="1"/>
  <c r="P1438" i="2"/>
  <c r="H1438" i="2"/>
  <c r="I1439" i="2"/>
  <c r="H1439" i="2" l="1"/>
  <c r="I1440" i="2"/>
  <c r="Q1438" i="2"/>
  <c r="P1439" i="2"/>
  <c r="Q1439" i="2" l="1"/>
  <c r="P1440" i="2"/>
  <c r="H1440" i="2"/>
  <c r="I1441" i="2"/>
  <c r="H1441" i="2" l="1"/>
  <c r="I1442" i="2"/>
  <c r="Q1440" i="2"/>
  <c r="P1441" i="2"/>
  <c r="Q1441" i="2" l="1"/>
  <c r="P1442" i="2"/>
  <c r="H1442" i="2"/>
  <c r="I1443" i="2"/>
  <c r="H1443" i="2" l="1"/>
  <c r="I1444" i="2"/>
  <c r="Q1442" i="2"/>
  <c r="P1443" i="2"/>
  <c r="Q1443" i="2" l="1"/>
  <c r="P1444" i="2"/>
  <c r="H1444" i="2"/>
  <c r="I1445" i="2"/>
  <c r="H1445" i="2" l="1"/>
  <c r="I1446" i="2"/>
  <c r="Q1444" i="2"/>
  <c r="P1445" i="2"/>
  <c r="Q1445" i="2" l="1"/>
  <c r="P1446" i="2"/>
  <c r="H1446" i="2"/>
  <c r="I1447" i="2"/>
  <c r="H1447" i="2" l="1"/>
  <c r="I1448" i="2"/>
  <c r="Q1446" i="2"/>
  <c r="P1447" i="2"/>
  <c r="Q1447" i="2" l="1"/>
  <c r="P1448" i="2"/>
  <c r="H1448" i="2"/>
  <c r="I1449" i="2"/>
  <c r="H1449" i="2" l="1"/>
  <c r="I1450" i="2"/>
  <c r="Q1448" i="2"/>
  <c r="P1449" i="2"/>
  <c r="Q1449" i="2" l="1"/>
  <c r="P1450" i="2"/>
  <c r="H1450" i="2"/>
  <c r="I1451" i="2"/>
  <c r="H1451" i="2" l="1"/>
  <c r="I1452" i="2"/>
  <c r="Q1450" i="2"/>
  <c r="P1451" i="2"/>
  <c r="Q1451" i="2" l="1"/>
  <c r="P1452" i="2"/>
  <c r="H1452" i="2"/>
  <c r="I1453" i="2"/>
  <c r="H1453" i="2" l="1"/>
  <c r="I1454" i="2"/>
  <c r="Q1452" i="2"/>
  <c r="P1453" i="2"/>
  <c r="Q1453" i="2" l="1"/>
  <c r="P1454" i="2"/>
  <c r="H1454" i="2"/>
  <c r="I1455" i="2"/>
  <c r="H1455" i="2" l="1"/>
  <c r="I1456" i="2"/>
  <c r="Q1454" i="2"/>
  <c r="P1455" i="2"/>
  <c r="Q1455" i="2" l="1"/>
  <c r="P1456" i="2"/>
  <c r="H1456" i="2"/>
  <c r="I1457" i="2"/>
  <c r="H1457" i="2" l="1"/>
  <c r="I1458" i="2"/>
  <c r="Q1456" i="2"/>
  <c r="P1457" i="2"/>
  <c r="Q1457" i="2" l="1"/>
  <c r="P1458" i="2"/>
  <c r="H1458" i="2"/>
  <c r="I1459" i="2"/>
  <c r="H1459" i="2" l="1"/>
  <c r="I1460" i="2"/>
  <c r="Q1458" i="2"/>
  <c r="P1459" i="2"/>
  <c r="Q1459" i="2" l="1"/>
  <c r="P1460" i="2"/>
  <c r="H1460" i="2"/>
  <c r="I1461" i="2"/>
  <c r="H1461" i="2" l="1"/>
  <c r="I1462" i="2"/>
  <c r="Q1460" i="2"/>
  <c r="P1461" i="2"/>
  <c r="Q1461" i="2" l="1"/>
  <c r="P1462" i="2"/>
  <c r="H1462" i="2"/>
  <c r="I1463" i="2"/>
  <c r="H1463" i="2" l="1"/>
  <c r="I1464" i="2"/>
  <c r="Q1462" i="2"/>
  <c r="P1463" i="2"/>
  <c r="Q1463" i="2" l="1"/>
  <c r="P1464" i="2"/>
  <c r="H1464" i="2"/>
  <c r="I1465" i="2"/>
  <c r="H1465" i="2" l="1"/>
  <c r="I1466" i="2"/>
  <c r="Q1464" i="2"/>
  <c r="P1465" i="2"/>
  <c r="Q1465" i="2" l="1"/>
  <c r="P1466" i="2"/>
  <c r="H1466" i="2"/>
  <c r="I1467" i="2"/>
  <c r="H1467" i="2" l="1"/>
  <c r="I1468" i="2"/>
  <c r="Q1466" i="2"/>
  <c r="P1467" i="2"/>
  <c r="Q1467" i="2" l="1"/>
  <c r="P1468" i="2"/>
  <c r="H1468" i="2"/>
  <c r="I1469" i="2"/>
  <c r="H1469" i="2" l="1"/>
  <c r="I1470" i="2"/>
  <c r="Q1468" i="2"/>
  <c r="P1469" i="2"/>
  <c r="Q1469" i="2" l="1"/>
  <c r="P1470" i="2"/>
  <c r="H1470" i="2"/>
  <c r="I1471" i="2"/>
  <c r="H1471" i="2" l="1"/>
  <c r="I1472" i="2"/>
  <c r="Q1470" i="2"/>
  <c r="P1471" i="2"/>
  <c r="Q1471" i="2" l="1"/>
  <c r="P1472" i="2"/>
  <c r="H1472" i="2"/>
  <c r="I1473" i="2"/>
  <c r="H1473" i="2" l="1"/>
  <c r="I1474" i="2"/>
  <c r="Q1472" i="2"/>
  <c r="P1473" i="2"/>
  <c r="Q1473" i="2" l="1"/>
  <c r="P1474" i="2"/>
  <c r="H1474" i="2"/>
  <c r="I1475" i="2"/>
  <c r="Q1474" i="2" l="1"/>
  <c r="P1475" i="2"/>
  <c r="H1475" i="2"/>
  <c r="I1476" i="2"/>
  <c r="Q1475" i="2" l="1"/>
  <c r="P1476" i="2"/>
  <c r="H1476" i="2"/>
  <c r="I1477" i="2"/>
  <c r="Q1476" i="2" l="1"/>
  <c r="P1477" i="2"/>
  <c r="H1477" i="2"/>
  <c r="I1478" i="2"/>
  <c r="H1478" i="2" l="1"/>
  <c r="I1479" i="2"/>
  <c r="Q1477" i="2"/>
  <c r="P1478" i="2"/>
  <c r="Q1478" i="2" l="1"/>
  <c r="P1479" i="2"/>
  <c r="H1479" i="2"/>
  <c r="I1480" i="2"/>
  <c r="H1480" i="2" l="1"/>
  <c r="I1481" i="2"/>
  <c r="Q1479" i="2"/>
  <c r="P1480" i="2"/>
  <c r="Q1480" i="2" l="1"/>
  <c r="P1481" i="2"/>
  <c r="H1481" i="2"/>
  <c r="I1482" i="2"/>
  <c r="H1482" i="2" l="1"/>
  <c r="I1483" i="2"/>
  <c r="Q1481" i="2"/>
  <c r="P1482" i="2"/>
  <c r="Q1482" i="2" l="1"/>
  <c r="P1483" i="2"/>
  <c r="H1483" i="2"/>
  <c r="I1484" i="2"/>
  <c r="H1484" i="2" l="1"/>
  <c r="I1485" i="2"/>
  <c r="Q1483" i="2"/>
  <c r="P1484" i="2"/>
  <c r="Q1484" i="2" l="1"/>
  <c r="P1485" i="2"/>
  <c r="H1485" i="2"/>
  <c r="I1486" i="2"/>
  <c r="H1486" i="2" l="1"/>
  <c r="I1487" i="2"/>
  <c r="Q1485" i="2"/>
  <c r="P1486" i="2"/>
  <c r="Q1486" i="2" l="1"/>
  <c r="P1487" i="2"/>
  <c r="H1487" i="2"/>
  <c r="I1488" i="2"/>
  <c r="H1488" i="2" l="1"/>
  <c r="I1489" i="2"/>
  <c r="Q1487" i="2"/>
  <c r="P1488" i="2"/>
  <c r="Q1488" i="2" l="1"/>
  <c r="P1489" i="2"/>
  <c r="H1489" i="2"/>
  <c r="I1490" i="2"/>
  <c r="H1490" i="2" l="1"/>
  <c r="I1491" i="2"/>
  <c r="Q1489" i="2"/>
  <c r="P1490" i="2"/>
  <c r="Q1490" i="2" l="1"/>
  <c r="P1491" i="2"/>
  <c r="H1491" i="2"/>
  <c r="I1492" i="2"/>
  <c r="H1492" i="2" l="1"/>
  <c r="I1493" i="2"/>
  <c r="Q1491" i="2"/>
  <c r="P1492" i="2"/>
  <c r="Q1492" i="2" l="1"/>
  <c r="P1493" i="2"/>
  <c r="H1493" i="2"/>
  <c r="I1494" i="2"/>
  <c r="H1494" i="2" l="1"/>
  <c r="I1495" i="2"/>
  <c r="Q1493" i="2"/>
  <c r="P1494" i="2"/>
  <c r="Q1494" i="2" l="1"/>
  <c r="P1495" i="2"/>
  <c r="H1495" i="2"/>
  <c r="I1496" i="2"/>
  <c r="H1496" i="2" l="1"/>
  <c r="I1497" i="2"/>
  <c r="Q1495" i="2"/>
  <c r="P1496" i="2"/>
  <c r="Q1496" i="2" l="1"/>
  <c r="P1497" i="2"/>
  <c r="H1497" i="2"/>
  <c r="I1498" i="2"/>
  <c r="H1498" i="2" l="1"/>
  <c r="I1499" i="2"/>
  <c r="Q1497" i="2"/>
  <c r="P1498" i="2"/>
  <c r="Q1498" i="2" l="1"/>
  <c r="P1499" i="2"/>
  <c r="H1499" i="2"/>
  <c r="I1500" i="2"/>
  <c r="H1500" i="2" l="1"/>
  <c r="I1501" i="2"/>
  <c r="Q1499" i="2"/>
  <c r="P1500" i="2"/>
  <c r="Q1500" i="2" l="1"/>
  <c r="P1501" i="2"/>
  <c r="H1501" i="2"/>
  <c r="I1502" i="2"/>
  <c r="H1502" i="2" l="1"/>
  <c r="I1503" i="2"/>
  <c r="Q1501" i="2"/>
  <c r="P1502" i="2"/>
  <c r="Q1502" i="2" l="1"/>
  <c r="P1503" i="2"/>
  <c r="H1503" i="2"/>
  <c r="I1504" i="2"/>
  <c r="H1504" i="2" l="1"/>
  <c r="I1505" i="2"/>
  <c r="Q1503" i="2"/>
  <c r="P1504" i="2"/>
  <c r="Q1504" i="2" l="1"/>
  <c r="P1505" i="2"/>
  <c r="H1505" i="2"/>
  <c r="I1506" i="2"/>
  <c r="H1506" i="2" l="1"/>
  <c r="I1507" i="2"/>
  <c r="Q1505" i="2"/>
  <c r="P1506" i="2"/>
  <c r="Q1506" i="2" l="1"/>
  <c r="P1507" i="2"/>
  <c r="H1507" i="2"/>
  <c r="I1508" i="2"/>
  <c r="H1508" i="2" l="1"/>
  <c r="I1509" i="2"/>
  <c r="Q1507" i="2"/>
  <c r="P1508" i="2"/>
  <c r="Q1508" i="2" l="1"/>
  <c r="P1509" i="2"/>
  <c r="H1509" i="2"/>
  <c r="I1510" i="2"/>
  <c r="H1510" i="2" l="1"/>
  <c r="I1511" i="2"/>
  <c r="Q1509" i="2"/>
  <c r="P1510" i="2"/>
  <c r="Q1510" i="2" l="1"/>
  <c r="P1511" i="2"/>
  <c r="H1511" i="2"/>
  <c r="I1512" i="2"/>
  <c r="H1512" i="2" l="1"/>
  <c r="I1513" i="2"/>
  <c r="Q1511" i="2"/>
  <c r="P1512" i="2"/>
  <c r="Q1512" i="2" l="1"/>
  <c r="P1513" i="2"/>
  <c r="H1513" i="2"/>
  <c r="I1514" i="2"/>
  <c r="H1514" i="2" l="1"/>
  <c r="I1515" i="2"/>
  <c r="Q1513" i="2"/>
  <c r="P1514" i="2"/>
  <c r="Q1514" i="2" l="1"/>
  <c r="P1515" i="2"/>
  <c r="H1515" i="2"/>
  <c r="I1516" i="2"/>
  <c r="H1516" i="2" l="1"/>
  <c r="I1517" i="2"/>
  <c r="Q1515" i="2"/>
  <c r="P1516" i="2"/>
  <c r="Q1516" i="2" l="1"/>
  <c r="P1517" i="2"/>
  <c r="H1517" i="2"/>
  <c r="I1518" i="2"/>
  <c r="H1518" i="2" l="1"/>
  <c r="I1519" i="2"/>
  <c r="Q1517" i="2"/>
  <c r="P1518" i="2"/>
  <c r="Q1518" i="2" l="1"/>
  <c r="P1519" i="2"/>
  <c r="H1519" i="2"/>
  <c r="I1520" i="2"/>
  <c r="H1520" i="2" l="1"/>
  <c r="I1521" i="2"/>
  <c r="Q1519" i="2"/>
  <c r="P1520" i="2"/>
  <c r="Q1520" i="2" l="1"/>
  <c r="P1521" i="2"/>
  <c r="H1521" i="2"/>
  <c r="I1522" i="2"/>
  <c r="H1522" i="2" l="1"/>
  <c r="I1523" i="2"/>
  <c r="Q1521" i="2"/>
  <c r="P1522" i="2"/>
  <c r="Q1522" i="2" l="1"/>
  <c r="P1523" i="2"/>
  <c r="H1523" i="2"/>
  <c r="I1524" i="2"/>
  <c r="H1524" i="2" l="1"/>
  <c r="I1525" i="2"/>
  <c r="Q1523" i="2"/>
  <c r="P1524" i="2"/>
  <c r="Q1524" i="2" l="1"/>
  <c r="P1525" i="2"/>
  <c r="H1525" i="2"/>
  <c r="I1526" i="2"/>
  <c r="H1526" i="2" l="1"/>
  <c r="I1527" i="2"/>
  <c r="Q1525" i="2"/>
  <c r="P1526" i="2"/>
  <c r="Q1526" i="2" l="1"/>
  <c r="P1527" i="2"/>
  <c r="H1527" i="2"/>
  <c r="I1528" i="2"/>
  <c r="H1528" i="2" l="1"/>
  <c r="I1529" i="2"/>
  <c r="Q1527" i="2"/>
  <c r="P1528" i="2"/>
  <c r="Q1528" i="2" l="1"/>
  <c r="P1529" i="2"/>
  <c r="H1529" i="2"/>
  <c r="I1530" i="2"/>
  <c r="H1530" i="2" l="1"/>
  <c r="I1531" i="2"/>
  <c r="Q1529" i="2"/>
  <c r="P1530" i="2"/>
  <c r="Q1530" i="2" l="1"/>
  <c r="P1531" i="2"/>
  <c r="H1531" i="2"/>
  <c r="I1532" i="2"/>
  <c r="H1532" i="2" l="1"/>
  <c r="I1533" i="2"/>
  <c r="Q1531" i="2"/>
  <c r="P1532" i="2"/>
  <c r="Q1532" i="2" l="1"/>
  <c r="P1533" i="2"/>
  <c r="H1533" i="2"/>
  <c r="I1534" i="2"/>
  <c r="H1534" i="2" l="1"/>
  <c r="I1535" i="2"/>
  <c r="Q1533" i="2"/>
  <c r="P1534" i="2"/>
  <c r="Q1534" i="2" l="1"/>
  <c r="P1535" i="2"/>
  <c r="H1535" i="2"/>
  <c r="I1536" i="2"/>
  <c r="H1536" i="2" l="1"/>
  <c r="I1537" i="2"/>
  <c r="Q1535" i="2"/>
  <c r="P1536" i="2"/>
  <c r="Q1536" i="2" l="1"/>
  <c r="P1537" i="2"/>
  <c r="H1537" i="2"/>
  <c r="I1538" i="2"/>
  <c r="H1538" i="2" l="1"/>
  <c r="I1539" i="2"/>
  <c r="Q1537" i="2"/>
  <c r="P1538" i="2"/>
  <c r="Q1538" i="2" l="1"/>
  <c r="P1539" i="2"/>
  <c r="H1539" i="2"/>
  <c r="I1540" i="2"/>
  <c r="H1540" i="2" l="1"/>
  <c r="I1541" i="2"/>
  <c r="Q1539" i="2"/>
  <c r="P1540" i="2"/>
  <c r="Q1540" i="2" l="1"/>
  <c r="P1541" i="2"/>
  <c r="H1541" i="2"/>
  <c r="I1542" i="2"/>
  <c r="H1542" i="2" l="1"/>
  <c r="I1543" i="2"/>
  <c r="Q1541" i="2"/>
  <c r="P1542" i="2"/>
  <c r="Q1542" i="2" l="1"/>
  <c r="P1543" i="2"/>
  <c r="H1543" i="2"/>
  <c r="I1544" i="2"/>
  <c r="H1544" i="2" l="1"/>
  <c r="I1545" i="2"/>
  <c r="Q1543" i="2"/>
  <c r="P1544" i="2"/>
  <c r="Q1544" i="2" l="1"/>
  <c r="P1545" i="2"/>
  <c r="H1545" i="2"/>
  <c r="I1546" i="2"/>
  <c r="H1546" i="2" l="1"/>
  <c r="I1547" i="2"/>
  <c r="Q1545" i="2"/>
  <c r="P1546" i="2"/>
  <c r="Q1546" i="2" l="1"/>
  <c r="P1547" i="2"/>
  <c r="H1547" i="2"/>
  <c r="I1548" i="2"/>
  <c r="H1548" i="2" l="1"/>
  <c r="I1549" i="2"/>
  <c r="Q1547" i="2"/>
  <c r="P1548" i="2"/>
  <c r="Q1548" i="2" l="1"/>
  <c r="P1549" i="2"/>
  <c r="H1549" i="2"/>
  <c r="I1550" i="2"/>
  <c r="H1550" i="2" l="1"/>
  <c r="I1551" i="2"/>
  <c r="Q1549" i="2"/>
  <c r="P1550" i="2"/>
  <c r="Q1550" i="2" l="1"/>
  <c r="P1551" i="2"/>
  <c r="H1551" i="2"/>
  <c r="I1552" i="2"/>
  <c r="H1552" i="2" l="1"/>
  <c r="I1553" i="2"/>
  <c r="Q1551" i="2"/>
  <c r="P1552" i="2"/>
  <c r="Q1552" i="2" l="1"/>
  <c r="P1553" i="2"/>
  <c r="H1553" i="2"/>
  <c r="I1554" i="2"/>
  <c r="H1554" i="2" l="1"/>
  <c r="I1555" i="2"/>
  <c r="Q1553" i="2"/>
  <c r="P1554" i="2"/>
  <c r="Q1554" i="2" l="1"/>
  <c r="P1555" i="2"/>
  <c r="H1555" i="2"/>
  <c r="I1556" i="2"/>
  <c r="H1556" i="2" l="1"/>
  <c r="I1557" i="2"/>
  <c r="Q1555" i="2"/>
  <c r="P1556" i="2"/>
  <c r="Q1556" i="2" l="1"/>
  <c r="P1557" i="2"/>
  <c r="H1557" i="2"/>
  <c r="I1558" i="2"/>
  <c r="H1558" i="2" l="1"/>
  <c r="I1559" i="2"/>
  <c r="Q1557" i="2"/>
  <c r="P1558" i="2"/>
  <c r="Q1558" i="2" l="1"/>
  <c r="P1559" i="2"/>
  <c r="H1559" i="2"/>
  <c r="I1560" i="2"/>
  <c r="H1560" i="2" l="1"/>
  <c r="I1561" i="2"/>
  <c r="Q1559" i="2"/>
  <c r="P1560" i="2"/>
  <c r="Q1560" i="2" l="1"/>
  <c r="P1561" i="2"/>
  <c r="H1561" i="2"/>
  <c r="I1562" i="2"/>
  <c r="H1562" i="2" l="1"/>
  <c r="I1563" i="2"/>
  <c r="Q1561" i="2"/>
  <c r="P1562" i="2"/>
  <c r="Q1562" i="2" l="1"/>
  <c r="P1563" i="2"/>
  <c r="H1563" i="2"/>
  <c r="I1564" i="2"/>
  <c r="H1564" i="2" l="1"/>
  <c r="I1565" i="2"/>
  <c r="Q1563" i="2"/>
  <c r="P1564" i="2"/>
  <c r="Q1564" i="2" l="1"/>
  <c r="P1565" i="2"/>
  <c r="H1565" i="2"/>
  <c r="I1566" i="2"/>
  <c r="H1566" i="2" l="1"/>
  <c r="I1567" i="2"/>
  <c r="Q1565" i="2"/>
  <c r="P1566" i="2"/>
  <c r="Q1566" i="2" l="1"/>
  <c r="P1567" i="2"/>
  <c r="H1567" i="2"/>
  <c r="I1568" i="2"/>
  <c r="H1568" i="2" l="1"/>
  <c r="I1569" i="2"/>
  <c r="Q1567" i="2"/>
  <c r="P1568" i="2"/>
  <c r="Q1568" i="2" l="1"/>
  <c r="P1569" i="2"/>
  <c r="H1569" i="2"/>
  <c r="I1570" i="2"/>
  <c r="H1570" i="2" l="1"/>
  <c r="I1571" i="2"/>
  <c r="Q1569" i="2"/>
  <c r="P1570" i="2"/>
  <c r="Q1570" i="2" l="1"/>
  <c r="P1571" i="2"/>
  <c r="H1571" i="2"/>
  <c r="I1572" i="2"/>
  <c r="H1572" i="2" l="1"/>
  <c r="I1573" i="2"/>
  <c r="Q1571" i="2"/>
  <c r="P1572" i="2"/>
  <c r="Q1572" i="2" l="1"/>
  <c r="P1573" i="2"/>
  <c r="H1573" i="2"/>
  <c r="I1574" i="2"/>
  <c r="H1574" i="2" l="1"/>
  <c r="I1575" i="2"/>
  <c r="Q1573" i="2"/>
  <c r="P1574" i="2"/>
  <c r="Q1574" i="2" l="1"/>
  <c r="P1575" i="2"/>
  <c r="H1575" i="2"/>
  <c r="I1576" i="2"/>
  <c r="H1576" i="2" l="1"/>
  <c r="I1577" i="2"/>
  <c r="Q1575" i="2"/>
  <c r="P1576" i="2"/>
  <c r="Q1576" i="2" l="1"/>
  <c r="P1577" i="2"/>
  <c r="H1577" i="2"/>
  <c r="I1578" i="2"/>
  <c r="H1578" i="2" l="1"/>
  <c r="I1579" i="2"/>
  <c r="Q1577" i="2"/>
  <c r="P1578" i="2"/>
  <c r="Q1578" i="2" l="1"/>
  <c r="P1579" i="2"/>
  <c r="H1579" i="2"/>
  <c r="I1580" i="2"/>
  <c r="H1580" i="2" l="1"/>
  <c r="I1581" i="2"/>
  <c r="Q1579" i="2"/>
  <c r="P1580" i="2"/>
  <c r="Q1580" i="2" l="1"/>
  <c r="P1581" i="2"/>
  <c r="H1581" i="2"/>
  <c r="I1582" i="2"/>
  <c r="H1582" i="2" l="1"/>
  <c r="I1583" i="2"/>
  <c r="Q1581" i="2"/>
  <c r="P1582" i="2"/>
  <c r="Q1582" i="2" l="1"/>
  <c r="P1583" i="2"/>
  <c r="H1583" i="2"/>
  <c r="I1584" i="2"/>
  <c r="H1584" i="2" l="1"/>
  <c r="I1585" i="2"/>
  <c r="Q1583" i="2"/>
  <c r="P1584" i="2"/>
  <c r="Q1584" i="2" l="1"/>
  <c r="P1585" i="2"/>
  <c r="H1585" i="2"/>
  <c r="I1586" i="2"/>
  <c r="H1586" i="2" l="1"/>
  <c r="I1587" i="2"/>
  <c r="Q1585" i="2"/>
  <c r="P1586" i="2"/>
  <c r="Q1586" i="2" l="1"/>
  <c r="P1587" i="2"/>
  <c r="H1587" i="2"/>
  <c r="I1588" i="2"/>
  <c r="H1588" i="2" l="1"/>
  <c r="I1589" i="2"/>
  <c r="Q1587" i="2"/>
  <c r="P1588" i="2"/>
  <c r="Q1588" i="2" l="1"/>
  <c r="P1589" i="2"/>
  <c r="H1589" i="2"/>
  <c r="I1590" i="2"/>
  <c r="H1590" i="2" l="1"/>
  <c r="I1591" i="2"/>
  <c r="Q1589" i="2"/>
  <c r="P1590" i="2"/>
  <c r="Q1590" i="2" l="1"/>
  <c r="P1591" i="2"/>
  <c r="H1591" i="2"/>
  <c r="I1592" i="2"/>
  <c r="H1592" i="2" l="1"/>
  <c r="I1593" i="2"/>
  <c r="Q1591" i="2"/>
  <c r="P1592" i="2"/>
  <c r="Q1592" i="2" l="1"/>
  <c r="P1593" i="2"/>
  <c r="H1593" i="2"/>
  <c r="I1594" i="2"/>
  <c r="H1594" i="2" l="1"/>
  <c r="I1595" i="2"/>
  <c r="Q1593" i="2"/>
  <c r="P1594" i="2"/>
  <c r="Q1594" i="2" l="1"/>
  <c r="P1595" i="2"/>
  <c r="H1595" i="2"/>
  <c r="I1596" i="2"/>
  <c r="H1596" i="2" l="1"/>
  <c r="I1597" i="2"/>
  <c r="Q1595" i="2"/>
  <c r="P1596" i="2"/>
  <c r="Q1596" i="2" l="1"/>
  <c r="P1597" i="2"/>
  <c r="H1597" i="2"/>
  <c r="I1598" i="2"/>
  <c r="H1598" i="2" l="1"/>
  <c r="I1599" i="2"/>
  <c r="Q1597" i="2"/>
  <c r="P1598" i="2"/>
  <c r="Q1598" i="2" l="1"/>
  <c r="P1599" i="2"/>
  <c r="H1599" i="2"/>
  <c r="I1600" i="2"/>
  <c r="H1600" i="2" l="1"/>
  <c r="I1601" i="2"/>
  <c r="Q1599" i="2"/>
  <c r="P1600" i="2"/>
  <c r="Q1600" i="2" l="1"/>
  <c r="P1601" i="2"/>
  <c r="H1601" i="2"/>
  <c r="I1602" i="2"/>
  <c r="H1602" i="2" l="1"/>
  <c r="I1603" i="2"/>
  <c r="Q1601" i="2"/>
  <c r="P1602" i="2"/>
  <c r="Q1602" i="2" l="1"/>
  <c r="P1603" i="2"/>
  <c r="H1603" i="2"/>
  <c r="I1604" i="2"/>
  <c r="H1604" i="2" l="1"/>
  <c r="I1605" i="2"/>
  <c r="Q1603" i="2"/>
  <c r="P1604" i="2"/>
  <c r="Q1604" i="2" l="1"/>
  <c r="P1605" i="2"/>
  <c r="H1605" i="2"/>
  <c r="I1606" i="2"/>
  <c r="H1606" i="2" l="1"/>
  <c r="I1607" i="2"/>
  <c r="Q1605" i="2"/>
  <c r="P1606" i="2"/>
  <c r="Q1606" i="2" l="1"/>
  <c r="P1607" i="2"/>
  <c r="H1607" i="2"/>
  <c r="I1608" i="2"/>
  <c r="H1608" i="2" l="1"/>
  <c r="I1609" i="2"/>
  <c r="Q1607" i="2"/>
  <c r="P1608" i="2"/>
  <c r="Q1608" i="2" l="1"/>
  <c r="P1609" i="2"/>
  <c r="H1609" i="2"/>
  <c r="I1610" i="2"/>
  <c r="H1610" i="2" l="1"/>
  <c r="I1611" i="2"/>
  <c r="Q1609" i="2"/>
  <c r="P1610" i="2"/>
  <c r="Q1610" i="2" l="1"/>
  <c r="P1611" i="2"/>
  <c r="H1611" i="2"/>
  <c r="I1612" i="2"/>
  <c r="H1612" i="2" l="1"/>
  <c r="I1613" i="2"/>
  <c r="Q1611" i="2"/>
  <c r="P1612" i="2"/>
  <c r="Q1612" i="2" l="1"/>
  <c r="P1613" i="2"/>
  <c r="H1613" i="2"/>
  <c r="I1614" i="2"/>
  <c r="H1614" i="2" l="1"/>
  <c r="I1615" i="2"/>
  <c r="Q1613" i="2"/>
  <c r="P1614" i="2"/>
  <c r="Q1614" i="2" l="1"/>
  <c r="P1615" i="2"/>
  <c r="H1615" i="2"/>
  <c r="I1616" i="2"/>
  <c r="H1616" i="2" l="1"/>
  <c r="I1617" i="2"/>
  <c r="Q1615" i="2"/>
  <c r="P1616" i="2"/>
  <c r="Q1616" i="2" l="1"/>
  <c r="P1617" i="2"/>
  <c r="H1617" i="2"/>
  <c r="I1618" i="2"/>
  <c r="H1618" i="2" l="1"/>
  <c r="I1619" i="2"/>
  <c r="Q1617" i="2"/>
  <c r="P1618" i="2"/>
  <c r="Q1618" i="2" l="1"/>
  <c r="P1619" i="2"/>
  <c r="H1619" i="2"/>
  <c r="I1620" i="2"/>
  <c r="H1620" i="2" l="1"/>
  <c r="I1621" i="2"/>
  <c r="Q1619" i="2"/>
  <c r="P1620" i="2"/>
  <c r="Q1620" i="2" l="1"/>
  <c r="P1621" i="2"/>
  <c r="H1621" i="2"/>
  <c r="I1622" i="2"/>
  <c r="H1622" i="2" l="1"/>
  <c r="I1623" i="2"/>
  <c r="Q1621" i="2"/>
  <c r="P1622" i="2"/>
  <c r="Q1622" i="2" l="1"/>
  <c r="P1623" i="2"/>
  <c r="H1623" i="2"/>
  <c r="I1624" i="2"/>
  <c r="H1624" i="2" l="1"/>
  <c r="I1625" i="2"/>
  <c r="Q1623" i="2"/>
  <c r="P1624" i="2"/>
  <c r="Q1624" i="2" l="1"/>
  <c r="P1625" i="2"/>
  <c r="H1625" i="2"/>
  <c r="I1626" i="2"/>
  <c r="H1626" i="2" l="1"/>
  <c r="I1627" i="2"/>
  <c r="Q1625" i="2"/>
  <c r="P1626" i="2"/>
  <c r="Q1626" i="2" l="1"/>
  <c r="P1627" i="2"/>
  <c r="H1627" i="2"/>
  <c r="I1628" i="2"/>
  <c r="H1628" i="2" l="1"/>
  <c r="I1629" i="2"/>
  <c r="Q1627" i="2"/>
  <c r="P1628" i="2"/>
  <c r="Q1628" i="2" l="1"/>
  <c r="P1629" i="2"/>
  <c r="H1629" i="2"/>
  <c r="I1630" i="2"/>
  <c r="H1630" i="2" l="1"/>
  <c r="I1631" i="2"/>
  <c r="Q1629" i="2"/>
  <c r="P1630" i="2"/>
  <c r="Q1630" i="2" l="1"/>
  <c r="P1631" i="2"/>
  <c r="H1631" i="2"/>
  <c r="I1632" i="2"/>
  <c r="H1632" i="2" l="1"/>
  <c r="I1633" i="2"/>
  <c r="Q1631" i="2"/>
  <c r="P1632" i="2"/>
  <c r="Q1632" i="2" l="1"/>
  <c r="P1633" i="2"/>
  <c r="H1633" i="2"/>
  <c r="I1634" i="2"/>
  <c r="H1634" i="2" l="1"/>
  <c r="I1635" i="2"/>
  <c r="Q1633" i="2"/>
  <c r="P1634" i="2"/>
  <c r="Q1634" i="2" l="1"/>
  <c r="P1635" i="2"/>
  <c r="H1635" i="2"/>
  <c r="I1636" i="2"/>
  <c r="H1636" i="2" l="1"/>
  <c r="I1637" i="2"/>
  <c r="Q1635" i="2"/>
  <c r="P1636" i="2"/>
  <c r="Q1636" i="2" l="1"/>
  <c r="P1637" i="2"/>
  <c r="H1637" i="2"/>
  <c r="I1638" i="2"/>
  <c r="H1638" i="2" l="1"/>
  <c r="I1639" i="2"/>
  <c r="Q1637" i="2"/>
  <c r="P1638" i="2"/>
  <c r="Q1638" i="2" l="1"/>
  <c r="P1639" i="2"/>
  <c r="H1639" i="2"/>
  <c r="I1640" i="2"/>
  <c r="H1640" i="2" l="1"/>
  <c r="I1641" i="2"/>
  <c r="Q1639" i="2"/>
  <c r="P1640" i="2"/>
  <c r="Q1640" i="2" l="1"/>
  <c r="P1641" i="2"/>
  <c r="H1641" i="2"/>
  <c r="I1642" i="2"/>
  <c r="H1642" i="2" l="1"/>
  <c r="I1643" i="2"/>
  <c r="Q1641" i="2"/>
  <c r="P1642" i="2"/>
  <c r="Q1642" i="2" l="1"/>
  <c r="P1643" i="2"/>
  <c r="H1643" i="2"/>
  <c r="I1644" i="2"/>
  <c r="H1644" i="2" l="1"/>
  <c r="I1645" i="2"/>
  <c r="Q1643" i="2"/>
  <c r="P1644" i="2"/>
  <c r="Q1644" i="2" l="1"/>
  <c r="P1645" i="2"/>
  <c r="H1645" i="2"/>
  <c r="I1646" i="2"/>
  <c r="H1646" i="2" l="1"/>
  <c r="I1647" i="2"/>
  <c r="Q1645" i="2"/>
  <c r="P1646" i="2"/>
  <c r="Q1646" i="2" l="1"/>
  <c r="P1647" i="2"/>
  <c r="H1647" i="2"/>
  <c r="I1648" i="2"/>
  <c r="H1648" i="2" l="1"/>
  <c r="I1649" i="2"/>
  <c r="Q1647" i="2"/>
  <c r="P1648" i="2"/>
  <c r="Q1648" i="2" l="1"/>
  <c r="P1649" i="2"/>
  <c r="H1649" i="2"/>
  <c r="I1650" i="2"/>
  <c r="H1650" i="2" l="1"/>
  <c r="I1651" i="2"/>
  <c r="Q1649" i="2"/>
  <c r="P1650" i="2"/>
  <c r="Q1650" i="2" l="1"/>
  <c r="P1651" i="2"/>
  <c r="H1651" i="2"/>
  <c r="I1652" i="2"/>
  <c r="H1652" i="2" l="1"/>
  <c r="I1653" i="2"/>
  <c r="Q1651" i="2"/>
  <c r="P1652" i="2"/>
  <c r="Q1652" i="2" l="1"/>
  <c r="P1653" i="2"/>
  <c r="H1653" i="2"/>
  <c r="I1654" i="2"/>
  <c r="H1654" i="2" l="1"/>
  <c r="I1655" i="2"/>
  <c r="Q1653" i="2"/>
  <c r="P1654" i="2"/>
  <c r="Q1654" i="2" l="1"/>
  <c r="P1655" i="2"/>
  <c r="H1655" i="2"/>
  <c r="I1656" i="2"/>
  <c r="H1656" i="2" l="1"/>
  <c r="I1657" i="2"/>
  <c r="Q1655" i="2"/>
  <c r="P1656" i="2"/>
  <c r="Q1656" i="2" l="1"/>
  <c r="P1657" i="2"/>
  <c r="H1657" i="2"/>
  <c r="I1658" i="2"/>
  <c r="H1658" i="2" l="1"/>
  <c r="I1659" i="2"/>
  <c r="Q1657" i="2"/>
  <c r="P1658" i="2"/>
  <c r="Q1658" i="2" l="1"/>
  <c r="P1659" i="2"/>
  <c r="H1659" i="2"/>
  <c r="I1660" i="2"/>
  <c r="H1660" i="2" l="1"/>
  <c r="I1661" i="2"/>
  <c r="Q1659" i="2"/>
  <c r="P1660" i="2"/>
  <c r="Q1660" i="2" l="1"/>
  <c r="P1661" i="2"/>
  <c r="H1661" i="2"/>
  <c r="I1662" i="2"/>
  <c r="H1662" i="2" l="1"/>
  <c r="I1663" i="2"/>
  <c r="Q1661" i="2"/>
  <c r="P1662" i="2"/>
  <c r="Q1662" i="2" l="1"/>
  <c r="P1663" i="2"/>
  <c r="H1663" i="2"/>
  <c r="I1664" i="2"/>
  <c r="H1664" i="2" l="1"/>
  <c r="I1665" i="2"/>
  <c r="Q1663" i="2"/>
  <c r="P1664" i="2"/>
  <c r="Q1664" i="2" l="1"/>
  <c r="P1665" i="2"/>
  <c r="H1665" i="2"/>
  <c r="I1666" i="2"/>
  <c r="H1666" i="2" l="1"/>
  <c r="I1667" i="2"/>
  <c r="Q1665" i="2"/>
  <c r="P1666" i="2"/>
  <c r="Q1666" i="2" l="1"/>
  <c r="P1667" i="2"/>
  <c r="H1667" i="2"/>
  <c r="I1668" i="2"/>
  <c r="H1668" i="2" l="1"/>
  <c r="I1669" i="2"/>
  <c r="Q1667" i="2"/>
  <c r="P1668" i="2"/>
  <c r="Q1668" i="2" l="1"/>
  <c r="P1669" i="2"/>
  <c r="H1669" i="2"/>
  <c r="I1670" i="2"/>
  <c r="H1670" i="2" l="1"/>
  <c r="I1671" i="2"/>
  <c r="Q1669" i="2"/>
  <c r="P1670" i="2"/>
  <c r="Q1670" i="2" l="1"/>
  <c r="P1671" i="2"/>
  <c r="H1671" i="2"/>
  <c r="I1672" i="2"/>
  <c r="H1672" i="2" l="1"/>
  <c r="I1673" i="2"/>
  <c r="Q1671" i="2"/>
  <c r="P1672" i="2"/>
  <c r="Q1672" i="2" l="1"/>
  <c r="P1673" i="2"/>
  <c r="H1673" i="2"/>
  <c r="I1674" i="2"/>
  <c r="H1674" i="2" l="1"/>
  <c r="I1675" i="2"/>
  <c r="Q1673" i="2"/>
  <c r="P1674" i="2"/>
  <c r="Q1674" i="2" l="1"/>
  <c r="P1675" i="2"/>
  <c r="H1675" i="2"/>
  <c r="I1676" i="2"/>
  <c r="H1676" i="2" l="1"/>
  <c r="I1677" i="2"/>
  <c r="Q1675" i="2"/>
  <c r="P1676" i="2"/>
  <c r="Q1676" i="2" l="1"/>
  <c r="P1677" i="2"/>
  <c r="H1677" i="2"/>
  <c r="I1678" i="2"/>
  <c r="H1678" i="2" l="1"/>
  <c r="I1679" i="2"/>
  <c r="Q1677" i="2"/>
  <c r="P1678" i="2"/>
  <c r="Q1678" i="2" l="1"/>
  <c r="P1679" i="2"/>
  <c r="H1679" i="2"/>
  <c r="I1680" i="2"/>
  <c r="H1680" i="2" l="1"/>
  <c r="I1681" i="2"/>
  <c r="Q1679" i="2"/>
  <c r="P1680" i="2"/>
  <c r="Q1680" i="2" l="1"/>
  <c r="P1681" i="2"/>
  <c r="H1681" i="2"/>
  <c r="I1682" i="2"/>
  <c r="H1682" i="2" l="1"/>
  <c r="I1683" i="2"/>
  <c r="Q1681" i="2"/>
  <c r="P1682" i="2"/>
  <c r="Q1682" i="2" l="1"/>
  <c r="P1683" i="2"/>
  <c r="H1683" i="2"/>
  <c r="I1684" i="2"/>
  <c r="H1684" i="2" l="1"/>
  <c r="I1685" i="2"/>
  <c r="Q1683" i="2"/>
  <c r="P1684" i="2"/>
  <c r="Q1684" i="2" l="1"/>
  <c r="P1685" i="2"/>
  <c r="H1685" i="2"/>
  <c r="I1686" i="2"/>
  <c r="H1686" i="2" l="1"/>
  <c r="I1687" i="2"/>
  <c r="Q1685" i="2"/>
  <c r="P1686" i="2"/>
  <c r="Q1686" i="2" l="1"/>
  <c r="P1687" i="2"/>
  <c r="H1687" i="2"/>
  <c r="I1688" i="2"/>
  <c r="H1688" i="2" l="1"/>
  <c r="I1689" i="2"/>
  <c r="Q1687" i="2"/>
  <c r="P1688" i="2"/>
  <c r="Q1688" i="2" l="1"/>
  <c r="P1689" i="2"/>
  <c r="H1689" i="2"/>
  <c r="I1690" i="2"/>
  <c r="H1690" i="2" l="1"/>
  <c r="I1691" i="2"/>
  <c r="Q1689" i="2"/>
  <c r="P1690" i="2"/>
  <c r="Q1690" i="2" l="1"/>
  <c r="P1691" i="2"/>
  <c r="H1691" i="2"/>
  <c r="I1692" i="2"/>
  <c r="H1692" i="2" l="1"/>
  <c r="I1693" i="2"/>
  <c r="Q1691" i="2"/>
  <c r="P1692" i="2"/>
  <c r="Q1692" i="2" l="1"/>
  <c r="P1693" i="2"/>
  <c r="H1693" i="2"/>
  <c r="I1694" i="2"/>
  <c r="H1694" i="2" l="1"/>
  <c r="I1695" i="2"/>
  <c r="Q1693" i="2"/>
  <c r="P1694" i="2"/>
  <c r="Q1694" i="2" l="1"/>
  <c r="P1695" i="2"/>
  <c r="H1695" i="2"/>
  <c r="I1696" i="2"/>
  <c r="H1696" i="2" l="1"/>
  <c r="I1697" i="2"/>
  <c r="Q1695" i="2"/>
  <c r="P1696" i="2"/>
  <c r="Q1696" i="2" l="1"/>
  <c r="P1697" i="2"/>
  <c r="H1697" i="2"/>
  <c r="I1698" i="2"/>
  <c r="H1698" i="2" l="1"/>
  <c r="I1699" i="2"/>
  <c r="Q1697" i="2"/>
  <c r="P1698" i="2"/>
  <c r="Q1698" i="2" l="1"/>
  <c r="P1699" i="2"/>
  <c r="H1699" i="2"/>
  <c r="I1700" i="2"/>
  <c r="H1700" i="2" l="1"/>
  <c r="I1701" i="2"/>
  <c r="Q1699" i="2"/>
  <c r="P1700" i="2"/>
  <c r="Q1700" i="2" l="1"/>
  <c r="P1701" i="2"/>
  <c r="H1701" i="2"/>
  <c r="I1702" i="2"/>
  <c r="H1702" i="2" l="1"/>
  <c r="I1703" i="2"/>
  <c r="Q1701" i="2"/>
  <c r="P1702" i="2"/>
  <c r="Q1702" i="2" l="1"/>
  <c r="P1703" i="2"/>
  <c r="H1703" i="2"/>
  <c r="I1704" i="2"/>
  <c r="H1704" i="2" l="1"/>
  <c r="I1705" i="2"/>
  <c r="Q1703" i="2"/>
  <c r="P1704" i="2"/>
  <c r="Q1704" i="2" l="1"/>
  <c r="P1705" i="2"/>
  <c r="H1705" i="2"/>
  <c r="I1706" i="2"/>
  <c r="H1706" i="2" l="1"/>
  <c r="I1707" i="2"/>
  <c r="Q1705" i="2"/>
  <c r="P1706" i="2"/>
  <c r="Q1706" i="2" l="1"/>
  <c r="P1707" i="2"/>
  <c r="H1707" i="2"/>
  <c r="I1708" i="2"/>
  <c r="H1708" i="2" l="1"/>
  <c r="I1709" i="2"/>
  <c r="Q1707" i="2"/>
  <c r="P1708" i="2"/>
  <c r="Q1708" i="2" l="1"/>
  <c r="P1709" i="2"/>
  <c r="H1709" i="2"/>
  <c r="I1710" i="2"/>
  <c r="H1710" i="2" l="1"/>
  <c r="I1711" i="2"/>
  <c r="Q1709" i="2"/>
  <c r="P1710" i="2"/>
  <c r="Q1710" i="2" l="1"/>
  <c r="P1711" i="2"/>
  <c r="H1711" i="2"/>
  <c r="I1712" i="2"/>
  <c r="H1712" i="2" l="1"/>
  <c r="I1713" i="2"/>
  <c r="Q1711" i="2"/>
  <c r="P1712" i="2"/>
  <c r="Q1712" i="2" l="1"/>
  <c r="P1713" i="2"/>
  <c r="H1713" i="2"/>
  <c r="I1714" i="2"/>
  <c r="H1714" i="2" l="1"/>
  <c r="I1715" i="2"/>
  <c r="Q1713" i="2"/>
  <c r="P1714" i="2"/>
  <c r="Q1714" i="2" l="1"/>
  <c r="P1715" i="2"/>
  <c r="H1715" i="2"/>
  <c r="I1716" i="2"/>
  <c r="H1716" i="2" l="1"/>
  <c r="I1717" i="2"/>
  <c r="Q1715" i="2"/>
  <c r="P1716" i="2"/>
  <c r="Q1716" i="2" l="1"/>
  <c r="P1717" i="2"/>
  <c r="H1717" i="2"/>
  <c r="I1718" i="2"/>
  <c r="H1718" i="2" l="1"/>
  <c r="I1719" i="2"/>
  <c r="Q1717" i="2"/>
  <c r="P1718" i="2"/>
  <c r="Q1718" i="2" l="1"/>
  <c r="P1719" i="2"/>
  <c r="H1719" i="2"/>
  <c r="I1720" i="2"/>
  <c r="H1720" i="2" l="1"/>
  <c r="I1721" i="2"/>
  <c r="Q1719" i="2"/>
  <c r="P1720" i="2"/>
  <c r="Q1720" i="2" l="1"/>
  <c r="P1721" i="2"/>
  <c r="H1721" i="2"/>
  <c r="I1722" i="2"/>
  <c r="H1722" i="2" l="1"/>
  <c r="I1723" i="2"/>
  <c r="Q1721" i="2"/>
  <c r="P1722" i="2"/>
  <c r="Q1722" i="2" l="1"/>
  <c r="P1723" i="2"/>
  <c r="H1723" i="2"/>
  <c r="I1724" i="2"/>
  <c r="H1724" i="2" l="1"/>
  <c r="I1725" i="2"/>
  <c r="Q1723" i="2"/>
  <c r="P1724" i="2"/>
  <c r="Q1724" i="2" l="1"/>
  <c r="P1725" i="2"/>
  <c r="H1725" i="2"/>
  <c r="I1726" i="2"/>
  <c r="H1726" i="2" l="1"/>
  <c r="I1727" i="2"/>
  <c r="Q1725" i="2"/>
  <c r="P1726" i="2"/>
  <c r="Q1726" i="2" l="1"/>
  <c r="P1727" i="2"/>
  <c r="H1727" i="2"/>
  <c r="I1728" i="2"/>
  <c r="H1728" i="2" l="1"/>
  <c r="I1729" i="2"/>
  <c r="Q1727" i="2"/>
  <c r="P1728" i="2"/>
  <c r="Q1728" i="2" l="1"/>
  <c r="P1729" i="2"/>
  <c r="H1729" i="2"/>
  <c r="I1730" i="2"/>
  <c r="H1730" i="2" l="1"/>
  <c r="I1731" i="2"/>
  <c r="Q1729" i="2"/>
  <c r="P1730" i="2"/>
  <c r="Q1730" i="2" l="1"/>
  <c r="P1731" i="2"/>
  <c r="H1731" i="2"/>
  <c r="I1732" i="2"/>
  <c r="H1732" i="2" l="1"/>
  <c r="I1733" i="2"/>
  <c r="Q1731" i="2"/>
  <c r="P1732" i="2"/>
  <c r="Q1732" i="2" l="1"/>
  <c r="P1733" i="2"/>
  <c r="H1733" i="2"/>
  <c r="I1734" i="2"/>
  <c r="H1734" i="2" l="1"/>
  <c r="I1735" i="2"/>
  <c r="Q1733" i="2"/>
  <c r="P1734" i="2"/>
  <c r="Q1734" i="2" l="1"/>
  <c r="P1735" i="2"/>
  <c r="H1735" i="2"/>
  <c r="I1736" i="2"/>
  <c r="H1736" i="2" l="1"/>
  <c r="I1737" i="2"/>
  <c r="Q1735" i="2"/>
  <c r="P1736" i="2"/>
  <c r="Q1736" i="2" l="1"/>
  <c r="P1737" i="2"/>
  <c r="H1737" i="2"/>
  <c r="I1738" i="2"/>
  <c r="H1738" i="2" l="1"/>
  <c r="I1739" i="2"/>
  <c r="Q1737" i="2"/>
  <c r="P1738" i="2"/>
  <c r="Q1738" i="2" l="1"/>
  <c r="P1739" i="2"/>
  <c r="H1739" i="2"/>
  <c r="I1740" i="2"/>
  <c r="H1740" i="2" l="1"/>
  <c r="I1741" i="2"/>
  <c r="Q1739" i="2"/>
  <c r="P1740" i="2"/>
  <c r="Q1740" i="2" l="1"/>
  <c r="P1741" i="2"/>
  <c r="H1741" i="2"/>
  <c r="I1742" i="2"/>
  <c r="H1742" i="2" l="1"/>
  <c r="I1743" i="2"/>
  <c r="Q1741" i="2"/>
  <c r="P1742" i="2"/>
  <c r="Q1742" i="2" l="1"/>
  <c r="P1743" i="2"/>
  <c r="H1743" i="2"/>
  <c r="I1744" i="2"/>
  <c r="H1744" i="2" l="1"/>
  <c r="I1745" i="2"/>
  <c r="Q1743" i="2"/>
  <c r="P1744" i="2"/>
  <c r="Q1744" i="2" l="1"/>
  <c r="P1745" i="2"/>
  <c r="Q1745" i="2" s="1"/>
  <c r="Q1746" i="2" s="1"/>
  <c r="D9" i="2" s="1"/>
  <c r="H1745" i="2"/>
  <c r="H1746" i="2" s="1"/>
  <c r="X8" i="2"/>
  <c r="N2" i="2" s="1"/>
  <c r="X6" i="2"/>
  <c r="X7" i="2"/>
  <c r="Z2" i="2" s="1"/>
  <c r="F1748" i="2" l="1"/>
  <c r="D1749" i="2"/>
  <c r="F1749" i="2" s="1"/>
  <c r="F1745" i="2"/>
  <c r="F1741" i="2"/>
  <c r="F1737" i="2"/>
  <c r="F1733" i="2"/>
  <c r="F1729" i="2"/>
  <c r="F1725" i="2"/>
  <c r="F1721" i="2"/>
  <c r="F1717" i="2"/>
  <c r="F1713" i="2"/>
  <c r="F1709" i="2"/>
  <c r="F1705" i="2"/>
  <c r="F1701" i="2"/>
  <c r="F1697" i="2"/>
  <c r="F1693" i="2"/>
  <c r="F1742" i="2"/>
  <c r="F1740" i="2"/>
  <c r="F1734" i="2"/>
  <c r="F1732" i="2"/>
  <c r="F1726" i="2"/>
  <c r="F1724" i="2"/>
  <c r="F1718" i="2"/>
  <c r="F1716" i="2"/>
  <c r="F1710" i="2"/>
  <c r="F1708" i="2"/>
  <c r="F1702" i="2"/>
  <c r="F1700" i="2"/>
  <c r="F1694" i="2"/>
  <c r="F1692" i="2"/>
  <c r="F1690" i="2"/>
  <c r="F1686" i="2"/>
  <c r="F1682" i="2"/>
  <c r="F1678" i="2"/>
  <c r="F1747" i="2"/>
  <c r="F1746" i="2"/>
  <c r="F1744" i="2"/>
  <c r="F1738" i="2"/>
  <c r="F1736" i="2"/>
  <c r="F1730" i="2"/>
  <c r="F1728" i="2"/>
  <c r="F1722" i="2"/>
  <c r="F1720" i="2"/>
  <c r="F1714" i="2"/>
  <c r="F1712" i="2"/>
  <c r="F1706" i="2"/>
  <c r="F1704" i="2"/>
  <c r="F1698" i="2"/>
  <c r="F1696" i="2"/>
  <c r="F1688" i="2"/>
  <c r="F1684" i="2"/>
  <c r="F1680" i="2"/>
  <c r="F1735" i="2"/>
  <c r="F1719" i="2"/>
  <c r="F1703" i="2"/>
  <c r="F1673" i="2"/>
  <c r="F1669" i="2"/>
  <c r="F1665" i="2"/>
  <c r="F1661" i="2"/>
  <c r="F1657" i="2"/>
  <c r="F1653" i="2"/>
  <c r="F1649" i="2"/>
  <c r="F1645" i="2"/>
  <c r="F1641" i="2"/>
  <c r="F1637" i="2"/>
  <c r="F1633" i="2"/>
  <c r="F1629" i="2"/>
  <c r="F1625" i="2"/>
  <c r="F1621" i="2"/>
  <c r="F1617" i="2"/>
  <c r="F1613" i="2"/>
  <c r="F1731" i="2"/>
  <c r="F1715" i="2"/>
  <c r="F1699" i="2"/>
  <c r="F1674" i="2"/>
  <c r="F1670" i="2"/>
  <c r="F1666" i="2"/>
  <c r="F1662" i="2"/>
  <c r="F1658" i="2"/>
  <c r="F1654" i="2"/>
  <c r="F1650" i="2"/>
  <c r="F1646" i="2"/>
  <c r="F1642" i="2"/>
  <c r="F1638" i="2"/>
  <c r="F1634" i="2"/>
  <c r="F1630" i="2"/>
  <c r="F1743" i="2"/>
  <c r="F1727" i="2"/>
  <c r="F1711" i="2"/>
  <c r="F1695" i="2"/>
  <c r="F1675" i="2"/>
  <c r="F1671" i="2"/>
  <c r="F1667" i="2"/>
  <c r="F1663" i="2"/>
  <c r="F1659" i="2"/>
  <c r="F1655" i="2"/>
  <c r="F1651" i="2"/>
  <c r="F1647" i="2"/>
  <c r="F1643" i="2"/>
  <c r="F1639" i="2"/>
  <c r="F1635" i="2"/>
  <c r="F1631" i="2"/>
  <c r="F1627" i="2"/>
  <c r="F1623" i="2"/>
  <c r="F1619" i="2"/>
  <c r="F1615" i="2"/>
  <c r="F1739" i="2"/>
  <c r="F1685" i="2"/>
  <c r="F1677" i="2"/>
  <c r="F1668" i="2"/>
  <c r="F1652" i="2"/>
  <c r="F1636" i="2"/>
  <c r="F1611" i="2"/>
  <c r="F1607" i="2"/>
  <c r="F1603" i="2"/>
  <c r="F1599" i="2"/>
  <c r="F1595" i="2"/>
  <c r="F1591" i="2"/>
  <c r="F1587" i="2"/>
  <c r="F1583" i="2"/>
  <c r="F1579" i="2"/>
  <c r="F1575" i="2"/>
  <c r="F1571" i="2"/>
  <c r="F1567" i="2"/>
  <c r="F1563" i="2"/>
  <c r="F1559" i="2"/>
  <c r="F1555" i="2"/>
  <c r="F1551" i="2"/>
  <c r="F1547" i="2"/>
  <c r="F1543" i="2"/>
  <c r="F1539" i="2"/>
  <c r="F1535" i="2"/>
  <c r="F1531" i="2"/>
  <c r="F1527" i="2"/>
  <c r="F1691" i="2"/>
  <c r="F1683" i="2"/>
  <c r="F1672" i="2"/>
  <c r="F1656" i="2"/>
  <c r="F1640" i="2"/>
  <c r="F1608" i="2"/>
  <c r="F1604" i="2"/>
  <c r="F1600" i="2"/>
  <c r="F1596" i="2"/>
  <c r="F1592" i="2"/>
  <c r="F1588" i="2"/>
  <c r="F1584" i="2"/>
  <c r="F1580" i="2"/>
  <c r="F1576" i="2"/>
  <c r="F1572" i="2"/>
  <c r="F1568" i="2"/>
  <c r="F1564" i="2"/>
  <c r="F1560" i="2"/>
  <c r="F1556" i="2"/>
  <c r="F1552" i="2"/>
  <c r="F1707" i="2"/>
  <c r="F1689" i="2"/>
  <c r="F1681" i="2"/>
  <c r="F1676" i="2"/>
  <c r="F1660" i="2"/>
  <c r="F1644" i="2"/>
  <c r="F1628" i="2"/>
  <c r="F1626" i="2"/>
  <c r="F1624" i="2"/>
  <c r="F1622" i="2"/>
  <c r="F1620" i="2"/>
  <c r="F1618" i="2"/>
  <c r="F1616" i="2"/>
  <c r="F1614" i="2"/>
  <c r="F1612" i="2"/>
  <c r="F1609" i="2"/>
  <c r="F1605" i="2"/>
  <c r="F1601" i="2"/>
  <c r="F1597" i="2"/>
  <c r="F1593" i="2"/>
  <c r="F1589" i="2"/>
  <c r="F1585" i="2"/>
  <c r="F1581" i="2"/>
  <c r="F1577" i="2"/>
  <c r="F1573" i="2"/>
  <c r="F1569" i="2"/>
  <c r="F1565" i="2"/>
  <c r="F1561" i="2"/>
  <c r="F1557" i="2"/>
  <c r="F1553" i="2"/>
  <c r="F1549" i="2"/>
  <c r="F1545" i="2"/>
  <c r="F1541" i="2"/>
  <c r="F1537" i="2"/>
  <c r="F1533" i="2"/>
  <c r="F1529" i="2"/>
  <c r="F1648" i="2"/>
  <c r="F1602" i="2"/>
  <c r="F1586" i="2"/>
  <c r="F1570" i="2"/>
  <c r="F1554" i="2"/>
  <c r="F1550" i="2"/>
  <c r="F1548" i="2"/>
  <c r="F1546" i="2"/>
  <c r="F1544" i="2"/>
  <c r="F1542" i="2"/>
  <c r="F1540" i="2"/>
  <c r="F1538" i="2"/>
  <c r="F1536" i="2"/>
  <c r="F1534" i="2"/>
  <c r="F1532" i="2"/>
  <c r="F1530" i="2"/>
  <c r="F1528" i="2"/>
  <c r="F1525" i="2"/>
  <c r="F1521" i="2"/>
  <c r="F1517" i="2"/>
  <c r="F1513" i="2"/>
  <c r="F1509" i="2"/>
  <c r="F1505" i="2"/>
  <c r="F1501" i="2"/>
  <c r="F1497" i="2"/>
  <c r="F1493" i="2"/>
  <c r="F1489" i="2"/>
  <c r="F1485" i="2"/>
  <c r="F1481" i="2"/>
  <c r="F1477" i="2"/>
  <c r="F1473" i="2"/>
  <c r="F1469" i="2"/>
  <c r="F1465" i="2"/>
  <c r="F1461" i="2"/>
  <c r="F1457" i="2"/>
  <c r="F1453" i="2"/>
  <c r="F1449" i="2"/>
  <c r="F1445" i="2"/>
  <c r="F1723" i="2"/>
  <c r="F1679" i="2"/>
  <c r="F1632" i="2"/>
  <c r="F1606" i="2"/>
  <c r="F1590" i="2"/>
  <c r="F1574" i="2"/>
  <c r="F1558" i="2"/>
  <c r="F1526" i="2"/>
  <c r="F1522" i="2"/>
  <c r="F1518" i="2"/>
  <c r="F1514" i="2"/>
  <c r="F1510" i="2"/>
  <c r="F1506" i="2"/>
  <c r="F1502" i="2"/>
  <c r="F1498" i="2"/>
  <c r="F1494" i="2"/>
  <c r="F1490" i="2"/>
  <c r="F1486" i="2"/>
  <c r="F1482" i="2"/>
  <c r="F1478" i="2"/>
  <c r="F1474" i="2"/>
  <c r="F1610" i="2"/>
  <c r="F1594" i="2"/>
  <c r="F1578" i="2"/>
  <c r="F1562" i="2"/>
  <c r="F1523" i="2"/>
  <c r="F1519" i="2"/>
  <c r="F1515" i="2"/>
  <c r="F1511" i="2"/>
  <c r="F1507" i="2"/>
  <c r="F1503" i="2"/>
  <c r="F1499" i="2"/>
  <c r="F1495" i="2"/>
  <c r="F1491" i="2"/>
  <c r="F1487" i="2"/>
  <c r="F1483" i="2"/>
  <c r="F1479" i="2"/>
  <c r="F1475" i="2"/>
  <c r="F1471" i="2"/>
  <c r="F1467" i="2"/>
  <c r="F1463" i="2"/>
  <c r="F1459" i="2"/>
  <c r="F1455" i="2"/>
  <c r="F1451" i="2"/>
  <c r="F1598" i="2"/>
  <c r="F1520" i="2"/>
  <c r="F1504" i="2"/>
  <c r="F1488" i="2"/>
  <c r="F1446" i="2"/>
  <c r="F1444" i="2"/>
  <c r="F1440" i="2"/>
  <c r="F1436" i="2"/>
  <c r="F1432" i="2"/>
  <c r="F1428" i="2"/>
  <c r="F1424" i="2"/>
  <c r="F1420" i="2"/>
  <c r="F1416" i="2"/>
  <c r="F1412" i="2"/>
  <c r="F1408" i="2"/>
  <c r="F1404" i="2"/>
  <c r="F1400" i="2"/>
  <c r="F1396" i="2"/>
  <c r="F1392" i="2"/>
  <c r="F1388" i="2"/>
  <c r="F1384" i="2"/>
  <c r="F1380" i="2"/>
  <c r="F1376" i="2"/>
  <c r="F1372" i="2"/>
  <c r="F1368" i="2"/>
  <c r="F1364" i="2"/>
  <c r="F1360" i="2"/>
  <c r="F1356" i="2"/>
  <c r="F1352" i="2"/>
  <c r="F1348" i="2"/>
  <c r="F1344" i="2"/>
  <c r="F1340" i="2"/>
  <c r="F1336" i="2"/>
  <c r="F1332" i="2"/>
  <c r="F1328" i="2"/>
  <c r="F1324" i="2"/>
  <c r="F1320" i="2"/>
  <c r="F1316" i="2"/>
  <c r="F1687" i="2"/>
  <c r="F1664" i="2"/>
  <c r="F1582" i="2"/>
  <c r="F1524" i="2"/>
  <c r="F1508" i="2"/>
  <c r="F1492" i="2"/>
  <c r="F1476" i="2"/>
  <c r="F1441" i="2"/>
  <c r="F1437" i="2"/>
  <c r="F1433" i="2"/>
  <c r="F1429" i="2"/>
  <c r="F1425" i="2"/>
  <c r="F1421" i="2"/>
  <c r="F1417" i="2"/>
  <c r="F1413" i="2"/>
  <c r="F1409" i="2"/>
  <c r="F1405" i="2"/>
  <c r="F1401" i="2"/>
  <c r="F1397" i="2"/>
  <c r="F1393" i="2"/>
  <c r="F1389" i="2"/>
  <c r="F1385" i="2"/>
  <c r="F1381" i="2"/>
  <c r="F1377" i="2"/>
  <c r="F1373" i="2"/>
  <c r="F1369" i="2"/>
  <c r="F1365" i="2"/>
  <c r="F1361" i="2"/>
  <c r="F1357" i="2"/>
  <c r="F1566" i="2"/>
  <c r="F1512" i="2"/>
  <c r="F1496" i="2"/>
  <c r="F1480" i="2"/>
  <c r="F1472" i="2"/>
  <c r="F1470" i="2"/>
  <c r="F1468" i="2"/>
  <c r="F1466" i="2"/>
  <c r="F1464" i="2"/>
  <c r="F1462" i="2"/>
  <c r="F1460" i="2"/>
  <c r="F1458" i="2"/>
  <c r="F1456" i="2"/>
  <c r="F1454" i="2"/>
  <c r="F1452" i="2"/>
  <c r="F1450" i="2"/>
  <c r="F1448" i="2"/>
  <c r="F1442" i="2"/>
  <c r="F1438" i="2"/>
  <c r="F1434" i="2"/>
  <c r="F1430" i="2"/>
  <c r="F1426" i="2"/>
  <c r="F1422" i="2"/>
  <c r="F1418" i="2"/>
  <c r="F1414" i="2"/>
  <c r="F1410" i="2"/>
  <c r="F1406" i="2"/>
  <c r="F1402" i="2"/>
  <c r="F1398" i="2"/>
  <c r="F1394" i="2"/>
  <c r="F1390" i="2"/>
  <c r="F1386" i="2"/>
  <c r="F1382" i="2"/>
  <c r="F1378" i="2"/>
  <c r="F1374" i="2"/>
  <c r="F1370" i="2"/>
  <c r="F1366" i="2"/>
  <c r="F1362" i="2"/>
  <c r="F1358" i="2"/>
  <c r="F1354" i="2"/>
  <c r="F1350" i="2"/>
  <c r="F1346" i="2"/>
  <c r="F1342" i="2"/>
  <c r="F1338" i="2"/>
  <c r="F1334" i="2"/>
  <c r="F1330" i="2"/>
  <c r="F1326" i="2"/>
  <c r="F1322" i="2"/>
  <c r="F1318" i="2"/>
  <c r="F1516" i="2"/>
  <c r="F1447" i="2"/>
  <c r="F1435" i="2"/>
  <c r="F1419" i="2"/>
  <c r="F1403" i="2"/>
  <c r="F1387" i="2"/>
  <c r="F1371" i="2"/>
  <c r="F1355" i="2"/>
  <c r="F1353" i="2"/>
  <c r="F1351" i="2"/>
  <c r="F1349" i="2"/>
  <c r="F1347" i="2"/>
  <c r="F1345" i="2"/>
  <c r="F1343" i="2"/>
  <c r="F1341" i="2"/>
  <c r="F1339" i="2"/>
  <c r="F1337" i="2"/>
  <c r="F1335" i="2"/>
  <c r="F1333" i="2"/>
  <c r="F1331" i="2"/>
  <c r="F1329" i="2"/>
  <c r="F1327" i="2"/>
  <c r="F1325" i="2"/>
  <c r="F1323" i="2"/>
  <c r="F1321" i="2"/>
  <c r="F1319" i="2"/>
  <c r="F1317" i="2"/>
  <c r="F1315" i="2"/>
  <c r="F1311" i="2"/>
  <c r="F1307" i="2"/>
  <c r="F1303" i="2"/>
  <c r="F1299" i="2"/>
  <c r="F1295" i="2"/>
  <c r="F1291" i="2"/>
  <c r="F1287" i="2"/>
  <c r="F1283" i="2"/>
  <c r="F1279" i="2"/>
  <c r="F1275" i="2"/>
  <c r="F1271" i="2"/>
  <c r="F1267" i="2"/>
  <c r="F1263" i="2"/>
  <c r="F1259" i="2"/>
  <c r="F1255" i="2"/>
  <c r="F1251" i="2"/>
  <c r="F1247" i="2"/>
  <c r="F1243" i="2"/>
  <c r="F1239" i="2"/>
  <c r="F1235" i="2"/>
  <c r="F1231" i="2"/>
  <c r="F1227" i="2"/>
  <c r="F1223" i="2"/>
  <c r="F1219" i="2"/>
  <c r="F1215" i="2"/>
  <c r="F1211" i="2"/>
  <c r="F1207" i="2"/>
  <c r="F1203" i="2"/>
  <c r="F1199" i="2"/>
  <c r="F1195" i="2"/>
  <c r="F1191" i="2"/>
  <c r="F1187" i="2"/>
  <c r="F1183" i="2"/>
  <c r="F1179" i="2"/>
  <c r="F1175" i="2"/>
  <c r="F1171" i="2"/>
  <c r="F1167" i="2"/>
  <c r="F1163" i="2"/>
  <c r="F1159" i="2"/>
  <c r="F1155" i="2"/>
  <c r="F1151" i="2"/>
  <c r="F1147" i="2"/>
  <c r="F1143" i="2"/>
  <c r="F1500" i="2"/>
  <c r="F1439" i="2"/>
  <c r="F1423" i="2"/>
  <c r="F1407" i="2"/>
  <c r="F1391" i="2"/>
  <c r="F1375" i="2"/>
  <c r="F1359" i="2"/>
  <c r="F1312" i="2"/>
  <c r="F1308" i="2"/>
  <c r="F1304" i="2"/>
  <c r="F1300" i="2"/>
  <c r="F1296" i="2"/>
  <c r="F1292" i="2"/>
  <c r="F1288" i="2"/>
  <c r="F1284" i="2"/>
  <c r="F1280" i="2"/>
  <c r="F1276" i="2"/>
  <c r="F1272" i="2"/>
  <c r="F1268" i="2"/>
  <c r="F1264" i="2"/>
  <c r="F1260" i="2"/>
  <c r="F1256" i="2"/>
  <c r="F1252" i="2"/>
  <c r="F1248" i="2"/>
  <c r="F1244" i="2"/>
  <c r="F1240" i="2"/>
  <c r="F1236" i="2"/>
  <c r="F1232" i="2"/>
  <c r="F1228" i="2"/>
  <c r="F1224" i="2"/>
  <c r="F1220" i="2"/>
  <c r="F1216" i="2"/>
  <c r="F1212" i="2"/>
  <c r="F1208" i="2"/>
  <c r="F1204" i="2"/>
  <c r="F1200" i="2"/>
  <c r="F1196" i="2"/>
  <c r="F1192" i="2"/>
  <c r="F1188" i="2"/>
  <c r="F1184" i="2"/>
  <c r="F1180" i="2"/>
  <c r="F1176" i="2"/>
  <c r="F1172" i="2"/>
  <c r="F1168" i="2"/>
  <c r="F1164" i="2"/>
  <c r="F1160" i="2"/>
  <c r="F1156" i="2"/>
  <c r="F1152" i="2"/>
  <c r="F1484" i="2"/>
  <c r="F1443" i="2"/>
  <c r="F1427" i="2"/>
  <c r="F1411" i="2"/>
  <c r="F1395" i="2"/>
  <c r="F1379" i="2"/>
  <c r="F1363" i="2"/>
  <c r="F1313" i="2"/>
  <c r="F1309" i="2"/>
  <c r="F1305" i="2"/>
  <c r="F1301" i="2"/>
  <c r="F1297" i="2"/>
  <c r="F1293" i="2"/>
  <c r="F1289" i="2"/>
  <c r="F1285" i="2"/>
  <c r="F1281" i="2"/>
  <c r="F1277" i="2"/>
  <c r="F1273" i="2"/>
  <c r="F1269" i="2"/>
  <c r="F1265" i="2"/>
  <c r="F1261" i="2"/>
  <c r="F1257" i="2"/>
  <c r="F1253" i="2"/>
  <c r="F1249" i="2"/>
  <c r="F1245" i="2"/>
  <c r="F1241" i="2"/>
  <c r="F1237" i="2"/>
  <c r="F1233" i="2"/>
  <c r="F1229" i="2"/>
  <c r="F1225" i="2"/>
  <c r="F1221" i="2"/>
  <c r="F1217" i="2"/>
  <c r="F1213" i="2"/>
  <c r="F1209" i="2"/>
  <c r="F1205" i="2"/>
  <c r="F1201" i="2"/>
  <c r="F1197" i="2"/>
  <c r="F1193" i="2"/>
  <c r="F1189" i="2"/>
  <c r="F1185" i="2"/>
  <c r="F1181" i="2"/>
  <c r="F1177" i="2"/>
  <c r="F1173" i="2"/>
  <c r="F1169" i="2"/>
  <c r="F1165" i="2"/>
  <c r="F1161" i="2"/>
  <c r="F1157" i="2"/>
  <c r="F1153" i="2"/>
  <c r="F1431" i="2"/>
  <c r="F1367" i="2"/>
  <c r="F1144" i="2"/>
  <c r="F1142" i="2"/>
  <c r="F1139" i="2"/>
  <c r="F1135" i="2"/>
  <c r="F1131" i="2"/>
  <c r="F1127" i="2"/>
  <c r="F1123" i="2"/>
  <c r="F1119" i="2"/>
  <c r="F1115" i="2"/>
  <c r="F1111" i="2"/>
  <c r="F1107" i="2"/>
  <c r="F1103" i="2"/>
  <c r="F1099" i="2"/>
  <c r="F1095" i="2"/>
  <c r="F1091" i="2"/>
  <c r="F1087" i="2"/>
  <c r="F1083" i="2"/>
  <c r="F1079" i="2"/>
  <c r="F1075" i="2"/>
  <c r="F1071" i="2"/>
  <c r="F1067" i="2"/>
  <c r="F1063" i="2"/>
  <c r="F1059" i="2"/>
  <c r="F1055" i="2"/>
  <c r="F1051" i="2"/>
  <c r="F1047" i="2"/>
  <c r="F1043" i="2"/>
  <c r="F1039" i="2"/>
  <c r="F1035" i="2"/>
  <c r="F1031" i="2"/>
  <c r="F1027" i="2"/>
  <c r="F1023" i="2"/>
  <c r="F1019" i="2"/>
  <c r="F1015" i="2"/>
  <c r="F1011" i="2"/>
  <c r="F1007" i="2"/>
  <c r="F1003" i="2"/>
  <c r="F999" i="2"/>
  <c r="F995" i="2"/>
  <c r="F991" i="2"/>
  <c r="F987" i="2"/>
  <c r="F983" i="2"/>
  <c r="F979" i="2"/>
  <c r="F975" i="2"/>
  <c r="F971" i="2"/>
  <c r="F967" i="2"/>
  <c r="F963" i="2"/>
  <c r="F1415" i="2"/>
  <c r="F1314" i="2"/>
  <c r="F1306" i="2"/>
  <c r="F1298" i="2"/>
  <c r="F1290" i="2"/>
  <c r="F1282" i="2"/>
  <c r="F1274" i="2"/>
  <c r="F1266" i="2"/>
  <c r="F1258" i="2"/>
  <c r="F1250" i="2"/>
  <c r="F1242" i="2"/>
  <c r="F1234" i="2"/>
  <c r="F1226" i="2"/>
  <c r="F1218" i="2"/>
  <c r="F1210" i="2"/>
  <c r="F1202" i="2"/>
  <c r="F1194" i="2"/>
  <c r="F1186" i="2"/>
  <c r="F1178" i="2"/>
  <c r="F1170" i="2"/>
  <c r="F1162" i="2"/>
  <c r="F1154" i="2"/>
  <c r="F1141" i="2"/>
  <c r="F1136" i="2"/>
  <c r="F1132" i="2"/>
  <c r="F1128" i="2"/>
  <c r="F1124" i="2"/>
  <c r="F1120" i="2"/>
  <c r="F1116" i="2"/>
  <c r="F1112" i="2"/>
  <c r="F1108" i="2"/>
  <c r="F1104" i="2"/>
  <c r="F1100" i="2"/>
  <c r="F1096" i="2"/>
  <c r="F1092" i="2"/>
  <c r="F1088" i="2"/>
  <c r="F1084" i="2"/>
  <c r="F1080" i="2"/>
  <c r="F1076" i="2"/>
  <c r="F1072" i="2"/>
  <c r="F1068" i="2"/>
  <c r="F1064" i="2"/>
  <c r="F1060" i="2"/>
  <c r="F1056" i="2"/>
  <c r="F1052" i="2"/>
  <c r="F1048" i="2"/>
  <c r="F1044" i="2"/>
  <c r="F1040" i="2"/>
  <c r="F1036" i="2"/>
  <c r="F1032" i="2"/>
  <c r="F1028" i="2"/>
  <c r="F1399" i="2"/>
  <c r="F1149" i="2"/>
  <c r="F1148" i="2"/>
  <c r="F1146" i="2"/>
  <c r="F1140" i="2"/>
  <c r="F1137" i="2"/>
  <c r="F1133" i="2"/>
  <c r="F1129" i="2"/>
  <c r="F1125" i="2"/>
  <c r="F1121" i="2"/>
  <c r="F1117" i="2"/>
  <c r="F1113" i="2"/>
  <c r="F1109" i="2"/>
  <c r="F1105" i="2"/>
  <c r="F1101" i="2"/>
  <c r="F1097" i="2"/>
  <c r="F1093" i="2"/>
  <c r="F1089" i="2"/>
  <c r="F1085" i="2"/>
  <c r="F1081" i="2"/>
  <c r="F1077" i="2"/>
  <c r="F1073" i="2"/>
  <c r="F1069" i="2"/>
  <c r="F1065" i="2"/>
  <c r="F1061" i="2"/>
  <c r="F1057" i="2"/>
  <c r="F1053" i="2"/>
  <c r="F1049" i="2"/>
  <c r="F1045" i="2"/>
  <c r="F1041" i="2"/>
  <c r="F1037" i="2"/>
  <c r="F1033" i="2"/>
  <c r="F1029" i="2"/>
  <c r="F1025" i="2"/>
  <c r="F1021" i="2"/>
  <c r="F1017" i="2"/>
  <c r="F1013" i="2"/>
  <c r="F1009" i="2"/>
  <c r="F1005" i="2"/>
  <c r="F1001" i="2"/>
  <c r="F997" i="2"/>
  <c r="F993" i="2"/>
  <c r="F989" i="2"/>
  <c r="F985" i="2"/>
  <c r="F981" i="2"/>
  <c r="F977" i="2"/>
  <c r="F973" i="2"/>
  <c r="F969" i="2"/>
  <c r="F965" i="2"/>
  <c r="F1294" i="2"/>
  <c r="F1262" i="2"/>
  <c r="F1230" i="2"/>
  <c r="F1198" i="2"/>
  <c r="F1166" i="2"/>
  <c r="F1150" i="2"/>
  <c r="F1138" i="2"/>
  <c r="F1122" i="2"/>
  <c r="F1106" i="2"/>
  <c r="F1090" i="2"/>
  <c r="F1074" i="2"/>
  <c r="F1058" i="2"/>
  <c r="F1042" i="2"/>
  <c r="F961" i="2"/>
  <c r="F957" i="2"/>
  <c r="F953" i="2"/>
  <c r="F949" i="2"/>
  <c r="F945" i="2"/>
  <c r="F941" i="2"/>
  <c r="F937" i="2"/>
  <c r="F933" i="2"/>
  <c r="F929" i="2"/>
  <c r="F925" i="2"/>
  <c r="F921" i="2"/>
  <c r="F917" i="2"/>
  <c r="F913" i="2"/>
  <c r="F909" i="2"/>
  <c r="F905" i="2"/>
  <c r="F901" i="2"/>
  <c r="F897" i="2"/>
  <c r="F893" i="2"/>
  <c r="F889" i="2"/>
  <c r="F885" i="2"/>
  <c r="F881" i="2"/>
  <c r="F877" i="2"/>
  <c r="F873" i="2"/>
  <c r="F869" i="2"/>
  <c r="F1286" i="2"/>
  <c r="F1254" i="2"/>
  <c r="F1222" i="2"/>
  <c r="F1190" i="2"/>
  <c r="F1158" i="2"/>
  <c r="F1126" i="2"/>
  <c r="F1110" i="2"/>
  <c r="F1094" i="2"/>
  <c r="F1078" i="2"/>
  <c r="F1062" i="2"/>
  <c r="F1046" i="2"/>
  <c r="F1030" i="2"/>
  <c r="F958" i="2"/>
  <c r="F954" i="2"/>
  <c r="F950" i="2"/>
  <c r="F946" i="2"/>
  <c r="F942" i="2"/>
  <c r="F938" i="2"/>
  <c r="F934" i="2"/>
  <c r="F930" i="2"/>
  <c r="F926" i="2"/>
  <c r="F922" i="2"/>
  <c r="F918" i="2"/>
  <c r="F914" i="2"/>
  <c r="F910" i="2"/>
  <c r="F906" i="2"/>
  <c r="F902" i="2"/>
  <c r="F898" i="2"/>
  <c r="F894" i="2"/>
  <c r="F890" i="2"/>
  <c r="F886" i="2"/>
  <c r="F882" i="2"/>
  <c r="F878" i="2"/>
  <c r="F874" i="2"/>
  <c r="F870" i="2"/>
  <c r="F866" i="2"/>
  <c r="F862" i="2"/>
  <c r="F858" i="2"/>
  <c r="F854" i="2"/>
  <c r="F850" i="2"/>
  <c r="F846" i="2"/>
  <c r="F842" i="2"/>
  <c r="F838" i="2"/>
  <c r="F834" i="2"/>
  <c r="F830" i="2"/>
  <c r="F826" i="2"/>
  <c r="F822" i="2"/>
  <c r="F818" i="2"/>
  <c r="F1383" i="2"/>
  <c r="F1310" i="2"/>
  <c r="F1278" i="2"/>
  <c r="F1246" i="2"/>
  <c r="F1182" i="2"/>
  <c r="F1174" i="2"/>
  <c r="F1118" i="2"/>
  <c r="F1114" i="2"/>
  <c r="F1086" i="2"/>
  <c r="F1082" i="2"/>
  <c r="F1054" i="2"/>
  <c r="F1050" i="2"/>
  <c r="F952" i="2"/>
  <c r="F947" i="2"/>
  <c r="F936" i="2"/>
  <c r="F931" i="2"/>
  <c r="F920" i="2"/>
  <c r="F915" i="2"/>
  <c r="F904" i="2"/>
  <c r="F899" i="2"/>
  <c r="F888" i="2"/>
  <c r="F883" i="2"/>
  <c r="F872" i="2"/>
  <c r="F863" i="2"/>
  <c r="F861" i="2"/>
  <c r="F855" i="2"/>
  <c r="F853" i="2"/>
  <c r="F847" i="2"/>
  <c r="F845" i="2"/>
  <c r="F839" i="2"/>
  <c r="F837" i="2"/>
  <c r="F831" i="2"/>
  <c r="F829" i="2"/>
  <c r="F823" i="2"/>
  <c r="F821" i="2"/>
  <c r="F815" i="2"/>
  <c r="F811" i="2"/>
  <c r="F807" i="2"/>
  <c r="F803" i="2"/>
  <c r="F799" i="2"/>
  <c r="F795" i="2"/>
  <c r="F791" i="2"/>
  <c r="F787" i="2"/>
  <c r="F783" i="2"/>
  <c r="F779" i="2"/>
  <c r="F775" i="2"/>
  <c r="F771" i="2"/>
  <c r="F767" i="2"/>
  <c r="F763" i="2"/>
  <c r="F759" i="2"/>
  <c r="F755" i="2"/>
  <c r="F751" i="2"/>
  <c r="F747" i="2"/>
  <c r="F743" i="2"/>
  <c r="F739" i="2"/>
  <c r="F735" i="2"/>
  <c r="F731" i="2"/>
  <c r="F727" i="2"/>
  <c r="F723" i="2"/>
  <c r="F719" i="2"/>
  <c r="F715" i="2"/>
  <c r="F711" i="2"/>
  <c r="F707" i="2"/>
  <c r="F703" i="2"/>
  <c r="F699" i="2"/>
  <c r="F695" i="2"/>
  <c r="F691" i="2"/>
  <c r="F687" i="2"/>
  <c r="F683" i="2"/>
  <c r="F679" i="2"/>
  <c r="F675" i="2"/>
  <c r="F671" i="2"/>
  <c r="F667" i="2"/>
  <c r="F663" i="2"/>
  <c r="F659" i="2"/>
  <c r="F655" i="2"/>
  <c r="F651" i="2"/>
  <c r="F647" i="2"/>
  <c r="F643" i="2"/>
  <c r="F639" i="2"/>
  <c r="F635" i="2"/>
  <c r="F631" i="2"/>
  <c r="F627" i="2"/>
  <c r="F623" i="2"/>
  <c r="F619" i="2"/>
  <c r="F615" i="2"/>
  <c r="F611" i="2"/>
  <c r="F607" i="2"/>
  <c r="F603" i="2"/>
  <c r="F599" i="2"/>
  <c r="F595" i="2"/>
  <c r="F591" i="2"/>
  <c r="F587" i="2"/>
  <c r="F583" i="2"/>
  <c r="F579" i="2"/>
  <c r="F575" i="2"/>
  <c r="F571" i="2"/>
  <c r="F567" i="2"/>
  <c r="F563" i="2"/>
  <c r="F559" i="2"/>
  <c r="F555" i="2"/>
  <c r="F551" i="2"/>
  <c r="F547" i="2"/>
  <c r="F543" i="2"/>
  <c r="F539" i="2"/>
  <c r="F535" i="2"/>
  <c r="F531" i="2"/>
  <c r="F527" i="2"/>
  <c r="F523" i="2"/>
  <c r="F519" i="2"/>
  <c r="F515" i="2"/>
  <c r="F511" i="2"/>
  <c r="F507" i="2"/>
  <c r="F503" i="2"/>
  <c r="F499" i="2"/>
  <c r="F495" i="2"/>
  <c r="F491" i="2"/>
  <c r="F487" i="2"/>
  <c r="F1238" i="2"/>
  <c r="F1026" i="2"/>
  <c r="F1022" i="2"/>
  <c r="F1018" i="2"/>
  <c r="F1014" i="2"/>
  <c r="F1010" i="2"/>
  <c r="F1006" i="2"/>
  <c r="F1002" i="2"/>
  <c r="F998" i="2"/>
  <c r="F994" i="2"/>
  <c r="F990" i="2"/>
  <c r="F986" i="2"/>
  <c r="F982" i="2"/>
  <c r="F978" i="2"/>
  <c r="F974" i="2"/>
  <c r="F970" i="2"/>
  <c r="F966" i="2"/>
  <c r="F962" i="2"/>
  <c r="F959" i="2"/>
  <c r="F948" i="2"/>
  <c r="F943" i="2"/>
  <c r="F932" i="2"/>
  <c r="F927" i="2"/>
  <c r="F916" i="2"/>
  <c r="F911" i="2"/>
  <c r="F900" i="2"/>
  <c r="F895" i="2"/>
  <c r="F884" i="2"/>
  <c r="F879" i="2"/>
  <c r="F868" i="2"/>
  <c r="F860" i="2"/>
  <c r="F852" i="2"/>
  <c r="F844" i="2"/>
  <c r="F836" i="2"/>
  <c r="F828" i="2"/>
  <c r="F820" i="2"/>
  <c r="F816" i="2"/>
  <c r="F812" i="2"/>
  <c r="F808" i="2"/>
  <c r="F804" i="2"/>
  <c r="F1270" i="2"/>
  <c r="F1214" i="2"/>
  <c r="F1206" i="2"/>
  <c r="F1134" i="2"/>
  <c r="F1130" i="2"/>
  <c r="F1102" i="2"/>
  <c r="F1098" i="2"/>
  <c r="F1070" i="2"/>
  <c r="F1066" i="2"/>
  <c r="F1038" i="2"/>
  <c r="F1034" i="2"/>
  <c r="F960" i="2"/>
  <c r="F955" i="2"/>
  <c r="F944" i="2"/>
  <c r="F939" i="2"/>
  <c r="F928" i="2"/>
  <c r="F923" i="2"/>
  <c r="F912" i="2"/>
  <c r="F907" i="2"/>
  <c r="F896" i="2"/>
  <c r="F891" i="2"/>
  <c r="F880" i="2"/>
  <c r="F875" i="2"/>
  <c r="F867" i="2"/>
  <c r="F865" i="2"/>
  <c r="F859" i="2"/>
  <c r="F857" i="2"/>
  <c r="F851" i="2"/>
  <c r="F849" i="2"/>
  <c r="F843" i="2"/>
  <c r="F841" i="2"/>
  <c r="F835" i="2"/>
  <c r="F833" i="2"/>
  <c r="F827" i="2"/>
  <c r="F825" i="2"/>
  <c r="F819" i="2"/>
  <c r="F817" i="2"/>
  <c r="F813" i="2"/>
  <c r="F809" i="2"/>
  <c r="F805" i="2"/>
  <c r="F801" i="2"/>
  <c r="F797" i="2"/>
  <c r="F793" i="2"/>
  <c r="F789" i="2"/>
  <c r="F785" i="2"/>
  <c r="F781" i="2"/>
  <c r="F777" i="2"/>
  <c r="F773" i="2"/>
  <c r="F769" i="2"/>
  <c r="F765" i="2"/>
  <c r="F761" i="2"/>
  <c r="F757" i="2"/>
  <c r="F753" i="2"/>
  <c r="F749" i="2"/>
  <c r="F745" i="2"/>
  <c r="F741" i="2"/>
  <c r="F737" i="2"/>
  <c r="F733" i="2"/>
  <c r="F729" i="2"/>
  <c r="F725" i="2"/>
  <c r="F721" i="2"/>
  <c r="F717" i="2"/>
  <c r="F713" i="2"/>
  <c r="F709" i="2"/>
  <c r="F705" i="2"/>
  <c r="F701" i="2"/>
  <c r="F697" i="2"/>
  <c r="F693" i="2"/>
  <c r="F689" i="2"/>
  <c r="F685" i="2"/>
  <c r="F681" i="2"/>
  <c r="F677" i="2"/>
  <c r="F673" i="2"/>
  <c r="F669" i="2"/>
  <c r="F665" i="2"/>
  <c r="F661" i="2"/>
  <c r="F657" i="2"/>
  <c r="F653" i="2"/>
  <c r="F649" i="2"/>
  <c r="F645" i="2"/>
  <c r="F641" i="2"/>
  <c r="F637" i="2"/>
  <c r="F633" i="2"/>
  <c r="F629" i="2"/>
  <c r="F625" i="2"/>
  <c r="F621" i="2"/>
  <c r="F617" i="2"/>
  <c r="F613" i="2"/>
  <c r="F609" i="2"/>
  <c r="F605" i="2"/>
  <c r="F601" i="2"/>
  <c r="F597" i="2"/>
  <c r="F593" i="2"/>
  <c r="F589" i="2"/>
  <c r="F585" i="2"/>
  <c r="F581" i="2"/>
  <c r="F577" i="2"/>
  <c r="F573" i="2"/>
  <c r="F569" i="2"/>
  <c r="F565" i="2"/>
  <c r="F561" i="2"/>
  <c r="F557" i="2"/>
  <c r="F553" i="2"/>
  <c r="F549" i="2"/>
  <c r="F545" i="2"/>
  <c r="F541" i="2"/>
  <c r="F537" i="2"/>
  <c r="F533" i="2"/>
  <c r="F529" i="2"/>
  <c r="F525" i="2"/>
  <c r="F1020" i="2"/>
  <c r="F1004" i="2"/>
  <c r="F988" i="2"/>
  <c r="F972" i="2"/>
  <c r="F848" i="2"/>
  <c r="F806" i="2"/>
  <c r="F517" i="2"/>
  <c r="F509" i="2"/>
  <c r="F501" i="2"/>
  <c r="F493" i="2"/>
  <c r="F485" i="2"/>
  <c r="F481" i="2"/>
  <c r="F1024" i="2"/>
  <c r="F1008" i="2"/>
  <c r="F992" i="2"/>
  <c r="F976" i="2"/>
  <c r="F956" i="2"/>
  <c r="F940" i="2"/>
  <c r="F924" i="2"/>
  <c r="F908" i="2"/>
  <c r="F892" i="2"/>
  <c r="F876" i="2"/>
  <c r="F856" i="2"/>
  <c r="F824" i="2"/>
  <c r="F810" i="2"/>
  <c r="F802" i="2"/>
  <c r="F800" i="2"/>
  <c r="F798" i="2"/>
  <c r="F796" i="2"/>
  <c r="F794" i="2"/>
  <c r="F792" i="2"/>
  <c r="F790" i="2"/>
  <c r="F788" i="2"/>
  <c r="F786" i="2"/>
  <c r="F784" i="2"/>
  <c r="F782" i="2"/>
  <c r="F780" i="2"/>
  <c r="F778" i="2"/>
  <c r="F776" i="2"/>
  <c r="F774" i="2"/>
  <c r="F772" i="2"/>
  <c r="F770" i="2"/>
  <c r="F768" i="2"/>
  <c r="F766" i="2"/>
  <c r="F764" i="2"/>
  <c r="F762" i="2"/>
  <c r="F760" i="2"/>
  <c r="F758" i="2"/>
  <c r="F756" i="2"/>
  <c r="F754" i="2"/>
  <c r="F752" i="2"/>
  <c r="F750" i="2"/>
  <c r="F748" i="2"/>
  <c r="F746" i="2"/>
  <c r="F744" i="2"/>
  <c r="F742" i="2"/>
  <c r="F740" i="2"/>
  <c r="F738" i="2"/>
  <c r="F736" i="2"/>
  <c r="F734" i="2"/>
  <c r="F732" i="2"/>
  <c r="F730" i="2"/>
  <c r="F728" i="2"/>
  <c r="F726" i="2"/>
  <c r="F724" i="2"/>
  <c r="F722" i="2"/>
  <c r="F720" i="2"/>
  <c r="F718" i="2"/>
  <c r="F716" i="2"/>
  <c r="F714" i="2"/>
  <c r="F712" i="2"/>
  <c r="F710" i="2"/>
  <c r="F708" i="2"/>
  <c r="F706" i="2"/>
  <c r="F704" i="2"/>
  <c r="F702" i="2"/>
  <c r="F700" i="2"/>
  <c r="F698" i="2"/>
  <c r="F696" i="2"/>
  <c r="F694" i="2"/>
  <c r="F692" i="2"/>
  <c r="F690" i="2"/>
  <c r="F688" i="2"/>
  <c r="F686" i="2"/>
  <c r="F684" i="2"/>
  <c r="F682" i="2"/>
  <c r="F680" i="2"/>
  <c r="F678" i="2"/>
  <c r="F676" i="2"/>
  <c r="F674" i="2"/>
  <c r="F672" i="2"/>
  <c r="F670" i="2"/>
  <c r="F668" i="2"/>
  <c r="F666" i="2"/>
  <c r="F664" i="2"/>
  <c r="F662" i="2"/>
  <c r="F660" i="2"/>
  <c r="F658" i="2"/>
  <c r="F656" i="2"/>
  <c r="F654" i="2"/>
  <c r="F652" i="2"/>
  <c r="F650" i="2"/>
  <c r="F648" i="2"/>
  <c r="F646" i="2"/>
  <c r="F644" i="2"/>
  <c r="F642" i="2"/>
  <c r="F640" i="2"/>
  <c r="F638" i="2"/>
  <c r="F636" i="2"/>
  <c r="F634" i="2"/>
  <c r="F632" i="2"/>
  <c r="F630" i="2"/>
  <c r="F628" i="2"/>
  <c r="F626" i="2"/>
  <c r="F624" i="2"/>
  <c r="F622" i="2"/>
  <c r="F620" i="2"/>
  <c r="F618" i="2"/>
  <c r="F616" i="2"/>
  <c r="F614" i="2"/>
  <c r="F612" i="2"/>
  <c r="F610" i="2"/>
  <c r="F608" i="2"/>
  <c r="F606" i="2"/>
  <c r="F604" i="2"/>
  <c r="F602" i="2"/>
  <c r="F600" i="2"/>
  <c r="F598" i="2"/>
  <c r="F596" i="2"/>
  <c r="F594" i="2"/>
  <c r="F592" i="2"/>
  <c r="F590" i="2"/>
  <c r="F588" i="2"/>
  <c r="F586" i="2"/>
  <c r="F584" i="2"/>
  <c r="F582" i="2"/>
  <c r="F580" i="2"/>
  <c r="F578" i="2"/>
  <c r="F576" i="2"/>
  <c r="F574" i="2"/>
  <c r="F572" i="2"/>
  <c r="F570" i="2"/>
  <c r="F568" i="2"/>
  <c r="F566" i="2"/>
  <c r="F564" i="2"/>
  <c r="F562" i="2"/>
  <c r="F560" i="2"/>
  <c r="F558" i="2"/>
  <c r="F556" i="2"/>
  <c r="F554" i="2"/>
  <c r="F552" i="2"/>
  <c r="F550" i="2"/>
  <c r="F548" i="2"/>
  <c r="F546" i="2"/>
  <c r="F544" i="2"/>
  <c r="F542" i="2"/>
  <c r="F540" i="2"/>
  <c r="F538" i="2"/>
  <c r="F536" i="2"/>
  <c r="F534" i="2"/>
  <c r="F532" i="2"/>
  <c r="F530" i="2"/>
  <c r="F528" i="2"/>
  <c r="F526" i="2"/>
  <c r="F524" i="2"/>
  <c r="F522" i="2"/>
  <c r="F516" i="2"/>
  <c r="F514" i="2"/>
  <c r="F508" i="2"/>
  <c r="F506" i="2"/>
  <c r="F500" i="2"/>
  <c r="F498" i="2"/>
  <c r="F492" i="2"/>
  <c r="F490" i="2"/>
  <c r="F482" i="2"/>
  <c r="F478" i="2"/>
  <c r="F474" i="2"/>
  <c r="F470" i="2"/>
  <c r="F466" i="2"/>
  <c r="F462" i="2"/>
  <c r="F458" i="2"/>
  <c r="F454" i="2"/>
  <c r="F450" i="2"/>
  <c r="F446" i="2"/>
  <c r="F442" i="2"/>
  <c r="F438" i="2"/>
  <c r="F434" i="2"/>
  <c r="F430" i="2"/>
  <c r="F426" i="2"/>
  <c r="F422" i="2"/>
  <c r="F418" i="2"/>
  <c r="F414" i="2"/>
  <c r="F410" i="2"/>
  <c r="F406" i="2"/>
  <c r="F402" i="2"/>
  <c r="F398" i="2"/>
  <c r="F394" i="2"/>
  <c r="F390" i="2"/>
  <c r="F386" i="2"/>
  <c r="F382" i="2"/>
  <c r="F378" i="2"/>
  <c r="F374" i="2"/>
  <c r="F370" i="2"/>
  <c r="F366" i="2"/>
  <c r="F362" i="2"/>
  <c r="F358" i="2"/>
  <c r="F354" i="2"/>
  <c r="F350" i="2"/>
  <c r="F346" i="2"/>
  <c r="F342" i="2"/>
  <c r="F338" i="2"/>
  <c r="F334" i="2"/>
  <c r="F330" i="2"/>
  <c r="F326" i="2"/>
  <c r="F322" i="2"/>
  <c r="F318" i="2"/>
  <c r="F314" i="2"/>
  <c r="F310" i="2"/>
  <c r="F306" i="2"/>
  <c r="F302" i="2"/>
  <c r="F298" i="2"/>
  <c r="F294" i="2"/>
  <c r="F290" i="2"/>
  <c r="F286" i="2"/>
  <c r="F282" i="2"/>
  <c r="F278" i="2"/>
  <c r="F274" i="2"/>
  <c r="F1145" i="2"/>
  <c r="F1012" i="2"/>
  <c r="F996" i="2"/>
  <c r="F980" i="2"/>
  <c r="F964" i="2"/>
  <c r="F951" i="2"/>
  <c r="F935" i="2"/>
  <c r="F919" i="2"/>
  <c r="F903" i="2"/>
  <c r="F887" i="2"/>
  <c r="F871" i="2"/>
  <c r="F864" i="2"/>
  <c r="F832" i="2"/>
  <c r="F814" i="2"/>
  <c r="F521" i="2"/>
  <c r="F513" i="2"/>
  <c r="F505" i="2"/>
  <c r="F497" i="2"/>
  <c r="F489" i="2"/>
  <c r="F483" i="2"/>
  <c r="F479" i="2"/>
  <c r="F475" i="2"/>
  <c r="F471" i="2"/>
  <c r="F467" i="2"/>
  <c r="F463" i="2"/>
  <c r="F459" i="2"/>
  <c r="F455" i="2"/>
  <c r="F451" i="2"/>
  <c r="F447" i="2"/>
  <c r="F443" i="2"/>
  <c r="F439" i="2"/>
  <c r="F435" i="2"/>
  <c r="F431" i="2"/>
  <c r="F427" i="2"/>
  <c r="F423" i="2"/>
  <c r="F419" i="2"/>
  <c r="F415" i="2"/>
  <c r="F411" i="2"/>
  <c r="F407" i="2"/>
  <c r="F403" i="2"/>
  <c r="F399" i="2"/>
  <c r="F395" i="2"/>
  <c r="F391" i="2"/>
  <c r="F387" i="2"/>
  <c r="F383" i="2"/>
  <c r="F379" i="2"/>
  <c r="F375" i="2"/>
  <c r="F371" i="2"/>
  <c r="F367" i="2"/>
  <c r="F363" i="2"/>
  <c r="F359" i="2"/>
  <c r="F355" i="2"/>
  <c r="F351" i="2"/>
  <c r="F347" i="2"/>
  <c r="F343" i="2"/>
  <c r="F339" i="2"/>
  <c r="F335" i="2"/>
  <c r="F331" i="2"/>
  <c r="F327" i="2"/>
  <c r="F323" i="2"/>
  <c r="F319" i="2"/>
  <c r="F315" i="2"/>
  <c r="F311" i="2"/>
  <c r="F307" i="2"/>
  <c r="F303" i="2"/>
  <c r="F299" i="2"/>
  <c r="F295" i="2"/>
  <c r="F291" i="2"/>
  <c r="F287" i="2"/>
  <c r="F283" i="2"/>
  <c r="F968" i="2"/>
  <c r="F520" i="2"/>
  <c r="F510" i="2"/>
  <c r="F488" i="2"/>
  <c r="F480" i="2"/>
  <c r="F477" i="2"/>
  <c r="F473" i="2"/>
  <c r="F469" i="2"/>
  <c r="F465" i="2"/>
  <c r="F461" i="2"/>
  <c r="F457" i="2"/>
  <c r="F453" i="2"/>
  <c r="F449" i="2"/>
  <c r="F445" i="2"/>
  <c r="F441" i="2"/>
  <c r="F437" i="2"/>
  <c r="F433" i="2"/>
  <c r="F429" i="2"/>
  <c r="F425" i="2"/>
  <c r="F421" i="2"/>
  <c r="F417" i="2"/>
  <c r="F413" i="2"/>
  <c r="F409" i="2"/>
  <c r="F405" i="2"/>
  <c r="F401" i="2"/>
  <c r="F397" i="2"/>
  <c r="F393" i="2"/>
  <c r="F389" i="2"/>
  <c r="F385" i="2"/>
  <c r="F381" i="2"/>
  <c r="F377" i="2"/>
  <c r="F373" i="2"/>
  <c r="F369" i="2"/>
  <c r="F365" i="2"/>
  <c r="F361" i="2"/>
  <c r="F357" i="2"/>
  <c r="F353" i="2"/>
  <c r="F349" i="2"/>
  <c r="F345" i="2"/>
  <c r="F341" i="2"/>
  <c r="F337" i="2"/>
  <c r="F333" i="2"/>
  <c r="F329" i="2"/>
  <c r="F325" i="2"/>
  <c r="F321" i="2"/>
  <c r="F317" i="2"/>
  <c r="F313" i="2"/>
  <c r="F309" i="2"/>
  <c r="F305" i="2"/>
  <c r="F301" i="2"/>
  <c r="F297" i="2"/>
  <c r="F293" i="2"/>
  <c r="F289" i="2"/>
  <c r="F285" i="2"/>
  <c r="F281" i="2"/>
  <c r="F279" i="2"/>
  <c r="F277" i="2"/>
  <c r="F269" i="2"/>
  <c r="F265" i="2"/>
  <c r="F261" i="2"/>
  <c r="F257" i="2"/>
  <c r="F253" i="2"/>
  <c r="F249" i="2"/>
  <c r="F245" i="2"/>
  <c r="F241" i="2"/>
  <c r="F237" i="2"/>
  <c r="F233" i="2"/>
  <c r="F229" i="2"/>
  <c r="F225" i="2"/>
  <c r="F221" i="2"/>
  <c r="F217" i="2"/>
  <c r="F213" i="2"/>
  <c r="F209" i="2"/>
  <c r="F205" i="2"/>
  <c r="F201" i="2"/>
  <c r="F197" i="2"/>
  <c r="F193" i="2"/>
  <c r="F189" i="2"/>
  <c r="F185" i="2"/>
  <c r="F181" i="2"/>
  <c r="F177" i="2"/>
  <c r="F173" i="2"/>
  <c r="F169" i="2"/>
  <c r="F165" i="2"/>
  <c r="F161" i="2"/>
  <c r="F157" i="2"/>
  <c r="F153" i="2"/>
  <c r="F149" i="2"/>
  <c r="F145" i="2"/>
  <c r="F141" i="2"/>
  <c r="F137" i="2"/>
  <c r="F133" i="2"/>
  <c r="F129" i="2"/>
  <c r="F125" i="2"/>
  <c r="F121" i="2"/>
  <c r="F117" i="2"/>
  <c r="F113" i="2"/>
  <c r="F109" i="2"/>
  <c r="F105" i="2"/>
  <c r="F101" i="2"/>
  <c r="F97" i="2"/>
  <c r="F93" i="2"/>
  <c r="F89" i="2"/>
  <c r="F85" i="2"/>
  <c r="F81" i="2"/>
  <c r="F77" i="2"/>
  <c r="F73" i="2"/>
  <c r="F69" i="2"/>
  <c r="F65" i="2"/>
  <c r="F61" i="2"/>
  <c r="F57" i="2"/>
  <c r="F53" i="2"/>
  <c r="F49" i="2"/>
  <c r="F45" i="2"/>
  <c r="F41" i="2"/>
  <c r="F37" i="2"/>
  <c r="F33" i="2"/>
  <c r="F29" i="2"/>
  <c r="F25" i="2"/>
  <c r="F21" i="2"/>
  <c r="F17" i="2"/>
  <c r="F13" i="2"/>
  <c r="F83" i="2"/>
  <c r="F79" i="2"/>
  <c r="F71" i="2"/>
  <c r="F51" i="2"/>
  <c r="F39" i="2"/>
  <c r="F35" i="2"/>
  <c r="F27" i="2"/>
  <c r="F23" i="2"/>
  <c r="F15" i="2"/>
  <c r="F840" i="2"/>
  <c r="F512" i="2"/>
  <c r="F452" i="2"/>
  <c r="F448" i="2"/>
  <c r="F444" i="2"/>
  <c r="F432" i="2"/>
  <c r="F428" i="2"/>
  <c r="F424" i="2"/>
  <c r="F420" i="2"/>
  <c r="F416" i="2"/>
  <c r="F412" i="2"/>
  <c r="F408" i="2"/>
  <c r="F404" i="2"/>
  <c r="F396" i="2"/>
  <c r="F392" i="2"/>
  <c r="F388" i="2"/>
  <c r="F364" i="2"/>
  <c r="F356" i="2"/>
  <c r="F348" i="2"/>
  <c r="F336" i="2"/>
  <c r="F332" i="2"/>
  <c r="F316" i="2"/>
  <c r="F312" i="2"/>
  <c r="F300" i="2"/>
  <c r="F292" i="2"/>
  <c r="F284" i="2"/>
  <c r="F280" i="2"/>
  <c r="F244" i="2"/>
  <c r="F224" i="2"/>
  <c r="F208" i="2"/>
  <c r="F180" i="2"/>
  <c r="F168" i="2"/>
  <c r="F164" i="2"/>
  <c r="F148" i="2"/>
  <c r="F144" i="2"/>
  <c r="F128" i="2"/>
  <c r="F124" i="2"/>
  <c r="F120" i="2"/>
  <c r="F116" i="2"/>
  <c r="F76" i="2"/>
  <c r="F68" i="2"/>
  <c r="F60" i="2"/>
  <c r="F56" i="2"/>
  <c r="F40" i="2"/>
  <c r="F36" i="2"/>
  <c r="F32" i="2"/>
  <c r="F16" i="2"/>
  <c r="F1302" i="2"/>
  <c r="F1016" i="2"/>
  <c r="F518" i="2"/>
  <c r="F496" i="2"/>
  <c r="F486" i="2"/>
  <c r="F276" i="2"/>
  <c r="F270" i="2"/>
  <c r="F266" i="2"/>
  <c r="F262" i="2"/>
  <c r="F258" i="2"/>
  <c r="F254" i="2"/>
  <c r="F250" i="2"/>
  <c r="F246" i="2"/>
  <c r="F242" i="2"/>
  <c r="F238" i="2"/>
  <c r="F234" i="2"/>
  <c r="F230" i="2"/>
  <c r="F226" i="2"/>
  <c r="F222" i="2"/>
  <c r="F218" i="2"/>
  <c r="F214" i="2"/>
  <c r="F210" i="2"/>
  <c r="F206" i="2"/>
  <c r="F202" i="2"/>
  <c r="F198" i="2"/>
  <c r="F194" i="2"/>
  <c r="F190" i="2"/>
  <c r="F186" i="2"/>
  <c r="F182" i="2"/>
  <c r="F178" i="2"/>
  <c r="F174" i="2"/>
  <c r="F170" i="2"/>
  <c r="F166" i="2"/>
  <c r="F162" i="2"/>
  <c r="F158" i="2"/>
  <c r="F154" i="2"/>
  <c r="F150" i="2"/>
  <c r="F146" i="2"/>
  <c r="F142" i="2"/>
  <c r="F138" i="2"/>
  <c r="F134" i="2"/>
  <c r="F130" i="2"/>
  <c r="F126" i="2"/>
  <c r="F122" i="2"/>
  <c r="F118" i="2"/>
  <c r="F114" i="2"/>
  <c r="F110" i="2"/>
  <c r="F106" i="2"/>
  <c r="F102" i="2"/>
  <c r="F98" i="2"/>
  <c r="F94" i="2"/>
  <c r="F90" i="2"/>
  <c r="F86" i="2"/>
  <c r="F82" i="2"/>
  <c r="F78" i="2"/>
  <c r="F74" i="2"/>
  <c r="F70" i="2"/>
  <c r="F66" i="2"/>
  <c r="F62" i="2"/>
  <c r="F58" i="2"/>
  <c r="F54" i="2"/>
  <c r="F50" i="2"/>
  <c r="F46" i="2"/>
  <c r="F42" i="2"/>
  <c r="F38" i="2"/>
  <c r="F34" i="2"/>
  <c r="F30" i="2"/>
  <c r="F26" i="2"/>
  <c r="F22" i="2"/>
  <c r="F18" i="2"/>
  <c r="F14" i="2"/>
  <c r="F10" i="2"/>
  <c r="F123" i="2"/>
  <c r="F115" i="2"/>
  <c r="F111" i="2"/>
  <c r="F103" i="2"/>
  <c r="F87" i="2"/>
  <c r="F31" i="2"/>
  <c r="F19" i="2"/>
  <c r="F476" i="2"/>
  <c r="F468" i="2"/>
  <c r="F464" i="2"/>
  <c r="F456" i="2"/>
  <c r="F440" i="2"/>
  <c r="F372" i="2"/>
  <c r="F344" i="2"/>
  <c r="F324" i="2"/>
  <c r="F304" i="2"/>
  <c r="F264" i="2"/>
  <c r="F256" i="2"/>
  <c r="F252" i="2"/>
  <c r="F220" i="2"/>
  <c r="F204" i="2"/>
  <c r="F196" i="2"/>
  <c r="F192" i="2"/>
  <c r="F188" i="2"/>
  <c r="F160" i="2"/>
  <c r="F140" i="2"/>
  <c r="F136" i="2"/>
  <c r="F132" i="2"/>
  <c r="F100" i="2"/>
  <c r="F92" i="2"/>
  <c r="F88" i="2"/>
  <c r="F84" i="2"/>
  <c r="F80" i="2"/>
  <c r="F1000" i="2"/>
  <c r="F504" i="2"/>
  <c r="F494" i="2"/>
  <c r="F484" i="2"/>
  <c r="F275" i="2"/>
  <c r="F273" i="2"/>
  <c r="F271" i="2"/>
  <c r="F267" i="2"/>
  <c r="F263" i="2"/>
  <c r="F259" i="2"/>
  <c r="F255" i="2"/>
  <c r="F251" i="2"/>
  <c r="F247" i="2"/>
  <c r="F243" i="2"/>
  <c r="F239" i="2"/>
  <c r="F235" i="2"/>
  <c r="F231" i="2"/>
  <c r="F227" i="2"/>
  <c r="F223" i="2"/>
  <c r="F219" i="2"/>
  <c r="F215" i="2"/>
  <c r="F211" i="2"/>
  <c r="F207" i="2"/>
  <c r="F203" i="2"/>
  <c r="F199" i="2"/>
  <c r="F195" i="2"/>
  <c r="F191" i="2"/>
  <c r="F187" i="2"/>
  <c r="F183" i="2"/>
  <c r="F179" i="2"/>
  <c r="F175" i="2"/>
  <c r="F171" i="2"/>
  <c r="F167" i="2"/>
  <c r="F163" i="2"/>
  <c r="F159" i="2"/>
  <c r="F155" i="2"/>
  <c r="F151" i="2"/>
  <c r="F147" i="2"/>
  <c r="F143" i="2"/>
  <c r="F139" i="2"/>
  <c r="F135" i="2"/>
  <c r="F131" i="2"/>
  <c r="F127" i="2"/>
  <c r="F119" i="2"/>
  <c r="F107" i="2"/>
  <c r="F99" i="2"/>
  <c r="F95" i="2"/>
  <c r="F91" i="2"/>
  <c r="F75" i="2"/>
  <c r="F67" i="2"/>
  <c r="F63" i="2"/>
  <c r="F59" i="2"/>
  <c r="F55" i="2"/>
  <c r="F47" i="2"/>
  <c r="F43" i="2"/>
  <c r="F11" i="2"/>
  <c r="F984" i="2"/>
  <c r="F502" i="2"/>
  <c r="F472" i="2"/>
  <c r="F460" i="2"/>
  <c r="F436" i="2"/>
  <c r="F400" i="2"/>
  <c r="F384" i="2"/>
  <c r="F380" i="2"/>
  <c r="F376" i="2"/>
  <c r="F368" i="2"/>
  <c r="F360" i="2"/>
  <c r="F352" i="2"/>
  <c r="F340" i="2"/>
  <c r="F328" i="2"/>
  <c r="F320" i="2"/>
  <c r="F308" i="2"/>
  <c r="F296" i="2"/>
  <c r="F288" i="2"/>
  <c r="F272" i="2"/>
  <c r="F268" i="2"/>
  <c r="F260" i="2"/>
  <c r="F248" i="2"/>
  <c r="F240" i="2"/>
  <c r="F236" i="2"/>
  <c r="F232" i="2"/>
  <c r="F228" i="2"/>
  <c r="F216" i="2"/>
  <c r="F212" i="2"/>
  <c r="F200" i="2"/>
  <c r="F184" i="2"/>
  <c r="F176" i="2"/>
  <c r="F172" i="2"/>
  <c r="F156" i="2"/>
  <c r="F152" i="2"/>
  <c r="F112" i="2"/>
  <c r="F108" i="2"/>
  <c r="F104" i="2"/>
  <c r="F96" i="2"/>
  <c r="F72" i="2"/>
  <c r="F64" i="2"/>
  <c r="F52" i="2"/>
  <c r="F48" i="2"/>
  <c r="F44" i="2"/>
  <c r="F28" i="2"/>
  <c r="F24" i="2"/>
  <c r="F20" i="2"/>
  <c r="F12" i="2"/>
  <c r="F9" i="2"/>
  <c r="X4" i="2"/>
  <c r="D2" i="2" l="1"/>
  <c r="Y4" i="2"/>
</calcChain>
</file>

<file path=xl/sharedStrings.xml><?xml version="1.0" encoding="utf-8"?>
<sst xmlns="http://schemas.openxmlformats.org/spreadsheetml/2006/main" count="79" uniqueCount="41">
  <si>
    <t>اجمالي العمل =</t>
  </si>
  <si>
    <t>الرصيد النهائي</t>
  </si>
  <si>
    <t>اجمالي الرصيد =</t>
  </si>
  <si>
    <t>اجمالي السلف =</t>
  </si>
  <si>
    <t>كشف الحضور و الانصراف</t>
  </si>
  <si>
    <t>عدد أيام الحضور =</t>
  </si>
  <si>
    <t></t>
  </si>
  <si>
    <t>أبو فتحي</t>
  </si>
  <si>
    <t></t>
  </si>
  <si>
    <t>اليومية =</t>
  </si>
  <si>
    <t>عدد أيام الغياب =</t>
  </si>
  <si>
    <t>التاريخ
Date</t>
  </si>
  <si>
    <t>البيــان
Statement</t>
  </si>
  <si>
    <t>دائن
Credit</t>
  </si>
  <si>
    <t>مدين
Debit</t>
  </si>
  <si>
    <t>الرصيد
Balance</t>
  </si>
  <si>
    <t>اليوم
Day</t>
  </si>
  <si>
    <t>حضور
Come</t>
  </si>
  <si>
    <t>مغادرة
Out</t>
  </si>
  <si>
    <t>تأخير / راحة</t>
  </si>
  <si>
    <t>زيادة</t>
  </si>
  <si>
    <t>ساعات العمل
Time of Work</t>
  </si>
  <si>
    <t>البيان</t>
  </si>
  <si>
    <t>الأجر اليومي</t>
  </si>
  <si>
    <t>عدد ساعات العمل =</t>
  </si>
  <si>
    <t>رصيد</t>
  </si>
  <si>
    <t>راتب 12/2021</t>
  </si>
  <si>
    <t>سلفة</t>
  </si>
  <si>
    <t>راتب 01/2022</t>
  </si>
  <si>
    <t>راتب 02/2022</t>
  </si>
  <si>
    <t>راتب 03/2022</t>
  </si>
  <si>
    <t>راتب 04/2022</t>
  </si>
  <si>
    <t>راتب 05/2022</t>
  </si>
  <si>
    <t>راتب 06/2022</t>
  </si>
  <si>
    <t>×××</t>
  </si>
  <si>
    <t>راتب 07/2022</t>
  </si>
  <si>
    <t>راتب 08/2022</t>
  </si>
  <si>
    <t>أيام الحضور =</t>
  </si>
  <si>
    <t>عدد الساعات =</t>
  </si>
  <si>
    <t>إجمالي الراتب =</t>
  </si>
  <si>
    <t>الرصيد السابق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</si>
</sst>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000\ \-\ 0\ \-\ 0\ 0\ 0\ 0\ 0\ 0"/>
    <numFmt numFmtId="165" formatCode="[h]:mm"/>
    <numFmt numFmtId="166" formatCode="0\ \-\ 000000"/>
    <numFmt numFmtId="167" formatCode="&quot;Page No. :&quot;\ @"/>
    <numFmt numFmtId="168" formatCode="dddd\ \-\ yyyy\.mm\.dd"/>
    <numFmt numFmtId="169" formatCode="[$$-409]#,##0"/>
    <numFmt numFmtId="170" formatCode="#,##0_ ;[Red]\-#,##0\ "/>
    <numFmt numFmtId="171" formatCode="yyyy/mm/dd"/>
    <numFmt numFmtId="172" formatCode="#,##0_-"/>
    <numFmt numFmtId="173" formatCode="00"/>
  </numFmts>
  <fonts count="55" x14ac:knownFonts="1">
    <font>
      <sz val="11"/>
      <color theme="1"/>
      <name val="Calibri"/>
      <family val="2"/>
      <charset val="178"/>
      <scheme val="minor"/>
    </font>
    <font>
      <b/>
      <sz val="11"/>
      <color indexed="8"/>
      <name val="Arial"/>
      <family val="2"/>
    </font>
    <font>
      <sz val="28"/>
      <name val="PT Bold Heading"/>
      <charset val="178"/>
    </font>
    <font>
      <sz val="16"/>
      <name val="Arial"/>
      <family val="2"/>
    </font>
    <font>
      <sz val="16"/>
      <name val="Calibri"/>
      <family val="2"/>
      <scheme val="minor"/>
    </font>
    <font>
      <sz val="14"/>
      <color theme="1" tint="4.9989318521683403E-2"/>
      <name val="Calibri"/>
      <family val="2"/>
      <charset val="178"/>
      <scheme val="minor"/>
    </font>
    <font>
      <sz val="16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i/>
      <sz val="20"/>
      <name val="Simplified Arabic"/>
      <family val="1"/>
    </font>
    <font>
      <b/>
      <sz val="18"/>
      <color indexed="8"/>
      <name val="Arial"/>
      <family val="2"/>
    </font>
    <font>
      <sz val="10"/>
      <color theme="1"/>
      <name val="Calibri"/>
      <family val="2"/>
      <scheme val="minor"/>
    </font>
    <font>
      <sz val="20"/>
      <color theme="1"/>
      <name val="Calibri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name val="Calibri"/>
      <family val="2"/>
    </font>
    <font>
      <b/>
      <sz val="16"/>
      <name val="Simplified Arabic"/>
      <family val="1"/>
    </font>
    <font>
      <b/>
      <sz val="12"/>
      <color indexed="8"/>
      <name val="Arial"/>
      <family val="2"/>
    </font>
    <font>
      <sz val="26"/>
      <name val="PT Bold Heading"/>
      <charset val="178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22"/>
      <color indexed="8"/>
      <name val="Arial"/>
      <family val="2"/>
    </font>
    <font>
      <b/>
      <sz val="26"/>
      <name val="Calibri"/>
      <family val="2"/>
    </font>
    <font>
      <sz val="36"/>
      <name val="Hesham Bold"/>
      <charset val="178"/>
    </font>
    <font>
      <sz val="15"/>
      <name val="Simplified Arabic"/>
      <family val="1"/>
    </font>
    <font>
      <b/>
      <sz val="11"/>
      <color theme="0"/>
      <name val="Arial"/>
      <family val="2"/>
    </font>
    <font>
      <b/>
      <sz val="15"/>
      <color theme="0"/>
      <name val="Simplified Arabic"/>
      <family val="1"/>
    </font>
    <font>
      <b/>
      <sz val="15"/>
      <name val="Simplified Arabic"/>
      <family val="1"/>
    </font>
    <font>
      <sz val="20"/>
      <name val="Simplified Arabic"/>
      <family val="1"/>
    </font>
    <font>
      <b/>
      <sz val="28"/>
      <color theme="1"/>
      <name val="Hesham Bold"/>
      <charset val="178"/>
    </font>
    <font>
      <b/>
      <sz val="15"/>
      <name val="Simplified Arabic"/>
      <family val="1"/>
      <charset val="178"/>
    </font>
    <font>
      <b/>
      <sz val="11"/>
      <color indexed="8"/>
      <name val="Arial"/>
      <family val="2"/>
      <charset val="178"/>
    </font>
    <font>
      <b/>
      <sz val="16"/>
      <name val="Simplified Arabic"/>
      <family val="1"/>
      <charset val="178"/>
    </font>
    <font>
      <sz val="26"/>
      <name val="Segoe MDL2 Assets"/>
      <family val="1"/>
    </font>
    <font>
      <b/>
      <sz val="14"/>
      <name val="Simplified Arabic"/>
      <family val="1"/>
    </font>
    <font>
      <b/>
      <sz val="18"/>
      <name val="Simplified Arabic"/>
      <family val="1"/>
    </font>
    <font>
      <b/>
      <sz val="22"/>
      <name val="PT Bold Heading"/>
      <charset val="178"/>
    </font>
    <font>
      <sz val="16"/>
      <color theme="0"/>
      <name val="Simplified Arabic"/>
      <family val="1"/>
    </font>
    <font>
      <b/>
      <sz val="14"/>
      <color theme="0"/>
      <name val="Simplified Arabic"/>
      <family val="1"/>
    </font>
    <font>
      <sz val="14"/>
      <color theme="0"/>
      <name val="Simplified Arabic"/>
      <family val="1"/>
    </font>
    <font>
      <sz val="16"/>
      <color theme="1" tint="4.9989318521683403E-2"/>
      <name val="Simplified Arabic"/>
      <family val="1"/>
    </font>
    <font>
      <sz val="12"/>
      <color theme="1"/>
      <name val="Simplified Arabic"/>
      <family val="2"/>
      <charset val="178"/>
    </font>
    <font>
      <sz val="16"/>
      <name val="Simplified Arabic"/>
      <family val="1"/>
    </font>
    <font>
      <b/>
      <sz val="16"/>
      <color theme="1" tint="4.9989318521683403E-2"/>
      <name val="Simplified Arabic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20"/>
      <name val="Calibri"/>
      <family val="2"/>
    </font>
    <font>
      <b/>
      <sz val="14"/>
      <color theme="1" tint="4.9989318521683403E-2"/>
      <name val="Simplified Arabic"/>
      <family val="1"/>
    </font>
    <font>
      <b/>
      <sz val="16"/>
      <name val="Times New Roman"/>
      <family val="1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 tint="4.9989318521683403E-2"/>
      <name val="Simplified Arabic"/>
      <family val="1"/>
    </font>
    <font>
      <sz val="14"/>
      <color theme="1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/>
    <xf numFmtId="169" fontId="13" fillId="0" borderId="0"/>
    <xf numFmtId="0" fontId="42" fillId="0" borderId="0"/>
  </cellStyleXfs>
  <cellXfs count="114">
    <xf numFmtId="0" fontId="0" fillId="0" borderId="0" xfId="0"/>
    <xf numFmtId="0" fontId="1" fillId="2" borderId="0" xfId="0" applyFont="1" applyFill="1" applyAlignment="1" applyProtection="1">
      <alignment horizontal="center" vertical="center" readingOrder="1"/>
      <protection locked="0"/>
    </xf>
    <xf numFmtId="0" fontId="2" fillId="0" borderId="0" xfId="0" applyFont="1" applyAlignment="1" applyProtection="1">
      <alignment vertical="center" readingOrder="2"/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 applyProtection="1">
      <alignment horizontal="center" vertical="center"/>
      <protection locked="0"/>
    </xf>
    <xf numFmtId="165" fontId="3" fillId="2" borderId="0" xfId="0" applyNumberFormat="1" applyFont="1" applyFill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/>
      <protection locked="0"/>
    </xf>
    <xf numFmtId="167" fontId="3" fillId="0" borderId="0" xfId="0" applyNumberFormat="1" applyFont="1" applyAlignment="1" applyProtection="1">
      <alignment horizontal="center" vertical="center"/>
      <protection locked="0"/>
    </xf>
    <xf numFmtId="2" fontId="6" fillId="2" borderId="0" xfId="0" applyNumberFormat="1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2" fontId="7" fillId="2" borderId="0" xfId="0" applyNumberFormat="1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 readingOrder="2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168" fontId="12" fillId="0" borderId="0" xfId="1" applyNumberFormat="1" applyFont="1" applyAlignment="1">
      <alignment vertical="center"/>
    </xf>
    <xf numFmtId="169" fontId="14" fillId="3" borderId="0" xfId="2" applyFont="1" applyFill="1" applyAlignment="1" applyProtection="1">
      <alignment horizontal="center" vertical="center"/>
      <protection locked="0"/>
    </xf>
    <xf numFmtId="170" fontId="15" fillId="3" borderId="0" xfId="2" applyNumberFormat="1" applyFont="1" applyFill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 readingOrder="2"/>
      <protection locked="0"/>
    </xf>
    <xf numFmtId="169" fontId="20" fillId="0" borderId="0" xfId="2" applyFont="1" applyAlignment="1" applyProtection="1">
      <alignment horizontal="right" vertical="center"/>
      <protection locked="0"/>
    </xf>
    <xf numFmtId="1" fontId="21" fillId="0" borderId="0" xfId="2" applyNumberFormat="1" applyFont="1" applyAlignment="1">
      <alignment horizontal="center" vertical="center"/>
    </xf>
    <xf numFmtId="0" fontId="1" fillId="2" borderId="0" xfId="0" applyFont="1" applyFill="1" applyAlignment="1" applyProtection="1">
      <alignment horizontal="center"/>
      <protection locked="0"/>
    </xf>
    <xf numFmtId="169" fontId="14" fillId="5" borderId="0" xfId="2" applyFont="1" applyFill="1" applyAlignment="1" applyProtection="1">
      <alignment horizontal="center" vertical="center"/>
      <protection locked="0"/>
    </xf>
    <xf numFmtId="170" fontId="15" fillId="5" borderId="0" xfId="2" applyNumberFormat="1" applyFont="1" applyFill="1" applyAlignment="1">
      <alignment horizontal="center" vertical="center"/>
    </xf>
    <xf numFmtId="170" fontId="23" fillId="4" borderId="0" xfId="0" applyNumberFormat="1" applyFont="1" applyFill="1" applyAlignment="1">
      <alignment horizontal="center" vertical="center" readingOrder="2"/>
    </xf>
    <xf numFmtId="0" fontId="24" fillId="0" borderId="0" xfId="0" applyFont="1" applyAlignment="1" applyProtection="1">
      <alignment vertical="center" readingOrder="2"/>
      <protection locked="0"/>
    </xf>
    <xf numFmtId="166" fontId="25" fillId="0" borderId="0" xfId="0" applyNumberFormat="1" applyFont="1" applyAlignment="1" applyProtection="1">
      <alignment horizontal="center" vertical="center"/>
      <protection locked="0"/>
    </xf>
    <xf numFmtId="171" fontId="26" fillId="2" borderId="0" xfId="0" applyNumberFormat="1" applyFont="1" applyFill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 readingOrder="2"/>
      <protection locked="0"/>
    </xf>
    <xf numFmtId="0" fontId="27" fillId="0" borderId="0" xfId="0" applyFont="1" applyAlignment="1" applyProtection="1">
      <alignment horizontal="right" vertical="center" readingOrder="2"/>
      <protection locked="0"/>
    </xf>
    <xf numFmtId="14" fontId="17" fillId="0" borderId="0" xfId="0" applyNumberFormat="1" applyFont="1" applyAlignment="1">
      <alignment horizontal="center" vertical="center" readingOrder="2"/>
    </xf>
    <xf numFmtId="169" fontId="14" fillId="6" borderId="0" xfId="2" applyFont="1" applyFill="1" applyAlignment="1" applyProtection="1">
      <alignment horizontal="center" vertical="center"/>
      <protection locked="0"/>
    </xf>
    <xf numFmtId="170" fontId="15" fillId="6" borderId="0" xfId="2" applyNumberFormat="1" applyFont="1" applyFill="1" applyAlignment="1">
      <alignment horizontal="center" vertical="center"/>
    </xf>
    <xf numFmtId="0" fontId="28" fillId="0" borderId="0" xfId="0" applyFont="1" applyAlignment="1" applyProtection="1">
      <alignment horizontal="center" vertical="center" readingOrder="2"/>
      <protection locked="0"/>
    </xf>
    <xf numFmtId="0" fontId="29" fillId="0" borderId="0" xfId="0" applyFont="1" applyAlignment="1" applyProtection="1">
      <alignment horizontal="center" vertical="center"/>
      <protection hidden="1"/>
    </xf>
    <xf numFmtId="166" fontId="31" fillId="0" borderId="0" xfId="0" applyNumberFormat="1" applyFont="1" applyAlignment="1" applyProtection="1">
      <alignment horizontal="center" vertical="center"/>
      <protection locked="0"/>
    </xf>
    <xf numFmtId="171" fontId="32" fillId="2" borderId="0" xfId="0" applyNumberFormat="1" applyFont="1" applyFill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 readingOrder="2"/>
      <protection locked="0"/>
    </xf>
    <xf numFmtId="0" fontId="31" fillId="0" borderId="0" xfId="0" applyFont="1" applyAlignment="1" applyProtection="1">
      <alignment horizontal="right" vertical="center" readingOrder="2"/>
      <protection locked="0"/>
    </xf>
    <xf numFmtId="14" fontId="33" fillId="0" borderId="0" xfId="0" applyNumberFormat="1" applyFont="1" applyAlignment="1">
      <alignment horizontal="center" vertical="center" readingOrder="2"/>
    </xf>
    <xf numFmtId="169" fontId="20" fillId="2" borderId="0" xfId="2" applyFont="1" applyFill="1" applyAlignment="1" applyProtection="1">
      <alignment horizontal="right" vertical="center"/>
      <protection locked="0"/>
    </xf>
    <xf numFmtId="0" fontId="21" fillId="0" borderId="0" xfId="2" applyNumberFormat="1" applyFont="1" applyAlignment="1">
      <alignment horizontal="center" vertical="center"/>
    </xf>
    <xf numFmtId="0" fontId="34" fillId="0" borderId="0" xfId="0" applyFont="1" applyAlignment="1" applyProtection="1">
      <alignment horizontal="center" vertical="center" readingOrder="2"/>
      <protection locked="0"/>
    </xf>
    <xf numFmtId="0" fontId="17" fillId="0" borderId="0" xfId="0" applyFont="1" applyAlignment="1" applyProtection="1">
      <alignment horizontal="right" vertical="center" readingOrder="2"/>
      <protection locked="0"/>
    </xf>
    <xf numFmtId="0" fontId="35" fillId="0" borderId="0" xfId="0" applyFont="1" applyAlignment="1" applyProtection="1">
      <alignment horizontal="center" vertical="center" readingOrder="2"/>
      <protection locked="0"/>
    </xf>
    <xf numFmtId="172" fontId="37" fillId="0" borderId="1" xfId="2" applyNumberFormat="1" applyFont="1" applyBorder="1" applyAlignment="1" applyProtection="1">
      <alignment horizontal="center" vertical="center" readingOrder="2"/>
      <protection locked="0"/>
    </xf>
    <xf numFmtId="169" fontId="17" fillId="0" borderId="1" xfId="2" applyFont="1" applyBorder="1" applyAlignment="1" applyProtection="1">
      <alignment vertical="center"/>
      <protection locked="0"/>
    </xf>
    <xf numFmtId="169" fontId="38" fillId="0" borderId="1" xfId="2" applyFont="1" applyBorder="1" applyAlignment="1" applyProtection="1">
      <alignment horizontal="center" vertical="center"/>
      <protection locked="0"/>
    </xf>
    <xf numFmtId="0" fontId="39" fillId="0" borderId="0" xfId="2" applyNumberFormat="1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center" vertical="center" readingOrder="2"/>
      <protection locked="0"/>
    </xf>
    <xf numFmtId="171" fontId="1" fillId="2" borderId="0" xfId="0" applyNumberFormat="1" applyFont="1" applyFill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right" vertical="center"/>
      <protection locked="0"/>
    </xf>
    <xf numFmtId="0" fontId="41" fillId="7" borderId="1" xfId="0" applyFont="1" applyFill="1" applyBorder="1" applyAlignment="1" applyProtection="1">
      <alignment horizontal="center" vertical="center" wrapText="1" shrinkToFit="1"/>
      <protection locked="0"/>
    </xf>
    <xf numFmtId="0" fontId="43" fillId="7" borderId="2" xfId="3" applyFont="1" applyFill="1" applyBorder="1" applyAlignment="1" applyProtection="1">
      <alignment horizontal="center" vertical="center" wrapText="1"/>
      <protection locked="0"/>
    </xf>
    <xf numFmtId="169" fontId="44" fillId="7" borderId="3" xfId="2" applyFont="1" applyFill="1" applyBorder="1" applyAlignment="1" applyProtection="1">
      <alignment horizontal="center" vertical="center" wrapText="1"/>
      <protection locked="0"/>
    </xf>
    <xf numFmtId="169" fontId="44" fillId="7" borderId="2" xfId="2" applyFont="1" applyFill="1" applyBorder="1" applyAlignment="1" applyProtection="1">
      <alignment horizontal="center" vertical="center" wrapText="1"/>
      <protection locked="0"/>
    </xf>
    <xf numFmtId="169" fontId="44" fillId="7" borderId="2" xfId="2" applyFont="1" applyFill="1" applyBorder="1" applyAlignment="1" applyProtection="1">
      <alignment horizontal="center" vertical="center"/>
      <protection locked="0"/>
    </xf>
    <xf numFmtId="3" fontId="44" fillId="7" borderId="4" xfId="2" applyNumberFormat="1" applyFont="1" applyFill="1" applyBorder="1" applyAlignment="1" applyProtection="1">
      <alignment horizontal="center" vertical="center" wrapText="1"/>
      <protection locked="0"/>
    </xf>
    <xf numFmtId="14" fontId="17" fillId="0" borderId="0" xfId="0" applyNumberFormat="1" applyFont="1" applyAlignment="1" applyProtection="1">
      <alignment horizontal="center" vertical="center" readingOrder="2"/>
      <protection locked="0"/>
    </xf>
    <xf numFmtId="165" fontId="21" fillId="0" borderId="0" xfId="2" applyNumberFormat="1" applyFont="1" applyAlignment="1">
      <alignment horizontal="center" vertical="center"/>
    </xf>
    <xf numFmtId="14" fontId="45" fillId="0" borderId="0" xfId="0" applyNumberFormat="1" applyFont="1" applyAlignment="1" applyProtection="1">
      <alignment horizontal="center" vertical="center" shrinkToFit="1"/>
      <protection locked="0"/>
    </xf>
    <xf numFmtId="0" fontId="46" fillId="0" borderId="0" xfId="0" applyFont="1" applyAlignment="1" applyProtection="1">
      <alignment horizontal="center" vertical="center" shrinkToFit="1"/>
      <protection hidden="1"/>
    </xf>
    <xf numFmtId="3" fontId="12" fillId="0" borderId="0" xfId="0" applyNumberFormat="1" applyFont="1" applyAlignment="1">
      <alignment horizontal="center" vertical="center" shrinkToFit="1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170" fontId="12" fillId="0" borderId="0" xfId="2" applyNumberFormat="1" applyFont="1" applyAlignment="1">
      <alignment horizontal="center" vertical="center"/>
    </xf>
    <xf numFmtId="173" fontId="47" fillId="0" borderId="0" xfId="2" applyNumberFormat="1" applyFont="1" applyAlignment="1" applyProtection="1">
      <alignment horizontal="center" vertical="center"/>
      <protection hidden="1"/>
    </xf>
    <xf numFmtId="14" fontId="47" fillId="0" borderId="0" xfId="2" applyNumberFormat="1" applyFont="1" applyAlignment="1" applyProtection="1">
      <alignment horizontal="center" vertical="center"/>
      <protection locked="0"/>
    </xf>
    <xf numFmtId="18" fontId="47" fillId="0" borderId="0" xfId="2" applyNumberFormat="1" applyFont="1" applyAlignment="1" applyProtection="1">
      <alignment horizontal="center" vertical="center"/>
      <protection locked="0"/>
    </xf>
    <xf numFmtId="20" fontId="47" fillId="0" borderId="0" xfId="2" applyNumberFormat="1" applyFont="1" applyAlignment="1" applyProtection="1">
      <alignment horizontal="center" vertical="center"/>
      <protection locked="0"/>
    </xf>
    <xf numFmtId="20" fontId="47" fillId="0" borderId="0" xfId="2" applyNumberFormat="1" applyFont="1" applyAlignment="1" applyProtection="1">
      <alignment horizontal="center" vertical="center"/>
      <protection hidden="1"/>
    </xf>
    <xf numFmtId="1" fontId="47" fillId="0" borderId="0" xfId="2" applyNumberFormat="1" applyFont="1" applyAlignment="1" applyProtection="1">
      <alignment horizontal="center" vertical="center"/>
      <protection hidden="1"/>
    </xf>
    <xf numFmtId="3" fontId="47" fillId="0" borderId="0" xfId="2" applyNumberFormat="1" applyFont="1" applyAlignment="1">
      <alignment horizontal="center" vertical="center"/>
    </xf>
    <xf numFmtId="0" fontId="12" fillId="2" borderId="0" xfId="0" applyFont="1" applyFill="1" applyProtection="1">
      <protection locked="0"/>
    </xf>
    <xf numFmtId="14" fontId="45" fillId="8" borderId="0" xfId="0" applyNumberFormat="1" applyFont="1" applyFill="1" applyAlignment="1" applyProtection="1">
      <alignment horizontal="center" vertical="center" shrinkToFit="1"/>
      <protection locked="0"/>
    </xf>
    <xf numFmtId="0" fontId="46" fillId="8" borderId="0" xfId="0" applyFont="1" applyFill="1" applyAlignment="1" applyProtection="1">
      <alignment horizontal="center" vertical="center" shrinkToFit="1"/>
      <protection hidden="1"/>
    </xf>
    <xf numFmtId="3" fontId="12" fillId="8" borderId="0" xfId="0" applyNumberFormat="1" applyFont="1" applyFill="1" applyAlignment="1">
      <alignment horizontal="center" vertical="center" shrinkToFit="1"/>
    </xf>
    <xf numFmtId="14" fontId="47" fillId="0" borderId="0" xfId="2" applyNumberFormat="1" applyFont="1" applyAlignment="1" applyProtection="1">
      <alignment horizontal="center" vertical="center"/>
      <protection hidden="1"/>
    </xf>
    <xf numFmtId="0" fontId="46" fillId="0" borderId="0" xfId="0" applyFont="1" applyAlignment="1" applyProtection="1">
      <alignment horizontal="right" vertical="center" shrinkToFit="1"/>
      <protection locked="0"/>
    </xf>
    <xf numFmtId="3" fontId="46" fillId="0" borderId="0" xfId="0" applyNumberFormat="1" applyFont="1" applyAlignment="1" applyProtection="1">
      <alignment horizontal="center" vertical="center" shrinkToFit="1"/>
      <protection locked="0"/>
    </xf>
    <xf numFmtId="3" fontId="12" fillId="8" borderId="0" xfId="0" applyNumberFormat="1" applyFont="1" applyFill="1" applyAlignment="1" applyProtection="1">
      <alignment horizontal="center" vertical="center" shrinkToFit="1"/>
      <protection locked="0"/>
    </xf>
    <xf numFmtId="0" fontId="46" fillId="2" borderId="0" xfId="0" applyFont="1" applyFill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center"/>
      <protection locked="0"/>
    </xf>
    <xf numFmtId="171" fontId="0" fillId="2" borderId="0" xfId="0" applyNumberForma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171" fontId="12" fillId="2" borderId="0" xfId="0" applyNumberFormat="1" applyFont="1" applyFill="1" applyAlignment="1" applyProtection="1">
      <alignment horizontal="center" vertical="center"/>
      <protection locked="0"/>
    </xf>
    <xf numFmtId="0" fontId="44" fillId="7" borderId="3" xfId="0" applyFont="1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169" fontId="17" fillId="7" borderId="2" xfId="0" applyNumberFormat="1" applyFont="1" applyFill="1" applyBorder="1" applyAlignment="1" applyProtection="1">
      <alignment horizontal="center" vertical="center"/>
      <protection locked="0"/>
    </xf>
    <xf numFmtId="0" fontId="48" fillId="7" borderId="2" xfId="0" applyFont="1" applyFill="1" applyBorder="1" applyAlignment="1" applyProtection="1">
      <alignment horizontal="center" vertical="center"/>
      <protection locked="0"/>
    </xf>
    <xf numFmtId="2" fontId="36" fillId="7" borderId="2" xfId="0" applyNumberFormat="1" applyFont="1" applyFill="1" applyBorder="1" applyAlignment="1" applyProtection="1">
      <alignment horizontal="center" vertical="center"/>
      <protection locked="0" hidden="1"/>
    </xf>
    <xf numFmtId="172" fontId="49" fillId="7" borderId="4" xfId="0" applyNumberFormat="1" applyFont="1" applyFill="1" applyBorder="1" applyAlignment="1" applyProtection="1">
      <alignment horizontal="center" vertical="center" readingOrder="2"/>
      <protection locked="0"/>
    </xf>
    <xf numFmtId="172" fontId="49" fillId="9" borderId="2" xfId="0" applyNumberFormat="1" applyFont="1" applyFill="1" applyBorder="1" applyAlignment="1" applyProtection="1">
      <alignment horizontal="center" vertical="center" readingOrder="2"/>
      <protection locked="0"/>
    </xf>
    <xf numFmtId="3" fontId="17" fillId="7" borderId="5" xfId="0" applyNumberFormat="1" applyFont="1" applyFill="1" applyBorder="1" applyAlignment="1" applyProtection="1">
      <alignment horizontal="center" vertical="center"/>
      <protection locked="0" hidden="1"/>
    </xf>
    <xf numFmtId="0" fontId="50" fillId="7" borderId="6" xfId="0" applyFont="1" applyFill="1" applyBorder="1" applyAlignment="1" applyProtection="1">
      <alignment horizontal="center" vertical="center" shrinkToFit="1"/>
      <protection locked="0"/>
    </xf>
    <xf numFmtId="0" fontId="51" fillId="7" borderId="7" xfId="0" applyFont="1" applyFill="1" applyBorder="1" applyAlignment="1" applyProtection="1">
      <alignment horizontal="center" vertical="center"/>
      <protection hidden="1"/>
    </xf>
    <xf numFmtId="3" fontId="52" fillId="7" borderId="6" xfId="0" applyNumberFormat="1" applyFont="1" applyFill="1" applyBorder="1" applyAlignment="1" applyProtection="1">
      <alignment horizontal="center" vertical="center" shrinkToFit="1"/>
      <protection locked="0"/>
    </xf>
    <xf numFmtId="170" fontId="53" fillId="7" borderId="6" xfId="0" applyNumberFormat="1" applyFont="1" applyFill="1" applyBorder="1" applyAlignment="1" applyProtection="1">
      <alignment horizontal="center" vertical="center" shrinkToFit="1"/>
      <protection hidden="1"/>
    </xf>
    <xf numFmtId="0" fontId="54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9" fillId="0" borderId="0" xfId="0" applyFont="1" applyAlignment="1" applyProtection="1">
      <alignment horizontal="center" vertical="center" wrapText="1" readingOrder="2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170" fontId="22" fillId="2" borderId="0" xfId="0" applyNumberFormat="1" applyFont="1" applyFill="1" applyAlignment="1">
      <alignment horizontal="center" vertical="center"/>
    </xf>
    <xf numFmtId="169" fontId="30" fillId="0" borderId="0" xfId="2" applyFont="1" applyAlignment="1">
      <alignment horizontal="center" vertical="center" readingOrder="2"/>
    </xf>
    <xf numFmtId="169" fontId="36" fillId="0" borderId="1" xfId="2" applyFont="1" applyBorder="1" applyAlignment="1">
      <alignment horizontal="right" vertical="center" readingOrder="2"/>
    </xf>
    <xf numFmtId="172" fontId="37" fillId="0" borderId="1" xfId="2" applyNumberFormat="1" applyFont="1" applyBorder="1" applyAlignment="1" applyProtection="1">
      <alignment horizontal="center" vertical="center" readingOrder="2"/>
      <protection locked="0"/>
    </xf>
  </cellXfs>
  <cellStyles count="4">
    <cellStyle name="Normal" xfId="0" builtinId="0"/>
    <cellStyle name="Normal 2" xfId="2" xr:uid="{56B2F253-8849-43AD-B2DF-8B8FAC3E84FE}"/>
    <cellStyle name="Normal 2 2" xfId="3" xr:uid="{5BBB53BE-D13E-4CDC-ADCE-C821B4F3F817}"/>
    <cellStyle name="Normal 4" xfId="1" xr:uid="{E1716A99-1AEA-447B-BAD2-ACFCE351ADBC}"/>
  </cellStyles>
  <dxfs count="5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3" formatCode="#,##0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72" formatCode="#,##0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" formatCode="0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72" formatCode="#,##0_-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2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strike val="0"/>
        <outline val="0"/>
        <shadow val="0"/>
        <u val="none"/>
        <vertAlign val="baseline"/>
        <sz val="20"/>
        <color auto="1"/>
        <name val="Calibri"/>
        <scheme val="none"/>
      </font>
      <numFmt numFmtId="25" formatCode="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9" formatCode="[$$-409]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20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4" formatCode="hh:mm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9" formatCode="[$$-409]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4" formatCode="hh:mm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numFmt numFmtId="175" formatCode="dd/mm/yyyy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20"/>
        <color auto="1"/>
        <name val="Calibri"/>
        <scheme val="none"/>
      </font>
      <numFmt numFmtId="175" formatCode="dd/mm/yyyy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numFmt numFmtId="173" formatCode="00"/>
      <alignment horizontal="center" vertical="center" textRotation="0" wrapText="0" indent="0" justifyLastLine="0" shrinkToFit="0" readingOrder="0"/>
      <protection locked="1" hidden="1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Simplified Arabic"/>
        <scheme val="none"/>
      </font>
      <fill>
        <patternFill patternType="solid">
          <fgColor rgb="FF000000"/>
          <bgColor rgb="FFDCE6F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Calibri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 tint="4.9989318521683403E-2"/>
        <name val="Simplified Arabic"/>
        <family val="1"/>
        <scheme val="none"/>
      </font>
      <numFmt numFmtId="170" formatCode="#,##0_ ;[Red]\-#,##0\ 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6"/>
        <color theme="1"/>
        <name val="Calibri"/>
        <scheme val="none"/>
      </font>
      <numFmt numFmtId="170" formatCode="#,##0_ ;[Red]\-#,##0\ 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none"/>
      </font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none"/>
      </font>
      <numFmt numFmtId="3" formatCode="#,##0"/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1" hidden="1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none"/>
      </font>
      <numFmt numFmtId="0" formatCode="General"/>
      <alignment horizontal="right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scheme val="none"/>
      </font>
      <protection locked="0" hidden="0"/>
    </dxf>
    <dxf>
      <border>
        <top style="thin">
          <color rgb="FF000000"/>
        </top>
      </border>
    </dxf>
    <dxf>
      <fill>
        <patternFill patternType="solid">
          <fgColor rgb="FF000000"/>
          <bgColor rgb="FFBFBFBF"/>
        </patternFill>
      </fill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6"/>
        <color rgb="FF000000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b/>
        <i val="0"/>
        <strike val="0"/>
        <color rgb="FFFF0000"/>
      </font>
    </dxf>
    <dxf>
      <font>
        <b val="0"/>
        <i/>
        <strike val="0"/>
        <color theme="0"/>
      </font>
    </dxf>
    <dxf>
      <font>
        <b/>
        <i val="0"/>
        <strike val="0"/>
        <color rgb="FFFF0000"/>
      </font>
    </dxf>
    <dxf>
      <font>
        <b/>
        <i val="0"/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b/>
        <i val="0"/>
        <strike val="0"/>
        <color theme="0"/>
      </font>
    </dxf>
  </dxfs>
  <tableStyles count="1" defaultTableStyle="TableStyleMedium2" defaultPivotStyle="PivotStyleLight16">
    <tableStyle name="Invisible" pivot="0" table="0" count="0" xr9:uid="{540A6056-9E91-41CB-8844-B63288259C9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419100</xdr:colOff>
      <xdr:row>4</xdr:row>
      <xdr:rowOff>457200</xdr:rowOff>
    </xdr:from>
    <xdr:to>
      <xdr:col>41</xdr:col>
      <xdr:colOff>508000</xdr:colOff>
      <xdr:row>7</xdr:row>
      <xdr:rowOff>241300</xdr:rowOff>
    </xdr:to>
    <xdr:sp macro="" textlink="">
      <xdr:nvSpPr>
        <xdr:cNvPr id="3" name="وسيلة الشرح: خط منحني مزدوج 2">
          <a:extLst>
            <a:ext uri="{FF2B5EF4-FFF2-40B4-BE49-F238E27FC236}">
              <a16:creationId xmlns:a16="http://schemas.microsoft.com/office/drawing/2014/main" id="{6460AB97-1444-438C-949A-1D726D80D63F}"/>
            </a:ext>
          </a:extLst>
        </xdr:cNvPr>
        <xdr:cNvSpPr/>
      </xdr:nvSpPr>
      <xdr:spPr>
        <a:xfrm>
          <a:off x="11207521400" y="1219200"/>
          <a:ext cx="6261100" cy="2070100"/>
        </a:xfrm>
        <a:prstGeom prst="borderCallout3">
          <a:avLst>
            <a:gd name="adj1" fmla="val 2784"/>
            <a:gd name="adj2" fmla="val 98376"/>
            <a:gd name="adj3" fmla="val 19590"/>
            <a:gd name="adj4" fmla="val 130937"/>
            <a:gd name="adj5" fmla="val 58009"/>
            <a:gd name="adj6" fmla="val 174628"/>
            <a:gd name="adj7" fmla="val 40761"/>
            <a:gd name="adj8" fmla="val 213335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3200" b="1"/>
            <a:t>الرجاء</a:t>
          </a:r>
          <a:r>
            <a:rPr lang="ar-SA" sz="3200" b="1" baseline="0"/>
            <a:t> معالجة المعادلة الرصيد السابق</a:t>
          </a:r>
          <a:endParaRPr lang="en-US" sz="3200" b="1" baseline="0"/>
        </a:p>
        <a:p>
          <a:pPr algn="ctr" rtl="1"/>
          <a:r>
            <a:rPr lang="ar-SA" sz="3200" b="1" baseline="0"/>
            <a:t>حسب التاريخ المحدد</a:t>
          </a:r>
          <a:endParaRPr lang="ar-SA" sz="3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8235;&#1575;&#1604;&#1605;&#1581;&#1604;&#1575;&#1578;8-2014\&#1583;&#1610;&#1608;&#1606;%20&#1594;&#1586;&#1577;%20&#1604;&#1604;&#1605;&#1581;&#1604;&#1575;&#1578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8235;&#1575;&#1604;&#1605;&#1581;&#1604;&#1575;&#1578;8-2014\Company\&#1571;&#1585;&#1588;&#1610;&#1601;%20&#1575;&#1604;&#1586;&#1576;&#1575;&#1574;&#1606;\2013\02\&#1603;&#1588;&#1601;%20&#1581;&#1587;&#1575;&#1576;%20-%20&#1601;&#1575;&#1585;&#159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Rar$DIa5316.3174/1&#1575;&#1604;&#1593;&#1605;&#1575;&#1604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1588;&#1585;&#1603;&#1577;%20&#1605;&#1585;&#1575;&#1587;\Company\Workshop%202014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1588;&#1585;&#1603;&#1577;%20&#1605;&#1585;&#1575;&#1587;\Company\&#1575;&#1604;&#1608;&#1585;&#1588;&#1577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8235;&#1575;&#1604;&#1605;&#1581;&#1604;&#1575;&#1578;8-2014\Company\&#1575;&#1604;&#1593;&#1605;&#1604;&#1575;&#1569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ras\&#1588;&#1585;&#1603;&#1577;%20&#1605;&#1585;&#1575;&#1587;\Company\&#1593;&#1605;&#1575;&#1604;%20&#1575;&#1604;&#1605;&#1589;&#1606;&#1593;%20082015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81;&#1587;&#1575;&#1576;&#1575;&#1578;%20&#1587;&#1575;&#1605;&#1610;\&#1587;&#1575;&#1605;&#1610;%20-%20&#1575;&#1604;&#1593;&#1605;&#1575;&#160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enue"/>
      <sheetName val="أبونايف"/>
      <sheetName val="الناسخة"/>
      <sheetName val="الرئيسية"/>
      <sheetName val="مصطفى الحايك"/>
      <sheetName val="كامل عطاالله"/>
      <sheetName val="أسامة دادر"/>
      <sheetName val="نهاد الغرابلي"/>
      <sheetName val="سامي الغرابلى"/>
      <sheetName val="منصور أبوشحادة"/>
      <sheetName val="فريد الغرابلي"/>
      <sheetName val="أبوعامر"/>
      <sheetName val="سامح عبدربه"/>
      <sheetName val="السرساوي"/>
      <sheetName val="الحرازين"/>
      <sheetName val="أبوعلاء عبيد"/>
      <sheetName val="السرساوي - قماش"/>
      <sheetName val="سعد الدين"/>
      <sheetName val="وصفي دادر"/>
      <sheetName val="سامي الغرابلي"/>
      <sheetName val="أبوأحمد أبوالقمبز"/>
      <sheetName val="يوسف عطاالله"/>
      <sheetName val="خالد أبوسحلول"/>
      <sheetName val="Empty"/>
      <sheetName val="ديون غزة للمحلات"/>
    </sheetNames>
    <sheetDataSet>
      <sheetData sheetId="0">
        <row r="2">
          <cell r="G2" t="str">
            <v>Cash</v>
          </cell>
          <cell r="I2" t="str">
            <v>القدس</v>
          </cell>
        </row>
        <row r="3">
          <cell r="I3" t="str">
            <v>الأردن</v>
          </cell>
        </row>
        <row r="4">
          <cell r="I4" t="str">
            <v>العربي</v>
          </cell>
        </row>
        <row r="5">
          <cell r="I5" t="str">
            <v>فلسطين</v>
          </cell>
        </row>
        <row r="6">
          <cell r="I6" t="str">
            <v>القاهرة عمان</v>
          </cell>
        </row>
        <row r="7">
          <cell r="I7" t="str">
            <v>الاسلامي العربي</v>
          </cell>
        </row>
        <row r="8">
          <cell r="I8" t="str">
            <v>الوطني الاسلامي</v>
          </cell>
        </row>
        <row r="9">
          <cell r="I9" t="str">
            <v>التجاري الفلسطيني</v>
          </cell>
        </row>
        <row r="10">
          <cell r="I10" t="str">
            <v>الاستثمار الفلسطيني</v>
          </cell>
        </row>
        <row r="11">
          <cell r="I11" t="str">
            <v>الاسلامي الفلسطيني</v>
          </cell>
        </row>
        <row r="12">
          <cell r="I12" t="str">
            <v>العقاري المصري العربي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اتورة"/>
      <sheetName val="التفاصيل"/>
      <sheetName val="ورقة1"/>
    </sheetNames>
    <sheetDataSet>
      <sheetData sheetId="0"/>
      <sheetData sheetId="1"/>
      <sheetData sheetId="2">
        <row r="3">
          <cell r="A3" t="str">
            <v>كشف حساب</v>
          </cell>
        </row>
        <row r="4">
          <cell r="A4" t="str">
            <v>عرض أسعار</v>
          </cell>
        </row>
        <row r="5">
          <cell r="A5" t="str">
            <v>فاتورة مبيعات</v>
          </cell>
        </row>
        <row r="6">
          <cell r="A6" t="str">
            <v>مطالبة مالية</v>
          </cell>
        </row>
        <row r="9">
          <cell r="A9" t="str">
            <v>2 \ 7000</v>
          </cell>
        </row>
        <row r="10">
          <cell r="A10" t="str">
            <v>3 \ 7000</v>
          </cell>
        </row>
        <row r="11">
          <cell r="A11" t="str">
            <v>فلس \ 2</v>
          </cell>
        </row>
        <row r="12">
          <cell r="A12" t="str">
            <v>فلس \ 3</v>
          </cell>
        </row>
        <row r="13">
          <cell r="A13">
            <v>2000</v>
          </cell>
        </row>
        <row r="47">
          <cell r="F47" t="str">
            <v>A</v>
          </cell>
        </row>
        <row r="48">
          <cell r="F48" t="str">
            <v>B</v>
          </cell>
        </row>
        <row r="49">
          <cell r="F49" t="str">
            <v>M</v>
          </cell>
        </row>
        <row r="50">
          <cell r="F50" t="str">
            <v>D</v>
          </cell>
        </row>
        <row r="51">
          <cell r="F51" t="str">
            <v>E</v>
          </cell>
        </row>
        <row r="52">
          <cell r="F52" t="str">
            <v>N</v>
          </cell>
        </row>
        <row r="53">
          <cell r="F53" t="str">
            <v>لا يوجد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d"/>
      <sheetName val="Home"/>
      <sheetName val="SOURCE"/>
      <sheetName val="أبو وائل غريب"/>
      <sheetName val="أحمد توفيق خليل أبو حجاج"/>
      <sheetName val="أحمد رمضان عطا أبو العطا"/>
    </sheetNames>
    <sheetDataSet>
      <sheetData sheetId="0" refreshError="1"/>
      <sheetData sheetId="1">
        <row r="5">
          <cell r="B5" t="str">
            <v>أحمد توفيق خليل أبو حجاج</v>
          </cell>
        </row>
        <row r="6">
          <cell r="B6" t="str">
            <v>أحمد رمضان عطا أبو العطا</v>
          </cell>
        </row>
        <row r="7">
          <cell r="B7" t="str">
            <v>أبو وائل غريب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بض 2013"/>
      <sheetName val="سند صرف"/>
      <sheetName val="سند قبض"/>
      <sheetName val="نموذج"/>
      <sheetName val="Phone"/>
      <sheetName val="مقاسات"/>
      <sheetName val="أمر شراء"/>
      <sheetName val="مصروفات"/>
      <sheetName val="العمال"/>
      <sheetName val="كمبيالة"/>
      <sheetName val="إقـرار استلام مبلغ"/>
      <sheetName val="المحلات"/>
      <sheetName val="طلبية"/>
      <sheetName val="ورقة2"/>
      <sheetName val="ورقة3"/>
      <sheetName val="ورقة4"/>
      <sheetName val="ورقة1"/>
      <sheetName val="باركود"/>
    </sheetNames>
    <sheetDataSet>
      <sheetData sheetId="0"/>
      <sheetData sheetId="1"/>
      <sheetData sheetId="2"/>
      <sheetData sheetId="3">
        <row r="5">
          <cell r="M5" t="str">
            <v>القدس</v>
          </cell>
        </row>
        <row r="6">
          <cell r="M6" t="str">
            <v>الأردن</v>
          </cell>
        </row>
        <row r="7">
          <cell r="M7" t="str">
            <v>العربي</v>
          </cell>
        </row>
        <row r="8">
          <cell r="M8" t="str">
            <v>فلسطين</v>
          </cell>
        </row>
        <row r="9">
          <cell r="M9" t="str">
            <v>القاهرة عمان</v>
          </cell>
        </row>
        <row r="10">
          <cell r="M10" t="str">
            <v>الاسلامي العربي</v>
          </cell>
        </row>
        <row r="11">
          <cell r="M11" t="str">
            <v>الوطني الاسلامي</v>
          </cell>
        </row>
        <row r="12">
          <cell r="M12" t="str">
            <v>التجاري الفلسطيني</v>
          </cell>
        </row>
        <row r="13">
          <cell r="M13" t="str">
            <v>الاستثمار الفلسطيني</v>
          </cell>
        </row>
        <row r="14">
          <cell r="M14" t="str">
            <v>الاسلامي الفلسطيني</v>
          </cell>
        </row>
        <row r="15">
          <cell r="M15" t="str">
            <v>العقاري المصري العربي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طلبية مسعود وعلى"/>
      <sheetName val="جامعة الأقصى"/>
      <sheetName val="الكنترول"/>
      <sheetName val="01"/>
      <sheetName val="02"/>
      <sheetName val="03"/>
      <sheetName val="04"/>
      <sheetName val="05"/>
      <sheetName val="06"/>
      <sheetName val="07"/>
      <sheetName val="08"/>
      <sheetName val="09"/>
      <sheetName val="Phone"/>
      <sheetName val="دفاتر المقاس"/>
      <sheetName val="مسعود وعلي"/>
      <sheetName val="طلبية شركة صيرة - نابكو"/>
      <sheetName val="علاء"/>
      <sheetName val="عائد"/>
      <sheetName val="محمد"/>
      <sheetName val="كمبيالة"/>
      <sheetName val="محمد عكاشة"/>
      <sheetName val="مصروفات يوسف"/>
      <sheetName val="مقاسات"/>
      <sheetName val="البناء"/>
      <sheetName val="أصناف"/>
      <sheetName val="ورقة1"/>
      <sheetName val="الورشة"/>
    </sheetNames>
    <sheetDataSet>
      <sheetData sheetId="0"/>
      <sheetData sheetId="1"/>
      <sheetData sheetId="2">
        <row r="2">
          <cell r="A2" t="str">
            <v>قبض</v>
          </cell>
          <cell r="F2" t="str">
            <v>نقدي</v>
          </cell>
        </row>
        <row r="3">
          <cell r="A3" t="str">
            <v>صرف</v>
          </cell>
          <cell r="F3" t="str">
            <v>شيك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ليد الشرفا - أرشيف"/>
      <sheetName val="26"/>
      <sheetName val="30"/>
      <sheetName val="أديب الشرفا - أرشيف"/>
      <sheetName val="أرشيف - أيمن حلس"/>
      <sheetName val="62"/>
      <sheetName val="الأصيل - أرشيف"/>
      <sheetName val="ورقة2"/>
      <sheetName val="7"/>
      <sheetName val="02"/>
      <sheetName val="أبوفادي قديح - أرشيف"/>
      <sheetName val="أرشيف - الأصيل"/>
      <sheetName val="48"/>
      <sheetName val="5"/>
      <sheetName val="64"/>
      <sheetName val="أبوأحمد بارود - أرشيف"/>
      <sheetName val="18"/>
      <sheetName val="46"/>
      <sheetName val="4 (2)"/>
      <sheetName val="10"/>
      <sheetName val="27"/>
      <sheetName val="Composite"/>
      <sheetName val="محمد عكاشة"/>
      <sheetName val="Empty"/>
      <sheetName val="Home"/>
      <sheetName val="Menue"/>
      <sheetName val="الحج أبوعماد"/>
      <sheetName val="أبوالعبد المطوق"/>
      <sheetName val="أبوأحمد بارود (2)"/>
      <sheetName val="أبوأحمد بارود معدل"/>
      <sheetName val="أبوأحمد بارود"/>
      <sheetName val="أبوأيوب الصوير"/>
      <sheetName val="أبوشاكر بارود"/>
      <sheetName val="أبوفادي قديح"/>
      <sheetName val="أبونايف"/>
      <sheetName val="أبويحيى المشهراوي"/>
      <sheetName val="أحمد أبوعيطة"/>
      <sheetName val="أحمد الشرفا"/>
      <sheetName val="أديب الشرفا"/>
      <sheetName val="أسامة جبر"/>
      <sheetName val="أيمن حلس"/>
      <sheetName val="إياد زيارة"/>
      <sheetName val="الحج"/>
      <sheetName val="بسام النفار"/>
      <sheetName val="بصل"/>
      <sheetName val="تاكسيات وصال"/>
      <sheetName val="تامر الغرة"/>
      <sheetName val="ثابت للمفروشات"/>
      <sheetName val="حازم الغفري"/>
      <sheetName val="حسنات"/>
      <sheetName val="حمادة الحداد"/>
      <sheetName val="خضر كرم"/>
      <sheetName val="خطاب"/>
      <sheetName val="خليل خليل"/>
      <sheetName val="رائد عبدالعال"/>
      <sheetName val="زياد عطاالله"/>
      <sheetName val="سعيد أبوزيد"/>
      <sheetName val="سفيان النعسان"/>
      <sheetName val="شركة الأصيل"/>
      <sheetName val="شركة الرائد"/>
      <sheetName val="شركة الملتزم"/>
      <sheetName val="شركة خويطر"/>
      <sheetName val="شركة راغب السوسي"/>
      <sheetName val="شركة كيونيت"/>
      <sheetName val="شركة محيط غزة"/>
      <sheetName val="شركة نبيل شراب"/>
      <sheetName val="صلاح الزهارنة"/>
      <sheetName val="صلاح شومر"/>
      <sheetName val="عامر الكرد"/>
      <sheetName val="عاهد الوحيدي"/>
      <sheetName val="علاء الغفري"/>
      <sheetName val="علي شخصة"/>
      <sheetName val="عمار العيماوي"/>
      <sheetName val="فراس السطري"/>
      <sheetName val="كامل عطاالله"/>
      <sheetName val="مازن الشرفا"/>
      <sheetName val="مالك جنيد"/>
      <sheetName val="محطة الحلو للبترول"/>
      <sheetName val="محطة الندر للبترول"/>
      <sheetName val="محمد الأيوبي"/>
      <sheetName val="محمد عبدالعال"/>
      <sheetName val="مصطفى الجعل"/>
      <sheetName val="معرض كتكوت"/>
      <sheetName val="ممدوح المظلوم"/>
      <sheetName val="موسى شراب"/>
      <sheetName val="نصر بستان"/>
      <sheetName val="نصر جبر"/>
      <sheetName val="هاشم عطاالله"/>
      <sheetName val="هاني خليل"/>
      <sheetName val="وسيم شراب"/>
      <sheetName val="LIST"/>
      <sheetName val="العملا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L3" t="str">
            <v>Cash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دوام العمال"/>
      <sheetName val="السلف"/>
      <sheetName val="الصندوق"/>
      <sheetName val="ورقة1"/>
      <sheetName val="إبراهيم الحناوي"/>
      <sheetName val="إسماعيل صالح"/>
      <sheetName val="أبوعلـــي"/>
      <sheetName val="أحمد الطنة "/>
      <sheetName val="أحمد اليازجي "/>
      <sheetName val="أحمد زغلول"/>
      <sheetName val="أحمد عمر شقورة"/>
      <sheetName val="أحمد فايز شقورة"/>
      <sheetName val="أحمد محمد"/>
      <sheetName val="أحمد منو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ليد شحادة عثمان وادي"/>
      <sheetName val="وافي رضوان عمر البوبلي"/>
      <sheetName val="نعيم عثمان عبد الحفيظ أبو سالم"/>
      <sheetName val="ناهض بشير يوسف داوود"/>
      <sheetName val="مهدي ابراهيم الجعيدي"/>
      <sheetName val="محمد مصطفى محمد عثمان"/>
      <sheetName val="محمد محمود حسن عايش"/>
      <sheetName val="محمد سمير ابراهيم عبد العال"/>
      <sheetName val="محمد رائد نعيم أبو العنزين"/>
      <sheetName val="محمد رائد سميح أبو قمر"/>
      <sheetName val="محمد حرب محمد المدلل"/>
      <sheetName val="محمد اسماعيل حسن السكني"/>
      <sheetName val="مجدي سعدي اسماعيل أحمد"/>
      <sheetName val="كمال سعيد أحمد عبيد"/>
      <sheetName val="فايز عبد الرحمن محمد الكحلوت"/>
      <sheetName val="عمر عمر عبدالله النشاصي"/>
      <sheetName val="علي رائد العطار"/>
      <sheetName val="عبدالله تيسير صالحة"/>
      <sheetName val="شكري ذيب شكري أبو الخير"/>
      <sheetName val="سهيل بشير سعود أبو سعده"/>
      <sheetName val="سامي خليل نمر داوود"/>
      <sheetName val="رمزي عمر محمد الكحلوت"/>
      <sheetName val="رامي فايز أبو النصر"/>
      <sheetName val="رامي عمر عبد العال علوان"/>
      <sheetName val="رامي صبحي مصطفى العالول"/>
      <sheetName val="رامز أبو العطا"/>
      <sheetName val="حسن أحمد محمد الكحلوت"/>
      <sheetName val="تيسير صلاح يعقوب حمدان"/>
      <sheetName val="ايهاب ناهض بشير داوود"/>
      <sheetName val="اياد محمود عبد الهادي محرم"/>
      <sheetName val="المجدلاوي"/>
      <sheetName val="أمجد خميس أحمد النحال"/>
      <sheetName val="أمجد خليل أحمد"/>
      <sheetName val="أحمد محمد عبد الدايم العجوري"/>
      <sheetName val="B"/>
      <sheetName val="A"/>
      <sheetName val="0"/>
      <sheetName val="Card"/>
      <sheetName val="Home"/>
      <sheetName val="Main"/>
      <sheetName val="Report"/>
      <sheetName val="SOURCE"/>
      <sheetName val="أبو فتحي"/>
      <sheetName val="أحمد اسماعيل محمود عبدالعال"/>
      <sheetName val="أحمد توفيق خليل أبو حجاج"/>
      <sheetName val="أحمد داوود رباح أبو شحادة"/>
      <sheetName val="أحمد رمضان عطا أبو العطا"/>
      <sheetName val="أكرم صلاح عبد العزيز المقوسي"/>
      <sheetName val="أنس نسيم حسن الدده"/>
      <sheetName val="اسماعيل أحمد اسماعيل البردويل"/>
      <sheetName val="حسام مسيب أحمد العطار"/>
      <sheetName val="حسن شفيق حسن شاهين"/>
      <sheetName val="خميس ناهض بشير داوود"/>
      <sheetName val="رائد فتحي جميل شبير"/>
      <sheetName val="سامح حسن محمود بدير"/>
      <sheetName val="صامد سهيل محمد يحيى"/>
      <sheetName val="صلاح سعيد رجب سعد الله"/>
      <sheetName val="عماد توفيق محمد فليونه"/>
      <sheetName val="عماد توفيق يوسف سليمان"/>
      <sheetName val="عماد محمد حسين أبو طبق"/>
      <sheetName val="غسان حسين سليم العرابيد"/>
      <sheetName val="فادي حسين مصباح غريب"/>
      <sheetName val="محمد ابراهيم محمد أبو وادي"/>
      <sheetName val="محمد شحده اسماعيل الجخبير"/>
      <sheetName val="محمد طاهر خليل الأسطل"/>
      <sheetName val="محمد محيسن محمد شحادة"/>
      <sheetName val="مروان حسن جميل أبو حجاج"/>
      <sheetName val="نسيم حسن موسى الدده"/>
      <sheetName val="نضال فاروق يوسف عبي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G1">
            <v>44531</v>
          </cell>
        </row>
        <row r="3">
          <cell r="G3">
            <v>44926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FE6975-3E5D-4AC6-A28B-B3E648E7A696}" name="الجدول6251" displayName="الجدول6251" ref="B8:F1749" totalsRowCount="1" headerRowDxfId="40" dataDxfId="38" totalsRowDxfId="36" headerRowBorderDxfId="39" tableBorderDxfId="37" totalsRowBorderDxfId="35">
  <autoFilter ref="B8:F1748" xr:uid="{00000000-0009-0000-0100-000032000000}"/>
  <tableColumns count="5">
    <tableColumn id="1" xr3:uid="{43D45A9C-E419-4987-8D0B-5C2A161C5AC3}" name="التاريخ_x000a_Date" dataDxfId="34" totalsRowDxfId="33"/>
    <tableColumn id="2" xr3:uid="{2C26F0BC-DBD8-41E0-90FE-F28C7A0BBD84}" name="البيــان_x000a_Statement" totalsRowFunction="custom" dataDxfId="32" totalsRowDxfId="31">
      <totalsRowFormula>ArbNum2Text(الجدول6251[[#Totals],[الرصيد
Balance]],0)</totalsRowFormula>
    </tableColumn>
    <tableColumn id="10" xr3:uid="{EC7712D1-0725-4BB9-BB12-94814D8F0DC7}" name="دائن_x000a_Credit" totalsRowFunction="sum" dataDxfId="30" totalsRowDxfId="29"/>
    <tableColumn id="9" xr3:uid="{5BEF6AF2-094B-426C-A775-08F9D817C91E}" name="مدين_x000a_Debit" totalsRowFunction="sum" dataDxfId="28" totalsRowDxfId="27"/>
    <tableColumn id="5" xr3:uid="{389DB58A-896D-4936-AD80-6F2A120EDB87}" name="الرصيد_x000a_Balance" totalsRowFunction="custom" dataDxfId="26" totalsRowDxfId="25">
      <calculatedColumnFormula>SUM(D9:$D$9)-SUM(E9:$E$9)</calculatedColumnFormula>
      <totalsRowFormula>الجدول6251[[#Totals],[دائن
Credit]]-الجدول6251[[#Totals],[مدين
Debit]]</totalsRowFormula>
    </tableColumn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3DB84E-DB57-4C25-84CE-9134637F046B}" name="التصنيف4567891011243752" displayName="التصنيف4567891011243752" ref="H8:Q1746" totalsRowCount="1" headerRowDxfId="24" dataDxfId="22" totalsRowDxfId="21" headerRowBorderDxfId="23" totalsRowBorderDxfId="20">
  <autoFilter ref="H8:Q1745" xr:uid="{00000000-0009-0000-0100-000033000000}"/>
  <tableColumns count="10">
    <tableColumn id="1" xr3:uid="{BC134B56-8170-47B3-AB35-06AD4107CF89}" name="اليوم_x000a_Day" totalsRowFunction="count" dataDxfId="19" totalsRowDxfId="18" dataCellStyle="Normal 2">
      <calculatedColumnFormula>TEXT(I9,"b2dddd")</calculatedColumnFormula>
    </tableColumn>
    <tableColumn id="2" xr3:uid="{2C0CBFF1-7947-4557-90BF-0BDBB9801487}" name="التاريخ_x000a_Date" dataDxfId="17" totalsRowDxfId="16" dataCellStyle="Normal 2">
      <calculatedColumnFormula>IF($I$7="","--",I8+1)</calculatedColumnFormula>
    </tableColumn>
    <tableColumn id="3" xr3:uid="{FCC06433-BB3A-498B-A687-C20FA1D9B0F5}" name="حضور_x000a_Come" totalsRowLabel="أيام الحضور =" dataDxfId="15" totalsRowDxfId="14" dataCellStyle="Normal 2"/>
    <tableColumn id="6" xr3:uid="{C3E4A17E-A6EF-4DD0-A7A9-53D128A39FA3}" name="مغادرة_x000a_Out" totalsRowFunction="count" dataDxfId="13" totalsRowDxfId="12" dataCellStyle="Normal 2"/>
    <tableColumn id="4" xr3:uid="{1A3969FF-9EEC-4B44-AC89-3820F3104C94}" name="تأخير / راحة" totalsRowLabel="عدد الساعات =" dataDxfId="11" totalsRowDxfId="10" dataCellStyle="Normal 2"/>
    <tableColumn id="9" xr3:uid="{3704FDA4-A2F9-4BEF-9282-25A5AF442573}" name="زيادة" totalsRowFunction="custom" dataDxfId="9" totalsRowDxfId="8" dataCellStyle="Normal 2">
      <totalsRowFormula>SUBTOTAL(109,التصنيف4567891011243752[زيادة])*24</totalsRowFormula>
    </tableColumn>
    <tableColumn id="7" xr3:uid="{6CA1742C-AAB1-4DB4-AFBE-17A25D7ABA4F}" name="ساعات العمل_x000a_Time of Work" totalsRowFunction="custom" dataDxfId="7" totalsRowDxfId="6" dataCellStyle="Normal 2">
      <calculatedColumnFormula>K9-J9-L9+التصنيف4567891011243752[[#This Row],[زيادة]]</calculatedColumnFormula>
      <totalsRowFormula>SUBTOTAL(109,التصنيف4567891011243752[ساعات العمل
Time of Work])*24</totalsRowFormula>
    </tableColumn>
    <tableColumn id="5" xr3:uid="{DEF9E05B-B5B6-47CE-A348-292D202BEF71}" name="البيان" totalsRowLabel="إجمالي الراتب =" dataDxfId="5" totalsRowDxfId="4" dataCellStyle="Normal 2">
      <calculatedColumnFormula>IF(N9=0,"غياب","حضور")</calculatedColumnFormula>
    </tableColumn>
    <tableColumn id="10" xr3:uid="{B7E7E735-A060-474A-82A3-76E672C0E414}" name="الأجر اليومي" dataDxfId="3" totalsRowDxfId="2" dataCellStyle="Normal 2"/>
    <tableColumn id="8" xr3:uid="{C96653DF-CF10-4567-A379-A482894E3B82}" name="الرصيد_x000a_Balance" totalsRowFunction="sum" dataDxfId="1" totalsRowDxfId="0" dataCellStyle="Normal 2">
      <calculatedColumnFormula>التصنيف4567891011243752[[#This Row],[ساعات العمل
Time of Work]]/9*P9*24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1168-E8EF-44A0-B983-081DC3449A9D}">
  <sheetPr codeName="Sheet30">
    <pageSetUpPr fitToPage="1"/>
  </sheetPr>
  <dimension ref="A1:JM2060"/>
  <sheetViews>
    <sheetView showGridLines="0" rightToLeft="1" tabSelected="1" topLeftCell="A4" zoomScale="50" zoomScaleNormal="50" workbookViewId="0">
      <pane ySplit="5" topLeftCell="A42" activePane="bottomLeft" state="frozen"/>
      <selection activeCell="A4" sqref="A4"/>
      <selection pane="bottomLeft" activeCell="F5" sqref="F5"/>
    </sheetView>
  </sheetViews>
  <sheetFormatPr defaultColWidth="9" defaultRowHeight="38.25" customHeight="1" outlineLevelCol="1" x14ac:dyDescent="0.35"/>
  <cols>
    <col min="1" max="1" width="10.54296875" style="89" customWidth="1"/>
    <col min="2" max="2" width="34.26953125" style="105" bestFit="1" customWidth="1"/>
    <col min="3" max="3" width="36.54296875" style="22" bestFit="1" customWidth="1"/>
    <col min="4" max="4" width="17.08984375" style="105" bestFit="1" customWidth="1"/>
    <col min="5" max="5" width="14.54296875" style="22" bestFit="1" customWidth="1"/>
    <col min="6" max="6" width="22.81640625" style="106" bestFit="1" customWidth="1"/>
    <col min="7" max="7" width="3.81640625" style="22" hidden="1" customWidth="1"/>
    <col min="8" max="8" width="15.08984375" style="22" hidden="1" customWidth="1"/>
    <col min="9" max="9" width="22.26953125" style="22" hidden="1" customWidth="1"/>
    <col min="10" max="10" width="18.36328125" style="22" hidden="1" customWidth="1"/>
    <col min="11" max="11" width="15.54296875" style="22" hidden="1" customWidth="1"/>
    <col min="12" max="12" width="21.08984375" style="22" hidden="1" customWidth="1"/>
    <col min="13" max="13" width="17.26953125" style="22" hidden="1" customWidth="1"/>
    <col min="14" max="14" width="24.08984375" style="22" hidden="1" customWidth="1"/>
    <col min="15" max="15" width="18.36328125" style="22" hidden="1" customWidth="1"/>
    <col min="16" max="16" width="17.26953125" style="22" hidden="1" customWidth="1" outlineLevel="1"/>
    <col min="17" max="17" width="17.54296875" style="22" hidden="1" customWidth="1" collapsed="1"/>
    <col min="18" max="18" width="10.36328125" style="22" hidden="1" customWidth="1"/>
    <col min="19" max="19" width="11.26953125" style="90" hidden="1" customWidth="1" outlineLevel="1"/>
    <col min="20" max="20" width="13.81640625" style="22" hidden="1" customWidth="1" outlineLevel="1"/>
    <col min="21" max="21" width="24.08984375" style="22" hidden="1" customWidth="1" outlineLevel="1"/>
    <col min="22" max="22" width="19" style="22" hidden="1" customWidth="1" outlineLevel="1"/>
    <col min="23" max="23" width="24" style="22" hidden="1" customWidth="1" outlineLevel="1"/>
    <col min="24" max="24" width="15.54296875" style="22" hidden="1" customWidth="1" outlineLevel="1"/>
    <col min="25" max="25" width="13.7265625" style="22" hidden="1" customWidth="1" outlineLevel="1"/>
    <col min="26" max="26" width="10.54296875" style="22" hidden="1" customWidth="1" outlineLevel="1"/>
    <col min="27" max="27" width="9" style="3" hidden="1" customWidth="1" outlineLevel="1"/>
    <col min="28" max="28" width="9" style="3" customWidth="1" outlineLevel="1"/>
    <col min="29" max="29" width="10.54296875" style="3" customWidth="1" outlineLevel="1"/>
    <col min="30" max="261" width="9" style="3" customWidth="1" outlineLevel="1"/>
    <col min="262" max="262" width="9" style="3" customWidth="1" outlineLevel="1" collapsed="1"/>
    <col min="263" max="271" width="9" style="3" customWidth="1" outlineLevel="1"/>
    <col min="272" max="273" width="9" style="3" customWidth="1" outlineLevel="1" collapsed="1"/>
    <col min="274" max="16384" width="9" style="3" outlineLevel="1"/>
  </cols>
  <sheetData>
    <row r="1" spans="1:260" ht="38.25" hidden="1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107"/>
      <c r="U1" s="107"/>
      <c r="V1" s="107"/>
      <c r="W1" s="107"/>
      <c r="X1" s="3"/>
      <c r="Y1" s="3"/>
      <c r="Z1" s="3"/>
      <c r="IZ1" s="4"/>
    </row>
    <row r="2" spans="1:260" s="13" customFormat="1" ht="38.25" hidden="1" customHeight="1" x14ac:dyDescent="0.35">
      <c r="A2" s="5"/>
      <c r="B2" s="6"/>
      <c r="C2" s="6"/>
      <c r="D2" s="7">
        <f>X4</f>
        <v>4250</v>
      </c>
      <c r="E2" s="7">
        <f>X5</f>
        <v>3850</v>
      </c>
      <c r="F2" s="5"/>
      <c r="G2" s="5"/>
      <c r="H2" s="5"/>
      <c r="I2" s="8">
        <f>$F$7</f>
        <v>0</v>
      </c>
      <c r="J2" s="5" t="e">
        <f>#REF!</f>
        <v>#REF!</v>
      </c>
      <c r="K2" s="5" t="e">
        <f>#REF!</f>
        <v>#REF!</v>
      </c>
      <c r="L2" s="5"/>
      <c r="M2" s="5"/>
      <c r="N2" s="9">
        <f>X8</f>
        <v>0</v>
      </c>
      <c r="O2" s="5">
        <f>$F$6</f>
        <v>0</v>
      </c>
      <c r="P2" s="5"/>
      <c r="Q2" s="5"/>
      <c r="R2" s="5"/>
      <c r="S2" s="5"/>
      <c r="T2" s="5"/>
      <c r="U2" s="10">
        <f>$U$7</f>
        <v>0</v>
      </c>
      <c r="V2" s="5"/>
      <c r="W2" s="5"/>
      <c r="X2" s="5"/>
      <c r="Y2" s="5"/>
      <c r="Z2" s="11">
        <f>$X$7</f>
        <v>396</v>
      </c>
      <c r="AA2" s="12"/>
      <c r="AB2" s="12"/>
      <c r="AC2" s="12"/>
      <c r="AD2" s="12"/>
      <c r="AE2" s="12"/>
      <c r="AF2" s="12"/>
      <c r="AG2" s="12"/>
      <c r="AH2" s="12"/>
      <c r="AI2" s="12"/>
      <c r="AJ2" s="12"/>
      <c r="IZ2" s="14"/>
    </row>
    <row r="3" spans="1:260" ht="38.25" hidden="1" customHeight="1" x14ac:dyDescent="0.35">
      <c r="A3" s="15"/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7"/>
      <c r="P3" s="17"/>
      <c r="Q3" s="17"/>
      <c r="R3" s="17"/>
      <c r="S3" s="17"/>
      <c r="T3" s="108"/>
      <c r="U3" s="109"/>
      <c r="V3" s="109"/>
      <c r="W3" s="109"/>
      <c r="X3" s="17"/>
      <c r="Y3" s="17"/>
      <c r="Z3" s="17"/>
      <c r="AA3" s="18"/>
      <c r="AB3" s="18"/>
      <c r="AC3" s="18"/>
      <c r="AD3" s="18"/>
      <c r="AE3" s="18"/>
      <c r="AF3" s="18"/>
      <c r="AG3" s="18"/>
      <c r="AH3" s="18"/>
      <c r="AI3" s="18"/>
      <c r="AJ3" s="18"/>
      <c r="IZ3" s="4"/>
    </row>
    <row r="4" spans="1:260" ht="60" customHeight="1" x14ac:dyDescent="0.35">
      <c r="A4" s="15"/>
      <c r="B4" s="19">
        <v>44774</v>
      </c>
      <c r="C4" s="20" t="s">
        <v>0</v>
      </c>
      <c r="D4" s="21">
        <f>SUMIFS(D9:D100,B9:B100,"&gt;="&amp;B4,B9:B100,"&lt;="&amp;B5)</f>
        <v>500</v>
      </c>
      <c r="F4" s="23" t="s">
        <v>1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6"/>
      <c r="U4" s="26"/>
      <c r="V4" s="26"/>
      <c r="W4" s="27" t="s">
        <v>2</v>
      </c>
      <c r="X4" s="28">
        <f>SUMIFS(D:D,I:I,"&gt;="&amp;V5,I:I,"&lt;="&amp;V6)</f>
        <v>4250</v>
      </c>
      <c r="Y4" s="110">
        <f>X4-X5</f>
        <v>400</v>
      </c>
      <c r="Z4" s="25"/>
      <c r="AA4" s="18"/>
      <c r="AB4" s="18"/>
      <c r="AC4" s="18"/>
      <c r="AD4" s="18"/>
      <c r="AE4" s="18"/>
      <c r="AF4" s="18"/>
      <c r="AG4" s="18"/>
      <c r="AH4" s="18"/>
      <c r="AI4" s="18"/>
      <c r="AJ4" s="18"/>
      <c r="IZ4" s="4"/>
    </row>
    <row r="5" spans="1:260" ht="60" customHeight="1" x14ac:dyDescent="0.35">
      <c r="A5" s="29"/>
      <c r="B5" s="19">
        <v>44803</v>
      </c>
      <c r="C5" s="30" t="s">
        <v>3</v>
      </c>
      <c r="D5" s="31">
        <f>SUMIFS(E:E,B:B,"&gt;="&amp;B4,B:B,"&lt;="&amp;B5)</f>
        <v>100</v>
      </c>
      <c r="F5" s="32">
        <f>D4-D5</f>
        <v>400</v>
      </c>
      <c r="G5" s="33"/>
      <c r="H5" s="33"/>
      <c r="I5" s="33"/>
      <c r="J5" s="33"/>
      <c r="K5" s="26"/>
      <c r="L5" s="3"/>
      <c r="M5" s="3"/>
      <c r="N5" s="26"/>
      <c r="O5" s="26"/>
      <c r="P5" s="26"/>
      <c r="Q5" s="26"/>
      <c r="R5" s="34"/>
      <c r="S5" s="35"/>
      <c r="T5" s="36" t="str">
        <f>$B$7</f>
        <v></v>
      </c>
      <c r="U5" s="37" t="str">
        <f>C7</f>
        <v>أبو فتحي</v>
      </c>
      <c r="V5" s="38">
        <f>[8]Home!G1</f>
        <v>44531</v>
      </c>
      <c r="W5" s="27" t="s">
        <v>3</v>
      </c>
      <c r="X5" s="28">
        <f>SUMIFS(E:E,B:B,"&gt;="&amp;V5,B:B,"&lt;="&amp;V6)</f>
        <v>3850</v>
      </c>
      <c r="Y5" s="110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IZ5" s="4"/>
    </row>
    <row r="6" spans="1:260" ht="60" customHeight="1" x14ac:dyDescent="0.35">
      <c r="A6" s="29"/>
      <c r="B6" s="26"/>
      <c r="C6" s="39" t="s">
        <v>40</v>
      </c>
      <c r="D6" s="40">
        <f ca="1">VLOOKUP($B4*1,INDIRECT("'"&amp;$C$7&amp;"'!"&amp;"B9:F200"),5,0)</f>
        <v>500</v>
      </c>
      <c r="E6" s="41"/>
      <c r="F6" s="42"/>
      <c r="G6" s="33"/>
      <c r="H6" s="111" t="s">
        <v>4</v>
      </c>
      <c r="I6" s="111"/>
      <c r="J6" s="111"/>
      <c r="K6" s="111"/>
      <c r="L6" s="111"/>
      <c r="M6" s="111"/>
      <c r="N6" s="111"/>
      <c r="O6" s="111"/>
      <c r="P6" s="111"/>
      <c r="Q6" s="111"/>
      <c r="R6" s="43"/>
      <c r="S6" s="44"/>
      <c r="T6" s="45"/>
      <c r="U6" s="46"/>
      <c r="V6" s="47">
        <f>[8]Home!G3</f>
        <v>44926</v>
      </c>
      <c r="W6" s="48" t="s">
        <v>5</v>
      </c>
      <c r="X6" s="49">
        <f>COUNTIFS(I:I,"&gt;="&amp;V5,I:I,"&lt;="&amp;V6,O:O,"حضور")</f>
        <v>0</v>
      </c>
      <c r="Y6" s="26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IZ6" s="4"/>
    </row>
    <row r="7" spans="1:260" ht="60" customHeight="1" x14ac:dyDescent="0.35">
      <c r="A7" s="29"/>
      <c r="B7" s="50" t="s">
        <v>6</v>
      </c>
      <c r="C7" s="51" t="s">
        <v>7</v>
      </c>
      <c r="D7" s="52"/>
      <c r="E7" s="50" t="s">
        <v>8</v>
      </c>
      <c r="F7" s="8"/>
      <c r="G7" s="33"/>
      <c r="H7" s="50" t="s">
        <v>6</v>
      </c>
      <c r="I7" s="112" t="str">
        <f>C7</f>
        <v>أبو فتحي</v>
      </c>
      <c r="J7" s="112"/>
      <c r="K7" s="113"/>
      <c r="L7" s="113"/>
      <c r="M7" s="53"/>
      <c r="N7" s="54"/>
      <c r="O7" s="55" t="s">
        <v>9</v>
      </c>
      <c r="P7" s="56"/>
      <c r="Q7" s="57">
        <v>0</v>
      </c>
      <c r="R7" s="3"/>
      <c r="S7" s="58"/>
      <c r="T7" s="41"/>
      <c r="U7" s="59"/>
      <c r="W7" s="48" t="s">
        <v>10</v>
      </c>
      <c r="X7" s="49">
        <f>COUNTIFS(I:I,"&gt;="&amp;V5,I:I,"&lt;="&amp;V6,O:O,"غياب")</f>
        <v>396</v>
      </c>
      <c r="Y7" s="26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IZ7" s="4"/>
    </row>
    <row r="8" spans="1:260" ht="60" customHeight="1" x14ac:dyDescent="0.35">
      <c r="A8" s="29"/>
      <c r="B8" s="60" t="s">
        <v>11</v>
      </c>
      <c r="C8" s="61" t="s">
        <v>12</v>
      </c>
      <c r="D8" s="61" t="s">
        <v>13</v>
      </c>
      <c r="E8" s="61" t="s">
        <v>14</v>
      </c>
      <c r="F8" s="61" t="s">
        <v>15</v>
      </c>
      <c r="G8" s="58"/>
      <c r="H8" s="62" t="s">
        <v>16</v>
      </c>
      <c r="I8" s="63" t="s">
        <v>11</v>
      </c>
      <c r="J8" s="63" t="s">
        <v>17</v>
      </c>
      <c r="K8" s="63" t="s">
        <v>18</v>
      </c>
      <c r="L8" s="64" t="s">
        <v>19</v>
      </c>
      <c r="M8" s="64" t="s">
        <v>20</v>
      </c>
      <c r="N8" s="63" t="s">
        <v>21</v>
      </c>
      <c r="O8" s="64" t="s">
        <v>22</v>
      </c>
      <c r="P8" s="64" t="s">
        <v>23</v>
      </c>
      <c r="Q8" s="65" t="s">
        <v>15</v>
      </c>
      <c r="R8" s="3"/>
      <c r="S8" s="3"/>
      <c r="T8" s="3"/>
      <c r="U8" s="3"/>
      <c r="V8" s="66"/>
      <c r="W8" s="48" t="s">
        <v>24</v>
      </c>
      <c r="X8" s="67">
        <f>SUMIFS(N:N,I:I,"&gt;="&amp;V5,I:I,"&lt;="&amp;V6)</f>
        <v>0</v>
      </c>
      <c r="Y8" s="3"/>
      <c r="Z8" s="3"/>
      <c r="IP8" s="4"/>
    </row>
    <row r="9" spans="1:260" ht="38.25" customHeight="1" x14ac:dyDescent="0.6">
      <c r="A9" s="29"/>
      <c r="B9" s="68"/>
      <c r="C9" s="69" t="s">
        <v>25</v>
      </c>
      <c r="D9" s="70">
        <f>Q1746</f>
        <v>0</v>
      </c>
      <c r="E9" s="71"/>
      <c r="F9" s="72">
        <f>SUM(D9:$D$9)-SUM(E9:$E$9)</f>
        <v>0</v>
      </c>
      <c r="G9" s="58"/>
      <c r="H9" s="73" t="str">
        <f>TEXT(I9,"b2dddd")</f>
        <v>الأربعاء</v>
      </c>
      <c r="I9" s="74">
        <v>44531</v>
      </c>
      <c r="J9" s="75"/>
      <c r="K9" s="75"/>
      <c r="L9" s="76"/>
      <c r="M9" s="76"/>
      <c r="N9" s="77">
        <f>K9-J9-L9+التصنيف4567891011243752[[#This Row],[زيادة]]</f>
        <v>0</v>
      </c>
      <c r="O9" s="78" t="str">
        <f t="shared" ref="O9:O72" si="0">IF(N9=0,"غياب","حضور")</f>
        <v>غياب</v>
      </c>
      <c r="P9" s="78">
        <f>Q7</f>
        <v>0</v>
      </c>
      <c r="Q9" s="79">
        <f>التصنيف4567891011243752[[#This Row],[ساعات العمل
Time of Work]]/9*P9*24</f>
        <v>0</v>
      </c>
      <c r="R9" s="80"/>
      <c r="S9" s="80"/>
      <c r="T9" s="80"/>
      <c r="U9" s="80"/>
      <c r="V9" s="3"/>
      <c r="W9" s="3"/>
      <c r="X9" s="3"/>
      <c r="Y9" s="3"/>
      <c r="Z9" s="3"/>
      <c r="IP9" s="4"/>
    </row>
    <row r="10" spans="1:260" ht="38.25" customHeight="1" x14ac:dyDescent="0.6">
      <c r="A10" s="29"/>
      <c r="B10" s="81">
        <v>44541</v>
      </c>
      <c r="C10" s="82" t="s">
        <v>26</v>
      </c>
      <c r="D10" s="83">
        <v>250</v>
      </c>
      <c r="E10" s="71"/>
      <c r="F10" s="72">
        <f>SUM(D$9:$D10)-SUM(E$9:$E10)</f>
        <v>250</v>
      </c>
      <c r="G10" s="58"/>
      <c r="H10" s="73" t="str">
        <f t="shared" ref="H10:H73" si="1">TEXT(I10,"b2dddd")</f>
        <v>الخميس</v>
      </c>
      <c r="I10" s="84">
        <f t="shared" ref="I10:I73" si="2">IF($I$7="","--",I9+1)</f>
        <v>44532</v>
      </c>
      <c r="J10" s="75"/>
      <c r="K10" s="75"/>
      <c r="L10" s="76"/>
      <c r="M10" s="76"/>
      <c r="N10" s="77">
        <f>K10-J10-L10+التصنيف4567891011243752[[#This Row],[زيادة]]</f>
        <v>0</v>
      </c>
      <c r="O10" s="78" t="str">
        <f t="shared" si="0"/>
        <v>غياب</v>
      </c>
      <c r="P10" s="78">
        <f>IF($P$9="","--",P9+0)</f>
        <v>0</v>
      </c>
      <c r="Q10" s="79">
        <f>التصنيف4567891011243752[[#This Row],[ساعات العمل
Time of Work]]/9*P10*24</f>
        <v>0</v>
      </c>
      <c r="R10" s="80"/>
      <c r="S10" s="80"/>
      <c r="T10" s="80"/>
      <c r="U10" s="80"/>
      <c r="V10" s="3"/>
      <c r="W10" s="3"/>
      <c r="X10" s="3"/>
      <c r="Y10" s="3"/>
      <c r="Z10" s="3"/>
      <c r="IP10" s="4"/>
    </row>
    <row r="11" spans="1:260" ht="38.25" customHeight="1" x14ac:dyDescent="0.6">
      <c r="A11" s="29"/>
      <c r="B11" s="68">
        <v>44553</v>
      </c>
      <c r="C11" s="69" t="s">
        <v>27</v>
      </c>
      <c r="D11" s="70"/>
      <c r="E11" s="71">
        <v>200</v>
      </c>
      <c r="F11" s="72">
        <f>SUM(D$9:$D11)-SUM(E$9:$E11)</f>
        <v>50</v>
      </c>
      <c r="G11" s="58"/>
      <c r="H11" s="73" t="str">
        <f t="shared" si="1"/>
        <v>الجمعة</v>
      </c>
      <c r="I11" s="84">
        <f t="shared" si="2"/>
        <v>44533</v>
      </c>
      <c r="J11" s="75"/>
      <c r="K11" s="75"/>
      <c r="L11" s="76"/>
      <c r="M11" s="76"/>
      <c r="N11" s="77">
        <f>K11-J11-L11+التصنيف4567891011243752[[#This Row],[زيادة]]</f>
        <v>0</v>
      </c>
      <c r="O11" s="78" t="str">
        <f t="shared" si="0"/>
        <v>غياب</v>
      </c>
      <c r="P11" s="78">
        <f t="shared" ref="P11:P74" si="3">IF($P$9="","--",P10+0)</f>
        <v>0</v>
      </c>
      <c r="Q11" s="79">
        <f>التصنيف4567891011243752[[#This Row],[ساعات العمل
Time of Work]]/9*P11*24</f>
        <v>0</v>
      </c>
      <c r="R11" s="80"/>
      <c r="S11" s="80"/>
      <c r="T11" s="80"/>
      <c r="U11" s="80"/>
      <c r="V11" s="3"/>
      <c r="W11" s="3"/>
      <c r="X11" s="3"/>
      <c r="Y11" s="3"/>
      <c r="Z11" s="3"/>
      <c r="IP11" s="4"/>
    </row>
    <row r="12" spans="1:260" ht="38.25" customHeight="1" x14ac:dyDescent="0.6">
      <c r="A12" s="29"/>
      <c r="B12" s="68">
        <v>44560</v>
      </c>
      <c r="C12" s="69" t="s">
        <v>27</v>
      </c>
      <c r="D12" s="71"/>
      <c r="E12" s="71">
        <v>50</v>
      </c>
      <c r="F12" s="72">
        <f>SUM(D$9:$D12)-SUM(E$9:$E12)</f>
        <v>0</v>
      </c>
      <c r="G12" s="58"/>
      <c r="H12" s="73" t="str">
        <f t="shared" si="1"/>
        <v>السبت</v>
      </c>
      <c r="I12" s="84">
        <f t="shared" si="2"/>
        <v>44534</v>
      </c>
      <c r="J12" s="75"/>
      <c r="K12" s="75"/>
      <c r="L12" s="76"/>
      <c r="M12" s="76"/>
      <c r="N12" s="77">
        <f>K12-J12-L12+التصنيف4567891011243752[[#This Row],[زيادة]]</f>
        <v>0</v>
      </c>
      <c r="O12" s="78" t="str">
        <f t="shared" si="0"/>
        <v>غياب</v>
      </c>
      <c r="P12" s="78">
        <f t="shared" si="3"/>
        <v>0</v>
      </c>
      <c r="Q12" s="79">
        <f>التصنيف4567891011243752[[#This Row],[ساعات العمل
Time of Work]]/9*P12*24</f>
        <v>0</v>
      </c>
      <c r="R12" s="80"/>
      <c r="S12" s="80"/>
      <c r="T12" s="80"/>
      <c r="U12" s="80"/>
      <c r="V12" s="3"/>
      <c r="W12" s="3"/>
      <c r="X12" s="3"/>
      <c r="Y12" s="3"/>
      <c r="Z12" s="3"/>
    </row>
    <row r="13" spans="1:260" ht="38.25" customHeight="1" x14ac:dyDescent="0.6">
      <c r="A13" s="29"/>
      <c r="B13" s="68"/>
      <c r="C13" s="85"/>
      <c r="D13" s="86"/>
      <c r="E13" s="86"/>
      <c r="F13" s="72">
        <f>SUM(D$9:$D13)-SUM(E$9:$E13)</f>
        <v>0</v>
      </c>
      <c r="G13" s="58"/>
      <c r="H13" s="73" t="str">
        <f t="shared" si="1"/>
        <v>الأحد</v>
      </c>
      <c r="I13" s="84">
        <f t="shared" si="2"/>
        <v>44535</v>
      </c>
      <c r="J13" s="75"/>
      <c r="K13" s="75"/>
      <c r="L13" s="76"/>
      <c r="M13" s="76"/>
      <c r="N13" s="77">
        <f>K13-J13-L13+التصنيف4567891011243752[[#This Row],[زيادة]]</f>
        <v>0</v>
      </c>
      <c r="O13" s="78" t="str">
        <f t="shared" si="0"/>
        <v>غياب</v>
      </c>
      <c r="P13" s="78">
        <f t="shared" si="3"/>
        <v>0</v>
      </c>
      <c r="Q13" s="79">
        <f>التصنيف4567891011243752[[#This Row],[ساعات العمل
Time of Work]]/9*P13*24</f>
        <v>0</v>
      </c>
      <c r="R13" s="80"/>
      <c r="S13" s="80"/>
      <c r="T13" s="80"/>
      <c r="U13" s="80"/>
      <c r="V13" s="3"/>
      <c r="W13" s="3"/>
      <c r="X13" s="3"/>
      <c r="Y13" s="3"/>
      <c r="Z13" s="3"/>
    </row>
    <row r="14" spans="1:260" ht="38.25" customHeight="1" x14ac:dyDescent="0.6">
      <c r="A14" s="29"/>
      <c r="B14" s="81">
        <v>44562</v>
      </c>
      <c r="C14" s="82" t="s">
        <v>28</v>
      </c>
      <c r="D14" s="87">
        <v>500</v>
      </c>
      <c r="E14" s="88"/>
      <c r="F14" s="72">
        <f>SUM(D$9:$D14)-SUM(E$9:$E14)</f>
        <v>500</v>
      </c>
      <c r="G14" s="58"/>
      <c r="H14" s="73" t="str">
        <f t="shared" si="1"/>
        <v>الإثنين</v>
      </c>
      <c r="I14" s="84">
        <f t="shared" si="2"/>
        <v>44536</v>
      </c>
      <c r="J14" s="75"/>
      <c r="K14" s="75"/>
      <c r="L14" s="76"/>
      <c r="M14" s="76"/>
      <c r="N14" s="77">
        <f>K14-J14-L14+التصنيف4567891011243752[[#This Row],[زيادة]]</f>
        <v>0</v>
      </c>
      <c r="O14" s="78" t="str">
        <f t="shared" si="0"/>
        <v>غياب</v>
      </c>
      <c r="P14" s="78">
        <f t="shared" si="3"/>
        <v>0</v>
      </c>
      <c r="Q14" s="79">
        <f>التصنيف4567891011243752[[#This Row],[ساعات العمل
Time of Work]]/9*P14*24</f>
        <v>0</v>
      </c>
      <c r="R14" s="80"/>
      <c r="S14" s="80"/>
      <c r="T14" s="80"/>
      <c r="U14" s="80"/>
      <c r="V14" s="3"/>
      <c r="W14" s="3"/>
      <c r="X14" s="3"/>
      <c r="Y14" s="3"/>
      <c r="Z14" s="3"/>
    </row>
    <row r="15" spans="1:260" ht="38.25" customHeight="1" x14ac:dyDescent="0.6">
      <c r="A15" s="29"/>
      <c r="B15" s="68">
        <v>44567</v>
      </c>
      <c r="C15" s="69" t="s">
        <v>27</v>
      </c>
      <c r="D15" s="86"/>
      <c r="E15" s="71">
        <v>100</v>
      </c>
      <c r="F15" s="72">
        <f>SUM(D$9:$D15)-SUM(E$9:$E15)</f>
        <v>400</v>
      </c>
      <c r="G15" s="58"/>
      <c r="H15" s="73" t="str">
        <f t="shared" si="1"/>
        <v>الثلاثاء</v>
      </c>
      <c r="I15" s="84">
        <f t="shared" si="2"/>
        <v>44537</v>
      </c>
      <c r="J15" s="75"/>
      <c r="K15" s="75"/>
      <c r="L15" s="76"/>
      <c r="M15" s="76"/>
      <c r="N15" s="77">
        <f>K15-J15-L15+التصنيف4567891011243752[[#This Row],[زيادة]]</f>
        <v>0</v>
      </c>
      <c r="O15" s="78" t="str">
        <f t="shared" si="0"/>
        <v>غياب</v>
      </c>
      <c r="P15" s="78">
        <f t="shared" si="3"/>
        <v>0</v>
      </c>
      <c r="Q15" s="79">
        <f>التصنيف4567891011243752[[#This Row],[ساعات العمل
Time of Work]]/9*P15*24</f>
        <v>0</v>
      </c>
      <c r="R15" s="80"/>
      <c r="S15" s="80"/>
      <c r="T15" s="80"/>
      <c r="U15" s="80"/>
      <c r="V15" s="3"/>
      <c r="W15" s="3"/>
      <c r="X15" s="3"/>
      <c r="Y15" s="3"/>
      <c r="Z15" s="3"/>
    </row>
    <row r="16" spans="1:260" ht="38.25" customHeight="1" x14ac:dyDescent="0.6">
      <c r="A16" s="29"/>
      <c r="B16" s="68">
        <v>44574</v>
      </c>
      <c r="C16" s="69" t="s">
        <v>27</v>
      </c>
      <c r="D16" s="86"/>
      <c r="E16" s="71">
        <v>100</v>
      </c>
      <c r="F16" s="72">
        <f>SUM(D$9:$D16)-SUM(E$9:$E16)</f>
        <v>300</v>
      </c>
      <c r="G16" s="58"/>
      <c r="H16" s="73" t="str">
        <f t="shared" si="1"/>
        <v>الأربعاء</v>
      </c>
      <c r="I16" s="84">
        <f t="shared" si="2"/>
        <v>44538</v>
      </c>
      <c r="J16" s="75"/>
      <c r="K16" s="75"/>
      <c r="L16" s="76"/>
      <c r="M16" s="76"/>
      <c r="N16" s="77">
        <f>K16-J16-L16+التصنيف4567891011243752[[#This Row],[زيادة]]</f>
        <v>0</v>
      </c>
      <c r="O16" s="78" t="str">
        <f t="shared" si="0"/>
        <v>غياب</v>
      </c>
      <c r="P16" s="78">
        <f t="shared" si="3"/>
        <v>0</v>
      </c>
      <c r="Q16" s="79">
        <f>التصنيف4567891011243752[[#This Row],[ساعات العمل
Time of Work]]/9*P16*24</f>
        <v>0</v>
      </c>
      <c r="R16" s="80"/>
      <c r="S16" s="80"/>
      <c r="T16" s="80"/>
      <c r="U16" s="80"/>
      <c r="V16" s="3"/>
      <c r="W16" s="3"/>
      <c r="X16" s="3"/>
      <c r="Y16" s="3"/>
      <c r="Z16" s="3"/>
    </row>
    <row r="17" spans="1:26" ht="38.25" customHeight="1" x14ac:dyDescent="0.6">
      <c r="A17" s="29"/>
      <c r="B17" s="68">
        <v>44581</v>
      </c>
      <c r="C17" s="69" t="s">
        <v>27</v>
      </c>
      <c r="D17" s="71"/>
      <c r="E17" s="71">
        <v>50</v>
      </c>
      <c r="F17" s="72">
        <f>SUM(D$9:$D17)-SUM(E$9:$E17)</f>
        <v>250</v>
      </c>
      <c r="G17" s="58"/>
      <c r="H17" s="73" t="str">
        <f t="shared" si="1"/>
        <v>الخميس</v>
      </c>
      <c r="I17" s="84">
        <f t="shared" si="2"/>
        <v>44539</v>
      </c>
      <c r="J17" s="75"/>
      <c r="K17" s="75"/>
      <c r="L17" s="76"/>
      <c r="M17" s="76"/>
      <c r="N17" s="77">
        <f>K17-J17-L17+التصنيف4567891011243752[[#This Row],[زيادة]]</f>
        <v>0</v>
      </c>
      <c r="O17" s="78" t="str">
        <f t="shared" si="0"/>
        <v>غياب</v>
      </c>
      <c r="P17" s="78">
        <f t="shared" si="3"/>
        <v>0</v>
      </c>
      <c r="Q17" s="79">
        <f>التصنيف4567891011243752[[#This Row],[ساعات العمل
Time of Work]]/9*P17*24</f>
        <v>0</v>
      </c>
      <c r="R17" s="80"/>
      <c r="S17" s="80"/>
      <c r="T17" s="80"/>
      <c r="U17" s="80"/>
      <c r="V17" s="3"/>
      <c r="W17" s="3"/>
      <c r="X17" s="3"/>
      <c r="Y17" s="3"/>
      <c r="Z17" s="3"/>
    </row>
    <row r="18" spans="1:26" ht="38.25" customHeight="1" x14ac:dyDescent="0.6">
      <c r="A18" s="29"/>
      <c r="B18" s="68">
        <v>44590</v>
      </c>
      <c r="C18" s="69" t="s">
        <v>27</v>
      </c>
      <c r="D18" s="71"/>
      <c r="E18" s="71">
        <v>100</v>
      </c>
      <c r="F18" s="72">
        <f>SUM(D$9:$D18)-SUM(E$9:$E18)</f>
        <v>150</v>
      </c>
      <c r="G18" s="58"/>
      <c r="H18" s="73" t="str">
        <f t="shared" si="1"/>
        <v>الجمعة</v>
      </c>
      <c r="I18" s="84">
        <f t="shared" si="2"/>
        <v>44540</v>
      </c>
      <c r="J18" s="75"/>
      <c r="K18" s="75"/>
      <c r="L18" s="76"/>
      <c r="M18" s="76"/>
      <c r="N18" s="77">
        <f>K18-J18-L18+التصنيف4567891011243752[[#This Row],[زيادة]]</f>
        <v>0</v>
      </c>
      <c r="O18" s="78" t="str">
        <f t="shared" si="0"/>
        <v>غياب</v>
      </c>
      <c r="P18" s="78">
        <f t="shared" si="3"/>
        <v>0</v>
      </c>
      <c r="Q18" s="79">
        <f>التصنيف4567891011243752[[#This Row],[ساعات العمل
Time of Work]]/9*P18*24</f>
        <v>0</v>
      </c>
      <c r="R18" s="80"/>
      <c r="S18" s="80"/>
      <c r="T18" s="80"/>
      <c r="U18" s="80"/>
      <c r="V18" s="3"/>
      <c r="W18" s="3"/>
      <c r="X18" s="3"/>
      <c r="Y18" s="3"/>
      <c r="Z18" s="3"/>
    </row>
    <row r="19" spans="1:26" ht="38.25" customHeight="1" x14ac:dyDescent="0.6">
      <c r="A19" s="29"/>
      <c r="B19" s="68"/>
      <c r="C19" s="85"/>
      <c r="D19" s="86"/>
      <c r="E19" s="86"/>
      <c r="F19" s="72">
        <f>SUM(D$9:$D19)-SUM(E$9:$E19)</f>
        <v>150</v>
      </c>
      <c r="G19" s="58"/>
      <c r="H19" s="73" t="str">
        <f t="shared" si="1"/>
        <v>السبت</v>
      </c>
      <c r="I19" s="84">
        <f t="shared" si="2"/>
        <v>44541</v>
      </c>
      <c r="J19" s="75"/>
      <c r="K19" s="75"/>
      <c r="L19" s="76"/>
      <c r="M19" s="76"/>
      <c r="N19" s="77">
        <f>K19-J19-L19+التصنيف4567891011243752[[#This Row],[زيادة]]</f>
        <v>0</v>
      </c>
      <c r="O19" s="78" t="str">
        <f t="shared" si="0"/>
        <v>غياب</v>
      </c>
      <c r="P19" s="78">
        <f t="shared" si="3"/>
        <v>0</v>
      </c>
      <c r="Q19" s="79">
        <f>التصنيف4567891011243752[[#This Row],[ساعات العمل
Time of Work]]/9*P19*24</f>
        <v>0</v>
      </c>
      <c r="R19" s="80"/>
      <c r="S19" s="80"/>
      <c r="T19" s="80"/>
      <c r="U19" s="80"/>
      <c r="V19" s="3"/>
      <c r="W19" s="3"/>
      <c r="X19" s="3"/>
      <c r="Y19" s="3"/>
      <c r="Z19" s="3"/>
    </row>
    <row r="20" spans="1:26" ht="38.25" customHeight="1" x14ac:dyDescent="0.6">
      <c r="A20" s="29"/>
      <c r="B20" s="81">
        <v>44593</v>
      </c>
      <c r="C20" s="82" t="s">
        <v>29</v>
      </c>
      <c r="D20" s="87">
        <v>500</v>
      </c>
      <c r="E20" s="71"/>
      <c r="F20" s="72">
        <f>SUM(D$9:$D20)-SUM(E$9:$E20)</f>
        <v>650</v>
      </c>
      <c r="G20" s="58"/>
      <c r="H20" s="73" t="str">
        <f t="shared" si="1"/>
        <v>الأحد</v>
      </c>
      <c r="I20" s="84">
        <f t="shared" si="2"/>
        <v>44542</v>
      </c>
      <c r="J20" s="75"/>
      <c r="K20" s="75"/>
      <c r="L20" s="76"/>
      <c r="M20" s="76"/>
      <c r="N20" s="77">
        <f>K20-J20-L20+التصنيف4567891011243752[[#This Row],[زيادة]]</f>
        <v>0</v>
      </c>
      <c r="O20" s="78" t="str">
        <f t="shared" si="0"/>
        <v>غياب</v>
      </c>
      <c r="P20" s="78">
        <f t="shared" si="3"/>
        <v>0</v>
      </c>
      <c r="Q20" s="79">
        <f>التصنيف4567891011243752[[#This Row],[ساعات العمل
Time of Work]]/9*P20*24</f>
        <v>0</v>
      </c>
      <c r="R20" s="80"/>
      <c r="S20" s="80"/>
      <c r="T20" s="80"/>
      <c r="U20" s="80"/>
      <c r="V20" s="3"/>
      <c r="W20" s="3"/>
      <c r="X20" s="3"/>
      <c r="Y20" s="3"/>
      <c r="Z20" s="3"/>
    </row>
    <row r="21" spans="1:26" ht="38.25" customHeight="1" x14ac:dyDescent="0.6">
      <c r="A21" s="29"/>
      <c r="B21" s="68">
        <v>44595</v>
      </c>
      <c r="C21" s="69" t="s">
        <v>27</v>
      </c>
      <c r="D21" s="71"/>
      <c r="E21" s="71">
        <v>100</v>
      </c>
      <c r="F21" s="72">
        <f>SUM(D$9:$D21)-SUM(E$9:$E21)</f>
        <v>550</v>
      </c>
      <c r="G21" s="58"/>
      <c r="H21" s="73" t="str">
        <f t="shared" si="1"/>
        <v>الإثنين</v>
      </c>
      <c r="I21" s="84">
        <f t="shared" si="2"/>
        <v>44543</v>
      </c>
      <c r="J21" s="75"/>
      <c r="K21" s="75"/>
      <c r="L21" s="76"/>
      <c r="M21" s="76"/>
      <c r="N21" s="77">
        <f>K21-J21-L21+التصنيف4567891011243752[[#This Row],[زيادة]]</f>
        <v>0</v>
      </c>
      <c r="O21" s="78" t="str">
        <f t="shared" si="0"/>
        <v>غياب</v>
      </c>
      <c r="P21" s="78">
        <f t="shared" si="3"/>
        <v>0</v>
      </c>
      <c r="Q21" s="79">
        <f>التصنيف4567891011243752[[#This Row],[ساعات العمل
Time of Work]]/9*P21*24</f>
        <v>0</v>
      </c>
      <c r="R21" s="80"/>
      <c r="S21" s="80"/>
      <c r="T21" s="80"/>
      <c r="U21" s="80"/>
      <c r="V21" s="3"/>
      <c r="W21" s="3"/>
      <c r="X21" s="3"/>
      <c r="Y21" s="3"/>
      <c r="Z21" s="3"/>
    </row>
    <row r="22" spans="1:26" ht="38.25" customHeight="1" x14ac:dyDescent="0.6">
      <c r="A22" s="29"/>
      <c r="B22" s="68">
        <v>44602</v>
      </c>
      <c r="C22" s="69" t="s">
        <v>27</v>
      </c>
      <c r="D22" s="71"/>
      <c r="E22" s="71">
        <v>100</v>
      </c>
      <c r="F22" s="72">
        <f>SUM(D$9:$D22)-SUM(E$9:$E22)</f>
        <v>450</v>
      </c>
      <c r="G22" s="58"/>
      <c r="H22" s="73" t="str">
        <f t="shared" si="1"/>
        <v>الثلاثاء</v>
      </c>
      <c r="I22" s="84">
        <f t="shared" si="2"/>
        <v>44544</v>
      </c>
      <c r="J22" s="75"/>
      <c r="K22" s="75"/>
      <c r="L22" s="76"/>
      <c r="M22" s="76"/>
      <c r="N22" s="77">
        <f>K22-J22-L22+التصنيف4567891011243752[[#This Row],[زيادة]]</f>
        <v>0</v>
      </c>
      <c r="O22" s="78" t="str">
        <f t="shared" si="0"/>
        <v>غياب</v>
      </c>
      <c r="P22" s="78">
        <f t="shared" si="3"/>
        <v>0</v>
      </c>
      <c r="Q22" s="79">
        <f>التصنيف4567891011243752[[#This Row],[ساعات العمل
Time of Work]]/9*P22*24</f>
        <v>0</v>
      </c>
      <c r="R22" s="80"/>
      <c r="S22" s="80"/>
      <c r="T22" s="80"/>
      <c r="U22" s="80"/>
      <c r="V22" s="3"/>
      <c r="W22" s="3"/>
      <c r="X22" s="3"/>
      <c r="Y22" s="3"/>
      <c r="Z22" s="3"/>
    </row>
    <row r="23" spans="1:26" ht="38.25" customHeight="1" x14ac:dyDescent="0.6">
      <c r="A23" s="29"/>
      <c r="B23" s="68">
        <v>44609</v>
      </c>
      <c r="C23" s="69" t="s">
        <v>27</v>
      </c>
      <c r="D23" s="71"/>
      <c r="E23" s="71">
        <v>150</v>
      </c>
      <c r="F23" s="72">
        <f>SUM(D$9:$D23)-SUM(E$9:$E23)</f>
        <v>300</v>
      </c>
      <c r="G23" s="58"/>
      <c r="H23" s="73" t="str">
        <f t="shared" si="1"/>
        <v>الأربعاء</v>
      </c>
      <c r="I23" s="84">
        <f t="shared" si="2"/>
        <v>44545</v>
      </c>
      <c r="J23" s="75"/>
      <c r="K23" s="75"/>
      <c r="L23" s="76"/>
      <c r="M23" s="76"/>
      <c r="N23" s="77">
        <f>K23-J23-L23+التصنيف4567891011243752[[#This Row],[زيادة]]</f>
        <v>0</v>
      </c>
      <c r="O23" s="78" t="str">
        <f t="shared" si="0"/>
        <v>غياب</v>
      </c>
      <c r="P23" s="78">
        <f t="shared" si="3"/>
        <v>0</v>
      </c>
      <c r="Q23" s="79">
        <f>التصنيف4567891011243752[[#This Row],[ساعات العمل
Time of Work]]/9*P23*24</f>
        <v>0</v>
      </c>
      <c r="R23" s="80"/>
      <c r="S23" s="80"/>
      <c r="T23" s="80"/>
      <c r="U23" s="80"/>
      <c r="V23" s="3"/>
      <c r="W23" s="3"/>
      <c r="X23" s="3"/>
      <c r="Y23" s="3"/>
      <c r="Z23" s="3"/>
    </row>
    <row r="24" spans="1:26" ht="38.25" customHeight="1" x14ac:dyDescent="0.6">
      <c r="A24" s="29"/>
      <c r="B24" s="68">
        <v>44616</v>
      </c>
      <c r="C24" s="69" t="s">
        <v>27</v>
      </c>
      <c r="D24" s="71"/>
      <c r="E24" s="71">
        <v>100</v>
      </c>
      <c r="F24" s="72">
        <f>SUM(D$9:$D24)-SUM(E$9:$E24)</f>
        <v>200</v>
      </c>
      <c r="G24" s="58"/>
      <c r="H24" s="73" t="str">
        <f t="shared" si="1"/>
        <v>الخميس</v>
      </c>
      <c r="I24" s="84">
        <f t="shared" si="2"/>
        <v>44546</v>
      </c>
      <c r="J24" s="75"/>
      <c r="K24" s="75"/>
      <c r="L24" s="76"/>
      <c r="M24" s="76"/>
      <c r="N24" s="77">
        <f>K24-J24-L24+التصنيف4567891011243752[[#This Row],[زيادة]]</f>
        <v>0</v>
      </c>
      <c r="O24" s="78" t="str">
        <f t="shared" si="0"/>
        <v>غياب</v>
      </c>
      <c r="P24" s="78">
        <f t="shared" si="3"/>
        <v>0</v>
      </c>
      <c r="Q24" s="79">
        <f>التصنيف4567891011243752[[#This Row],[ساعات العمل
Time of Work]]/9*P24*24</f>
        <v>0</v>
      </c>
      <c r="R24" s="80"/>
      <c r="S24" s="80"/>
      <c r="T24" s="80"/>
      <c r="U24" s="80"/>
      <c r="V24" s="3"/>
      <c r="W24" s="3"/>
      <c r="X24" s="3"/>
      <c r="Y24" s="3"/>
      <c r="Z24" s="3"/>
    </row>
    <row r="25" spans="1:26" ht="38.25" customHeight="1" x14ac:dyDescent="0.6">
      <c r="A25" s="29"/>
      <c r="B25" s="68"/>
      <c r="C25" s="69"/>
      <c r="D25" s="71"/>
      <c r="E25" s="71"/>
      <c r="F25" s="72">
        <f>SUM(D$9:$D25)-SUM(E$9:$E25)</f>
        <v>200</v>
      </c>
      <c r="G25" s="58"/>
      <c r="H25" s="73" t="str">
        <f t="shared" si="1"/>
        <v>الجمعة</v>
      </c>
      <c r="I25" s="84">
        <f t="shared" si="2"/>
        <v>44547</v>
      </c>
      <c r="J25" s="75"/>
      <c r="K25" s="75"/>
      <c r="L25" s="76"/>
      <c r="M25" s="76"/>
      <c r="N25" s="77">
        <f>K25-J25-L25+التصنيف4567891011243752[[#This Row],[زيادة]]</f>
        <v>0</v>
      </c>
      <c r="O25" s="78" t="str">
        <f t="shared" si="0"/>
        <v>غياب</v>
      </c>
      <c r="P25" s="78">
        <f t="shared" si="3"/>
        <v>0</v>
      </c>
      <c r="Q25" s="79">
        <f>التصنيف4567891011243752[[#This Row],[ساعات العمل
Time of Work]]/9*P25*24</f>
        <v>0</v>
      </c>
      <c r="R25" s="80"/>
      <c r="S25" s="80"/>
      <c r="T25" s="80"/>
      <c r="U25" s="80"/>
      <c r="V25" s="3"/>
      <c r="W25" s="3"/>
      <c r="X25" s="3"/>
      <c r="Y25" s="3"/>
      <c r="Z25" s="3"/>
    </row>
    <row r="26" spans="1:26" ht="38.25" customHeight="1" x14ac:dyDescent="0.6">
      <c r="A26" s="29"/>
      <c r="B26" s="81">
        <v>44621</v>
      </c>
      <c r="C26" s="82" t="s">
        <v>30</v>
      </c>
      <c r="D26" s="87">
        <v>500</v>
      </c>
      <c r="E26" s="71"/>
      <c r="F26" s="72">
        <f>SUM(D$9:$D26)-SUM(E$9:$E26)</f>
        <v>700</v>
      </c>
      <c r="G26" s="58"/>
      <c r="H26" s="73" t="str">
        <f t="shared" si="1"/>
        <v>السبت</v>
      </c>
      <c r="I26" s="84">
        <f t="shared" si="2"/>
        <v>44548</v>
      </c>
      <c r="J26" s="75"/>
      <c r="K26" s="75"/>
      <c r="L26" s="76"/>
      <c r="M26" s="76"/>
      <c r="N26" s="77">
        <f>K26-J26-L26+التصنيف4567891011243752[[#This Row],[زيادة]]</f>
        <v>0</v>
      </c>
      <c r="O26" s="78" t="str">
        <f t="shared" si="0"/>
        <v>غياب</v>
      </c>
      <c r="P26" s="78">
        <f t="shared" si="3"/>
        <v>0</v>
      </c>
      <c r="Q26" s="79">
        <f>التصنيف4567891011243752[[#This Row],[ساعات العمل
Time of Work]]/9*P26*24</f>
        <v>0</v>
      </c>
      <c r="R26" s="80"/>
      <c r="S26" s="80"/>
      <c r="T26" s="80"/>
      <c r="U26" s="80"/>
      <c r="V26" s="3"/>
      <c r="W26" s="3"/>
      <c r="X26" s="3"/>
      <c r="Y26" s="3"/>
      <c r="Z26" s="3"/>
    </row>
    <row r="27" spans="1:26" ht="38.25" customHeight="1" x14ac:dyDescent="0.6">
      <c r="A27" s="29"/>
      <c r="B27" s="68">
        <v>44623</v>
      </c>
      <c r="C27" s="69" t="s">
        <v>27</v>
      </c>
      <c r="D27" s="71"/>
      <c r="E27" s="71">
        <v>150</v>
      </c>
      <c r="F27" s="72">
        <f>SUM(D$9:$D27)-SUM(E$9:$E27)</f>
        <v>550</v>
      </c>
      <c r="G27" s="58"/>
      <c r="H27" s="73" t="str">
        <f t="shared" si="1"/>
        <v>الأحد</v>
      </c>
      <c r="I27" s="84">
        <f t="shared" si="2"/>
        <v>44549</v>
      </c>
      <c r="J27" s="75"/>
      <c r="K27" s="75"/>
      <c r="L27" s="76"/>
      <c r="M27" s="76"/>
      <c r="N27" s="77">
        <f>K27-J27-L27+التصنيف4567891011243752[[#This Row],[زيادة]]</f>
        <v>0</v>
      </c>
      <c r="O27" s="78" t="str">
        <f t="shared" si="0"/>
        <v>غياب</v>
      </c>
      <c r="P27" s="78">
        <f t="shared" si="3"/>
        <v>0</v>
      </c>
      <c r="Q27" s="79">
        <f>التصنيف4567891011243752[[#This Row],[ساعات العمل
Time of Work]]/9*P27*24</f>
        <v>0</v>
      </c>
      <c r="R27" s="80"/>
      <c r="S27" s="80"/>
      <c r="T27" s="80"/>
      <c r="U27" s="80"/>
      <c r="V27" s="3"/>
      <c r="W27" s="3"/>
      <c r="X27" s="3"/>
      <c r="Y27" s="3"/>
      <c r="Z27" s="3"/>
    </row>
    <row r="28" spans="1:26" ht="38.25" customHeight="1" x14ac:dyDescent="0.6">
      <c r="A28" s="29"/>
      <c r="B28" s="68">
        <v>44630</v>
      </c>
      <c r="C28" s="69" t="s">
        <v>27</v>
      </c>
      <c r="D28" s="71"/>
      <c r="E28" s="71">
        <v>150</v>
      </c>
      <c r="F28" s="72">
        <f>SUM(D$9:$D28)-SUM(E$9:$E28)</f>
        <v>400</v>
      </c>
      <c r="G28" s="58"/>
      <c r="H28" s="73" t="str">
        <f t="shared" si="1"/>
        <v>الإثنين</v>
      </c>
      <c r="I28" s="84">
        <f t="shared" si="2"/>
        <v>44550</v>
      </c>
      <c r="J28" s="75"/>
      <c r="K28" s="75"/>
      <c r="L28" s="76"/>
      <c r="M28" s="76"/>
      <c r="N28" s="77">
        <f>K28-J28-L28+التصنيف4567891011243752[[#This Row],[زيادة]]</f>
        <v>0</v>
      </c>
      <c r="O28" s="78" t="str">
        <f t="shared" si="0"/>
        <v>غياب</v>
      </c>
      <c r="P28" s="78">
        <f t="shared" si="3"/>
        <v>0</v>
      </c>
      <c r="Q28" s="79">
        <f>التصنيف4567891011243752[[#This Row],[ساعات العمل
Time of Work]]/9*P28*24</f>
        <v>0</v>
      </c>
      <c r="R28" s="80"/>
      <c r="S28" s="80"/>
      <c r="T28" s="80"/>
      <c r="U28" s="80"/>
      <c r="V28" s="3"/>
      <c r="W28" s="3"/>
      <c r="X28" s="3"/>
      <c r="Y28" s="3"/>
      <c r="Z28" s="3"/>
    </row>
    <row r="29" spans="1:26" ht="38.25" customHeight="1" x14ac:dyDescent="0.6">
      <c r="A29" s="29"/>
      <c r="B29" s="68">
        <v>44637</v>
      </c>
      <c r="C29" s="69" t="s">
        <v>27</v>
      </c>
      <c r="D29" s="71"/>
      <c r="E29" s="71">
        <v>150</v>
      </c>
      <c r="F29" s="72">
        <f>SUM(D$9:$D29)-SUM(E$9:$E29)</f>
        <v>250</v>
      </c>
      <c r="G29" s="58"/>
      <c r="H29" s="73" t="str">
        <f t="shared" si="1"/>
        <v>الثلاثاء</v>
      </c>
      <c r="I29" s="84">
        <f t="shared" si="2"/>
        <v>44551</v>
      </c>
      <c r="J29" s="75"/>
      <c r="K29" s="75"/>
      <c r="L29" s="76"/>
      <c r="M29" s="76"/>
      <c r="N29" s="77">
        <f>K29-J29-L29+التصنيف4567891011243752[[#This Row],[زيادة]]</f>
        <v>0</v>
      </c>
      <c r="O29" s="78" t="str">
        <f t="shared" si="0"/>
        <v>غياب</v>
      </c>
      <c r="P29" s="78">
        <f t="shared" si="3"/>
        <v>0</v>
      </c>
      <c r="Q29" s="79">
        <f>التصنيف4567891011243752[[#This Row],[ساعات العمل
Time of Work]]/9*P29*24</f>
        <v>0</v>
      </c>
      <c r="R29" s="80"/>
      <c r="S29" s="80"/>
      <c r="T29" s="80"/>
      <c r="U29" s="80"/>
      <c r="V29" s="3"/>
      <c r="W29" s="3"/>
      <c r="X29" s="3"/>
      <c r="Y29" s="3"/>
      <c r="Z29" s="3"/>
    </row>
    <row r="30" spans="1:26" ht="38.25" customHeight="1" x14ac:dyDescent="0.6">
      <c r="A30" s="29"/>
      <c r="B30" s="68">
        <v>44644</v>
      </c>
      <c r="C30" s="69" t="s">
        <v>27</v>
      </c>
      <c r="D30" s="71"/>
      <c r="E30" s="71">
        <v>150</v>
      </c>
      <c r="F30" s="72">
        <f>SUM(D$9:$D30)-SUM(E$9:$E30)</f>
        <v>100</v>
      </c>
      <c r="G30" s="58"/>
      <c r="H30" s="73" t="str">
        <f t="shared" si="1"/>
        <v>الأربعاء</v>
      </c>
      <c r="I30" s="84">
        <f t="shared" si="2"/>
        <v>44552</v>
      </c>
      <c r="J30" s="75"/>
      <c r="K30" s="75"/>
      <c r="L30" s="76"/>
      <c r="M30" s="76"/>
      <c r="N30" s="77">
        <f>K30-J30-L30+التصنيف4567891011243752[[#This Row],[زيادة]]</f>
        <v>0</v>
      </c>
      <c r="O30" s="78" t="str">
        <f t="shared" si="0"/>
        <v>غياب</v>
      </c>
      <c r="P30" s="78">
        <f t="shared" si="3"/>
        <v>0</v>
      </c>
      <c r="Q30" s="79">
        <f>التصنيف4567891011243752[[#This Row],[ساعات العمل
Time of Work]]/9*P30*24</f>
        <v>0</v>
      </c>
      <c r="R30" s="80"/>
      <c r="S30" s="80"/>
      <c r="T30" s="80"/>
      <c r="U30" s="80"/>
      <c r="V30" s="3"/>
      <c r="W30" s="3"/>
      <c r="X30" s="3"/>
      <c r="Y30" s="3"/>
      <c r="Z30" s="3"/>
    </row>
    <row r="31" spans="1:26" ht="38.25" customHeight="1" x14ac:dyDescent="0.6">
      <c r="A31" s="29"/>
      <c r="B31" s="68">
        <v>44651</v>
      </c>
      <c r="C31" s="69" t="s">
        <v>27</v>
      </c>
      <c r="D31" s="71"/>
      <c r="E31" s="71">
        <v>50</v>
      </c>
      <c r="F31" s="72">
        <f>SUM(D$9:$D31)-SUM(E$9:$E31)</f>
        <v>50</v>
      </c>
      <c r="G31" s="58"/>
      <c r="H31" s="73" t="str">
        <f t="shared" si="1"/>
        <v>الخميس</v>
      </c>
      <c r="I31" s="84">
        <f t="shared" si="2"/>
        <v>44553</v>
      </c>
      <c r="J31" s="75"/>
      <c r="K31" s="75"/>
      <c r="L31" s="76"/>
      <c r="M31" s="76"/>
      <c r="N31" s="77">
        <f>K31-J31-L31+التصنيف4567891011243752[[#This Row],[زيادة]]</f>
        <v>0</v>
      </c>
      <c r="O31" s="78" t="str">
        <f t="shared" si="0"/>
        <v>غياب</v>
      </c>
      <c r="P31" s="78">
        <f t="shared" si="3"/>
        <v>0</v>
      </c>
      <c r="Q31" s="79">
        <f>التصنيف4567891011243752[[#This Row],[ساعات العمل
Time of Work]]/9*P31*24</f>
        <v>0</v>
      </c>
      <c r="R31" s="80"/>
      <c r="S31" s="80"/>
      <c r="T31" s="80"/>
      <c r="U31" s="80"/>
      <c r="V31" s="3"/>
      <c r="W31" s="3"/>
      <c r="X31" s="3"/>
      <c r="Y31" s="3"/>
      <c r="Z31" s="3"/>
    </row>
    <row r="32" spans="1:26" ht="38.25" customHeight="1" x14ac:dyDescent="0.6">
      <c r="A32" s="29"/>
      <c r="B32" s="68"/>
      <c r="C32" s="69"/>
      <c r="D32" s="71"/>
      <c r="E32" s="71"/>
      <c r="F32" s="72">
        <f>SUM(D$9:$D32)-SUM(E$9:$E32)</f>
        <v>50</v>
      </c>
      <c r="G32" s="58"/>
      <c r="H32" s="73" t="str">
        <f t="shared" si="1"/>
        <v>الجمعة</v>
      </c>
      <c r="I32" s="84">
        <f t="shared" si="2"/>
        <v>44554</v>
      </c>
      <c r="J32" s="75"/>
      <c r="K32" s="75"/>
      <c r="L32" s="76"/>
      <c r="M32" s="76"/>
      <c r="N32" s="77">
        <f>K32-J32-L32+التصنيف4567891011243752[[#This Row],[زيادة]]</f>
        <v>0</v>
      </c>
      <c r="O32" s="78" t="str">
        <f t="shared" si="0"/>
        <v>غياب</v>
      </c>
      <c r="P32" s="78">
        <f t="shared" si="3"/>
        <v>0</v>
      </c>
      <c r="Q32" s="79">
        <f>التصنيف4567891011243752[[#This Row],[ساعات العمل
Time of Work]]/9*P32*24</f>
        <v>0</v>
      </c>
      <c r="R32" s="80"/>
      <c r="S32" s="80"/>
      <c r="T32" s="80"/>
      <c r="U32" s="80"/>
      <c r="V32" s="3"/>
      <c r="W32" s="3"/>
      <c r="X32" s="3"/>
      <c r="Y32" s="3"/>
      <c r="Z32" s="3"/>
    </row>
    <row r="33" spans="1:26" ht="38.25" customHeight="1" x14ac:dyDescent="0.6">
      <c r="A33" s="29"/>
      <c r="B33" s="81">
        <v>44652</v>
      </c>
      <c r="C33" s="82" t="s">
        <v>31</v>
      </c>
      <c r="D33" s="87">
        <v>500</v>
      </c>
      <c r="E33" s="71"/>
      <c r="F33" s="72">
        <f>SUM(D$9:$D33)-SUM(E$9:$E33)</f>
        <v>550</v>
      </c>
      <c r="G33" s="58"/>
      <c r="H33" s="73" t="str">
        <f t="shared" si="1"/>
        <v>السبت</v>
      </c>
      <c r="I33" s="84">
        <f t="shared" si="2"/>
        <v>44555</v>
      </c>
      <c r="J33" s="75"/>
      <c r="K33" s="75"/>
      <c r="L33" s="76"/>
      <c r="M33" s="76"/>
      <c r="N33" s="77">
        <f>K33-J33-L33+التصنيف4567891011243752[[#This Row],[زيادة]]</f>
        <v>0</v>
      </c>
      <c r="O33" s="78" t="str">
        <f t="shared" si="0"/>
        <v>غياب</v>
      </c>
      <c r="P33" s="78">
        <f t="shared" si="3"/>
        <v>0</v>
      </c>
      <c r="Q33" s="79">
        <f>التصنيف4567891011243752[[#This Row],[ساعات العمل
Time of Work]]/9*P33*24</f>
        <v>0</v>
      </c>
      <c r="R33" s="80"/>
      <c r="S33" s="80"/>
      <c r="T33" s="80"/>
      <c r="U33" s="80"/>
      <c r="V33" s="3"/>
      <c r="W33" s="3"/>
      <c r="X33" s="3"/>
      <c r="Y33" s="3"/>
      <c r="Z33" s="3"/>
    </row>
    <row r="34" spans="1:26" ht="38.25" customHeight="1" x14ac:dyDescent="0.6">
      <c r="A34" s="29"/>
      <c r="B34" s="68">
        <v>44655</v>
      </c>
      <c r="C34" s="69" t="s">
        <v>27</v>
      </c>
      <c r="D34" s="71"/>
      <c r="E34" s="71">
        <v>30</v>
      </c>
      <c r="F34" s="72">
        <f>SUM(D$9:$D34)-SUM(E$9:$E34)</f>
        <v>520</v>
      </c>
      <c r="G34" s="58"/>
      <c r="H34" s="73" t="str">
        <f t="shared" si="1"/>
        <v>الأحد</v>
      </c>
      <c r="I34" s="84">
        <f t="shared" si="2"/>
        <v>44556</v>
      </c>
      <c r="J34" s="75"/>
      <c r="K34" s="75"/>
      <c r="L34" s="76"/>
      <c r="M34" s="76"/>
      <c r="N34" s="77">
        <f>K34-J34-L34+التصنيف4567891011243752[[#This Row],[زيادة]]</f>
        <v>0</v>
      </c>
      <c r="O34" s="78" t="str">
        <f t="shared" si="0"/>
        <v>غياب</v>
      </c>
      <c r="P34" s="78">
        <f t="shared" si="3"/>
        <v>0</v>
      </c>
      <c r="Q34" s="79">
        <f>التصنيف4567891011243752[[#This Row],[ساعات العمل
Time of Work]]/9*P34*24</f>
        <v>0</v>
      </c>
      <c r="R34" s="80"/>
      <c r="S34" s="80"/>
      <c r="T34" s="80"/>
      <c r="U34" s="80"/>
      <c r="V34" s="3"/>
      <c r="W34" s="3"/>
      <c r="X34" s="3"/>
      <c r="Y34" s="3"/>
      <c r="Z34" s="3"/>
    </row>
    <row r="35" spans="1:26" ht="38.25" customHeight="1" x14ac:dyDescent="0.6">
      <c r="A35" s="29"/>
      <c r="B35" s="68">
        <v>44658</v>
      </c>
      <c r="C35" s="69" t="s">
        <v>27</v>
      </c>
      <c r="D35" s="71"/>
      <c r="E35" s="71">
        <v>150</v>
      </c>
      <c r="F35" s="72">
        <f>SUM(D$9:$D35)-SUM(E$9:$E35)</f>
        <v>370</v>
      </c>
      <c r="G35" s="58"/>
      <c r="H35" s="73" t="str">
        <f t="shared" si="1"/>
        <v>الإثنين</v>
      </c>
      <c r="I35" s="84">
        <f t="shared" si="2"/>
        <v>44557</v>
      </c>
      <c r="J35" s="75"/>
      <c r="K35" s="75"/>
      <c r="L35" s="76"/>
      <c r="M35" s="76"/>
      <c r="N35" s="77">
        <f>K35-J35-L35+التصنيف4567891011243752[[#This Row],[زيادة]]</f>
        <v>0</v>
      </c>
      <c r="O35" s="78" t="str">
        <f t="shared" si="0"/>
        <v>غياب</v>
      </c>
      <c r="P35" s="78">
        <f t="shared" si="3"/>
        <v>0</v>
      </c>
      <c r="Q35" s="79">
        <f>التصنيف4567891011243752[[#This Row],[ساعات العمل
Time of Work]]/9*P35*24</f>
        <v>0</v>
      </c>
      <c r="R35" s="80"/>
      <c r="S35" s="80"/>
      <c r="T35" s="80"/>
      <c r="U35" s="80"/>
      <c r="V35" s="3"/>
      <c r="W35" s="3"/>
      <c r="X35" s="3"/>
      <c r="Y35" s="3"/>
      <c r="Z35" s="3"/>
    </row>
    <row r="36" spans="1:26" ht="38.25" customHeight="1" x14ac:dyDescent="0.6">
      <c r="A36" s="29"/>
      <c r="B36" s="68">
        <v>44665</v>
      </c>
      <c r="C36" s="69" t="s">
        <v>27</v>
      </c>
      <c r="D36" s="71"/>
      <c r="E36" s="71">
        <v>150</v>
      </c>
      <c r="F36" s="72">
        <f>SUM(D$9:$D36)-SUM(E$9:$E36)</f>
        <v>220</v>
      </c>
      <c r="G36" s="58"/>
      <c r="H36" s="73" t="str">
        <f t="shared" si="1"/>
        <v>الثلاثاء</v>
      </c>
      <c r="I36" s="84">
        <f t="shared" si="2"/>
        <v>44558</v>
      </c>
      <c r="J36" s="75"/>
      <c r="K36" s="75"/>
      <c r="L36" s="76"/>
      <c r="M36" s="76"/>
      <c r="N36" s="77">
        <f>K36-J36-L36+التصنيف4567891011243752[[#This Row],[زيادة]]</f>
        <v>0</v>
      </c>
      <c r="O36" s="78" t="str">
        <f t="shared" si="0"/>
        <v>غياب</v>
      </c>
      <c r="P36" s="78">
        <f t="shared" si="3"/>
        <v>0</v>
      </c>
      <c r="Q36" s="79">
        <f>التصنيف4567891011243752[[#This Row],[ساعات العمل
Time of Work]]/9*P36*24</f>
        <v>0</v>
      </c>
      <c r="R36" s="80"/>
      <c r="S36" s="80"/>
      <c r="T36" s="80"/>
      <c r="U36" s="80"/>
      <c r="V36" s="3"/>
      <c r="W36" s="3"/>
      <c r="X36" s="3"/>
      <c r="Y36" s="3"/>
      <c r="Z36" s="3"/>
    </row>
    <row r="37" spans="1:26" ht="38.25" customHeight="1" x14ac:dyDescent="0.6">
      <c r="A37" s="29"/>
      <c r="B37" s="68">
        <v>44672</v>
      </c>
      <c r="C37" s="69" t="s">
        <v>27</v>
      </c>
      <c r="D37" s="71"/>
      <c r="E37" s="71">
        <v>160</v>
      </c>
      <c r="F37" s="72">
        <f>SUM(D$9:$D37)-SUM(E$9:$E37)</f>
        <v>60</v>
      </c>
      <c r="G37" s="58"/>
      <c r="H37" s="73" t="str">
        <f t="shared" si="1"/>
        <v>الأربعاء</v>
      </c>
      <c r="I37" s="84">
        <f t="shared" si="2"/>
        <v>44559</v>
      </c>
      <c r="J37" s="75"/>
      <c r="K37" s="75"/>
      <c r="L37" s="76"/>
      <c r="M37" s="76"/>
      <c r="N37" s="77">
        <f>K37-J37-L37+التصنيف4567891011243752[[#This Row],[زيادة]]</f>
        <v>0</v>
      </c>
      <c r="O37" s="78" t="str">
        <f t="shared" si="0"/>
        <v>غياب</v>
      </c>
      <c r="P37" s="78">
        <f t="shared" si="3"/>
        <v>0</v>
      </c>
      <c r="Q37" s="79">
        <f>التصنيف4567891011243752[[#This Row],[ساعات العمل
Time of Work]]/9*P37*24</f>
        <v>0</v>
      </c>
      <c r="R37" s="80"/>
      <c r="S37" s="80"/>
      <c r="T37" s="80"/>
      <c r="U37" s="80"/>
      <c r="V37" s="3"/>
      <c r="W37" s="3"/>
      <c r="X37" s="3"/>
      <c r="Y37" s="3"/>
      <c r="Z37" s="3"/>
    </row>
    <row r="38" spans="1:26" ht="38.25" customHeight="1" x14ac:dyDescent="0.6">
      <c r="A38" s="29"/>
      <c r="B38" s="68">
        <v>44681</v>
      </c>
      <c r="C38" s="69" t="s">
        <v>27</v>
      </c>
      <c r="D38" s="71"/>
      <c r="E38" s="71">
        <v>160</v>
      </c>
      <c r="F38" s="72">
        <f>SUM(D$9:$D38)-SUM(E$9:$E38)</f>
        <v>-100</v>
      </c>
      <c r="G38" s="58"/>
      <c r="H38" s="73" t="str">
        <f t="shared" si="1"/>
        <v>الخميس</v>
      </c>
      <c r="I38" s="84">
        <f t="shared" si="2"/>
        <v>44560</v>
      </c>
      <c r="J38" s="75"/>
      <c r="K38" s="75"/>
      <c r="L38" s="76"/>
      <c r="M38" s="76"/>
      <c r="N38" s="77">
        <f>K38-J38-L38+التصنيف4567891011243752[[#This Row],[زيادة]]</f>
        <v>0</v>
      </c>
      <c r="O38" s="78" t="str">
        <f t="shared" si="0"/>
        <v>غياب</v>
      </c>
      <c r="P38" s="78">
        <f t="shared" si="3"/>
        <v>0</v>
      </c>
      <c r="Q38" s="79">
        <f>التصنيف4567891011243752[[#This Row],[ساعات العمل
Time of Work]]/9*P38*24</f>
        <v>0</v>
      </c>
      <c r="R38" s="80"/>
      <c r="S38" s="80"/>
      <c r="T38" s="80"/>
      <c r="U38" s="80"/>
      <c r="V38" s="3"/>
      <c r="W38" s="3"/>
      <c r="X38" s="3"/>
      <c r="Y38" s="3"/>
      <c r="Z38" s="3"/>
    </row>
    <row r="39" spans="1:26" ht="38.25" customHeight="1" x14ac:dyDescent="0.6">
      <c r="A39" s="29"/>
      <c r="B39" s="68"/>
      <c r="C39" s="69"/>
      <c r="D39" s="71"/>
      <c r="E39" s="71"/>
      <c r="F39" s="72">
        <f>SUM(D$9:$D39)-SUM(E$9:$E39)</f>
        <v>-100</v>
      </c>
      <c r="G39" s="58"/>
      <c r="H39" s="73" t="str">
        <f t="shared" si="1"/>
        <v>الجمعة</v>
      </c>
      <c r="I39" s="84">
        <f t="shared" si="2"/>
        <v>44561</v>
      </c>
      <c r="J39" s="75"/>
      <c r="K39" s="75"/>
      <c r="L39" s="76"/>
      <c r="M39" s="76"/>
      <c r="N39" s="77">
        <f>K39-J39-L39+التصنيف4567891011243752[[#This Row],[زيادة]]</f>
        <v>0</v>
      </c>
      <c r="O39" s="78" t="str">
        <f t="shared" si="0"/>
        <v>غياب</v>
      </c>
      <c r="P39" s="78">
        <f t="shared" si="3"/>
        <v>0</v>
      </c>
      <c r="Q39" s="79">
        <f>التصنيف4567891011243752[[#This Row],[ساعات العمل
Time of Work]]/9*P39*24</f>
        <v>0</v>
      </c>
      <c r="R39" s="80"/>
      <c r="S39" s="80"/>
      <c r="T39" s="80"/>
      <c r="U39" s="80"/>
      <c r="V39" s="3"/>
      <c r="W39" s="3"/>
      <c r="X39" s="3"/>
      <c r="Y39" s="3"/>
      <c r="Z39" s="3"/>
    </row>
    <row r="40" spans="1:26" ht="38.25" customHeight="1" x14ac:dyDescent="0.6">
      <c r="A40" s="29"/>
      <c r="B40" s="81">
        <v>44682</v>
      </c>
      <c r="C40" s="82" t="s">
        <v>32</v>
      </c>
      <c r="D40" s="87">
        <v>500</v>
      </c>
      <c r="E40" s="71"/>
      <c r="F40" s="72">
        <f>SUM(D$9:$D40)-SUM(E$9:$E40)</f>
        <v>400</v>
      </c>
      <c r="G40" s="58"/>
      <c r="H40" s="73" t="str">
        <f t="shared" si="1"/>
        <v>السبت</v>
      </c>
      <c r="I40" s="84">
        <f t="shared" si="2"/>
        <v>44562</v>
      </c>
      <c r="J40" s="75"/>
      <c r="K40" s="75"/>
      <c r="L40" s="76"/>
      <c r="M40" s="76"/>
      <c r="N40" s="77">
        <f>K40-J40-L40+التصنيف4567891011243752[[#This Row],[زيادة]]</f>
        <v>0</v>
      </c>
      <c r="O40" s="78" t="str">
        <f t="shared" si="0"/>
        <v>غياب</v>
      </c>
      <c r="P40" s="78">
        <f t="shared" si="3"/>
        <v>0</v>
      </c>
      <c r="Q40" s="79">
        <f>التصنيف4567891011243752[[#This Row],[ساعات العمل
Time of Work]]/9*P40*24</f>
        <v>0</v>
      </c>
      <c r="R40" s="80"/>
      <c r="S40" s="80"/>
      <c r="T40" s="80"/>
      <c r="U40" s="80"/>
      <c r="V40" s="3"/>
      <c r="W40" s="3"/>
      <c r="X40" s="3"/>
      <c r="Y40" s="3"/>
      <c r="Z40" s="3"/>
    </row>
    <row r="41" spans="1:26" ht="38.25" customHeight="1" x14ac:dyDescent="0.6">
      <c r="A41" s="29"/>
      <c r="B41" s="68">
        <v>44686</v>
      </c>
      <c r="C41" s="69" t="s">
        <v>27</v>
      </c>
      <c r="D41" s="71"/>
      <c r="E41" s="71">
        <v>50</v>
      </c>
      <c r="F41" s="72">
        <f>SUM(D$9:$D41)-SUM(E$9:$E41)</f>
        <v>350</v>
      </c>
      <c r="G41" s="58"/>
      <c r="H41" s="73" t="str">
        <f t="shared" si="1"/>
        <v>الأحد</v>
      </c>
      <c r="I41" s="84">
        <f t="shared" si="2"/>
        <v>44563</v>
      </c>
      <c r="J41" s="75"/>
      <c r="K41" s="75"/>
      <c r="L41" s="76"/>
      <c r="M41" s="76"/>
      <c r="N41" s="77">
        <f>K41-J41-L41+التصنيف4567891011243752[[#This Row],[زيادة]]</f>
        <v>0</v>
      </c>
      <c r="O41" s="78" t="str">
        <f t="shared" si="0"/>
        <v>غياب</v>
      </c>
      <c r="P41" s="78">
        <f t="shared" si="3"/>
        <v>0</v>
      </c>
      <c r="Q41" s="79">
        <f>التصنيف4567891011243752[[#This Row],[ساعات العمل
Time of Work]]/9*P41*24</f>
        <v>0</v>
      </c>
      <c r="R41" s="80"/>
      <c r="S41" s="80"/>
      <c r="T41" s="80"/>
      <c r="U41" s="80"/>
      <c r="V41" s="3"/>
      <c r="W41" s="3"/>
      <c r="X41" s="3"/>
      <c r="Y41" s="3"/>
      <c r="Z41" s="3"/>
    </row>
    <row r="42" spans="1:26" ht="38.25" customHeight="1" x14ac:dyDescent="0.6">
      <c r="A42" s="29"/>
      <c r="B42" s="68">
        <v>44689</v>
      </c>
      <c r="C42" s="69" t="s">
        <v>27</v>
      </c>
      <c r="D42" s="71"/>
      <c r="E42" s="71">
        <v>100</v>
      </c>
      <c r="F42" s="72">
        <f>SUM(D$9:$D42)-SUM(E$9:$E42)</f>
        <v>250</v>
      </c>
      <c r="G42" s="58"/>
      <c r="H42" s="73" t="str">
        <f t="shared" si="1"/>
        <v>الإثنين</v>
      </c>
      <c r="I42" s="84">
        <f t="shared" si="2"/>
        <v>44564</v>
      </c>
      <c r="J42" s="75"/>
      <c r="K42" s="75"/>
      <c r="L42" s="76"/>
      <c r="M42" s="76"/>
      <c r="N42" s="77">
        <f>K42-J42-L42+التصنيف4567891011243752[[#This Row],[زيادة]]</f>
        <v>0</v>
      </c>
      <c r="O42" s="78" t="str">
        <f t="shared" si="0"/>
        <v>غياب</v>
      </c>
      <c r="P42" s="78">
        <f t="shared" si="3"/>
        <v>0</v>
      </c>
      <c r="Q42" s="79">
        <f>التصنيف4567891011243752[[#This Row],[ساعات العمل
Time of Work]]/9*P42*24</f>
        <v>0</v>
      </c>
      <c r="R42" s="80"/>
      <c r="S42" s="80"/>
      <c r="T42" s="80"/>
      <c r="U42" s="80"/>
      <c r="V42" s="3"/>
      <c r="W42" s="3"/>
      <c r="X42" s="3"/>
      <c r="Y42" s="3"/>
      <c r="Z42" s="3"/>
    </row>
    <row r="43" spans="1:26" ht="38.25" customHeight="1" x14ac:dyDescent="0.6">
      <c r="A43" s="29"/>
      <c r="B43" s="68">
        <v>44693</v>
      </c>
      <c r="C43" s="69" t="s">
        <v>27</v>
      </c>
      <c r="D43" s="71"/>
      <c r="E43" s="71">
        <v>100</v>
      </c>
      <c r="F43" s="72">
        <f>SUM(D$9:$D43)-SUM(E$9:$E43)</f>
        <v>150</v>
      </c>
      <c r="G43" s="58"/>
      <c r="H43" s="73" t="str">
        <f t="shared" si="1"/>
        <v>الثلاثاء</v>
      </c>
      <c r="I43" s="84">
        <f t="shared" si="2"/>
        <v>44565</v>
      </c>
      <c r="J43" s="75"/>
      <c r="K43" s="75"/>
      <c r="L43" s="76"/>
      <c r="M43" s="76"/>
      <c r="N43" s="77">
        <f>K43-J43-L43+التصنيف4567891011243752[[#This Row],[زيادة]]</f>
        <v>0</v>
      </c>
      <c r="O43" s="78" t="str">
        <f t="shared" si="0"/>
        <v>غياب</v>
      </c>
      <c r="P43" s="78">
        <f t="shared" si="3"/>
        <v>0</v>
      </c>
      <c r="Q43" s="79">
        <f>التصنيف4567891011243752[[#This Row],[ساعات العمل
Time of Work]]/9*P43*24</f>
        <v>0</v>
      </c>
      <c r="R43" s="80"/>
      <c r="S43" s="80"/>
      <c r="T43" s="80"/>
      <c r="U43" s="80"/>
      <c r="V43" s="3"/>
      <c r="W43" s="3"/>
      <c r="X43" s="3"/>
      <c r="Y43" s="3"/>
      <c r="Z43" s="3"/>
    </row>
    <row r="44" spans="1:26" ht="38.25" customHeight="1" x14ac:dyDescent="0.6">
      <c r="A44" s="29"/>
      <c r="B44" s="68">
        <v>44699</v>
      </c>
      <c r="C44" s="69" t="s">
        <v>27</v>
      </c>
      <c r="D44" s="71"/>
      <c r="E44" s="71">
        <v>250</v>
      </c>
      <c r="F44" s="72">
        <f>SUM(D$9:$D44)-SUM(E$9:$E44)</f>
        <v>-100</v>
      </c>
      <c r="G44" s="58"/>
      <c r="H44" s="73" t="str">
        <f t="shared" si="1"/>
        <v>الأربعاء</v>
      </c>
      <c r="I44" s="84">
        <f t="shared" si="2"/>
        <v>44566</v>
      </c>
      <c r="J44" s="75"/>
      <c r="K44" s="75"/>
      <c r="L44" s="76"/>
      <c r="M44" s="76"/>
      <c r="N44" s="77">
        <f>K44-J44-L44+التصنيف4567891011243752[[#This Row],[زيادة]]</f>
        <v>0</v>
      </c>
      <c r="O44" s="78" t="str">
        <f t="shared" si="0"/>
        <v>غياب</v>
      </c>
      <c r="P44" s="78">
        <f t="shared" si="3"/>
        <v>0</v>
      </c>
      <c r="Q44" s="79">
        <f>التصنيف4567891011243752[[#This Row],[ساعات العمل
Time of Work]]/9*P44*24</f>
        <v>0</v>
      </c>
      <c r="R44" s="80"/>
      <c r="S44" s="80"/>
      <c r="T44" s="80"/>
      <c r="U44" s="80"/>
      <c r="V44" s="3"/>
      <c r="W44" s="3"/>
      <c r="X44" s="3"/>
      <c r="Y44" s="3"/>
      <c r="Z44" s="3"/>
    </row>
    <row r="45" spans="1:26" ht="38.25" customHeight="1" x14ac:dyDescent="0.6">
      <c r="A45" s="29"/>
      <c r="B45" s="68">
        <v>44706</v>
      </c>
      <c r="C45" s="69" t="s">
        <v>27</v>
      </c>
      <c r="D45" s="71"/>
      <c r="E45" s="71">
        <v>100</v>
      </c>
      <c r="F45" s="72">
        <f>SUM(D$9:$D45)-SUM(E$9:$E45)</f>
        <v>-200</v>
      </c>
      <c r="G45" s="58"/>
      <c r="H45" s="73" t="str">
        <f t="shared" si="1"/>
        <v>الخميس</v>
      </c>
      <c r="I45" s="84">
        <f t="shared" si="2"/>
        <v>44567</v>
      </c>
      <c r="J45" s="75"/>
      <c r="K45" s="75"/>
      <c r="L45" s="76"/>
      <c r="M45" s="76"/>
      <c r="N45" s="77">
        <f>K45-J45-L45+التصنيف4567891011243752[[#This Row],[زيادة]]</f>
        <v>0</v>
      </c>
      <c r="O45" s="78" t="str">
        <f t="shared" si="0"/>
        <v>غياب</v>
      </c>
      <c r="P45" s="78">
        <f t="shared" si="3"/>
        <v>0</v>
      </c>
      <c r="Q45" s="79">
        <f>التصنيف4567891011243752[[#This Row],[ساعات العمل
Time of Work]]/9*P45*24</f>
        <v>0</v>
      </c>
      <c r="R45" s="80"/>
      <c r="S45" s="80"/>
      <c r="T45" s="80"/>
      <c r="U45" s="80"/>
      <c r="V45" s="3"/>
      <c r="W45" s="3"/>
      <c r="X45" s="3"/>
      <c r="Y45" s="3"/>
      <c r="Z45" s="3"/>
    </row>
    <row r="46" spans="1:26" ht="38.25" customHeight="1" x14ac:dyDescent="0.6">
      <c r="A46" s="29"/>
      <c r="B46" s="68"/>
      <c r="C46" s="69"/>
      <c r="D46" s="71"/>
      <c r="E46" s="71"/>
      <c r="F46" s="72">
        <f>SUM(D$9:$D46)-SUM(E$9:$E46)</f>
        <v>-200</v>
      </c>
      <c r="G46" s="58"/>
      <c r="H46" s="73" t="str">
        <f t="shared" si="1"/>
        <v>الجمعة</v>
      </c>
      <c r="I46" s="84">
        <f t="shared" si="2"/>
        <v>44568</v>
      </c>
      <c r="J46" s="75"/>
      <c r="K46" s="75"/>
      <c r="L46" s="76"/>
      <c r="M46" s="76"/>
      <c r="N46" s="77">
        <f>K46-J46-L46+التصنيف4567891011243752[[#This Row],[زيادة]]</f>
        <v>0</v>
      </c>
      <c r="O46" s="78" t="str">
        <f t="shared" si="0"/>
        <v>غياب</v>
      </c>
      <c r="P46" s="78">
        <f t="shared" si="3"/>
        <v>0</v>
      </c>
      <c r="Q46" s="79">
        <f>التصنيف4567891011243752[[#This Row],[ساعات العمل
Time of Work]]/9*P46*24</f>
        <v>0</v>
      </c>
      <c r="R46" s="80"/>
      <c r="S46" s="80"/>
      <c r="T46" s="80"/>
      <c r="U46" s="80"/>
      <c r="V46" s="3"/>
      <c r="W46" s="3"/>
      <c r="X46" s="3"/>
      <c r="Y46" s="3"/>
      <c r="Z46" s="3"/>
    </row>
    <row r="47" spans="1:26" ht="38.25" customHeight="1" x14ac:dyDescent="0.6">
      <c r="A47" s="29"/>
      <c r="B47" s="81">
        <v>44713</v>
      </c>
      <c r="C47" s="82" t="s">
        <v>33</v>
      </c>
      <c r="D47" s="87">
        <v>500</v>
      </c>
      <c r="E47" s="71"/>
      <c r="F47" s="72">
        <f>SUM(D$9:$D47)-SUM(E$9:$E47)</f>
        <v>300</v>
      </c>
      <c r="G47" s="58"/>
      <c r="H47" s="73" t="str">
        <f t="shared" si="1"/>
        <v>السبت</v>
      </c>
      <c r="I47" s="84">
        <f t="shared" si="2"/>
        <v>44569</v>
      </c>
      <c r="J47" s="75"/>
      <c r="K47" s="75"/>
      <c r="L47" s="76"/>
      <c r="M47" s="76"/>
      <c r="N47" s="77">
        <f>K47-J47-L47+التصنيف4567891011243752[[#This Row],[زيادة]]</f>
        <v>0</v>
      </c>
      <c r="O47" s="78" t="str">
        <f t="shared" si="0"/>
        <v>غياب</v>
      </c>
      <c r="P47" s="78">
        <f t="shared" si="3"/>
        <v>0</v>
      </c>
      <c r="Q47" s="79">
        <f>التصنيف4567891011243752[[#This Row],[ساعات العمل
Time of Work]]/9*P47*24</f>
        <v>0</v>
      </c>
      <c r="R47" s="80"/>
      <c r="S47" s="80"/>
      <c r="T47" s="80"/>
      <c r="U47" s="80"/>
      <c r="V47" s="3"/>
      <c r="W47" s="3"/>
      <c r="X47" s="3"/>
      <c r="Y47" s="3"/>
      <c r="Z47" s="3"/>
    </row>
    <row r="48" spans="1:26" ht="38.25" customHeight="1" x14ac:dyDescent="0.6">
      <c r="A48" s="29"/>
      <c r="B48" s="68">
        <v>44713</v>
      </c>
      <c r="C48" s="69" t="s">
        <v>27</v>
      </c>
      <c r="D48" s="71"/>
      <c r="E48" s="71">
        <v>150</v>
      </c>
      <c r="F48" s="72">
        <f>SUM(D$9:$D48)-SUM(E$9:$E48)</f>
        <v>150</v>
      </c>
      <c r="G48" s="58"/>
      <c r="H48" s="73" t="str">
        <f t="shared" si="1"/>
        <v>الأحد</v>
      </c>
      <c r="I48" s="84">
        <f t="shared" si="2"/>
        <v>44570</v>
      </c>
      <c r="J48" s="75"/>
      <c r="K48" s="75"/>
      <c r="L48" s="76"/>
      <c r="M48" s="76"/>
      <c r="N48" s="77">
        <f>K48-J48-L48+التصنيف4567891011243752[[#This Row],[زيادة]]</f>
        <v>0</v>
      </c>
      <c r="O48" s="78" t="str">
        <f t="shared" si="0"/>
        <v>غياب</v>
      </c>
      <c r="P48" s="78">
        <f t="shared" si="3"/>
        <v>0</v>
      </c>
      <c r="Q48" s="79">
        <f>التصنيف4567891011243752[[#This Row],[ساعات العمل
Time of Work]]/9*P48*24</f>
        <v>0</v>
      </c>
      <c r="R48" s="80"/>
      <c r="S48" s="80"/>
      <c r="T48" s="80"/>
      <c r="U48" s="80"/>
      <c r="V48" s="3"/>
      <c r="W48" s="3"/>
      <c r="X48" s="3"/>
      <c r="Y48" s="3"/>
      <c r="Z48" s="3"/>
    </row>
    <row r="49" spans="1:26" ht="38.25" customHeight="1" x14ac:dyDescent="0.6">
      <c r="A49" s="29"/>
      <c r="B49" s="68">
        <v>44720</v>
      </c>
      <c r="C49" s="69" t="s">
        <v>27</v>
      </c>
      <c r="D49" s="71"/>
      <c r="E49" s="71">
        <v>150</v>
      </c>
      <c r="F49" s="72">
        <f>SUM(D$9:$D49)-SUM(E$9:$E49)</f>
        <v>0</v>
      </c>
      <c r="G49" s="58"/>
      <c r="H49" s="73" t="str">
        <f t="shared" si="1"/>
        <v>الإثنين</v>
      </c>
      <c r="I49" s="84">
        <f t="shared" si="2"/>
        <v>44571</v>
      </c>
      <c r="J49" s="75"/>
      <c r="K49" s="75"/>
      <c r="L49" s="76"/>
      <c r="M49" s="76"/>
      <c r="N49" s="77">
        <f>K49-J49-L49+التصنيف4567891011243752[[#This Row],[زيادة]]</f>
        <v>0</v>
      </c>
      <c r="O49" s="78" t="str">
        <f t="shared" si="0"/>
        <v>غياب</v>
      </c>
      <c r="P49" s="78">
        <f t="shared" si="3"/>
        <v>0</v>
      </c>
      <c r="Q49" s="79">
        <f>التصنيف4567891011243752[[#This Row],[ساعات العمل
Time of Work]]/9*P49*24</f>
        <v>0</v>
      </c>
      <c r="R49" s="80"/>
      <c r="S49" s="80"/>
      <c r="T49" s="80"/>
      <c r="U49" s="80"/>
      <c r="V49" s="3"/>
      <c r="W49" s="3"/>
      <c r="X49" s="3"/>
      <c r="Y49" s="3"/>
      <c r="Z49" s="3"/>
    </row>
    <row r="50" spans="1:26" ht="38.25" customHeight="1" x14ac:dyDescent="0.6">
      <c r="A50" s="29"/>
      <c r="B50" s="68">
        <v>44727</v>
      </c>
      <c r="C50" s="69" t="s">
        <v>34</v>
      </c>
      <c r="D50" s="71"/>
      <c r="E50" s="71"/>
      <c r="F50" s="72">
        <f>SUM(D$9:$D50)-SUM(E$9:$E50)</f>
        <v>0</v>
      </c>
      <c r="G50" s="58"/>
      <c r="H50" s="73" t="str">
        <f t="shared" si="1"/>
        <v>الثلاثاء</v>
      </c>
      <c r="I50" s="84">
        <f t="shared" si="2"/>
        <v>44572</v>
      </c>
      <c r="J50" s="75"/>
      <c r="K50" s="75"/>
      <c r="L50" s="76"/>
      <c r="M50" s="76"/>
      <c r="N50" s="77">
        <f>K50-J50-L50+التصنيف4567891011243752[[#This Row],[زيادة]]</f>
        <v>0</v>
      </c>
      <c r="O50" s="78" t="str">
        <f t="shared" si="0"/>
        <v>غياب</v>
      </c>
      <c r="P50" s="78">
        <f t="shared" si="3"/>
        <v>0</v>
      </c>
      <c r="Q50" s="79">
        <f>التصنيف4567891011243752[[#This Row],[ساعات العمل
Time of Work]]/9*P50*24</f>
        <v>0</v>
      </c>
      <c r="R50" s="80"/>
      <c r="S50" s="80"/>
      <c r="T50" s="80"/>
      <c r="U50" s="80"/>
      <c r="V50" s="3"/>
      <c r="W50" s="3"/>
      <c r="X50" s="3"/>
      <c r="Y50" s="3"/>
      <c r="Z50" s="3"/>
    </row>
    <row r="51" spans="1:26" ht="38.25" customHeight="1" x14ac:dyDescent="0.6">
      <c r="A51" s="29"/>
      <c r="B51" s="68">
        <v>44734</v>
      </c>
      <c r="C51" s="69" t="s">
        <v>27</v>
      </c>
      <c r="D51" s="71"/>
      <c r="E51" s="71">
        <v>150</v>
      </c>
      <c r="F51" s="72">
        <f>SUM(D$9:$D51)-SUM(E$9:$E51)</f>
        <v>-150</v>
      </c>
      <c r="G51" s="58"/>
      <c r="H51" s="73" t="str">
        <f t="shared" si="1"/>
        <v>الأربعاء</v>
      </c>
      <c r="I51" s="84">
        <f t="shared" si="2"/>
        <v>44573</v>
      </c>
      <c r="J51" s="75"/>
      <c r="K51" s="75"/>
      <c r="L51" s="76"/>
      <c r="M51" s="76"/>
      <c r="N51" s="77">
        <f>K51-J51-L51+التصنيف4567891011243752[[#This Row],[زيادة]]</f>
        <v>0</v>
      </c>
      <c r="O51" s="78" t="str">
        <f t="shared" si="0"/>
        <v>غياب</v>
      </c>
      <c r="P51" s="78">
        <f t="shared" si="3"/>
        <v>0</v>
      </c>
      <c r="Q51" s="79">
        <f>التصنيف4567891011243752[[#This Row],[ساعات العمل
Time of Work]]/9*P51*24</f>
        <v>0</v>
      </c>
      <c r="R51" s="80"/>
      <c r="S51" s="80"/>
      <c r="T51" s="80"/>
      <c r="U51" s="80"/>
      <c r="V51" s="3"/>
      <c r="W51" s="3"/>
      <c r="X51" s="3"/>
      <c r="Y51" s="3"/>
      <c r="Z51" s="3"/>
    </row>
    <row r="52" spans="1:26" ht="38.25" customHeight="1" x14ac:dyDescent="0.6">
      <c r="A52" s="29"/>
      <c r="B52" s="68">
        <v>44680</v>
      </c>
      <c r="C52" s="69" t="s">
        <v>34</v>
      </c>
      <c r="D52" s="71"/>
      <c r="E52" s="71"/>
      <c r="F52" s="72">
        <f>SUM(D$9:$D52)-SUM(E$9:$E52)</f>
        <v>-150</v>
      </c>
      <c r="G52" s="58"/>
      <c r="H52" s="73" t="str">
        <f t="shared" si="1"/>
        <v>الخميس</v>
      </c>
      <c r="I52" s="84">
        <f t="shared" si="2"/>
        <v>44574</v>
      </c>
      <c r="J52" s="75"/>
      <c r="K52" s="75"/>
      <c r="L52" s="76"/>
      <c r="M52" s="76"/>
      <c r="N52" s="77">
        <f>K52-J52-L52+التصنيف4567891011243752[[#This Row],[زيادة]]</f>
        <v>0</v>
      </c>
      <c r="O52" s="78" t="str">
        <f t="shared" si="0"/>
        <v>غياب</v>
      </c>
      <c r="P52" s="78">
        <f t="shared" si="3"/>
        <v>0</v>
      </c>
      <c r="Q52" s="79">
        <f>التصنيف4567891011243752[[#This Row],[ساعات العمل
Time of Work]]/9*P52*24</f>
        <v>0</v>
      </c>
      <c r="R52" s="80"/>
      <c r="S52" s="80"/>
      <c r="T52" s="80"/>
      <c r="U52" s="80"/>
      <c r="V52" s="3"/>
      <c r="W52" s="3"/>
      <c r="X52" s="3"/>
      <c r="Y52" s="3"/>
      <c r="Z52" s="3"/>
    </row>
    <row r="53" spans="1:26" ht="38.25" customHeight="1" x14ac:dyDescent="0.6">
      <c r="A53" s="29"/>
      <c r="B53" s="68"/>
      <c r="C53" s="69"/>
      <c r="D53" s="71"/>
      <c r="E53" s="71"/>
      <c r="F53" s="72">
        <f>SUM(D$9:$D53)-SUM(E$9:$E53)</f>
        <v>-150</v>
      </c>
      <c r="G53" s="58"/>
      <c r="H53" s="73" t="str">
        <f t="shared" si="1"/>
        <v>الجمعة</v>
      </c>
      <c r="I53" s="84">
        <f t="shared" si="2"/>
        <v>44575</v>
      </c>
      <c r="J53" s="75"/>
      <c r="K53" s="75"/>
      <c r="L53" s="76"/>
      <c r="M53" s="76"/>
      <c r="N53" s="77">
        <f>K53-J53-L53+التصنيف4567891011243752[[#This Row],[زيادة]]</f>
        <v>0</v>
      </c>
      <c r="O53" s="78" t="str">
        <f t="shared" si="0"/>
        <v>غياب</v>
      </c>
      <c r="P53" s="78">
        <f t="shared" si="3"/>
        <v>0</v>
      </c>
      <c r="Q53" s="79">
        <f>التصنيف4567891011243752[[#This Row],[ساعات العمل
Time of Work]]/9*P53*24</f>
        <v>0</v>
      </c>
      <c r="R53" s="80"/>
      <c r="S53" s="80"/>
      <c r="T53" s="80"/>
      <c r="U53" s="80"/>
      <c r="V53" s="3"/>
      <c r="W53" s="3"/>
      <c r="X53" s="3"/>
      <c r="Y53" s="3"/>
      <c r="Z53" s="3"/>
    </row>
    <row r="54" spans="1:26" ht="38.25" customHeight="1" x14ac:dyDescent="0.6">
      <c r="A54" s="29"/>
      <c r="B54" s="81">
        <v>44743</v>
      </c>
      <c r="C54" s="82" t="s">
        <v>35</v>
      </c>
      <c r="D54" s="87">
        <v>500</v>
      </c>
      <c r="E54" s="71"/>
      <c r="F54" s="72">
        <f>SUM(D$9:$D54)-SUM(E$9:$E54)</f>
        <v>350</v>
      </c>
      <c r="G54" s="58"/>
      <c r="H54" s="73" t="str">
        <f t="shared" si="1"/>
        <v>السبت</v>
      </c>
      <c r="I54" s="84">
        <f t="shared" si="2"/>
        <v>44576</v>
      </c>
      <c r="J54" s="75"/>
      <c r="K54" s="75"/>
      <c r="L54" s="76"/>
      <c r="M54" s="76"/>
      <c r="N54" s="77">
        <f>K54-J54-L54+التصنيف4567891011243752[[#This Row],[زيادة]]</f>
        <v>0</v>
      </c>
      <c r="O54" s="78" t="str">
        <f t="shared" si="0"/>
        <v>غياب</v>
      </c>
      <c r="P54" s="78">
        <f t="shared" si="3"/>
        <v>0</v>
      </c>
      <c r="Q54" s="79">
        <f>التصنيف4567891011243752[[#This Row],[ساعات العمل
Time of Work]]/9*P54*24</f>
        <v>0</v>
      </c>
      <c r="R54" s="80"/>
      <c r="S54" s="80"/>
      <c r="T54" s="80"/>
      <c r="U54" s="80"/>
      <c r="V54" s="3"/>
      <c r="W54" s="3"/>
      <c r="X54" s="3"/>
      <c r="Y54" s="3"/>
      <c r="Z54" s="3"/>
    </row>
    <row r="55" spans="1:26" ht="38.25" customHeight="1" x14ac:dyDescent="0.6">
      <c r="A55" s="29"/>
      <c r="B55" s="68">
        <v>44745</v>
      </c>
      <c r="C55" s="69" t="s">
        <v>27</v>
      </c>
      <c r="D55" s="71"/>
      <c r="E55" s="71">
        <v>100</v>
      </c>
      <c r="F55" s="72">
        <f>SUM(D$9:$D55)-SUM(E$9:$E55)</f>
        <v>250</v>
      </c>
      <c r="G55" s="58"/>
      <c r="H55" s="73" t="str">
        <f t="shared" si="1"/>
        <v>الأحد</v>
      </c>
      <c r="I55" s="84">
        <f t="shared" si="2"/>
        <v>44577</v>
      </c>
      <c r="J55" s="75"/>
      <c r="K55" s="75"/>
      <c r="L55" s="76"/>
      <c r="M55" s="76"/>
      <c r="N55" s="77">
        <f>K55-J55-L55+التصنيف4567891011243752[[#This Row],[زيادة]]</f>
        <v>0</v>
      </c>
      <c r="O55" s="78" t="str">
        <f t="shared" si="0"/>
        <v>غياب</v>
      </c>
      <c r="P55" s="78">
        <f t="shared" si="3"/>
        <v>0</v>
      </c>
      <c r="Q55" s="79">
        <f>التصنيف4567891011243752[[#This Row],[ساعات العمل
Time of Work]]/9*P55*24</f>
        <v>0</v>
      </c>
      <c r="R55" s="80"/>
      <c r="S55" s="80"/>
      <c r="T55" s="80"/>
      <c r="U55" s="80"/>
      <c r="V55" s="3"/>
      <c r="W55" s="3"/>
      <c r="X55" s="3"/>
      <c r="Y55" s="3"/>
      <c r="Z55" s="3"/>
    </row>
    <row r="56" spans="1:26" ht="38.25" customHeight="1" x14ac:dyDescent="0.6">
      <c r="A56" s="29"/>
      <c r="B56" s="68">
        <v>44748</v>
      </c>
      <c r="C56" s="69" t="s">
        <v>27</v>
      </c>
      <c r="D56" s="71"/>
      <c r="E56" s="71">
        <v>150</v>
      </c>
      <c r="F56" s="72">
        <f>SUM(D$9:$D56)-SUM(E$9:$E56)</f>
        <v>100</v>
      </c>
      <c r="G56" s="58"/>
      <c r="H56" s="73" t="str">
        <f t="shared" si="1"/>
        <v>الإثنين</v>
      </c>
      <c r="I56" s="84">
        <f t="shared" si="2"/>
        <v>44578</v>
      </c>
      <c r="J56" s="75"/>
      <c r="K56" s="75"/>
      <c r="L56" s="76"/>
      <c r="M56" s="76"/>
      <c r="N56" s="77">
        <f>K56-J56-L56+التصنيف4567891011243752[[#This Row],[زيادة]]</f>
        <v>0</v>
      </c>
      <c r="O56" s="78" t="str">
        <f t="shared" si="0"/>
        <v>غياب</v>
      </c>
      <c r="P56" s="78">
        <f t="shared" si="3"/>
        <v>0</v>
      </c>
      <c r="Q56" s="79">
        <f>التصنيف4567891011243752[[#This Row],[ساعات العمل
Time of Work]]/9*P56*24</f>
        <v>0</v>
      </c>
      <c r="R56" s="80"/>
      <c r="S56" s="80"/>
      <c r="T56" s="80"/>
      <c r="U56" s="80"/>
      <c r="V56" s="3"/>
      <c r="W56" s="3"/>
      <c r="X56" s="3"/>
      <c r="Y56" s="3"/>
      <c r="Z56" s="3"/>
    </row>
    <row r="57" spans="1:26" ht="38.25" customHeight="1" x14ac:dyDescent="0.6">
      <c r="A57" s="29"/>
      <c r="B57" s="68">
        <v>44755</v>
      </c>
      <c r="C57" s="69" t="s">
        <v>34</v>
      </c>
      <c r="D57" s="71"/>
      <c r="E57" s="71"/>
      <c r="F57" s="72">
        <f>SUM(D$9:$D57)-SUM(E$9:$E57)</f>
        <v>100</v>
      </c>
      <c r="G57" s="58"/>
      <c r="H57" s="73" t="str">
        <f t="shared" si="1"/>
        <v>الثلاثاء</v>
      </c>
      <c r="I57" s="84">
        <f t="shared" si="2"/>
        <v>44579</v>
      </c>
      <c r="J57" s="75"/>
      <c r="K57" s="75"/>
      <c r="L57" s="76"/>
      <c r="M57" s="76"/>
      <c r="N57" s="77">
        <f>K57-J57-L57+التصنيف4567891011243752[[#This Row],[زيادة]]</f>
        <v>0</v>
      </c>
      <c r="O57" s="78" t="str">
        <f t="shared" si="0"/>
        <v>غياب</v>
      </c>
      <c r="P57" s="78">
        <f t="shared" si="3"/>
        <v>0</v>
      </c>
      <c r="Q57" s="79">
        <f>التصنيف4567891011243752[[#This Row],[ساعات العمل
Time of Work]]/9*P57*24</f>
        <v>0</v>
      </c>
      <c r="R57" s="80"/>
      <c r="S57" s="80"/>
      <c r="T57" s="80"/>
      <c r="U57" s="80"/>
      <c r="V57" s="3"/>
      <c r="W57" s="3"/>
      <c r="X57" s="3"/>
      <c r="Y57" s="3"/>
      <c r="Z57" s="3"/>
    </row>
    <row r="58" spans="1:26" ht="38.25" customHeight="1" x14ac:dyDescent="0.6">
      <c r="A58" s="29"/>
      <c r="B58" s="68">
        <v>44762</v>
      </c>
      <c r="C58" s="69" t="s">
        <v>27</v>
      </c>
      <c r="D58" s="71"/>
      <c r="E58" s="71">
        <v>100</v>
      </c>
      <c r="F58" s="72">
        <f>SUM(D$9:$D58)-SUM(E$9:$E58)</f>
        <v>0</v>
      </c>
      <c r="G58" s="58"/>
      <c r="H58" s="73" t="str">
        <f t="shared" si="1"/>
        <v>الأربعاء</v>
      </c>
      <c r="I58" s="84">
        <f t="shared" si="2"/>
        <v>44580</v>
      </c>
      <c r="J58" s="75"/>
      <c r="K58" s="75"/>
      <c r="L58" s="76"/>
      <c r="M58" s="76"/>
      <c r="N58" s="77">
        <f>K58-J58-L58+التصنيف4567891011243752[[#This Row],[زيادة]]</f>
        <v>0</v>
      </c>
      <c r="O58" s="78" t="str">
        <f t="shared" si="0"/>
        <v>غياب</v>
      </c>
      <c r="P58" s="78">
        <f t="shared" si="3"/>
        <v>0</v>
      </c>
      <c r="Q58" s="79">
        <f>التصنيف4567891011243752[[#This Row],[ساعات العمل
Time of Work]]/9*P58*24</f>
        <v>0</v>
      </c>
      <c r="R58" s="80"/>
      <c r="S58" s="80"/>
      <c r="T58" s="80"/>
      <c r="U58" s="80"/>
      <c r="V58" s="3"/>
      <c r="W58" s="3"/>
      <c r="X58" s="3"/>
      <c r="Y58" s="3"/>
      <c r="Z58" s="3"/>
    </row>
    <row r="59" spans="1:26" ht="38.25" customHeight="1" x14ac:dyDescent="0.6">
      <c r="A59" s="29"/>
      <c r="B59" s="68">
        <v>44769</v>
      </c>
      <c r="C59" s="69" t="s">
        <v>34</v>
      </c>
      <c r="D59" s="86"/>
      <c r="E59" s="86"/>
      <c r="F59" s="72">
        <f>SUM(D$9:$D59)-SUM(E$9:$E59)</f>
        <v>0</v>
      </c>
      <c r="G59" s="58"/>
      <c r="H59" s="73" t="str">
        <f t="shared" si="1"/>
        <v>الخميس</v>
      </c>
      <c r="I59" s="84">
        <f t="shared" si="2"/>
        <v>44581</v>
      </c>
      <c r="J59" s="75"/>
      <c r="K59" s="75"/>
      <c r="L59" s="76"/>
      <c r="M59" s="76"/>
      <c r="N59" s="77">
        <f>K59-J59-L59+التصنيف4567891011243752[[#This Row],[زيادة]]</f>
        <v>0</v>
      </c>
      <c r="O59" s="78" t="str">
        <f t="shared" si="0"/>
        <v>غياب</v>
      </c>
      <c r="P59" s="78">
        <f t="shared" si="3"/>
        <v>0</v>
      </c>
      <c r="Q59" s="79">
        <f>التصنيف4567891011243752[[#This Row],[ساعات العمل
Time of Work]]/9*P59*24</f>
        <v>0</v>
      </c>
      <c r="R59" s="80"/>
      <c r="S59" s="80"/>
      <c r="T59" s="80"/>
      <c r="U59" s="80"/>
      <c r="V59" s="3"/>
      <c r="W59" s="3"/>
      <c r="X59" s="3"/>
      <c r="Y59" s="3"/>
      <c r="Z59" s="3"/>
    </row>
    <row r="60" spans="1:26" ht="38.25" customHeight="1" x14ac:dyDescent="0.6">
      <c r="A60" s="29"/>
      <c r="B60" s="68"/>
      <c r="C60" s="69"/>
      <c r="D60" s="71"/>
      <c r="E60" s="71"/>
      <c r="F60" s="72">
        <f>SUM(D$9:$D60)-SUM(E$9:$E60)</f>
        <v>0</v>
      </c>
      <c r="G60" s="58"/>
      <c r="H60" s="73" t="str">
        <f t="shared" si="1"/>
        <v>الجمعة</v>
      </c>
      <c r="I60" s="84">
        <f t="shared" si="2"/>
        <v>44582</v>
      </c>
      <c r="J60" s="75"/>
      <c r="K60" s="75"/>
      <c r="L60" s="76"/>
      <c r="M60" s="76"/>
      <c r="N60" s="77">
        <f>K60-J60-L60+التصنيف4567891011243752[[#This Row],[زيادة]]</f>
        <v>0</v>
      </c>
      <c r="O60" s="78" t="str">
        <f t="shared" si="0"/>
        <v>غياب</v>
      </c>
      <c r="P60" s="78">
        <f t="shared" si="3"/>
        <v>0</v>
      </c>
      <c r="Q60" s="79">
        <f>التصنيف4567891011243752[[#This Row],[ساعات العمل
Time of Work]]/9*P60*24</f>
        <v>0</v>
      </c>
      <c r="R60" s="80"/>
      <c r="S60" s="80"/>
      <c r="T60" s="80"/>
      <c r="U60" s="80"/>
      <c r="V60" s="3"/>
      <c r="W60" s="3"/>
      <c r="X60" s="3"/>
      <c r="Y60" s="3"/>
      <c r="Z60" s="3"/>
    </row>
    <row r="61" spans="1:26" ht="38.25" customHeight="1" x14ac:dyDescent="0.6">
      <c r="A61" s="29"/>
      <c r="B61" s="81">
        <v>44774</v>
      </c>
      <c r="C61" s="82" t="s">
        <v>36</v>
      </c>
      <c r="D61" s="87">
        <v>500</v>
      </c>
      <c r="E61" s="71"/>
      <c r="F61" s="72">
        <f>SUM(D$9:$D61)-SUM(E$9:$E61)</f>
        <v>500</v>
      </c>
      <c r="G61" s="58"/>
      <c r="H61" s="73" t="str">
        <f t="shared" si="1"/>
        <v>السبت</v>
      </c>
      <c r="I61" s="84">
        <f t="shared" si="2"/>
        <v>44583</v>
      </c>
      <c r="J61" s="75"/>
      <c r="K61" s="75"/>
      <c r="L61" s="76"/>
      <c r="M61" s="76"/>
      <c r="N61" s="77">
        <f>K61-J61-L61+التصنيف4567891011243752[[#This Row],[زيادة]]</f>
        <v>0</v>
      </c>
      <c r="O61" s="78" t="str">
        <f t="shared" si="0"/>
        <v>غياب</v>
      </c>
      <c r="P61" s="78">
        <f t="shared" si="3"/>
        <v>0</v>
      </c>
      <c r="Q61" s="79">
        <f>التصنيف4567891011243752[[#This Row],[ساعات العمل
Time of Work]]/9*P61*24</f>
        <v>0</v>
      </c>
      <c r="R61" s="80"/>
      <c r="S61" s="80"/>
      <c r="T61" s="80"/>
      <c r="U61" s="80"/>
      <c r="V61" s="3"/>
      <c r="W61" s="3"/>
      <c r="X61" s="3"/>
      <c r="Y61" s="3"/>
      <c r="Z61" s="3"/>
    </row>
    <row r="62" spans="1:26" ht="38.25" customHeight="1" x14ac:dyDescent="0.6">
      <c r="A62" s="29"/>
      <c r="B62" s="68">
        <v>44776</v>
      </c>
      <c r="C62" s="69" t="s">
        <v>27</v>
      </c>
      <c r="D62" s="71"/>
      <c r="E62" s="71">
        <v>100</v>
      </c>
      <c r="F62" s="72">
        <f>SUM(D$9:$D62)-SUM(E$9:$E62)</f>
        <v>400</v>
      </c>
      <c r="G62" s="58"/>
      <c r="H62" s="73" t="str">
        <f t="shared" si="1"/>
        <v>الأحد</v>
      </c>
      <c r="I62" s="84">
        <f t="shared" si="2"/>
        <v>44584</v>
      </c>
      <c r="J62" s="75"/>
      <c r="K62" s="75"/>
      <c r="L62" s="76"/>
      <c r="M62" s="76"/>
      <c r="N62" s="77">
        <f>K62-J62-L62+التصنيف4567891011243752[[#This Row],[زيادة]]</f>
        <v>0</v>
      </c>
      <c r="O62" s="78" t="str">
        <f t="shared" si="0"/>
        <v>غياب</v>
      </c>
      <c r="P62" s="78">
        <f t="shared" si="3"/>
        <v>0</v>
      </c>
      <c r="Q62" s="79">
        <f>التصنيف4567891011243752[[#This Row],[ساعات العمل
Time of Work]]/9*P62*24</f>
        <v>0</v>
      </c>
      <c r="R62" s="80"/>
      <c r="S62" s="80"/>
      <c r="T62" s="80"/>
      <c r="U62" s="80"/>
      <c r="V62" s="3"/>
      <c r="W62" s="3"/>
      <c r="X62" s="3"/>
      <c r="Y62" s="3"/>
      <c r="Z62" s="3"/>
    </row>
    <row r="63" spans="1:26" ht="38.25" customHeight="1" x14ac:dyDescent="0.6">
      <c r="A63" s="29"/>
      <c r="B63" s="68"/>
      <c r="C63" s="69"/>
      <c r="D63" s="71"/>
      <c r="E63" s="71"/>
      <c r="F63" s="72">
        <f>SUM(D$9:$D63)-SUM(E$9:$E63)</f>
        <v>400</v>
      </c>
      <c r="G63" s="58"/>
      <c r="H63" s="73" t="str">
        <f t="shared" si="1"/>
        <v>الإثنين</v>
      </c>
      <c r="I63" s="84">
        <f t="shared" si="2"/>
        <v>44585</v>
      </c>
      <c r="J63" s="75"/>
      <c r="K63" s="75"/>
      <c r="L63" s="76"/>
      <c r="M63" s="76"/>
      <c r="N63" s="77">
        <f>K63-J63-L63+التصنيف4567891011243752[[#This Row],[زيادة]]</f>
        <v>0</v>
      </c>
      <c r="O63" s="78" t="str">
        <f t="shared" si="0"/>
        <v>غياب</v>
      </c>
      <c r="P63" s="78">
        <f t="shared" si="3"/>
        <v>0</v>
      </c>
      <c r="Q63" s="79">
        <f>التصنيف4567891011243752[[#This Row],[ساعات العمل
Time of Work]]/9*P63*24</f>
        <v>0</v>
      </c>
      <c r="R63" s="80"/>
      <c r="S63" s="80"/>
      <c r="T63" s="80"/>
      <c r="U63" s="80"/>
      <c r="V63" s="3"/>
      <c r="W63" s="3"/>
      <c r="X63" s="3"/>
      <c r="Y63" s="3"/>
      <c r="Z63" s="3"/>
    </row>
    <row r="64" spans="1:26" ht="38.25" customHeight="1" x14ac:dyDescent="0.6">
      <c r="A64" s="29"/>
      <c r="B64" s="68"/>
      <c r="C64" s="69"/>
      <c r="D64" s="71"/>
      <c r="E64" s="71"/>
      <c r="F64" s="72">
        <f>SUM(D$9:$D64)-SUM(E$9:$E64)</f>
        <v>400</v>
      </c>
      <c r="G64" s="58"/>
      <c r="H64" s="73" t="str">
        <f t="shared" si="1"/>
        <v>الثلاثاء</v>
      </c>
      <c r="I64" s="84">
        <f t="shared" si="2"/>
        <v>44586</v>
      </c>
      <c r="J64" s="75"/>
      <c r="K64" s="75"/>
      <c r="L64" s="76"/>
      <c r="M64" s="76"/>
      <c r="N64" s="77">
        <f>K64-J64-L64+التصنيف4567891011243752[[#This Row],[زيادة]]</f>
        <v>0</v>
      </c>
      <c r="O64" s="78" t="str">
        <f t="shared" si="0"/>
        <v>غياب</v>
      </c>
      <c r="P64" s="78">
        <f t="shared" si="3"/>
        <v>0</v>
      </c>
      <c r="Q64" s="79">
        <f>التصنيف4567891011243752[[#This Row],[ساعات العمل
Time of Work]]/9*P64*24</f>
        <v>0</v>
      </c>
      <c r="R64" s="80"/>
      <c r="S64" s="80"/>
      <c r="T64" s="80"/>
      <c r="U64" s="80"/>
      <c r="V64" s="3"/>
      <c r="W64" s="3"/>
      <c r="X64" s="3"/>
      <c r="Y64" s="3"/>
      <c r="Z64" s="3"/>
    </row>
    <row r="65" spans="1:26" ht="38.25" customHeight="1" x14ac:dyDescent="0.6">
      <c r="A65" s="29"/>
      <c r="B65" s="68"/>
      <c r="C65" s="69"/>
      <c r="D65" s="71"/>
      <c r="E65" s="71"/>
      <c r="F65" s="72">
        <f>SUM(D$9:$D65)-SUM(E$9:$E65)</f>
        <v>400</v>
      </c>
      <c r="G65" s="58"/>
      <c r="H65" s="73" t="str">
        <f t="shared" si="1"/>
        <v>الأربعاء</v>
      </c>
      <c r="I65" s="84">
        <f t="shared" si="2"/>
        <v>44587</v>
      </c>
      <c r="J65" s="75"/>
      <c r="K65" s="75"/>
      <c r="L65" s="76"/>
      <c r="M65" s="76"/>
      <c r="N65" s="77">
        <f>K65-J65-L65+التصنيف4567891011243752[[#This Row],[زيادة]]</f>
        <v>0</v>
      </c>
      <c r="O65" s="78" t="str">
        <f t="shared" si="0"/>
        <v>غياب</v>
      </c>
      <c r="P65" s="78">
        <f t="shared" si="3"/>
        <v>0</v>
      </c>
      <c r="Q65" s="79">
        <f>التصنيف4567891011243752[[#This Row],[ساعات العمل
Time of Work]]/9*P65*24</f>
        <v>0</v>
      </c>
      <c r="R65" s="80"/>
      <c r="S65" s="80"/>
      <c r="T65" s="80"/>
      <c r="U65" s="80"/>
      <c r="V65" s="3"/>
      <c r="W65" s="3"/>
      <c r="X65" s="3"/>
      <c r="Y65" s="3"/>
      <c r="Z65" s="3"/>
    </row>
    <row r="66" spans="1:26" ht="38.25" customHeight="1" x14ac:dyDescent="0.6">
      <c r="A66" s="29"/>
      <c r="B66" s="68"/>
      <c r="C66" s="69"/>
      <c r="D66" s="71"/>
      <c r="E66" s="71"/>
      <c r="F66" s="72">
        <f>SUM(D$9:$D66)-SUM(E$9:$E66)</f>
        <v>400</v>
      </c>
      <c r="G66" s="58"/>
      <c r="H66" s="73" t="str">
        <f t="shared" si="1"/>
        <v>الخميس</v>
      </c>
      <c r="I66" s="84">
        <f t="shared" si="2"/>
        <v>44588</v>
      </c>
      <c r="J66" s="75"/>
      <c r="K66" s="75"/>
      <c r="L66" s="76"/>
      <c r="M66" s="76"/>
      <c r="N66" s="77">
        <f>K66-J66-L66+التصنيف4567891011243752[[#This Row],[زيادة]]</f>
        <v>0</v>
      </c>
      <c r="O66" s="78" t="str">
        <f t="shared" si="0"/>
        <v>غياب</v>
      </c>
      <c r="P66" s="78">
        <f t="shared" si="3"/>
        <v>0</v>
      </c>
      <c r="Q66" s="79">
        <f>التصنيف4567891011243752[[#This Row],[ساعات العمل
Time of Work]]/9*P66*24</f>
        <v>0</v>
      </c>
      <c r="R66" s="80"/>
      <c r="S66" s="80"/>
      <c r="T66" s="80"/>
      <c r="U66" s="80"/>
      <c r="V66" s="3"/>
      <c r="W66" s="3"/>
      <c r="X66" s="3"/>
      <c r="Y66" s="3"/>
      <c r="Z66" s="3"/>
    </row>
    <row r="67" spans="1:26" ht="38.25" customHeight="1" x14ac:dyDescent="0.6">
      <c r="A67" s="29"/>
      <c r="B67" s="68"/>
      <c r="C67" s="69"/>
      <c r="D67" s="71"/>
      <c r="E67" s="71"/>
      <c r="F67" s="72">
        <f>SUM(D$9:$D67)-SUM(E$9:$E67)</f>
        <v>400</v>
      </c>
      <c r="G67" s="58"/>
      <c r="H67" s="73" t="str">
        <f t="shared" si="1"/>
        <v>الجمعة</v>
      </c>
      <c r="I67" s="84">
        <f t="shared" si="2"/>
        <v>44589</v>
      </c>
      <c r="J67" s="75"/>
      <c r="K67" s="75"/>
      <c r="L67" s="76"/>
      <c r="M67" s="76"/>
      <c r="N67" s="77">
        <f>K67-J67-L67+التصنيف4567891011243752[[#This Row],[زيادة]]</f>
        <v>0</v>
      </c>
      <c r="O67" s="78" t="str">
        <f t="shared" si="0"/>
        <v>غياب</v>
      </c>
      <c r="P67" s="78">
        <f t="shared" si="3"/>
        <v>0</v>
      </c>
      <c r="Q67" s="79">
        <f>التصنيف4567891011243752[[#This Row],[ساعات العمل
Time of Work]]/9*P67*24</f>
        <v>0</v>
      </c>
      <c r="R67" s="80"/>
      <c r="S67" s="80"/>
      <c r="T67" s="80"/>
      <c r="U67" s="80"/>
      <c r="V67" s="3"/>
      <c r="W67" s="3"/>
      <c r="X67" s="3"/>
      <c r="Y67" s="3"/>
      <c r="Z67" s="3"/>
    </row>
    <row r="68" spans="1:26" ht="38.25" customHeight="1" x14ac:dyDescent="0.6">
      <c r="A68" s="29"/>
      <c r="B68" s="68"/>
      <c r="C68" s="69"/>
      <c r="D68" s="71"/>
      <c r="E68" s="71"/>
      <c r="F68" s="72">
        <f>SUM(D$9:$D68)-SUM(E$9:$E68)</f>
        <v>400</v>
      </c>
      <c r="G68" s="58"/>
      <c r="H68" s="73" t="str">
        <f t="shared" si="1"/>
        <v>السبت</v>
      </c>
      <c r="I68" s="84">
        <f t="shared" si="2"/>
        <v>44590</v>
      </c>
      <c r="J68" s="75"/>
      <c r="K68" s="75"/>
      <c r="L68" s="76"/>
      <c r="M68" s="76"/>
      <c r="N68" s="77">
        <f>K68-J68-L68+التصنيف4567891011243752[[#This Row],[زيادة]]</f>
        <v>0</v>
      </c>
      <c r="O68" s="78" t="str">
        <f t="shared" si="0"/>
        <v>غياب</v>
      </c>
      <c r="P68" s="78">
        <f t="shared" si="3"/>
        <v>0</v>
      </c>
      <c r="Q68" s="79">
        <f>التصنيف4567891011243752[[#This Row],[ساعات العمل
Time of Work]]/9*P68*24</f>
        <v>0</v>
      </c>
      <c r="R68" s="80"/>
      <c r="S68" s="80"/>
      <c r="T68" s="80"/>
      <c r="U68" s="80"/>
      <c r="V68" s="3"/>
      <c r="W68" s="3"/>
      <c r="X68" s="3"/>
      <c r="Y68" s="3"/>
      <c r="Z68" s="3"/>
    </row>
    <row r="69" spans="1:26" ht="38.25" customHeight="1" x14ac:dyDescent="0.6">
      <c r="A69" s="29"/>
      <c r="B69" s="68"/>
      <c r="C69" s="69"/>
      <c r="D69" s="71"/>
      <c r="E69" s="71"/>
      <c r="F69" s="72">
        <f>SUM(D$9:$D69)-SUM(E$9:$E69)</f>
        <v>400</v>
      </c>
      <c r="G69" s="58"/>
      <c r="H69" s="73" t="str">
        <f t="shared" si="1"/>
        <v>الأحد</v>
      </c>
      <c r="I69" s="84">
        <f t="shared" si="2"/>
        <v>44591</v>
      </c>
      <c r="J69" s="75"/>
      <c r="K69" s="75"/>
      <c r="L69" s="76"/>
      <c r="M69" s="76"/>
      <c r="N69" s="77">
        <f>K69-J69-L69+التصنيف4567891011243752[[#This Row],[زيادة]]</f>
        <v>0</v>
      </c>
      <c r="O69" s="78" t="str">
        <f t="shared" si="0"/>
        <v>غياب</v>
      </c>
      <c r="P69" s="78">
        <f t="shared" si="3"/>
        <v>0</v>
      </c>
      <c r="Q69" s="79">
        <f>التصنيف4567891011243752[[#This Row],[ساعات العمل
Time of Work]]/9*P69*24</f>
        <v>0</v>
      </c>
      <c r="R69" s="80"/>
      <c r="S69" s="80"/>
      <c r="T69" s="80"/>
      <c r="U69" s="80"/>
      <c r="V69" s="3"/>
      <c r="W69" s="3"/>
      <c r="X69" s="3"/>
      <c r="Y69" s="3"/>
      <c r="Z69" s="3"/>
    </row>
    <row r="70" spans="1:26" ht="38.25" customHeight="1" x14ac:dyDescent="0.6">
      <c r="A70" s="29"/>
      <c r="B70" s="68"/>
      <c r="C70" s="69"/>
      <c r="D70" s="71"/>
      <c r="E70" s="71"/>
      <c r="F70" s="72">
        <f>SUM(D$9:$D70)-SUM(E$9:$E70)</f>
        <v>400</v>
      </c>
      <c r="G70" s="58"/>
      <c r="H70" s="73" t="str">
        <f t="shared" si="1"/>
        <v>الإثنين</v>
      </c>
      <c r="I70" s="84">
        <f t="shared" si="2"/>
        <v>44592</v>
      </c>
      <c r="J70" s="75"/>
      <c r="K70" s="75"/>
      <c r="L70" s="76"/>
      <c r="M70" s="76"/>
      <c r="N70" s="77">
        <f>K70-J70-L70+التصنيف4567891011243752[[#This Row],[زيادة]]</f>
        <v>0</v>
      </c>
      <c r="O70" s="78" t="str">
        <f t="shared" si="0"/>
        <v>غياب</v>
      </c>
      <c r="P70" s="78">
        <f t="shared" si="3"/>
        <v>0</v>
      </c>
      <c r="Q70" s="79">
        <f>التصنيف4567891011243752[[#This Row],[ساعات العمل
Time of Work]]/9*P70*24</f>
        <v>0</v>
      </c>
      <c r="R70" s="80"/>
      <c r="S70" s="80"/>
      <c r="T70" s="80"/>
      <c r="U70" s="80"/>
      <c r="V70" s="3"/>
      <c r="W70" s="3"/>
      <c r="X70" s="3"/>
      <c r="Y70" s="3"/>
      <c r="Z70" s="3"/>
    </row>
    <row r="71" spans="1:26" ht="38.25" customHeight="1" x14ac:dyDescent="0.6">
      <c r="A71" s="29"/>
      <c r="B71" s="68"/>
      <c r="C71" s="69"/>
      <c r="D71" s="71"/>
      <c r="E71" s="71"/>
      <c r="F71" s="72">
        <f>SUM(D$9:$D71)-SUM(E$9:$E71)</f>
        <v>400</v>
      </c>
      <c r="G71" s="58"/>
      <c r="H71" s="73" t="str">
        <f t="shared" si="1"/>
        <v>الثلاثاء</v>
      </c>
      <c r="I71" s="84">
        <f t="shared" si="2"/>
        <v>44593</v>
      </c>
      <c r="J71" s="75"/>
      <c r="K71" s="75"/>
      <c r="L71" s="76"/>
      <c r="M71" s="76"/>
      <c r="N71" s="77">
        <f>K71-J71-L71+التصنيف4567891011243752[[#This Row],[زيادة]]</f>
        <v>0</v>
      </c>
      <c r="O71" s="78" t="str">
        <f t="shared" si="0"/>
        <v>غياب</v>
      </c>
      <c r="P71" s="78">
        <f t="shared" si="3"/>
        <v>0</v>
      </c>
      <c r="Q71" s="79">
        <f>التصنيف4567891011243752[[#This Row],[ساعات العمل
Time of Work]]/9*P71*24</f>
        <v>0</v>
      </c>
      <c r="R71" s="80"/>
      <c r="S71" s="80"/>
      <c r="T71" s="80"/>
      <c r="U71" s="80"/>
      <c r="V71" s="3"/>
      <c r="W71" s="3"/>
      <c r="X71" s="3"/>
      <c r="Y71" s="3"/>
      <c r="Z71" s="3"/>
    </row>
    <row r="72" spans="1:26" ht="38.25" customHeight="1" x14ac:dyDescent="0.6">
      <c r="A72" s="29"/>
      <c r="B72" s="68"/>
      <c r="C72" s="69"/>
      <c r="D72" s="71"/>
      <c r="E72" s="71"/>
      <c r="F72" s="72">
        <f>SUM(D$9:$D72)-SUM(E$9:$E72)</f>
        <v>400</v>
      </c>
      <c r="G72" s="58"/>
      <c r="H72" s="73" t="str">
        <f t="shared" si="1"/>
        <v>الأربعاء</v>
      </c>
      <c r="I72" s="84">
        <f t="shared" si="2"/>
        <v>44594</v>
      </c>
      <c r="J72" s="75"/>
      <c r="K72" s="75"/>
      <c r="L72" s="76"/>
      <c r="M72" s="76"/>
      <c r="N72" s="77">
        <f>K72-J72-L72+التصنيف4567891011243752[[#This Row],[زيادة]]</f>
        <v>0</v>
      </c>
      <c r="O72" s="78" t="str">
        <f t="shared" si="0"/>
        <v>غياب</v>
      </c>
      <c r="P72" s="78">
        <f t="shared" si="3"/>
        <v>0</v>
      </c>
      <c r="Q72" s="79">
        <f>التصنيف4567891011243752[[#This Row],[ساعات العمل
Time of Work]]/9*P72*24</f>
        <v>0</v>
      </c>
      <c r="R72" s="80"/>
      <c r="S72" s="80"/>
      <c r="T72" s="80"/>
      <c r="U72" s="80"/>
      <c r="V72" s="3"/>
      <c r="W72" s="3"/>
      <c r="X72" s="3"/>
      <c r="Y72" s="3"/>
      <c r="Z72" s="3"/>
    </row>
    <row r="73" spans="1:26" ht="38.25" customHeight="1" x14ac:dyDescent="0.6">
      <c r="A73" s="29"/>
      <c r="B73" s="68"/>
      <c r="C73" s="69"/>
      <c r="D73" s="71"/>
      <c r="E73" s="71"/>
      <c r="F73" s="72">
        <f>SUM(D$9:$D73)-SUM(E$9:$E73)</f>
        <v>400</v>
      </c>
      <c r="G73" s="58"/>
      <c r="H73" s="73" t="str">
        <f t="shared" si="1"/>
        <v>الخميس</v>
      </c>
      <c r="I73" s="84">
        <f t="shared" si="2"/>
        <v>44595</v>
      </c>
      <c r="J73" s="75"/>
      <c r="K73" s="75"/>
      <c r="L73" s="76"/>
      <c r="M73" s="76"/>
      <c r="N73" s="77">
        <f>K73-J73-L73+التصنيف4567891011243752[[#This Row],[زيادة]]</f>
        <v>0</v>
      </c>
      <c r="O73" s="78" t="str">
        <f t="shared" ref="O73:O136" si="4">IF(N73=0,"غياب","حضور")</f>
        <v>غياب</v>
      </c>
      <c r="P73" s="78">
        <f t="shared" si="3"/>
        <v>0</v>
      </c>
      <c r="Q73" s="79">
        <f>التصنيف4567891011243752[[#This Row],[ساعات العمل
Time of Work]]/9*P73*24</f>
        <v>0</v>
      </c>
      <c r="R73" s="80"/>
      <c r="S73" s="80"/>
      <c r="T73" s="80"/>
      <c r="U73" s="80"/>
      <c r="V73" s="3"/>
      <c r="W73" s="3"/>
      <c r="X73" s="3"/>
      <c r="Y73" s="3"/>
      <c r="Z73" s="3"/>
    </row>
    <row r="74" spans="1:26" ht="38.25" customHeight="1" x14ac:dyDescent="0.6">
      <c r="A74" s="29"/>
      <c r="B74" s="68"/>
      <c r="C74" s="69"/>
      <c r="D74" s="71"/>
      <c r="E74" s="71"/>
      <c r="F74" s="72">
        <f>SUM(D$9:$D74)-SUM(E$9:$E74)</f>
        <v>400</v>
      </c>
      <c r="G74" s="58"/>
      <c r="H74" s="73" t="str">
        <f t="shared" ref="H74:H137" si="5">TEXT(I74,"b2dddd")</f>
        <v>الجمعة</v>
      </c>
      <c r="I74" s="84">
        <f t="shared" ref="I74:I137" si="6">IF($I$7="","--",I73+1)</f>
        <v>44596</v>
      </c>
      <c r="J74" s="75"/>
      <c r="K74" s="75"/>
      <c r="L74" s="76"/>
      <c r="M74" s="76"/>
      <c r="N74" s="77">
        <f>K74-J74-L74+التصنيف4567891011243752[[#This Row],[زيادة]]</f>
        <v>0</v>
      </c>
      <c r="O74" s="78" t="str">
        <f t="shared" si="4"/>
        <v>غياب</v>
      </c>
      <c r="P74" s="78">
        <f t="shared" si="3"/>
        <v>0</v>
      </c>
      <c r="Q74" s="79">
        <f>التصنيف4567891011243752[[#This Row],[ساعات العمل
Time of Work]]/9*P74*24</f>
        <v>0</v>
      </c>
      <c r="R74" s="80"/>
      <c r="S74" s="80"/>
      <c r="T74" s="80"/>
      <c r="U74" s="80"/>
      <c r="V74" s="3"/>
      <c r="W74" s="3"/>
      <c r="X74" s="3"/>
      <c r="Y74" s="3"/>
      <c r="Z74" s="3"/>
    </row>
    <row r="75" spans="1:26" ht="38.25" customHeight="1" x14ac:dyDescent="0.6">
      <c r="A75" s="29"/>
      <c r="B75" s="68"/>
      <c r="C75" s="69"/>
      <c r="D75" s="71"/>
      <c r="E75" s="71"/>
      <c r="F75" s="72">
        <f>SUM(D$9:$D75)-SUM(E$9:$E75)</f>
        <v>400</v>
      </c>
      <c r="G75" s="58"/>
      <c r="H75" s="73" t="str">
        <f t="shared" si="5"/>
        <v>السبت</v>
      </c>
      <c r="I75" s="84">
        <f t="shared" si="6"/>
        <v>44597</v>
      </c>
      <c r="J75" s="75"/>
      <c r="K75" s="75"/>
      <c r="L75" s="76"/>
      <c r="M75" s="76"/>
      <c r="N75" s="77">
        <f>K75-J75-L75+التصنيف4567891011243752[[#This Row],[زيادة]]</f>
        <v>0</v>
      </c>
      <c r="O75" s="78" t="str">
        <f t="shared" si="4"/>
        <v>غياب</v>
      </c>
      <c r="P75" s="78">
        <f t="shared" ref="P75:P138" si="7">IF($P$9="","--",P74+0)</f>
        <v>0</v>
      </c>
      <c r="Q75" s="79">
        <f>التصنيف4567891011243752[[#This Row],[ساعات العمل
Time of Work]]/9*P75*24</f>
        <v>0</v>
      </c>
      <c r="R75" s="80"/>
      <c r="S75" s="80"/>
      <c r="T75" s="80"/>
      <c r="U75" s="80"/>
      <c r="V75" s="3"/>
      <c r="W75" s="3"/>
      <c r="X75" s="3"/>
      <c r="Y75" s="3"/>
      <c r="Z75" s="3"/>
    </row>
    <row r="76" spans="1:26" ht="38.25" customHeight="1" x14ac:dyDescent="0.6">
      <c r="A76" s="29"/>
      <c r="B76" s="68"/>
      <c r="C76" s="69"/>
      <c r="D76" s="71"/>
      <c r="E76" s="71"/>
      <c r="F76" s="72">
        <f>SUM(D$9:$D76)-SUM(E$9:$E76)</f>
        <v>400</v>
      </c>
      <c r="G76" s="58"/>
      <c r="H76" s="73" t="str">
        <f t="shared" si="5"/>
        <v>الأحد</v>
      </c>
      <c r="I76" s="84">
        <f t="shared" si="6"/>
        <v>44598</v>
      </c>
      <c r="J76" s="75"/>
      <c r="K76" s="75"/>
      <c r="L76" s="76"/>
      <c r="M76" s="76"/>
      <c r="N76" s="77">
        <f>K76-J76-L76+التصنيف4567891011243752[[#This Row],[زيادة]]</f>
        <v>0</v>
      </c>
      <c r="O76" s="78" t="str">
        <f t="shared" si="4"/>
        <v>غياب</v>
      </c>
      <c r="P76" s="78">
        <f t="shared" si="7"/>
        <v>0</v>
      </c>
      <c r="Q76" s="79">
        <f>التصنيف4567891011243752[[#This Row],[ساعات العمل
Time of Work]]/9*P76*24</f>
        <v>0</v>
      </c>
      <c r="R76" s="80"/>
      <c r="S76" s="80"/>
      <c r="T76" s="80"/>
      <c r="U76" s="80"/>
      <c r="V76" s="3"/>
      <c r="W76" s="3"/>
      <c r="X76" s="3"/>
      <c r="Y76" s="3"/>
      <c r="Z76" s="3"/>
    </row>
    <row r="77" spans="1:26" ht="38.25" customHeight="1" x14ac:dyDescent="0.6">
      <c r="A77" s="29"/>
      <c r="B77" s="68"/>
      <c r="C77" s="69"/>
      <c r="D77" s="71"/>
      <c r="E77" s="71"/>
      <c r="F77" s="72">
        <f>SUM(D$9:$D77)-SUM(E$9:$E77)</f>
        <v>400</v>
      </c>
      <c r="G77" s="58"/>
      <c r="H77" s="73" t="str">
        <f t="shared" si="5"/>
        <v>الإثنين</v>
      </c>
      <c r="I77" s="84">
        <f t="shared" si="6"/>
        <v>44599</v>
      </c>
      <c r="J77" s="75"/>
      <c r="K77" s="75"/>
      <c r="L77" s="76"/>
      <c r="M77" s="76"/>
      <c r="N77" s="77">
        <f>K77-J77-L77+التصنيف4567891011243752[[#This Row],[زيادة]]</f>
        <v>0</v>
      </c>
      <c r="O77" s="78" t="str">
        <f t="shared" si="4"/>
        <v>غياب</v>
      </c>
      <c r="P77" s="78">
        <f t="shared" si="7"/>
        <v>0</v>
      </c>
      <c r="Q77" s="79">
        <f>التصنيف4567891011243752[[#This Row],[ساعات العمل
Time of Work]]/9*P77*24</f>
        <v>0</v>
      </c>
      <c r="R77" s="80"/>
      <c r="S77" s="80"/>
      <c r="T77" s="80"/>
      <c r="U77" s="80"/>
      <c r="V77" s="3"/>
      <c r="W77" s="3"/>
      <c r="X77" s="3"/>
      <c r="Y77" s="3"/>
      <c r="Z77" s="3"/>
    </row>
    <row r="78" spans="1:26" ht="38.25" customHeight="1" x14ac:dyDescent="0.6">
      <c r="A78" s="29"/>
      <c r="B78" s="68"/>
      <c r="C78" s="69"/>
      <c r="D78" s="71"/>
      <c r="E78" s="71"/>
      <c r="F78" s="72">
        <f>SUM(D$9:$D78)-SUM(E$9:$E78)</f>
        <v>400</v>
      </c>
      <c r="G78" s="58"/>
      <c r="H78" s="73" t="str">
        <f t="shared" si="5"/>
        <v>الثلاثاء</v>
      </c>
      <c r="I78" s="84">
        <f t="shared" si="6"/>
        <v>44600</v>
      </c>
      <c r="J78" s="75"/>
      <c r="K78" s="75"/>
      <c r="L78" s="76"/>
      <c r="M78" s="76"/>
      <c r="N78" s="77">
        <f>K78-J78-L78+التصنيف4567891011243752[[#This Row],[زيادة]]</f>
        <v>0</v>
      </c>
      <c r="O78" s="78" t="str">
        <f t="shared" si="4"/>
        <v>غياب</v>
      </c>
      <c r="P78" s="78">
        <f t="shared" si="7"/>
        <v>0</v>
      </c>
      <c r="Q78" s="79">
        <f>التصنيف4567891011243752[[#This Row],[ساعات العمل
Time of Work]]/9*P78*24</f>
        <v>0</v>
      </c>
      <c r="R78" s="80"/>
      <c r="S78" s="80"/>
      <c r="T78" s="80"/>
      <c r="U78" s="80"/>
      <c r="V78" s="3"/>
      <c r="W78" s="3"/>
      <c r="X78" s="3"/>
      <c r="Y78" s="3"/>
      <c r="Z78" s="3"/>
    </row>
    <row r="79" spans="1:26" ht="38.25" customHeight="1" x14ac:dyDescent="0.6">
      <c r="A79" s="29"/>
      <c r="B79" s="68"/>
      <c r="C79" s="69"/>
      <c r="D79" s="71"/>
      <c r="E79" s="71"/>
      <c r="F79" s="72">
        <f>SUM(D$9:$D79)-SUM(E$9:$E79)</f>
        <v>400</v>
      </c>
      <c r="G79" s="58"/>
      <c r="H79" s="73" t="str">
        <f t="shared" si="5"/>
        <v>الأربعاء</v>
      </c>
      <c r="I79" s="84">
        <f t="shared" si="6"/>
        <v>44601</v>
      </c>
      <c r="J79" s="75"/>
      <c r="K79" s="75"/>
      <c r="L79" s="76"/>
      <c r="M79" s="76"/>
      <c r="N79" s="77">
        <f>K79-J79-L79+التصنيف4567891011243752[[#This Row],[زيادة]]</f>
        <v>0</v>
      </c>
      <c r="O79" s="78" t="str">
        <f t="shared" si="4"/>
        <v>غياب</v>
      </c>
      <c r="P79" s="78">
        <f t="shared" si="7"/>
        <v>0</v>
      </c>
      <c r="Q79" s="79">
        <f>التصنيف4567891011243752[[#This Row],[ساعات العمل
Time of Work]]/9*P79*24</f>
        <v>0</v>
      </c>
      <c r="R79" s="80"/>
      <c r="S79" s="80"/>
      <c r="T79" s="80"/>
      <c r="U79" s="80"/>
      <c r="V79" s="3"/>
      <c r="W79" s="3"/>
      <c r="X79" s="3"/>
      <c r="Y79" s="3"/>
      <c r="Z79" s="3"/>
    </row>
    <row r="80" spans="1:26" ht="38.25" customHeight="1" x14ac:dyDescent="0.6">
      <c r="A80" s="29"/>
      <c r="B80" s="68"/>
      <c r="C80" s="69"/>
      <c r="D80" s="71"/>
      <c r="E80" s="71"/>
      <c r="F80" s="72">
        <f>SUM(D$9:$D80)-SUM(E$9:$E80)</f>
        <v>400</v>
      </c>
      <c r="G80" s="58"/>
      <c r="H80" s="73" t="str">
        <f t="shared" si="5"/>
        <v>الخميس</v>
      </c>
      <c r="I80" s="84">
        <f t="shared" si="6"/>
        <v>44602</v>
      </c>
      <c r="J80" s="75"/>
      <c r="K80" s="75"/>
      <c r="L80" s="76"/>
      <c r="M80" s="76"/>
      <c r="N80" s="77">
        <f>K80-J80-L80+التصنيف4567891011243752[[#This Row],[زيادة]]</f>
        <v>0</v>
      </c>
      <c r="O80" s="78" t="str">
        <f t="shared" si="4"/>
        <v>غياب</v>
      </c>
      <c r="P80" s="78">
        <f t="shared" si="7"/>
        <v>0</v>
      </c>
      <c r="Q80" s="79">
        <f>التصنيف4567891011243752[[#This Row],[ساعات العمل
Time of Work]]/9*P80*24</f>
        <v>0</v>
      </c>
      <c r="R80" s="80"/>
      <c r="S80" s="80"/>
      <c r="T80" s="80"/>
      <c r="U80" s="80"/>
      <c r="V80" s="3"/>
      <c r="W80" s="3"/>
      <c r="X80" s="3"/>
      <c r="Y80" s="3"/>
      <c r="Z80" s="3"/>
    </row>
    <row r="81" spans="1:26" ht="38.25" customHeight="1" x14ac:dyDescent="0.6">
      <c r="A81" s="29"/>
      <c r="B81" s="68"/>
      <c r="C81" s="69"/>
      <c r="D81" s="71"/>
      <c r="E81" s="71"/>
      <c r="F81" s="72">
        <f>SUM(D$9:$D81)-SUM(E$9:$E81)</f>
        <v>400</v>
      </c>
      <c r="G81" s="58"/>
      <c r="H81" s="73" t="str">
        <f t="shared" si="5"/>
        <v>الجمعة</v>
      </c>
      <c r="I81" s="84">
        <f t="shared" si="6"/>
        <v>44603</v>
      </c>
      <c r="J81" s="75"/>
      <c r="K81" s="75"/>
      <c r="L81" s="76"/>
      <c r="M81" s="76"/>
      <c r="N81" s="77">
        <f>K81-J81-L81+التصنيف4567891011243752[[#This Row],[زيادة]]</f>
        <v>0</v>
      </c>
      <c r="O81" s="78" t="str">
        <f t="shared" si="4"/>
        <v>غياب</v>
      </c>
      <c r="P81" s="78">
        <f t="shared" si="7"/>
        <v>0</v>
      </c>
      <c r="Q81" s="79">
        <f>التصنيف4567891011243752[[#This Row],[ساعات العمل
Time of Work]]/9*P81*24</f>
        <v>0</v>
      </c>
      <c r="R81" s="80"/>
      <c r="S81" s="80"/>
      <c r="T81" s="80"/>
      <c r="U81" s="80"/>
      <c r="V81" s="3"/>
      <c r="W81" s="3"/>
      <c r="X81" s="3"/>
      <c r="Y81" s="3"/>
      <c r="Z81" s="3"/>
    </row>
    <row r="82" spans="1:26" ht="38.25" customHeight="1" x14ac:dyDescent="0.6">
      <c r="A82" s="29"/>
      <c r="B82" s="68"/>
      <c r="C82" s="69"/>
      <c r="D82" s="71"/>
      <c r="E82" s="71"/>
      <c r="F82" s="72">
        <f>SUM(D$9:$D82)-SUM(E$9:$E82)</f>
        <v>400</v>
      </c>
      <c r="G82" s="58"/>
      <c r="H82" s="73" t="str">
        <f t="shared" si="5"/>
        <v>السبت</v>
      </c>
      <c r="I82" s="84">
        <f t="shared" si="6"/>
        <v>44604</v>
      </c>
      <c r="J82" s="75"/>
      <c r="K82" s="75"/>
      <c r="L82" s="76"/>
      <c r="M82" s="76"/>
      <c r="N82" s="77">
        <f>K82-J82-L82+التصنيف4567891011243752[[#This Row],[زيادة]]</f>
        <v>0</v>
      </c>
      <c r="O82" s="78" t="str">
        <f t="shared" si="4"/>
        <v>غياب</v>
      </c>
      <c r="P82" s="78">
        <f t="shared" si="7"/>
        <v>0</v>
      </c>
      <c r="Q82" s="79">
        <f>التصنيف4567891011243752[[#This Row],[ساعات العمل
Time of Work]]/9*P82*24</f>
        <v>0</v>
      </c>
      <c r="R82" s="80"/>
      <c r="S82" s="80"/>
      <c r="T82" s="80"/>
      <c r="U82" s="80"/>
      <c r="V82" s="3"/>
      <c r="W82" s="3"/>
      <c r="X82" s="3"/>
      <c r="Y82" s="3"/>
      <c r="Z82" s="3"/>
    </row>
    <row r="83" spans="1:26" ht="38.25" customHeight="1" x14ac:dyDescent="0.6">
      <c r="A83" s="29"/>
      <c r="B83" s="68"/>
      <c r="C83" s="69"/>
      <c r="D83" s="71"/>
      <c r="E83" s="71"/>
      <c r="F83" s="72">
        <f>SUM(D$9:$D83)-SUM(E$9:$E83)</f>
        <v>400</v>
      </c>
      <c r="G83" s="58"/>
      <c r="H83" s="73" t="str">
        <f t="shared" si="5"/>
        <v>الأحد</v>
      </c>
      <c r="I83" s="84">
        <f t="shared" si="6"/>
        <v>44605</v>
      </c>
      <c r="J83" s="75"/>
      <c r="K83" s="75"/>
      <c r="L83" s="76"/>
      <c r="M83" s="76"/>
      <c r="N83" s="77">
        <f>K83-J83-L83+التصنيف4567891011243752[[#This Row],[زيادة]]</f>
        <v>0</v>
      </c>
      <c r="O83" s="78" t="str">
        <f t="shared" si="4"/>
        <v>غياب</v>
      </c>
      <c r="P83" s="78">
        <f t="shared" si="7"/>
        <v>0</v>
      </c>
      <c r="Q83" s="79">
        <f>التصنيف4567891011243752[[#This Row],[ساعات العمل
Time of Work]]/9*P83*24</f>
        <v>0</v>
      </c>
      <c r="R83" s="80"/>
      <c r="S83" s="80"/>
      <c r="T83" s="80"/>
      <c r="U83" s="80"/>
      <c r="V83" s="3"/>
      <c r="W83" s="3"/>
      <c r="X83" s="3"/>
      <c r="Y83" s="3"/>
      <c r="Z83" s="3"/>
    </row>
    <row r="84" spans="1:26" ht="38.25" customHeight="1" x14ac:dyDescent="0.6">
      <c r="A84" s="29"/>
      <c r="B84" s="68"/>
      <c r="C84" s="69"/>
      <c r="D84" s="71"/>
      <c r="E84" s="71"/>
      <c r="F84" s="72">
        <f>SUM(D$9:$D84)-SUM(E$9:$E84)</f>
        <v>400</v>
      </c>
      <c r="G84" s="58"/>
      <c r="H84" s="73" t="str">
        <f t="shared" si="5"/>
        <v>الإثنين</v>
      </c>
      <c r="I84" s="84">
        <f t="shared" si="6"/>
        <v>44606</v>
      </c>
      <c r="J84" s="75"/>
      <c r="K84" s="75"/>
      <c r="L84" s="76"/>
      <c r="M84" s="76"/>
      <c r="N84" s="77">
        <f>K84-J84-L84+التصنيف4567891011243752[[#This Row],[زيادة]]</f>
        <v>0</v>
      </c>
      <c r="O84" s="78" t="str">
        <f t="shared" si="4"/>
        <v>غياب</v>
      </c>
      <c r="P84" s="78">
        <f t="shared" si="7"/>
        <v>0</v>
      </c>
      <c r="Q84" s="79">
        <f>التصنيف4567891011243752[[#This Row],[ساعات العمل
Time of Work]]/9*P84*24</f>
        <v>0</v>
      </c>
      <c r="R84" s="80"/>
      <c r="S84" s="80"/>
      <c r="T84" s="80"/>
      <c r="U84" s="80"/>
      <c r="V84" s="3"/>
      <c r="W84" s="3"/>
      <c r="X84" s="3"/>
      <c r="Y84" s="3"/>
      <c r="Z84" s="3"/>
    </row>
    <row r="85" spans="1:26" ht="38.25" customHeight="1" x14ac:dyDescent="0.6">
      <c r="A85" s="29"/>
      <c r="B85" s="68"/>
      <c r="C85" s="69"/>
      <c r="D85" s="71"/>
      <c r="E85" s="71"/>
      <c r="F85" s="72">
        <f>SUM(D$9:$D85)-SUM(E$9:$E85)</f>
        <v>400</v>
      </c>
      <c r="G85" s="58"/>
      <c r="H85" s="73" t="str">
        <f t="shared" si="5"/>
        <v>الثلاثاء</v>
      </c>
      <c r="I85" s="84">
        <f t="shared" si="6"/>
        <v>44607</v>
      </c>
      <c r="J85" s="75"/>
      <c r="K85" s="75"/>
      <c r="L85" s="76"/>
      <c r="M85" s="76"/>
      <c r="N85" s="77">
        <f>K85-J85-L85+التصنيف4567891011243752[[#This Row],[زيادة]]</f>
        <v>0</v>
      </c>
      <c r="O85" s="78" t="str">
        <f t="shared" si="4"/>
        <v>غياب</v>
      </c>
      <c r="P85" s="78">
        <f t="shared" si="7"/>
        <v>0</v>
      </c>
      <c r="Q85" s="79">
        <f>التصنيف4567891011243752[[#This Row],[ساعات العمل
Time of Work]]/9*P85*24</f>
        <v>0</v>
      </c>
      <c r="R85" s="80"/>
      <c r="S85" s="80"/>
      <c r="T85" s="80"/>
      <c r="U85" s="80"/>
      <c r="V85" s="3"/>
      <c r="W85" s="3"/>
      <c r="X85" s="3"/>
      <c r="Y85" s="3"/>
      <c r="Z85" s="3"/>
    </row>
    <row r="86" spans="1:26" ht="38.25" customHeight="1" x14ac:dyDescent="0.6">
      <c r="A86" s="29"/>
      <c r="B86" s="68"/>
      <c r="C86" s="69"/>
      <c r="D86" s="71"/>
      <c r="E86" s="71"/>
      <c r="F86" s="72">
        <f>SUM(D$9:$D86)-SUM(E$9:$E86)</f>
        <v>400</v>
      </c>
      <c r="G86" s="58"/>
      <c r="H86" s="73" t="str">
        <f t="shared" si="5"/>
        <v>الأربعاء</v>
      </c>
      <c r="I86" s="84">
        <f t="shared" si="6"/>
        <v>44608</v>
      </c>
      <c r="J86" s="75"/>
      <c r="K86" s="75"/>
      <c r="L86" s="76"/>
      <c r="M86" s="76"/>
      <c r="N86" s="77">
        <f>K86-J86-L86+التصنيف4567891011243752[[#This Row],[زيادة]]</f>
        <v>0</v>
      </c>
      <c r="O86" s="78" t="str">
        <f t="shared" si="4"/>
        <v>غياب</v>
      </c>
      <c r="P86" s="78">
        <f t="shared" si="7"/>
        <v>0</v>
      </c>
      <c r="Q86" s="79">
        <f>التصنيف4567891011243752[[#This Row],[ساعات العمل
Time of Work]]/9*P86*24</f>
        <v>0</v>
      </c>
      <c r="R86" s="80"/>
      <c r="S86" s="80"/>
      <c r="T86" s="80"/>
      <c r="U86" s="80"/>
      <c r="V86" s="3"/>
      <c r="W86" s="3"/>
      <c r="X86" s="3"/>
      <c r="Y86" s="3"/>
      <c r="Z86" s="3"/>
    </row>
    <row r="87" spans="1:26" ht="38.25" customHeight="1" x14ac:dyDescent="0.6">
      <c r="A87" s="29"/>
      <c r="B87" s="68"/>
      <c r="C87" s="69"/>
      <c r="D87" s="71"/>
      <c r="E87" s="71"/>
      <c r="F87" s="72">
        <f>SUM(D$9:$D87)-SUM(E$9:$E87)</f>
        <v>400</v>
      </c>
      <c r="G87" s="58"/>
      <c r="H87" s="73" t="str">
        <f t="shared" si="5"/>
        <v>الخميس</v>
      </c>
      <c r="I87" s="84">
        <f t="shared" si="6"/>
        <v>44609</v>
      </c>
      <c r="J87" s="75"/>
      <c r="K87" s="75"/>
      <c r="L87" s="76"/>
      <c r="M87" s="76"/>
      <c r="N87" s="77">
        <f>K87-J87-L87+التصنيف4567891011243752[[#This Row],[زيادة]]</f>
        <v>0</v>
      </c>
      <c r="O87" s="78" t="str">
        <f t="shared" si="4"/>
        <v>غياب</v>
      </c>
      <c r="P87" s="78">
        <f t="shared" si="7"/>
        <v>0</v>
      </c>
      <c r="Q87" s="79">
        <f>التصنيف4567891011243752[[#This Row],[ساعات العمل
Time of Work]]/9*P87*24</f>
        <v>0</v>
      </c>
      <c r="R87" s="80"/>
      <c r="S87" s="80"/>
      <c r="T87" s="80"/>
      <c r="U87" s="80"/>
      <c r="V87" s="3"/>
      <c r="W87" s="3"/>
      <c r="X87" s="3"/>
      <c r="Y87" s="3"/>
      <c r="Z87" s="3"/>
    </row>
    <row r="88" spans="1:26" ht="38.25" customHeight="1" x14ac:dyDescent="0.6">
      <c r="A88" s="29"/>
      <c r="B88" s="68"/>
      <c r="C88" s="69"/>
      <c r="D88" s="71"/>
      <c r="E88" s="71"/>
      <c r="F88" s="72">
        <f>SUM(D$9:$D88)-SUM(E$9:$E88)</f>
        <v>400</v>
      </c>
      <c r="G88" s="58"/>
      <c r="H88" s="73" t="str">
        <f t="shared" si="5"/>
        <v>الجمعة</v>
      </c>
      <c r="I88" s="84">
        <f t="shared" si="6"/>
        <v>44610</v>
      </c>
      <c r="J88" s="75"/>
      <c r="K88" s="75"/>
      <c r="L88" s="76"/>
      <c r="M88" s="76"/>
      <c r="N88" s="77">
        <f>K88-J88-L88+التصنيف4567891011243752[[#This Row],[زيادة]]</f>
        <v>0</v>
      </c>
      <c r="O88" s="78" t="str">
        <f t="shared" si="4"/>
        <v>غياب</v>
      </c>
      <c r="P88" s="78">
        <f t="shared" si="7"/>
        <v>0</v>
      </c>
      <c r="Q88" s="79">
        <f>التصنيف4567891011243752[[#This Row],[ساعات العمل
Time of Work]]/9*P88*24</f>
        <v>0</v>
      </c>
      <c r="R88" s="80"/>
      <c r="S88" s="80"/>
      <c r="T88" s="80"/>
      <c r="U88" s="80"/>
      <c r="V88" s="3"/>
      <c r="W88" s="3"/>
      <c r="X88" s="3"/>
      <c r="Y88" s="3"/>
      <c r="Z88" s="3"/>
    </row>
    <row r="89" spans="1:26" ht="38.25" customHeight="1" x14ac:dyDescent="0.6">
      <c r="A89" s="29"/>
      <c r="B89" s="68"/>
      <c r="C89" s="69"/>
      <c r="D89" s="71"/>
      <c r="E89" s="71"/>
      <c r="F89" s="72">
        <f>SUM(D$9:$D89)-SUM(E$9:$E89)</f>
        <v>400</v>
      </c>
      <c r="G89" s="58"/>
      <c r="H89" s="73" t="str">
        <f t="shared" si="5"/>
        <v>السبت</v>
      </c>
      <c r="I89" s="84">
        <f t="shared" si="6"/>
        <v>44611</v>
      </c>
      <c r="J89" s="75"/>
      <c r="K89" s="75"/>
      <c r="L89" s="76"/>
      <c r="M89" s="76"/>
      <c r="N89" s="77">
        <f>K89-J89-L89+التصنيف4567891011243752[[#This Row],[زيادة]]</f>
        <v>0</v>
      </c>
      <c r="O89" s="78" t="str">
        <f t="shared" si="4"/>
        <v>غياب</v>
      </c>
      <c r="P89" s="78">
        <f t="shared" si="7"/>
        <v>0</v>
      </c>
      <c r="Q89" s="79">
        <f>التصنيف4567891011243752[[#This Row],[ساعات العمل
Time of Work]]/9*P89*24</f>
        <v>0</v>
      </c>
      <c r="R89" s="80"/>
      <c r="S89" s="80"/>
      <c r="T89" s="80"/>
      <c r="U89" s="80"/>
      <c r="V89" s="3"/>
      <c r="W89" s="3"/>
      <c r="X89" s="3"/>
      <c r="Y89" s="3"/>
      <c r="Z89" s="3"/>
    </row>
    <row r="90" spans="1:26" ht="38.25" customHeight="1" x14ac:dyDescent="0.6">
      <c r="A90" s="29"/>
      <c r="B90" s="68"/>
      <c r="C90" s="69"/>
      <c r="D90" s="71"/>
      <c r="E90" s="71"/>
      <c r="F90" s="72">
        <f>SUM(D$9:$D90)-SUM(E$9:$E90)</f>
        <v>400</v>
      </c>
      <c r="G90" s="58"/>
      <c r="H90" s="73" t="str">
        <f t="shared" si="5"/>
        <v>الأحد</v>
      </c>
      <c r="I90" s="84">
        <f t="shared" si="6"/>
        <v>44612</v>
      </c>
      <c r="J90" s="75"/>
      <c r="K90" s="75"/>
      <c r="L90" s="76"/>
      <c r="M90" s="76"/>
      <c r="N90" s="77">
        <f>K90-J90-L90+التصنيف4567891011243752[[#This Row],[زيادة]]</f>
        <v>0</v>
      </c>
      <c r="O90" s="78" t="str">
        <f t="shared" si="4"/>
        <v>غياب</v>
      </c>
      <c r="P90" s="78">
        <f t="shared" si="7"/>
        <v>0</v>
      </c>
      <c r="Q90" s="79">
        <f>التصنيف4567891011243752[[#This Row],[ساعات العمل
Time of Work]]/9*P90*24</f>
        <v>0</v>
      </c>
      <c r="R90" s="80"/>
      <c r="S90" s="80"/>
      <c r="T90" s="80"/>
      <c r="U90" s="80"/>
      <c r="V90" s="3"/>
      <c r="W90" s="3"/>
      <c r="X90" s="3"/>
      <c r="Y90" s="3"/>
      <c r="Z90" s="3"/>
    </row>
    <row r="91" spans="1:26" ht="38.25" customHeight="1" x14ac:dyDescent="0.6">
      <c r="A91" s="29"/>
      <c r="B91" s="68"/>
      <c r="C91" s="69"/>
      <c r="D91" s="71"/>
      <c r="E91" s="71"/>
      <c r="F91" s="72">
        <f>SUM(D$9:$D91)-SUM(E$9:$E91)</f>
        <v>400</v>
      </c>
      <c r="G91" s="58"/>
      <c r="H91" s="73" t="str">
        <f t="shared" si="5"/>
        <v>الإثنين</v>
      </c>
      <c r="I91" s="84">
        <f t="shared" si="6"/>
        <v>44613</v>
      </c>
      <c r="J91" s="75"/>
      <c r="K91" s="75"/>
      <c r="L91" s="76"/>
      <c r="M91" s="76"/>
      <c r="N91" s="77">
        <f>K91-J91-L91+التصنيف4567891011243752[[#This Row],[زيادة]]</f>
        <v>0</v>
      </c>
      <c r="O91" s="78" t="str">
        <f t="shared" si="4"/>
        <v>غياب</v>
      </c>
      <c r="P91" s="78">
        <f t="shared" si="7"/>
        <v>0</v>
      </c>
      <c r="Q91" s="79">
        <f>التصنيف4567891011243752[[#This Row],[ساعات العمل
Time of Work]]/9*P91*24</f>
        <v>0</v>
      </c>
      <c r="R91" s="80"/>
      <c r="S91" s="80"/>
      <c r="T91" s="80"/>
      <c r="U91" s="80"/>
      <c r="V91" s="3"/>
      <c r="W91" s="3"/>
      <c r="X91" s="3"/>
      <c r="Y91" s="3"/>
      <c r="Z91" s="3"/>
    </row>
    <row r="92" spans="1:26" ht="38.25" customHeight="1" x14ac:dyDescent="0.6">
      <c r="A92" s="29"/>
      <c r="B92" s="68"/>
      <c r="C92" s="69"/>
      <c r="D92" s="71"/>
      <c r="E92" s="71"/>
      <c r="F92" s="72">
        <f>SUM(D$9:$D92)-SUM(E$9:$E92)</f>
        <v>400</v>
      </c>
      <c r="G92" s="58"/>
      <c r="H92" s="73" t="str">
        <f t="shared" si="5"/>
        <v>الثلاثاء</v>
      </c>
      <c r="I92" s="84">
        <f t="shared" si="6"/>
        <v>44614</v>
      </c>
      <c r="J92" s="75"/>
      <c r="K92" s="75"/>
      <c r="L92" s="76"/>
      <c r="M92" s="76"/>
      <c r="N92" s="77">
        <f>K92-J92-L92+التصنيف4567891011243752[[#This Row],[زيادة]]</f>
        <v>0</v>
      </c>
      <c r="O92" s="78" t="str">
        <f t="shared" si="4"/>
        <v>غياب</v>
      </c>
      <c r="P92" s="78">
        <f t="shared" si="7"/>
        <v>0</v>
      </c>
      <c r="Q92" s="79">
        <f>التصنيف4567891011243752[[#This Row],[ساعات العمل
Time of Work]]/9*P92*24</f>
        <v>0</v>
      </c>
      <c r="R92" s="80"/>
      <c r="S92" s="80"/>
      <c r="T92" s="80"/>
      <c r="U92" s="80"/>
      <c r="V92" s="3"/>
      <c r="W92" s="3"/>
      <c r="X92" s="3"/>
      <c r="Y92" s="3"/>
      <c r="Z92" s="3"/>
    </row>
    <row r="93" spans="1:26" ht="38.25" customHeight="1" x14ac:dyDescent="0.6">
      <c r="A93" s="29"/>
      <c r="B93" s="68"/>
      <c r="C93" s="69"/>
      <c r="D93" s="71"/>
      <c r="E93" s="71"/>
      <c r="F93" s="72">
        <f>SUM(D$9:$D93)-SUM(E$9:$E93)</f>
        <v>400</v>
      </c>
      <c r="G93" s="58"/>
      <c r="H93" s="73" t="str">
        <f t="shared" si="5"/>
        <v>الأربعاء</v>
      </c>
      <c r="I93" s="84">
        <f t="shared" si="6"/>
        <v>44615</v>
      </c>
      <c r="J93" s="75"/>
      <c r="K93" s="75"/>
      <c r="L93" s="76"/>
      <c r="M93" s="76"/>
      <c r="N93" s="77">
        <f>K93-J93-L93+التصنيف4567891011243752[[#This Row],[زيادة]]</f>
        <v>0</v>
      </c>
      <c r="O93" s="78" t="str">
        <f t="shared" si="4"/>
        <v>غياب</v>
      </c>
      <c r="P93" s="78">
        <f t="shared" si="7"/>
        <v>0</v>
      </c>
      <c r="Q93" s="79">
        <f>التصنيف4567891011243752[[#This Row],[ساعات العمل
Time of Work]]/9*P93*24</f>
        <v>0</v>
      </c>
      <c r="R93" s="80"/>
      <c r="S93" s="80"/>
      <c r="T93" s="80"/>
      <c r="U93" s="80"/>
      <c r="V93" s="3"/>
      <c r="W93" s="3"/>
      <c r="X93" s="3"/>
      <c r="Y93" s="3"/>
      <c r="Z93" s="3"/>
    </row>
    <row r="94" spans="1:26" ht="38.25" customHeight="1" x14ac:dyDescent="0.6">
      <c r="A94" s="29"/>
      <c r="B94" s="68"/>
      <c r="C94" s="69"/>
      <c r="D94" s="71"/>
      <c r="E94" s="71"/>
      <c r="F94" s="72">
        <f>SUM(D$9:$D94)-SUM(E$9:$E94)</f>
        <v>400</v>
      </c>
      <c r="G94" s="58"/>
      <c r="H94" s="73" t="str">
        <f t="shared" si="5"/>
        <v>الخميس</v>
      </c>
      <c r="I94" s="84">
        <f t="shared" si="6"/>
        <v>44616</v>
      </c>
      <c r="J94" s="75"/>
      <c r="K94" s="75"/>
      <c r="L94" s="76"/>
      <c r="M94" s="76"/>
      <c r="N94" s="77">
        <f>K94-J94-L94+التصنيف4567891011243752[[#This Row],[زيادة]]</f>
        <v>0</v>
      </c>
      <c r="O94" s="78" t="str">
        <f t="shared" si="4"/>
        <v>غياب</v>
      </c>
      <c r="P94" s="78">
        <f t="shared" si="7"/>
        <v>0</v>
      </c>
      <c r="Q94" s="79">
        <f>التصنيف4567891011243752[[#This Row],[ساعات العمل
Time of Work]]/9*P94*24</f>
        <v>0</v>
      </c>
      <c r="R94" s="80"/>
      <c r="S94" s="80"/>
      <c r="T94" s="80"/>
      <c r="U94" s="80"/>
      <c r="V94" s="3"/>
      <c r="W94" s="3"/>
      <c r="X94" s="3"/>
      <c r="Y94" s="3"/>
      <c r="Z94" s="3"/>
    </row>
    <row r="95" spans="1:26" ht="38.25" customHeight="1" x14ac:dyDescent="0.6">
      <c r="A95" s="29"/>
      <c r="B95" s="68"/>
      <c r="C95" s="69"/>
      <c r="D95" s="71"/>
      <c r="E95" s="71"/>
      <c r="F95" s="72">
        <f>SUM(D$9:$D95)-SUM(E$9:$E95)</f>
        <v>400</v>
      </c>
      <c r="G95" s="58"/>
      <c r="H95" s="73" t="str">
        <f t="shared" si="5"/>
        <v>الجمعة</v>
      </c>
      <c r="I95" s="84">
        <f t="shared" si="6"/>
        <v>44617</v>
      </c>
      <c r="J95" s="75"/>
      <c r="K95" s="75"/>
      <c r="L95" s="76"/>
      <c r="M95" s="76"/>
      <c r="N95" s="77">
        <f>K95-J95-L95+التصنيف4567891011243752[[#This Row],[زيادة]]</f>
        <v>0</v>
      </c>
      <c r="O95" s="78" t="str">
        <f t="shared" si="4"/>
        <v>غياب</v>
      </c>
      <c r="P95" s="78">
        <f t="shared" si="7"/>
        <v>0</v>
      </c>
      <c r="Q95" s="79">
        <f>التصنيف4567891011243752[[#This Row],[ساعات العمل
Time of Work]]/9*P95*24</f>
        <v>0</v>
      </c>
      <c r="R95" s="80"/>
      <c r="S95" s="80"/>
      <c r="T95" s="80"/>
      <c r="U95" s="80"/>
      <c r="V95" s="3"/>
      <c r="W95" s="3"/>
      <c r="X95" s="3"/>
      <c r="Y95" s="3"/>
      <c r="Z95" s="3"/>
    </row>
    <row r="96" spans="1:26" ht="38.25" customHeight="1" x14ac:dyDescent="0.6">
      <c r="A96" s="29"/>
      <c r="B96" s="68"/>
      <c r="C96" s="69"/>
      <c r="D96" s="71"/>
      <c r="E96" s="71"/>
      <c r="F96" s="72">
        <f>SUM(D$9:$D96)-SUM(E$9:$E96)</f>
        <v>400</v>
      </c>
      <c r="G96" s="58"/>
      <c r="H96" s="73" t="str">
        <f t="shared" si="5"/>
        <v>السبت</v>
      </c>
      <c r="I96" s="84">
        <f t="shared" si="6"/>
        <v>44618</v>
      </c>
      <c r="J96" s="75"/>
      <c r="K96" s="75"/>
      <c r="L96" s="76"/>
      <c r="M96" s="76"/>
      <c r="N96" s="77">
        <f>K96-J96-L96+التصنيف4567891011243752[[#This Row],[زيادة]]</f>
        <v>0</v>
      </c>
      <c r="O96" s="78" t="str">
        <f t="shared" si="4"/>
        <v>غياب</v>
      </c>
      <c r="P96" s="78">
        <f t="shared" si="7"/>
        <v>0</v>
      </c>
      <c r="Q96" s="79">
        <f>التصنيف4567891011243752[[#This Row],[ساعات العمل
Time of Work]]/9*P96*24</f>
        <v>0</v>
      </c>
      <c r="R96" s="80"/>
      <c r="S96" s="80"/>
      <c r="T96" s="80"/>
      <c r="U96" s="80"/>
      <c r="V96" s="3"/>
      <c r="W96" s="3"/>
      <c r="X96" s="3"/>
      <c r="Y96" s="3"/>
      <c r="Z96" s="3"/>
    </row>
    <row r="97" spans="1:26" ht="38.25" customHeight="1" x14ac:dyDescent="0.6">
      <c r="A97" s="29"/>
      <c r="B97" s="68"/>
      <c r="C97" s="69"/>
      <c r="D97" s="71"/>
      <c r="E97" s="71"/>
      <c r="F97" s="72">
        <f>SUM(D$9:$D97)-SUM(E$9:$E97)</f>
        <v>400</v>
      </c>
      <c r="G97" s="58"/>
      <c r="H97" s="73" t="str">
        <f t="shared" si="5"/>
        <v>الأحد</v>
      </c>
      <c r="I97" s="84">
        <f t="shared" si="6"/>
        <v>44619</v>
      </c>
      <c r="J97" s="75"/>
      <c r="K97" s="75"/>
      <c r="L97" s="76"/>
      <c r="M97" s="76"/>
      <c r="N97" s="77">
        <f>K97-J97-L97+التصنيف4567891011243752[[#This Row],[زيادة]]</f>
        <v>0</v>
      </c>
      <c r="O97" s="78" t="str">
        <f t="shared" si="4"/>
        <v>غياب</v>
      </c>
      <c r="P97" s="78">
        <f t="shared" si="7"/>
        <v>0</v>
      </c>
      <c r="Q97" s="79">
        <f>التصنيف4567891011243752[[#This Row],[ساعات العمل
Time of Work]]/9*P97*24</f>
        <v>0</v>
      </c>
      <c r="R97" s="80"/>
      <c r="S97" s="80"/>
      <c r="T97" s="80"/>
      <c r="U97" s="80"/>
      <c r="V97" s="3"/>
      <c r="W97" s="3"/>
      <c r="X97" s="3"/>
      <c r="Y97" s="3"/>
      <c r="Z97" s="3"/>
    </row>
    <row r="98" spans="1:26" ht="38.25" customHeight="1" x14ac:dyDescent="0.6">
      <c r="A98" s="29"/>
      <c r="B98" s="68"/>
      <c r="C98" s="69"/>
      <c r="D98" s="71"/>
      <c r="E98" s="71"/>
      <c r="F98" s="72">
        <f>SUM(D$9:$D98)-SUM(E$9:$E98)</f>
        <v>400</v>
      </c>
      <c r="G98" s="58"/>
      <c r="H98" s="73" t="str">
        <f t="shared" si="5"/>
        <v>الإثنين</v>
      </c>
      <c r="I98" s="84">
        <f t="shared" si="6"/>
        <v>44620</v>
      </c>
      <c r="J98" s="75"/>
      <c r="K98" s="75"/>
      <c r="L98" s="76"/>
      <c r="M98" s="76"/>
      <c r="N98" s="77">
        <f>K98-J98-L98+التصنيف4567891011243752[[#This Row],[زيادة]]</f>
        <v>0</v>
      </c>
      <c r="O98" s="78" t="str">
        <f t="shared" si="4"/>
        <v>غياب</v>
      </c>
      <c r="P98" s="78">
        <f t="shared" si="7"/>
        <v>0</v>
      </c>
      <c r="Q98" s="79">
        <f>التصنيف4567891011243752[[#This Row],[ساعات العمل
Time of Work]]/9*P98*24</f>
        <v>0</v>
      </c>
      <c r="R98" s="80"/>
      <c r="S98" s="80"/>
      <c r="T98" s="80"/>
      <c r="U98" s="80"/>
      <c r="V98" s="3"/>
      <c r="W98" s="3"/>
      <c r="X98" s="3"/>
      <c r="Y98" s="3"/>
      <c r="Z98" s="3"/>
    </row>
    <row r="99" spans="1:26" ht="38.25" customHeight="1" x14ac:dyDescent="0.6">
      <c r="A99" s="29"/>
      <c r="B99" s="68"/>
      <c r="C99" s="69"/>
      <c r="D99" s="71"/>
      <c r="E99" s="71"/>
      <c r="F99" s="72">
        <f>SUM(D$9:$D99)-SUM(E$9:$E99)</f>
        <v>400</v>
      </c>
      <c r="G99" s="58"/>
      <c r="H99" s="73" t="str">
        <f t="shared" si="5"/>
        <v>الثلاثاء</v>
      </c>
      <c r="I99" s="84">
        <f t="shared" si="6"/>
        <v>44621</v>
      </c>
      <c r="J99" s="75"/>
      <c r="K99" s="75"/>
      <c r="L99" s="76"/>
      <c r="M99" s="76"/>
      <c r="N99" s="77">
        <f>K99-J99-L99+التصنيف4567891011243752[[#This Row],[زيادة]]</f>
        <v>0</v>
      </c>
      <c r="O99" s="78" t="str">
        <f t="shared" si="4"/>
        <v>غياب</v>
      </c>
      <c r="P99" s="78">
        <f t="shared" si="7"/>
        <v>0</v>
      </c>
      <c r="Q99" s="79">
        <f>التصنيف4567891011243752[[#This Row],[ساعات العمل
Time of Work]]/9*P99*24</f>
        <v>0</v>
      </c>
      <c r="R99" s="80"/>
      <c r="S99" s="80"/>
      <c r="T99" s="80"/>
      <c r="U99" s="80"/>
      <c r="V99" s="3"/>
      <c r="W99" s="3"/>
      <c r="X99" s="3"/>
      <c r="Y99" s="3"/>
      <c r="Z99" s="3"/>
    </row>
    <row r="100" spans="1:26" ht="38.25" customHeight="1" x14ac:dyDescent="0.6">
      <c r="A100" s="29"/>
      <c r="B100" s="68"/>
      <c r="C100" s="69"/>
      <c r="D100" s="71"/>
      <c r="E100" s="71"/>
      <c r="F100" s="72">
        <f>SUM(D$9:$D100)-SUM(E$9:$E100)</f>
        <v>400</v>
      </c>
      <c r="G100" s="58"/>
      <c r="H100" s="73" t="str">
        <f t="shared" si="5"/>
        <v>الأربعاء</v>
      </c>
      <c r="I100" s="84">
        <f t="shared" si="6"/>
        <v>44622</v>
      </c>
      <c r="J100" s="75"/>
      <c r="K100" s="75"/>
      <c r="L100" s="76"/>
      <c r="M100" s="76"/>
      <c r="N100" s="77">
        <f>K100-J100-L100+التصنيف4567891011243752[[#This Row],[زيادة]]</f>
        <v>0</v>
      </c>
      <c r="O100" s="78" t="str">
        <f t="shared" si="4"/>
        <v>غياب</v>
      </c>
      <c r="P100" s="78">
        <f t="shared" si="7"/>
        <v>0</v>
      </c>
      <c r="Q100" s="79">
        <f>التصنيف4567891011243752[[#This Row],[ساعات العمل
Time of Work]]/9*P100*24</f>
        <v>0</v>
      </c>
      <c r="R100" s="80"/>
      <c r="S100" s="80"/>
      <c r="T100" s="80"/>
      <c r="U100" s="80"/>
      <c r="V100" s="3"/>
      <c r="W100" s="3"/>
      <c r="X100" s="3"/>
      <c r="Y100" s="3"/>
      <c r="Z100" s="3"/>
    </row>
    <row r="101" spans="1:26" ht="38.25" customHeight="1" x14ac:dyDescent="0.6">
      <c r="A101" s="29"/>
      <c r="B101" s="68"/>
      <c r="C101" s="69"/>
      <c r="D101" s="71"/>
      <c r="E101" s="71"/>
      <c r="F101" s="72">
        <f>SUM(D$9:$D101)-SUM(E$9:$E101)</f>
        <v>400</v>
      </c>
      <c r="G101" s="58"/>
      <c r="H101" s="73" t="str">
        <f t="shared" si="5"/>
        <v>الخميس</v>
      </c>
      <c r="I101" s="84">
        <f t="shared" si="6"/>
        <v>44623</v>
      </c>
      <c r="J101" s="75"/>
      <c r="K101" s="75"/>
      <c r="L101" s="76"/>
      <c r="M101" s="76"/>
      <c r="N101" s="77">
        <f>K101-J101-L101+التصنيف4567891011243752[[#This Row],[زيادة]]</f>
        <v>0</v>
      </c>
      <c r="O101" s="78" t="str">
        <f t="shared" si="4"/>
        <v>غياب</v>
      </c>
      <c r="P101" s="78">
        <f t="shared" si="7"/>
        <v>0</v>
      </c>
      <c r="Q101" s="79">
        <f>التصنيف4567891011243752[[#This Row],[ساعات العمل
Time of Work]]/9*P101*24</f>
        <v>0</v>
      </c>
      <c r="R101" s="80"/>
      <c r="S101" s="80"/>
      <c r="T101" s="80"/>
      <c r="U101" s="80"/>
      <c r="V101" s="3"/>
      <c r="W101" s="3"/>
      <c r="X101" s="3"/>
      <c r="Y101" s="3"/>
      <c r="Z101" s="3"/>
    </row>
    <row r="102" spans="1:26" ht="38.25" customHeight="1" x14ac:dyDescent="0.6">
      <c r="A102" s="29"/>
      <c r="B102" s="68"/>
      <c r="C102" s="69"/>
      <c r="D102" s="71"/>
      <c r="E102" s="71"/>
      <c r="F102" s="72">
        <f>SUM(D$9:$D102)-SUM(E$9:$E102)</f>
        <v>400</v>
      </c>
      <c r="G102" s="58"/>
      <c r="H102" s="73" t="str">
        <f t="shared" si="5"/>
        <v>الجمعة</v>
      </c>
      <c r="I102" s="84">
        <f t="shared" si="6"/>
        <v>44624</v>
      </c>
      <c r="J102" s="75"/>
      <c r="K102" s="75"/>
      <c r="L102" s="76"/>
      <c r="M102" s="76"/>
      <c r="N102" s="77">
        <f>K102-J102-L102+التصنيف4567891011243752[[#This Row],[زيادة]]</f>
        <v>0</v>
      </c>
      <c r="O102" s="78" t="str">
        <f t="shared" si="4"/>
        <v>غياب</v>
      </c>
      <c r="P102" s="78">
        <f t="shared" si="7"/>
        <v>0</v>
      </c>
      <c r="Q102" s="79">
        <f>التصنيف4567891011243752[[#This Row],[ساعات العمل
Time of Work]]/9*P102*24</f>
        <v>0</v>
      </c>
      <c r="R102" s="80"/>
      <c r="S102" s="80"/>
      <c r="T102" s="80"/>
      <c r="U102" s="80"/>
      <c r="V102" s="3"/>
      <c r="W102" s="3"/>
      <c r="X102" s="3"/>
      <c r="Y102" s="3"/>
      <c r="Z102" s="3"/>
    </row>
    <row r="103" spans="1:26" ht="38.25" customHeight="1" x14ac:dyDescent="0.6">
      <c r="A103" s="29"/>
      <c r="B103" s="68"/>
      <c r="C103" s="69"/>
      <c r="D103" s="71"/>
      <c r="E103" s="71"/>
      <c r="F103" s="72">
        <f>SUM(D$9:$D103)-SUM(E$9:$E103)</f>
        <v>400</v>
      </c>
      <c r="G103" s="58"/>
      <c r="H103" s="73" t="str">
        <f t="shared" si="5"/>
        <v>السبت</v>
      </c>
      <c r="I103" s="84">
        <f t="shared" si="6"/>
        <v>44625</v>
      </c>
      <c r="J103" s="75"/>
      <c r="K103" s="75"/>
      <c r="L103" s="76"/>
      <c r="M103" s="76"/>
      <c r="N103" s="77">
        <f>K103-J103-L103+التصنيف4567891011243752[[#This Row],[زيادة]]</f>
        <v>0</v>
      </c>
      <c r="O103" s="78" t="str">
        <f t="shared" si="4"/>
        <v>غياب</v>
      </c>
      <c r="P103" s="78">
        <f t="shared" si="7"/>
        <v>0</v>
      </c>
      <c r="Q103" s="79">
        <f>التصنيف4567891011243752[[#This Row],[ساعات العمل
Time of Work]]/9*P103*24</f>
        <v>0</v>
      </c>
      <c r="R103" s="80"/>
      <c r="S103" s="80"/>
      <c r="T103" s="80"/>
      <c r="U103" s="80"/>
      <c r="V103" s="3"/>
      <c r="W103" s="3"/>
      <c r="X103" s="3"/>
      <c r="Y103" s="3"/>
      <c r="Z103" s="3"/>
    </row>
    <row r="104" spans="1:26" ht="38.25" customHeight="1" x14ac:dyDescent="0.6">
      <c r="A104" s="29"/>
      <c r="B104" s="68"/>
      <c r="C104" s="69"/>
      <c r="D104" s="71"/>
      <c r="E104" s="71"/>
      <c r="F104" s="72">
        <f>SUM(D$9:$D104)-SUM(E$9:$E104)</f>
        <v>400</v>
      </c>
      <c r="G104" s="58"/>
      <c r="H104" s="73" t="str">
        <f t="shared" si="5"/>
        <v>الأحد</v>
      </c>
      <c r="I104" s="84">
        <f t="shared" si="6"/>
        <v>44626</v>
      </c>
      <c r="J104" s="75"/>
      <c r="K104" s="75"/>
      <c r="L104" s="76"/>
      <c r="M104" s="76"/>
      <c r="N104" s="77">
        <f>K104-J104-L104+التصنيف4567891011243752[[#This Row],[زيادة]]</f>
        <v>0</v>
      </c>
      <c r="O104" s="78" t="str">
        <f t="shared" si="4"/>
        <v>غياب</v>
      </c>
      <c r="P104" s="78">
        <f t="shared" si="7"/>
        <v>0</v>
      </c>
      <c r="Q104" s="79">
        <f>التصنيف4567891011243752[[#This Row],[ساعات العمل
Time of Work]]/9*P104*24</f>
        <v>0</v>
      </c>
      <c r="R104" s="80"/>
      <c r="S104" s="80"/>
      <c r="T104" s="80"/>
      <c r="U104" s="80"/>
      <c r="V104" s="3"/>
      <c r="W104" s="3"/>
      <c r="X104" s="3"/>
      <c r="Y104" s="3"/>
      <c r="Z104" s="3"/>
    </row>
    <row r="105" spans="1:26" ht="38.25" customHeight="1" x14ac:dyDescent="0.6">
      <c r="A105" s="29"/>
      <c r="B105" s="68"/>
      <c r="C105" s="69"/>
      <c r="D105" s="71"/>
      <c r="E105" s="71"/>
      <c r="F105" s="72">
        <f>SUM(D$9:$D105)-SUM(E$9:$E105)</f>
        <v>400</v>
      </c>
      <c r="G105" s="58"/>
      <c r="H105" s="73" t="str">
        <f t="shared" si="5"/>
        <v>الإثنين</v>
      </c>
      <c r="I105" s="84">
        <f t="shared" si="6"/>
        <v>44627</v>
      </c>
      <c r="J105" s="75"/>
      <c r="K105" s="75"/>
      <c r="L105" s="76"/>
      <c r="M105" s="76"/>
      <c r="N105" s="77">
        <f>K105-J105-L105+التصنيف4567891011243752[[#This Row],[زيادة]]</f>
        <v>0</v>
      </c>
      <c r="O105" s="78" t="str">
        <f t="shared" si="4"/>
        <v>غياب</v>
      </c>
      <c r="P105" s="78">
        <f t="shared" si="7"/>
        <v>0</v>
      </c>
      <c r="Q105" s="79">
        <f>التصنيف4567891011243752[[#This Row],[ساعات العمل
Time of Work]]/9*P105*24</f>
        <v>0</v>
      </c>
      <c r="R105" s="80"/>
      <c r="S105" s="80"/>
      <c r="T105" s="80"/>
      <c r="U105" s="80"/>
      <c r="V105" s="3"/>
      <c r="W105" s="3"/>
      <c r="X105" s="3"/>
      <c r="Y105" s="3"/>
      <c r="Z105" s="3"/>
    </row>
    <row r="106" spans="1:26" ht="38.25" customHeight="1" x14ac:dyDescent="0.6">
      <c r="A106" s="29"/>
      <c r="B106" s="68"/>
      <c r="C106" s="69"/>
      <c r="D106" s="71"/>
      <c r="E106" s="71"/>
      <c r="F106" s="72">
        <f>SUM(D$9:$D106)-SUM(E$9:$E106)</f>
        <v>400</v>
      </c>
      <c r="G106" s="58"/>
      <c r="H106" s="73" t="str">
        <f t="shared" si="5"/>
        <v>الثلاثاء</v>
      </c>
      <c r="I106" s="84">
        <f t="shared" si="6"/>
        <v>44628</v>
      </c>
      <c r="J106" s="75"/>
      <c r="K106" s="75"/>
      <c r="L106" s="76"/>
      <c r="M106" s="76"/>
      <c r="N106" s="77">
        <f>K106-J106-L106+التصنيف4567891011243752[[#This Row],[زيادة]]</f>
        <v>0</v>
      </c>
      <c r="O106" s="78" t="str">
        <f t="shared" si="4"/>
        <v>غياب</v>
      </c>
      <c r="P106" s="78">
        <f t="shared" si="7"/>
        <v>0</v>
      </c>
      <c r="Q106" s="79">
        <f>التصنيف4567891011243752[[#This Row],[ساعات العمل
Time of Work]]/9*P106*24</f>
        <v>0</v>
      </c>
      <c r="R106" s="80"/>
      <c r="S106" s="80"/>
      <c r="T106" s="80"/>
      <c r="U106" s="80"/>
      <c r="V106" s="3"/>
      <c r="W106" s="3"/>
      <c r="X106" s="3"/>
      <c r="Y106" s="3"/>
      <c r="Z106" s="3"/>
    </row>
    <row r="107" spans="1:26" ht="38.25" customHeight="1" x14ac:dyDescent="0.6">
      <c r="A107" s="29"/>
      <c r="B107" s="68"/>
      <c r="C107" s="69"/>
      <c r="D107" s="71"/>
      <c r="E107" s="71"/>
      <c r="F107" s="72">
        <f>SUM(D$9:$D107)-SUM(E$9:$E107)</f>
        <v>400</v>
      </c>
      <c r="G107" s="58"/>
      <c r="H107" s="73" t="str">
        <f t="shared" si="5"/>
        <v>الأربعاء</v>
      </c>
      <c r="I107" s="84">
        <f t="shared" si="6"/>
        <v>44629</v>
      </c>
      <c r="J107" s="75"/>
      <c r="K107" s="75"/>
      <c r="L107" s="76"/>
      <c r="M107" s="76"/>
      <c r="N107" s="77">
        <f>K107-J107-L107+التصنيف4567891011243752[[#This Row],[زيادة]]</f>
        <v>0</v>
      </c>
      <c r="O107" s="78" t="str">
        <f t="shared" si="4"/>
        <v>غياب</v>
      </c>
      <c r="P107" s="78">
        <f t="shared" si="7"/>
        <v>0</v>
      </c>
      <c r="Q107" s="79">
        <f>التصنيف4567891011243752[[#This Row],[ساعات العمل
Time of Work]]/9*P107*24</f>
        <v>0</v>
      </c>
      <c r="R107" s="80"/>
      <c r="S107" s="80"/>
      <c r="T107" s="80"/>
      <c r="U107" s="80"/>
      <c r="V107" s="3"/>
      <c r="W107" s="3"/>
      <c r="X107" s="3"/>
      <c r="Y107" s="3"/>
      <c r="Z107" s="3"/>
    </row>
    <row r="108" spans="1:26" ht="38.25" customHeight="1" x14ac:dyDescent="0.6">
      <c r="A108" s="29"/>
      <c r="B108" s="68"/>
      <c r="C108" s="69"/>
      <c r="D108" s="71"/>
      <c r="E108" s="71"/>
      <c r="F108" s="72">
        <f>SUM(D$9:$D108)-SUM(E$9:$E108)</f>
        <v>400</v>
      </c>
      <c r="G108" s="58"/>
      <c r="H108" s="73" t="str">
        <f t="shared" si="5"/>
        <v>الخميس</v>
      </c>
      <c r="I108" s="84">
        <f t="shared" si="6"/>
        <v>44630</v>
      </c>
      <c r="J108" s="75"/>
      <c r="K108" s="75"/>
      <c r="L108" s="76"/>
      <c r="M108" s="76"/>
      <c r="N108" s="77">
        <f>K108-J108-L108+التصنيف4567891011243752[[#This Row],[زيادة]]</f>
        <v>0</v>
      </c>
      <c r="O108" s="78" t="str">
        <f t="shared" si="4"/>
        <v>غياب</v>
      </c>
      <c r="P108" s="78">
        <f t="shared" si="7"/>
        <v>0</v>
      </c>
      <c r="Q108" s="79">
        <f>التصنيف4567891011243752[[#This Row],[ساعات العمل
Time of Work]]/9*P108*24</f>
        <v>0</v>
      </c>
      <c r="R108" s="80"/>
      <c r="S108" s="80"/>
      <c r="T108" s="80"/>
      <c r="U108" s="80"/>
      <c r="V108" s="3"/>
      <c r="W108" s="3"/>
      <c r="X108" s="3"/>
      <c r="Y108" s="3"/>
      <c r="Z108" s="3"/>
    </row>
    <row r="109" spans="1:26" ht="38.25" customHeight="1" x14ac:dyDescent="0.6">
      <c r="A109" s="29"/>
      <c r="B109" s="68"/>
      <c r="C109" s="69"/>
      <c r="D109" s="71"/>
      <c r="E109" s="71"/>
      <c r="F109" s="72">
        <f>SUM(D$9:$D109)-SUM(E$9:$E109)</f>
        <v>400</v>
      </c>
      <c r="G109" s="58"/>
      <c r="H109" s="73" t="str">
        <f t="shared" si="5"/>
        <v>الجمعة</v>
      </c>
      <c r="I109" s="84">
        <f t="shared" si="6"/>
        <v>44631</v>
      </c>
      <c r="J109" s="75"/>
      <c r="K109" s="75"/>
      <c r="L109" s="76"/>
      <c r="M109" s="76"/>
      <c r="N109" s="77">
        <f>K109-J109-L109+التصنيف4567891011243752[[#This Row],[زيادة]]</f>
        <v>0</v>
      </c>
      <c r="O109" s="78" t="str">
        <f t="shared" si="4"/>
        <v>غياب</v>
      </c>
      <c r="P109" s="78">
        <f t="shared" si="7"/>
        <v>0</v>
      </c>
      <c r="Q109" s="79">
        <f>التصنيف4567891011243752[[#This Row],[ساعات العمل
Time of Work]]/9*P109*24</f>
        <v>0</v>
      </c>
      <c r="R109" s="80"/>
      <c r="S109" s="80"/>
      <c r="T109" s="80"/>
      <c r="U109" s="80"/>
      <c r="V109" s="3"/>
      <c r="W109" s="3"/>
      <c r="X109" s="3"/>
      <c r="Y109" s="3"/>
      <c r="Z109" s="3"/>
    </row>
    <row r="110" spans="1:26" ht="38.25" customHeight="1" x14ac:dyDescent="0.6">
      <c r="A110" s="29"/>
      <c r="B110" s="68"/>
      <c r="C110" s="69"/>
      <c r="D110" s="71"/>
      <c r="E110" s="71"/>
      <c r="F110" s="72">
        <f>SUM(D$9:$D110)-SUM(E$9:$E110)</f>
        <v>400</v>
      </c>
      <c r="G110" s="58"/>
      <c r="H110" s="73" t="str">
        <f t="shared" si="5"/>
        <v>السبت</v>
      </c>
      <c r="I110" s="84">
        <f t="shared" si="6"/>
        <v>44632</v>
      </c>
      <c r="J110" s="75"/>
      <c r="K110" s="75"/>
      <c r="L110" s="76"/>
      <c r="M110" s="76"/>
      <c r="N110" s="77">
        <f>K110-J110-L110+التصنيف4567891011243752[[#This Row],[زيادة]]</f>
        <v>0</v>
      </c>
      <c r="O110" s="78" t="str">
        <f t="shared" si="4"/>
        <v>غياب</v>
      </c>
      <c r="P110" s="78">
        <f t="shared" si="7"/>
        <v>0</v>
      </c>
      <c r="Q110" s="79">
        <f>التصنيف4567891011243752[[#This Row],[ساعات العمل
Time of Work]]/9*P110*24</f>
        <v>0</v>
      </c>
      <c r="R110" s="80"/>
      <c r="S110" s="80"/>
      <c r="T110" s="80"/>
      <c r="U110" s="80"/>
      <c r="V110" s="3"/>
      <c r="W110" s="3"/>
      <c r="X110" s="3"/>
      <c r="Y110" s="3"/>
      <c r="Z110" s="3"/>
    </row>
    <row r="111" spans="1:26" ht="38.25" customHeight="1" x14ac:dyDescent="0.6">
      <c r="A111" s="29"/>
      <c r="B111" s="68"/>
      <c r="C111" s="69"/>
      <c r="D111" s="71"/>
      <c r="E111" s="71"/>
      <c r="F111" s="72">
        <f>SUM(D$9:$D111)-SUM(E$9:$E111)</f>
        <v>400</v>
      </c>
      <c r="G111" s="58"/>
      <c r="H111" s="73" t="str">
        <f t="shared" si="5"/>
        <v>الأحد</v>
      </c>
      <c r="I111" s="84">
        <f t="shared" si="6"/>
        <v>44633</v>
      </c>
      <c r="J111" s="75"/>
      <c r="K111" s="75"/>
      <c r="L111" s="76"/>
      <c r="M111" s="76"/>
      <c r="N111" s="77">
        <f>K111-J111-L111+التصنيف4567891011243752[[#This Row],[زيادة]]</f>
        <v>0</v>
      </c>
      <c r="O111" s="78" t="str">
        <f t="shared" si="4"/>
        <v>غياب</v>
      </c>
      <c r="P111" s="78">
        <f t="shared" si="7"/>
        <v>0</v>
      </c>
      <c r="Q111" s="79">
        <f>التصنيف4567891011243752[[#This Row],[ساعات العمل
Time of Work]]/9*P111*24</f>
        <v>0</v>
      </c>
      <c r="R111" s="80"/>
      <c r="S111" s="80"/>
      <c r="T111" s="80"/>
      <c r="U111" s="80"/>
      <c r="V111" s="3"/>
      <c r="W111" s="3"/>
      <c r="X111" s="3"/>
      <c r="Y111" s="3"/>
      <c r="Z111" s="3"/>
    </row>
    <row r="112" spans="1:26" ht="38.25" customHeight="1" x14ac:dyDescent="0.6">
      <c r="A112" s="29"/>
      <c r="B112" s="68"/>
      <c r="C112" s="69"/>
      <c r="D112" s="71"/>
      <c r="E112" s="71"/>
      <c r="F112" s="72">
        <f>SUM(D$9:$D112)-SUM(E$9:$E112)</f>
        <v>400</v>
      </c>
      <c r="G112" s="58"/>
      <c r="H112" s="73" t="str">
        <f t="shared" si="5"/>
        <v>الإثنين</v>
      </c>
      <c r="I112" s="84">
        <f t="shared" si="6"/>
        <v>44634</v>
      </c>
      <c r="J112" s="75"/>
      <c r="K112" s="75"/>
      <c r="L112" s="76"/>
      <c r="M112" s="76"/>
      <c r="N112" s="77">
        <f>K112-J112-L112+التصنيف4567891011243752[[#This Row],[زيادة]]</f>
        <v>0</v>
      </c>
      <c r="O112" s="78" t="str">
        <f t="shared" si="4"/>
        <v>غياب</v>
      </c>
      <c r="P112" s="78">
        <f t="shared" si="7"/>
        <v>0</v>
      </c>
      <c r="Q112" s="79">
        <f>التصنيف4567891011243752[[#This Row],[ساعات العمل
Time of Work]]/9*P112*24</f>
        <v>0</v>
      </c>
      <c r="R112" s="80"/>
      <c r="S112" s="80"/>
      <c r="T112" s="80"/>
      <c r="U112" s="80"/>
      <c r="V112" s="3"/>
      <c r="W112" s="3"/>
      <c r="X112" s="3"/>
      <c r="Y112" s="3"/>
      <c r="Z112" s="3"/>
    </row>
    <row r="113" spans="1:26" ht="38.25" customHeight="1" x14ac:dyDescent="0.6">
      <c r="A113" s="29"/>
      <c r="B113" s="68"/>
      <c r="C113" s="69"/>
      <c r="D113" s="71"/>
      <c r="E113" s="71"/>
      <c r="F113" s="72">
        <f>SUM(D$9:$D113)-SUM(E$9:$E113)</f>
        <v>400</v>
      </c>
      <c r="G113" s="58"/>
      <c r="H113" s="73" t="str">
        <f t="shared" si="5"/>
        <v>الثلاثاء</v>
      </c>
      <c r="I113" s="84">
        <f t="shared" si="6"/>
        <v>44635</v>
      </c>
      <c r="J113" s="75"/>
      <c r="K113" s="75"/>
      <c r="L113" s="76"/>
      <c r="M113" s="76"/>
      <c r="N113" s="77">
        <f>K113-J113-L113+التصنيف4567891011243752[[#This Row],[زيادة]]</f>
        <v>0</v>
      </c>
      <c r="O113" s="78" t="str">
        <f t="shared" si="4"/>
        <v>غياب</v>
      </c>
      <c r="P113" s="78">
        <f t="shared" si="7"/>
        <v>0</v>
      </c>
      <c r="Q113" s="79">
        <f>التصنيف4567891011243752[[#This Row],[ساعات العمل
Time of Work]]/9*P113*24</f>
        <v>0</v>
      </c>
      <c r="R113" s="80"/>
      <c r="S113" s="80"/>
      <c r="T113" s="80"/>
      <c r="U113" s="80"/>
      <c r="V113" s="3"/>
      <c r="W113" s="3"/>
      <c r="X113" s="3"/>
      <c r="Y113" s="3"/>
      <c r="Z113" s="3"/>
    </row>
    <row r="114" spans="1:26" ht="38.25" customHeight="1" x14ac:dyDescent="0.6">
      <c r="A114" s="29"/>
      <c r="B114" s="68"/>
      <c r="C114" s="69"/>
      <c r="D114" s="71"/>
      <c r="E114" s="71"/>
      <c r="F114" s="72">
        <f>SUM(D$9:$D114)-SUM(E$9:$E114)</f>
        <v>400</v>
      </c>
      <c r="G114" s="58"/>
      <c r="H114" s="73" t="str">
        <f t="shared" si="5"/>
        <v>الأربعاء</v>
      </c>
      <c r="I114" s="84">
        <f t="shared" si="6"/>
        <v>44636</v>
      </c>
      <c r="J114" s="75"/>
      <c r="K114" s="75"/>
      <c r="L114" s="76"/>
      <c r="M114" s="76"/>
      <c r="N114" s="77">
        <f>K114-J114-L114+التصنيف4567891011243752[[#This Row],[زيادة]]</f>
        <v>0</v>
      </c>
      <c r="O114" s="78" t="str">
        <f t="shared" si="4"/>
        <v>غياب</v>
      </c>
      <c r="P114" s="78">
        <f t="shared" si="7"/>
        <v>0</v>
      </c>
      <c r="Q114" s="79">
        <f>التصنيف4567891011243752[[#This Row],[ساعات العمل
Time of Work]]/9*P114*24</f>
        <v>0</v>
      </c>
      <c r="R114" s="80"/>
      <c r="S114" s="80"/>
      <c r="T114" s="80"/>
      <c r="U114" s="80"/>
      <c r="V114" s="3"/>
      <c r="W114" s="3"/>
      <c r="X114" s="3"/>
      <c r="Y114" s="3"/>
      <c r="Z114" s="3"/>
    </row>
    <row r="115" spans="1:26" ht="38.25" customHeight="1" x14ac:dyDescent="0.6">
      <c r="A115" s="29"/>
      <c r="B115" s="68"/>
      <c r="C115" s="69"/>
      <c r="D115" s="71"/>
      <c r="E115" s="71"/>
      <c r="F115" s="72">
        <f>SUM(D$9:$D115)-SUM(E$9:$E115)</f>
        <v>400</v>
      </c>
      <c r="G115" s="58"/>
      <c r="H115" s="73" t="str">
        <f t="shared" si="5"/>
        <v>الخميس</v>
      </c>
      <c r="I115" s="84">
        <f t="shared" si="6"/>
        <v>44637</v>
      </c>
      <c r="J115" s="75"/>
      <c r="K115" s="75"/>
      <c r="L115" s="76"/>
      <c r="M115" s="76"/>
      <c r="N115" s="77">
        <f>K115-J115-L115+التصنيف4567891011243752[[#This Row],[زيادة]]</f>
        <v>0</v>
      </c>
      <c r="O115" s="78" t="str">
        <f t="shared" si="4"/>
        <v>غياب</v>
      </c>
      <c r="P115" s="78">
        <f t="shared" si="7"/>
        <v>0</v>
      </c>
      <c r="Q115" s="79">
        <f>التصنيف4567891011243752[[#This Row],[ساعات العمل
Time of Work]]/9*P115*24</f>
        <v>0</v>
      </c>
      <c r="R115" s="80"/>
      <c r="S115" s="80"/>
      <c r="T115" s="80"/>
      <c r="U115" s="80"/>
      <c r="V115" s="3"/>
      <c r="W115" s="3"/>
      <c r="X115" s="3"/>
      <c r="Y115" s="3"/>
      <c r="Z115" s="3"/>
    </row>
    <row r="116" spans="1:26" ht="38.25" customHeight="1" x14ac:dyDescent="0.6">
      <c r="A116" s="29"/>
      <c r="B116" s="68"/>
      <c r="C116" s="69"/>
      <c r="D116" s="71"/>
      <c r="E116" s="71"/>
      <c r="F116" s="72">
        <f>SUM(D$9:$D116)-SUM(E$9:$E116)</f>
        <v>400</v>
      </c>
      <c r="G116" s="58"/>
      <c r="H116" s="73" t="str">
        <f t="shared" si="5"/>
        <v>الجمعة</v>
      </c>
      <c r="I116" s="84">
        <f t="shared" si="6"/>
        <v>44638</v>
      </c>
      <c r="J116" s="75"/>
      <c r="K116" s="75"/>
      <c r="L116" s="76"/>
      <c r="M116" s="76"/>
      <c r="N116" s="77">
        <f>K116-J116-L116+التصنيف4567891011243752[[#This Row],[زيادة]]</f>
        <v>0</v>
      </c>
      <c r="O116" s="78" t="str">
        <f t="shared" si="4"/>
        <v>غياب</v>
      </c>
      <c r="P116" s="78">
        <f t="shared" si="7"/>
        <v>0</v>
      </c>
      <c r="Q116" s="79">
        <f>التصنيف4567891011243752[[#This Row],[ساعات العمل
Time of Work]]/9*P116*24</f>
        <v>0</v>
      </c>
      <c r="R116" s="80"/>
      <c r="S116" s="80"/>
      <c r="T116" s="80"/>
      <c r="U116" s="80"/>
      <c r="V116" s="3"/>
      <c r="W116" s="3"/>
      <c r="X116" s="3"/>
      <c r="Y116" s="3"/>
      <c r="Z116" s="3"/>
    </row>
    <row r="117" spans="1:26" ht="38.25" customHeight="1" x14ac:dyDescent="0.6">
      <c r="A117" s="29"/>
      <c r="B117" s="68"/>
      <c r="C117" s="69"/>
      <c r="D117" s="71"/>
      <c r="E117" s="71"/>
      <c r="F117" s="72">
        <f>SUM(D$9:$D117)-SUM(E$9:$E117)</f>
        <v>400</v>
      </c>
      <c r="G117" s="58"/>
      <c r="H117" s="73" t="str">
        <f t="shared" si="5"/>
        <v>السبت</v>
      </c>
      <c r="I117" s="84">
        <f t="shared" si="6"/>
        <v>44639</v>
      </c>
      <c r="J117" s="75"/>
      <c r="K117" s="75"/>
      <c r="L117" s="76"/>
      <c r="M117" s="76"/>
      <c r="N117" s="77">
        <f>K117-J117-L117+التصنيف4567891011243752[[#This Row],[زيادة]]</f>
        <v>0</v>
      </c>
      <c r="O117" s="78" t="str">
        <f t="shared" si="4"/>
        <v>غياب</v>
      </c>
      <c r="P117" s="78">
        <f t="shared" si="7"/>
        <v>0</v>
      </c>
      <c r="Q117" s="79">
        <f>التصنيف4567891011243752[[#This Row],[ساعات العمل
Time of Work]]/9*P117*24</f>
        <v>0</v>
      </c>
      <c r="R117" s="80"/>
      <c r="S117" s="80"/>
      <c r="T117" s="80"/>
      <c r="U117" s="80"/>
      <c r="V117" s="3"/>
      <c r="W117" s="3"/>
      <c r="X117" s="3"/>
      <c r="Y117" s="3"/>
      <c r="Z117" s="3"/>
    </row>
    <row r="118" spans="1:26" ht="38.25" customHeight="1" x14ac:dyDescent="0.6">
      <c r="A118" s="29"/>
      <c r="B118" s="68"/>
      <c r="C118" s="69"/>
      <c r="D118" s="71"/>
      <c r="E118" s="71"/>
      <c r="F118" s="72">
        <f>SUM(D$9:$D118)-SUM(E$9:$E118)</f>
        <v>400</v>
      </c>
      <c r="G118" s="58"/>
      <c r="H118" s="73" t="str">
        <f t="shared" si="5"/>
        <v>الأحد</v>
      </c>
      <c r="I118" s="84">
        <f t="shared" si="6"/>
        <v>44640</v>
      </c>
      <c r="J118" s="75"/>
      <c r="K118" s="75"/>
      <c r="L118" s="76"/>
      <c r="M118" s="76"/>
      <c r="N118" s="77">
        <f>K118-J118-L118+التصنيف4567891011243752[[#This Row],[زيادة]]</f>
        <v>0</v>
      </c>
      <c r="O118" s="78" t="str">
        <f t="shared" si="4"/>
        <v>غياب</v>
      </c>
      <c r="P118" s="78">
        <f t="shared" si="7"/>
        <v>0</v>
      </c>
      <c r="Q118" s="79">
        <f>التصنيف4567891011243752[[#This Row],[ساعات العمل
Time of Work]]/9*P118*24</f>
        <v>0</v>
      </c>
      <c r="R118" s="80"/>
      <c r="S118" s="80"/>
      <c r="T118" s="80"/>
      <c r="U118" s="80"/>
      <c r="V118" s="3"/>
      <c r="W118" s="3"/>
      <c r="X118" s="3"/>
      <c r="Y118" s="3"/>
      <c r="Z118" s="3"/>
    </row>
    <row r="119" spans="1:26" ht="38.25" customHeight="1" x14ac:dyDescent="0.6">
      <c r="A119" s="29"/>
      <c r="B119" s="68"/>
      <c r="C119" s="69"/>
      <c r="D119" s="71"/>
      <c r="E119" s="71"/>
      <c r="F119" s="72">
        <f>SUM(D$9:$D119)-SUM(E$9:$E119)</f>
        <v>400</v>
      </c>
      <c r="G119" s="58"/>
      <c r="H119" s="73" t="str">
        <f t="shared" si="5"/>
        <v>الإثنين</v>
      </c>
      <c r="I119" s="84">
        <f t="shared" si="6"/>
        <v>44641</v>
      </c>
      <c r="J119" s="75"/>
      <c r="K119" s="75"/>
      <c r="L119" s="76"/>
      <c r="M119" s="76"/>
      <c r="N119" s="77">
        <f>K119-J119-L119+التصنيف4567891011243752[[#This Row],[زيادة]]</f>
        <v>0</v>
      </c>
      <c r="O119" s="78" t="str">
        <f t="shared" si="4"/>
        <v>غياب</v>
      </c>
      <c r="P119" s="78">
        <f t="shared" si="7"/>
        <v>0</v>
      </c>
      <c r="Q119" s="79">
        <f>التصنيف4567891011243752[[#This Row],[ساعات العمل
Time of Work]]/9*P119*24</f>
        <v>0</v>
      </c>
      <c r="R119" s="80"/>
      <c r="S119" s="80"/>
      <c r="T119" s="80"/>
      <c r="U119" s="80"/>
      <c r="V119" s="3"/>
      <c r="W119" s="3"/>
      <c r="X119" s="3"/>
      <c r="Y119" s="3"/>
      <c r="Z119" s="3"/>
    </row>
    <row r="120" spans="1:26" ht="38.25" customHeight="1" x14ac:dyDescent="0.6">
      <c r="A120" s="29"/>
      <c r="B120" s="68"/>
      <c r="C120" s="69"/>
      <c r="D120" s="71"/>
      <c r="E120" s="71"/>
      <c r="F120" s="72">
        <f>SUM(D$9:$D120)-SUM(E$9:$E120)</f>
        <v>400</v>
      </c>
      <c r="G120" s="58"/>
      <c r="H120" s="73" t="str">
        <f t="shared" si="5"/>
        <v>الثلاثاء</v>
      </c>
      <c r="I120" s="84">
        <f t="shared" si="6"/>
        <v>44642</v>
      </c>
      <c r="J120" s="75"/>
      <c r="K120" s="75"/>
      <c r="L120" s="76"/>
      <c r="M120" s="76"/>
      <c r="N120" s="77">
        <f>K120-J120-L120+التصنيف4567891011243752[[#This Row],[زيادة]]</f>
        <v>0</v>
      </c>
      <c r="O120" s="78" t="str">
        <f t="shared" si="4"/>
        <v>غياب</v>
      </c>
      <c r="P120" s="78">
        <f t="shared" si="7"/>
        <v>0</v>
      </c>
      <c r="Q120" s="79">
        <f>التصنيف4567891011243752[[#This Row],[ساعات العمل
Time of Work]]/9*P120*24</f>
        <v>0</v>
      </c>
      <c r="R120" s="80"/>
      <c r="S120" s="80"/>
      <c r="T120" s="80"/>
      <c r="U120" s="80"/>
      <c r="V120" s="3"/>
      <c r="W120" s="3"/>
      <c r="X120" s="3"/>
      <c r="Y120" s="3"/>
      <c r="Z120" s="3"/>
    </row>
    <row r="121" spans="1:26" ht="38.25" customHeight="1" x14ac:dyDescent="0.6">
      <c r="A121" s="29"/>
      <c r="B121" s="68"/>
      <c r="C121" s="69"/>
      <c r="D121" s="71"/>
      <c r="E121" s="71"/>
      <c r="F121" s="72">
        <f>SUM(D$9:$D121)-SUM(E$9:$E121)</f>
        <v>400</v>
      </c>
      <c r="G121" s="58"/>
      <c r="H121" s="73" t="str">
        <f t="shared" si="5"/>
        <v>الأربعاء</v>
      </c>
      <c r="I121" s="84">
        <f t="shared" si="6"/>
        <v>44643</v>
      </c>
      <c r="J121" s="75"/>
      <c r="K121" s="75"/>
      <c r="L121" s="76"/>
      <c r="M121" s="76"/>
      <c r="N121" s="77">
        <f>K121-J121-L121+التصنيف4567891011243752[[#This Row],[زيادة]]</f>
        <v>0</v>
      </c>
      <c r="O121" s="78" t="str">
        <f t="shared" si="4"/>
        <v>غياب</v>
      </c>
      <c r="P121" s="78">
        <f t="shared" si="7"/>
        <v>0</v>
      </c>
      <c r="Q121" s="79">
        <f>التصنيف4567891011243752[[#This Row],[ساعات العمل
Time of Work]]/9*P121*24</f>
        <v>0</v>
      </c>
      <c r="R121" s="80"/>
      <c r="S121" s="80"/>
      <c r="T121" s="80"/>
      <c r="U121" s="80"/>
      <c r="V121" s="3"/>
      <c r="W121" s="3"/>
      <c r="X121" s="3"/>
      <c r="Y121" s="3"/>
      <c r="Z121" s="3"/>
    </row>
    <row r="122" spans="1:26" ht="38.25" customHeight="1" x14ac:dyDescent="0.6">
      <c r="A122" s="29"/>
      <c r="B122" s="68"/>
      <c r="C122" s="69"/>
      <c r="D122" s="71"/>
      <c r="E122" s="71"/>
      <c r="F122" s="72">
        <f>SUM(D$9:$D122)-SUM(E$9:$E122)</f>
        <v>400</v>
      </c>
      <c r="G122" s="58"/>
      <c r="H122" s="73" t="str">
        <f t="shared" si="5"/>
        <v>الخميس</v>
      </c>
      <c r="I122" s="84">
        <f t="shared" si="6"/>
        <v>44644</v>
      </c>
      <c r="J122" s="75"/>
      <c r="K122" s="75"/>
      <c r="L122" s="76"/>
      <c r="M122" s="76"/>
      <c r="N122" s="77">
        <f>K122-J122-L122+التصنيف4567891011243752[[#This Row],[زيادة]]</f>
        <v>0</v>
      </c>
      <c r="O122" s="78" t="str">
        <f t="shared" si="4"/>
        <v>غياب</v>
      </c>
      <c r="P122" s="78">
        <f t="shared" si="7"/>
        <v>0</v>
      </c>
      <c r="Q122" s="79">
        <f>التصنيف4567891011243752[[#This Row],[ساعات العمل
Time of Work]]/9*P122*24</f>
        <v>0</v>
      </c>
      <c r="R122" s="80"/>
      <c r="S122" s="80"/>
      <c r="T122" s="80"/>
      <c r="U122" s="80"/>
      <c r="V122" s="3"/>
      <c r="W122" s="3"/>
      <c r="X122" s="3"/>
      <c r="Y122" s="3"/>
      <c r="Z122" s="3"/>
    </row>
    <row r="123" spans="1:26" ht="38.25" customHeight="1" x14ac:dyDescent="0.6">
      <c r="A123" s="29"/>
      <c r="B123" s="68"/>
      <c r="C123" s="69"/>
      <c r="D123" s="71"/>
      <c r="E123" s="71"/>
      <c r="F123" s="72">
        <f>SUM(D$9:$D123)-SUM(E$9:$E123)</f>
        <v>400</v>
      </c>
      <c r="G123" s="58"/>
      <c r="H123" s="73" t="str">
        <f t="shared" si="5"/>
        <v>الجمعة</v>
      </c>
      <c r="I123" s="84">
        <f t="shared" si="6"/>
        <v>44645</v>
      </c>
      <c r="J123" s="75"/>
      <c r="K123" s="75"/>
      <c r="L123" s="76"/>
      <c r="M123" s="76"/>
      <c r="N123" s="77">
        <f>K123-J123-L123+التصنيف4567891011243752[[#This Row],[زيادة]]</f>
        <v>0</v>
      </c>
      <c r="O123" s="78" t="str">
        <f t="shared" si="4"/>
        <v>غياب</v>
      </c>
      <c r="P123" s="78">
        <f t="shared" si="7"/>
        <v>0</v>
      </c>
      <c r="Q123" s="79">
        <f>التصنيف4567891011243752[[#This Row],[ساعات العمل
Time of Work]]/9*P123*24</f>
        <v>0</v>
      </c>
      <c r="R123" s="80"/>
      <c r="S123" s="80"/>
      <c r="T123" s="80"/>
      <c r="U123" s="80"/>
      <c r="V123" s="3"/>
      <c r="W123" s="3"/>
      <c r="X123" s="3"/>
      <c r="Y123" s="3"/>
      <c r="Z123" s="3"/>
    </row>
    <row r="124" spans="1:26" ht="38.25" customHeight="1" x14ac:dyDescent="0.6">
      <c r="A124" s="29"/>
      <c r="B124" s="68"/>
      <c r="C124" s="69"/>
      <c r="D124" s="71"/>
      <c r="E124" s="71"/>
      <c r="F124" s="72">
        <f>SUM(D$9:$D124)-SUM(E$9:$E124)</f>
        <v>400</v>
      </c>
      <c r="G124" s="58"/>
      <c r="H124" s="73" t="str">
        <f t="shared" si="5"/>
        <v>السبت</v>
      </c>
      <c r="I124" s="84">
        <f t="shared" si="6"/>
        <v>44646</v>
      </c>
      <c r="J124" s="75"/>
      <c r="K124" s="75"/>
      <c r="L124" s="76"/>
      <c r="M124" s="76"/>
      <c r="N124" s="77">
        <f>K124-J124-L124+التصنيف4567891011243752[[#This Row],[زيادة]]</f>
        <v>0</v>
      </c>
      <c r="O124" s="78" t="str">
        <f t="shared" si="4"/>
        <v>غياب</v>
      </c>
      <c r="P124" s="78">
        <f t="shared" si="7"/>
        <v>0</v>
      </c>
      <c r="Q124" s="79">
        <f>التصنيف4567891011243752[[#This Row],[ساعات العمل
Time of Work]]/9*P124*24</f>
        <v>0</v>
      </c>
      <c r="R124" s="80"/>
      <c r="S124" s="80"/>
      <c r="T124" s="80"/>
      <c r="U124" s="80"/>
      <c r="V124" s="3"/>
      <c r="W124" s="3"/>
      <c r="X124" s="3"/>
      <c r="Y124" s="3"/>
      <c r="Z124" s="3"/>
    </row>
    <row r="125" spans="1:26" ht="38.25" customHeight="1" x14ac:dyDescent="0.6">
      <c r="A125" s="29"/>
      <c r="B125" s="68"/>
      <c r="C125" s="69"/>
      <c r="D125" s="71"/>
      <c r="E125" s="71"/>
      <c r="F125" s="72">
        <f>SUM(D$9:$D125)-SUM(E$9:$E125)</f>
        <v>400</v>
      </c>
      <c r="G125" s="58"/>
      <c r="H125" s="73" t="str">
        <f t="shared" si="5"/>
        <v>الأحد</v>
      </c>
      <c r="I125" s="84">
        <f t="shared" si="6"/>
        <v>44647</v>
      </c>
      <c r="J125" s="75"/>
      <c r="K125" s="75"/>
      <c r="L125" s="76"/>
      <c r="M125" s="76"/>
      <c r="N125" s="77">
        <f>K125-J125-L125+التصنيف4567891011243752[[#This Row],[زيادة]]</f>
        <v>0</v>
      </c>
      <c r="O125" s="78" t="str">
        <f t="shared" si="4"/>
        <v>غياب</v>
      </c>
      <c r="P125" s="78">
        <f t="shared" si="7"/>
        <v>0</v>
      </c>
      <c r="Q125" s="79">
        <f>التصنيف4567891011243752[[#This Row],[ساعات العمل
Time of Work]]/9*P125*24</f>
        <v>0</v>
      </c>
      <c r="R125" s="80"/>
      <c r="S125" s="80"/>
      <c r="T125" s="80"/>
      <c r="U125" s="80"/>
      <c r="V125" s="3"/>
      <c r="W125" s="3"/>
      <c r="X125" s="3"/>
      <c r="Y125" s="3"/>
      <c r="Z125" s="3"/>
    </row>
    <row r="126" spans="1:26" ht="38.25" customHeight="1" x14ac:dyDescent="0.6">
      <c r="A126" s="29"/>
      <c r="B126" s="68"/>
      <c r="C126" s="69"/>
      <c r="D126" s="71"/>
      <c r="E126" s="71"/>
      <c r="F126" s="72">
        <f>SUM(D$9:$D126)-SUM(E$9:$E126)</f>
        <v>400</v>
      </c>
      <c r="G126" s="58"/>
      <c r="H126" s="73" t="str">
        <f t="shared" si="5"/>
        <v>الإثنين</v>
      </c>
      <c r="I126" s="84">
        <f t="shared" si="6"/>
        <v>44648</v>
      </c>
      <c r="J126" s="75"/>
      <c r="K126" s="75"/>
      <c r="L126" s="76"/>
      <c r="M126" s="76"/>
      <c r="N126" s="77">
        <f>K126-J126-L126+التصنيف4567891011243752[[#This Row],[زيادة]]</f>
        <v>0</v>
      </c>
      <c r="O126" s="78" t="str">
        <f t="shared" si="4"/>
        <v>غياب</v>
      </c>
      <c r="P126" s="78">
        <f t="shared" si="7"/>
        <v>0</v>
      </c>
      <c r="Q126" s="79">
        <f>التصنيف4567891011243752[[#This Row],[ساعات العمل
Time of Work]]/9*P126*24</f>
        <v>0</v>
      </c>
      <c r="R126" s="80"/>
      <c r="S126" s="80"/>
      <c r="T126" s="80"/>
      <c r="U126" s="80"/>
      <c r="V126" s="3"/>
      <c r="W126" s="3"/>
      <c r="X126" s="3"/>
      <c r="Y126" s="3"/>
      <c r="Z126" s="3"/>
    </row>
    <row r="127" spans="1:26" ht="38.25" customHeight="1" x14ac:dyDescent="0.6">
      <c r="A127" s="29"/>
      <c r="B127" s="68"/>
      <c r="C127" s="69"/>
      <c r="D127" s="71"/>
      <c r="E127" s="71"/>
      <c r="F127" s="72">
        <f>SUM(D$9:$D127)-SUM(E$9:$E127)</f>
        <v>400</v>
      </c>
      <c r="G127" s="58"/>
      <c r="H127" s="73" t="str">
        <f t="shared" si="5"/>
        <v>الثلاثاء</v>
      </c>
      <c r="I127" s="84">
        <f t="shared" si="6"/>
        <v>44649</v>
      </c>
      <c r="J127" s="75"/>
      <c r="K127" s="75"/>
      <c r="L127" s="76"/>
      <c r="M127" s="76"/>
      <c r="N127" s="77">
        <f>K127-J127-L127+التصنيف4567891011243752[[#This Row],[زيادة]]</f>
        <v>0</v>
      </c>
      <c r="O127" s="78" t="str">
        <f t="shared" si="4"/>
        <v>غياب</v>
      </c>
      <c r="P127" s="78">
        <f t="shared" si="7"/>
        <v>0</v>
      </c>
      <c r="Q127" s="79">
        <f>التصنيف4567891011243752[[#This Row],[ساعات العمل
Time of Work]]/9*P127*24</f>
        <v>0</v>
      </c>
      <c r="R127" s="80"/>
      <c r="S127" s="80"/>
      <c r="T127" s="80"/>
      <c r="U127" s="80"/>
      <c r="V127" s="3"/>
      <c r="W127" s="3"/>
      <c r="X127" s="3"/>
      <c r="Y127" s="3"/>
      <c r="Z127" s="3"/>
    </row>
    <row r="128" spans="1:26" ht="38.25" customHeight="1" x14ac:dyDescent="0.6">
      <c r="A128" s="29"/>
      <c r="B128" s="68"/>
      <c r="C128" s="69"/>
      <c r="D128" s="71"/>
      <c r="E128" s="71"/>
      <c r="F128" s="72">
        <f>SUM(D$9:$D128)-SUM(E$9:$E128)</f>
        <v>400</v>
      </c>
      <c r="G128" s="58"/>
      <c r="H128" s="73" t="str">
        <f t="shared" si="5"/>
        <v>الأربعاء</v>
      </c>
      <c r="I128" s="84">
        <f t="shared" si="6"/>
        <v>44650</v>
      </c>
      <c r="J128" s="75"/>
      <c r="K128" s="75"/>
      <c r="L128" s="76"/>
      <c r="M128" s="76"/>
      <c r="N128" s="77">
        <f>K128-J128-L128+التصنيف4567891011243752[[#This Row],[زيادة]]</f>
        <v>0</v>
      </c>
      <c r="O128" s="78" t="str">
        <f t="shared" si="4"/>
        <v>غياب</v>
      </c>
      <c r="P128" s="78">
        <f t="shared" si="7"/>
        <v>0</v>
      </c>
      <c r="Q128" s="79">
        <f>التصنيف4567891011243752[[#This Row],[ساعات العمل
Time of Work]]/9*P128*24</f>
        <v>0</v>
      </c>
      <c r="R128" s="80"/>
      <c r="S128" s="80"/>
      <c r="T128" s="80"/>
      <c r="U128" s="80"/>
      <c r="V128" s="3"/>
      <c r="W128" s="3"/>
      <c r="X128" s="3"/>
      <c r="Y128" s="3"/>
      <c r="Z128" s="3"/>
    </row>
    <row r="129" spans="1:26" ht="38.25" customHeight="1" x14ac:dyDescent="0.6">
      <c r="A129" s="29"/>
      <c r="B129" s="68"/>
      <c r="C129" s="69"/>
      <c r="D129" s="71"/>
      <c r="E129" s="71"/>
      <c r="F129" s="72">
        <f>SUM(D$9:$D129)-SUM(E$9:$E129)</f>
        <v>400</v>
      </c>
      <c r="G129" s="58"/>
      <c r="H129" s="73" t="str">
        <f t="shared" si="5"/>
        <v>الخميس</v>
      </c>
      <c r="I129" s="84">
        <f t="shared" si="6"/>
        <v>44651</v>
      </c>
      <c r="J129" s="75"/>
      <c r="K129" s="75"/>
      <c r="L129" s="76"/>
      <c r="M129" s="76"/>
      <c r="N129" s="77">
        <f>K129-J129-L129+التصنيف4567891011243752[[#This Row],[زيادة]]</f>
        <v>0</v>
      </c>
      <c r="O129" s="78" t="str">
        <f t="shared" si="4"/>
        <v>غياب</v>
      </c>
      <c r="P129" s="78">
        <f t="shared" si="7"/>
        <v>0</v>
      </c>
      <c r="Q129" s="79">
        <f>التصنيف4567891011243752[[#This Row],[ساعات العمل
Time of Work]]/9*P129*24</f>
        <v>0</v>
      </c>
      <c r="R129" s="80"/>
      <c r="S129" s="80"/>
      <c r="T129" s="80"/>
      <c r="U129" s="80"/>
      <c r="V129" s="3"/>
      <c r="W129" s="3"/>
      <c r="X129" s="3"/>
      <c r="Y129" s="3"/>
      <c r="Z129" s="3"/>
    </row>
    <row r="130" spans="1:26" ht="38.25" customHeight="1" x14ac:dyDescent="0.6">
      <c r="A130" s="29"/>
      <c r="B130" s="68"/>
      <c r="C130" s="69"/>
      <c r="D130" s="71"/>
      <c r="E130" s="71"/>
      <c r="F130" s="72">
        <f>SUM(D$9:$D130)-SUM(E$9:$E130)</f>
        <v>400</v>
      </c>
      <c r="G130" s="58"/>
      <c r="H130" s="73" t="str">
        <f t="shared" si="5"/>
        <v>الجمعة</v>
      </c>
      <c r="I130" s="84">
        <f t="shared" si="6"/>
        <v>44652</v>
      </c>
      <c r="J130" s="75"/>
      <c r="K130" s="75"/>
      <c r="L130" s="76"/>
      <c r="M130" s="76"/>
      <c r="N130" s="77">
        <f>K130-J130-L130+التصنيف4567891011243752[[#This Row],[زيادة]]</f>
        <v>0</v>
      </c>
      <c r="O130" s="78" t="str">
        <f t="shared" si="4"/>
        <v>غياب</v>
      </c>
      <c r="P130" s="78">
        <f t="shared" si="7"/>
        <v>0</v>
      </c>
      <c r="Q130" s="79">
        <f>التصنيف4567891011243752[[#This Row],[ساعات العمل
Time of Work]]/9*P130*24</f>
        <v>0</v>
      </c>
      <c r="R130" s="80"/>
      <c r="S130" s="80"/>
      <c r="T130" s="80"/>
      <c r="U130" s="80"/>
      <c r="V130" s="3"/>
      <c r="W130" s="3"/>
      <c r="X130" s="3"/>
      <c r="Y130" s="3"/>
      <c r="Z130" s="3"/>
    </row>
    <row r="131" spans="1:26" ht="38.25" customHeight="1" x14ac:dyDescent="0.6">
      <c r="A131" s="29"/>
      <c r="B131" s="68"/>
      <c r="C131" s="69"/>
      <c r="D131" s="71"/>
      <c r="E131" s="71"/>
      <c r="F131" s="72">
        <f>SUM(D$9:$D131)-SUM(E$9:$E131)</f>
        <v>400</v>
      </c>
      <c r="G131" s="58"/>
      <c r="H131" s="73" t="str">
        <f t="shared" si="5"/>
        <v>السبت</v>
      </c>
      <c r="I131" s="84">
        <f t="shared" si="6"/>
        <v>44653</v>
      </c>
      <c r="J131" s="75"/>
      <c r="K131" s="75"/>
      <c r="L131" s="76"/>
      <c r="M131" s="76"/>
      <c r="N131" s="77">
        <f>K131-J131-L131+التصنيف4567891011243752[[#This Row],[زيادة]]</f>
        <v>0</v>
      </c>
      <c r="O131" s="78" t="str">
        <f t="shared" si="4"/>
        <v>غياب</v>
      </c>
      <c r="P131" s="78">
        <f t="shared" si="7"/>
        <v>0</v>
      </c>
      <c r="Q131" s="79">
        <f>التصنيف4567891011243752[[#This Row],[ساعات العمل
Time of Work]]/9*P131*24</f>
        <v>0</v>
      </c>
      <c r="R131" s="80"/>
      <c r="S131" s="80"/>
      <c r="T131" s="80"/>
      <c r="U131" s="80"/>
      <c r="V131" s="3"/>
      <c r="W131" s="3"/>
      <c r="X131" s="3"/>
      <c r="Y131" s="3"/>
      <c r="Z131" s="3"/>
    </row>
    <row r="132" spans="1:26" ht="38.25" customHeight="1" x14ac:dyDescent="0.6">
      <c r="A132" s="29"/>
      <c r="B132" s="68"/>
      <c r="C132" s="69"/>
      <c r="D132" s="71"/>
      <c r="E132" s="71"/>
      <c r="F132" s="72">
        <f>SUM(D$9:$D132)-SUM(E$9:$E132)</f>
        <v>400</v>
      </c>
      <c r="G132" s="58"/>
      <c r="H132" s="73" t="str">
        <f t="shared" si="5"/>
        <v>الأحد</v>
      </c>
      <c r="I132" s="84">
        <f t="shared" si="6"/>
        <v>44654</v>
      </c>
      <c r="J132" s="75"/>
      <c r="K132" s="75"/>
      <c r="L132" s="76"/>
      <c r="M132" s="76"/>
      <c r="N132" s="77">
        <f>K132-J132-L132+التصنيف4567891011243752[[#This Row],[زيادة]]</f>
        <v>0</v>
      </c>
      <c r="O132" s="78" t="str">
        <f t="shared" si="4"/>
        <v>غياب</v>
      </c>
      <c r="P132" s="78">
        <f t="shared" si="7"/>
        <v>0</v>
      </c>
      <c r="Q132" s="79">
        <f>التصنيف4567891011243752[[#This Row],[ساعات العمل
Time of Work]]/9*P132*24</f>
        <v>0</v>
      </c>
      <c r="R132" s="80"/>
      <c r="S132" s="80"/>
      <c r="T132" s="80"/>
      <c r="U132" s="80"/>
      <c r="V132" s="3"/>
      <c r="W132" s="3"/>
      <c r="X132" s="3"/>
      <c r="Y132" s="3"/>
      <c r="Z132" s="3"/>
    </row>
    <row r="133" spans="1:26" ht="38.25" customHeight="1" x14ac:dyDescent="0.6">
      <c r="A133" s="29"/>
      <c r="B133" s="68"/>
      <c r="C133" s="69"/>
      <c r="D133" s="71"/>
      <c r="E133" s="71"/>
      <c r="F133" s="72">
        <f>SUM(D$9:$D133)-SUM(E$9:$E133)</f>
        <v>400</v>
      </c>
      <c r="G133" s="58"/>
      <c r="H133" s="73" t="str">
        <f t="shared" si="5"/>
        <v>الإثنين</v>
      </c>
      <c r="I133" s="84">
        <f t="shared" si="6"/>
        <v>44655</v>
      </c>
      <c r="J133" s="75"/>
      <c r="K133" s="75"/>
      <c r="L133" s="76"/>
      <c r="M133" s="76"/>
      <c r="N133" s="77">
        <f>K133-J133-L133+التصنيف4567891011243752[[#This Row],[زيادة]]</f>
        <v>0</v>
      </c>
      <c r="O133" s="78" t="str">
        <f t="shared" si="4"/>
        <v>غياب</v>
      </c>
      <c r="P133" s="78">
        <f t="shared" si="7"/>
        <v>0</v>
      </c>
      <c r="Q133" s="79">
        <f>التصنيف4567891011243752[[#This Row],[ساعات العمل
Time of Work]]/9*P133*24</f>
        <v>0</v>
      </c>
      <c r="R133" s="80"/>
      <c r="S133" s="80"/>
      <c r="T133" s="80"/>
      <c r="U133" s="80"/>
      <c r="V133" s="3"/>
      <c r="W133" s="3"/>
      <c r="X133" s="3"/>
      <c r="Y133" s="3"/>
      <c r="Z133" s="3"/>
    </row>
    <row r="134" spans="1:26" ht="38.25" customHeight="1" x14ac:dyDescent="0.6">
      <c r="A134" s="29"/>
      <c r="B134" s="68"/>
      <c r="C134" s="69"/>
      <c r="D134" s="71"/>
      <c r="E134" s="71"/>
      <c r="F134" s="72">
        <f>SUM(D$9:$D134)-SUM(E$9:$E134)</f>
        <v>400</v>
      </c>
      <c r="G134" s="58"/>
      <c r="H134" s="73" t="str">
        <f t="shared" si="5"/>
        <v>الثلاثاء</v>
      </c>
      <c r="I134" s="84">
        <f t="shared" si="6"/>
        <v>44656</v>
      </c>
      <c r="J134" s="75"/>
      <c r="K134" s="75"/>
      <c r="L134" s="76"/>
      <c r="M134" s="76"/>
      <c r="N134" s="77">
        <f>K134-J134-L134+التصنيف4567891011243752[[#This Row],[زيادة]]</f>
        <v>0</v>
      </c>
      <c r="O134" s="78" t="str">
        <f t="shared" si="4"/>
        <v>غياب</v>
      </c>
      <c r="P134" s="78">
        <f t="shared" si="7"/>
        <v>0</v>
      </c>
      <c r="Q134" s="79">
        <f>التصنيف4567891011243752[[#This Row],[ساعات العمل
Time of Work]]/9*P134*24</f>
        <v>0</v>
      </c>
      <c r="R134" s="80"/>
      <c r="S134" s="80"/>
      <c r="T134" s="80"/>
      <c r="U134" s="80"/>
      <c r="V134" s="3"/>
      <c r="W134" s="3"/>
      <c r="X134" s="3"/>
      <c r="Y134" s="3"/>
      <c r="Z134" s="3"/>
    </row>
    <row r="135" spans="1:26" ht="38.25" customHeight="1" x14ac:dyDescent="0.6">
      <c r="A135" s="29"/>
      <c r="B135" s="68"/>
      <c r="C135" s="69"/>
      <c r="D135" s="71"/>
      <c r="E135" s="71"/>
      <c r="F135" s="72">
        <f>SUM(D$9:$D135)-SUM(E$9:$E135)</f>
        <v>400</v>
      </c>
      <c r="G135" s="58"/>
      <c r="H135" s="73" t="str">
        <f t="shared" si="5"/>
        <v>الأربعاء</v>
      </c>
      <c r="I135" s="84">
        <f t="shared" si="6"/>
        <v>44657</v>
      </c>
      <c r="J135" s="75"/>
      <c r="K135" s="75"/>
      <c r="L135" s="76"/>
      <c r="M135" s="76"/>
      <c r="N135" s="77">
        <f>K135-J135-L135+التصنيف4567891011243752[[#This Row],[زيادة]]</f>
        <v>0</v>
      </c>
      <c r="O135" s="78" t="str">
        <f t="shared" si="4"/>
        <v>غياب</v>
      </c>
      <c r="P135" s="78">
        <f t="shared" si="7"/>
        <v>0</v>
      </c>
      <c r="Q135" s="79">
        <f>التصنيف4567891011243752[[#This Row],[ساعات العمل
Time of Work]]/9*P135*24</f>
        <v>0</v>
      </c>
      <c r="R135" s="80"/>
      <c r="S135" s="80"/>
      <c r="T135" s="80"/>
      <c r="U135" s="80"/>
      <c r="V135" s="3"/>
      <c r="W135" s="3"/>
      <c r="X135" s="3"/>
      <c r="Y135" s="3"/>
      <c r="Z135" s="3"/>
    </row>
    <row r="136" spans="1:26" ht="38.25" customHeight="1" x14ac:dyDescent="0.6">
      <c r="A136" s="29"/>
      <c r="B136" s="68"/>
      <c r="C136" s="69"/>
      <c r="D136" s="71"/>
      <c r="E136" s="71"/>
      <c r="F136" s="72">
        <f>SUM(D$9:$D136)-SUM(E$9:$E136)</f>
        <v>400</v>
      </c>
      <c r="G136" s="58"/>
      <c r="H136" s="73" t="str">
        <f t="shared" si="5"/>
        <v>الخميس</v>
      </c>
      <c r="I136" s="84">
        <f t="shared" si="6"/>
        <v>44658</v>
      </c>
      <c r="J136" s="75"/>
      <c r="K136" s="75"/>
      <c r="L136" s="76"/>
      <c r="M136" s="76"/>
      <c r="N136" s="77">
        <f>K136-J136-L136+التصنيف4567891011243752[[#This Row],[زيادة]]</f>
        <v>0</v>
      </c>
      <c r="O136" s="78" t="str">
        <f t="shared" si="4"/>
        <v>غياب</v>
      </c>
      <c r="P136" s="78">
        <f t="shared" si="7"/>
        <v>0</v>
      </c>
      <c r="Q136" s="79">
        <f>التصنيف4567891011243752[[#This Row],[ساعات العمل
Time of Work]]/9*P136*24</f>
        <v>0</v>
      </c>
      <c r="R136" s="80"/>
      <c r="S136" s="80"/>
      <c r="T136" s="80"/>
      <c r="U136" s="80"/>
      <c r="V136" s="3"/>
      <c r="W136" s="3"/>
      <c r="X136" s="3"/>
      <c r="Y136" s="3"/>
      <c r="Z136" s="3"/>
    </row>
    <row r="137" spans="1:26" ht="38.25" customHeight="1" x14ac:dyDescent="0.6">
      <c r="A137" s="29"/>
      <c r="B137" s="68"/>
      <c r="C137" s="69"/>
      <c r="D137" s="71"/>
      <c r="E137" s="71"/>
      <c r="F137" s="72">
        <f>SUM(D$9:$D137)-SUM(E$9:$E137)</f>
        <v>400</v>
      </c>
      <c r="G137" s="58"/>
      <c r="H137" s="73" t="str">
        <f t="shared" si="5"/>
        <v>الجمعة</v>
      </c>
      <c r="I137" s="84">
        <f t="shared" si="6"/>
        <v>44659</v>
      </c>
      <c r="J137" s="75"/>
      <c r="K137" s="75"/>
      <c r="L137" s="76"/>
      <c r="M137" s="76"/>
      <c r="N137" s="77">
        <f>K137-J137-L137+التصنيف4567891011243752[[#This Row],[زيادة]]</f>
        <v>0</v>
      </c>
      <c r="O137" s="78" t="str">
        <f t="shared" ref="O137:O200" si="8">IF(N137=0,"غياب","حضور")</f>
        <v>غياب</v>
      </c>
      <c r="P137" s="78">
        <f t="shared" si="7"/>
        <v>0</v>
      </c>
      <c r="Q137" s="79">
        <f>التصنيف4567891011243752[[#This Row],[ساعات العمل
Time of Work]]/9*P137*24</f>
        <v>0</v>
      </c>
      <c r="R137" s="80"/>
      <c r="S137" s="80"/>
      <c r="T137" s="80"/>
      <c r="U137" s="80"/>
      <c r="V137" s="3"/>
      <c r="W137" s="3"/>
      <c r="X137" s="3"/>
      <c r="Y137" s="3"/>
      <c r="Z137" s="3"/>
    </row>
    <row r="138" spans="1:26" ht="38.25" customHeight="1" x14ac:dyDescent="0.6">
      <c r="A138" s="29"/>
      <c r="B138" s="68"/>
      <c r="C138" s="69"/>
      <c r="D138" s="71"/>
      <c r="E138" s="71"/>
      <c r="F138" s="72">
        <f>SUM(D$9:$D138)-SUM(E$9:$E138)</f>
        <v>400</v>
      </c>
      <c r="G138" s="58"/>
      <c r="H138" s="73" t="str">
        <f t="shared" ref="H138:H201" si="9">TEXT(I138,"b2dddd")</f>
        <v>السبت</v>
      </c>
      <c r="I138" s="84">
        <f t="shared" ref="I138:I201" si="10">IF($I$7="","--",I137+1)</f>
        <v>44660</v>
      </c>
      <c r="J138" s="75"/>
      <c r="K138" s="75"/>
      <c r="L138" s="76"/>
      <c r="M138" s="76"/>
      <c r="N138" s="77">
        <f>K138-J138-L138+التصنيف4567891011243752[[#This Row],[زيادة]]</f>
        <v>0</v>
      </c>
      <c r="O138" s="78" t="str">
        <f t="shared" si="8"/>
        <v>غياب</v>
      </c>
      <c r="P138" s="78">
        <f t="shared" si="7"/>
        <v>0</v>
      </c>
      <c r="Q138" s="79">
        <f>التصنيف4567891011243752[[#This Row],[ساعات العمل
Time of Work]]/9*P138*24</f>
        <v>0</v>
      </c>
      <c r="R138" s="80"/>
      <c r="S138" s="80"/>
      <c r="T138" s="80"/>
      <c r="U138" s="80"/>
      <c r="V138" s="3"/>
      <c r="W138" s="3"/>
      <c r="X138" s="3"/>
      <c r="Y138" s="3"/>
      <c r="Z138" s="3"/>
    </row>
    <row r="139" spans="1:26" ht="38.25" customHeight="1" x14ac:dyDescent="0.6">
      <c r="A139" s="29"/>
      <c r="B139" s="68"/>
      <c r="C139" s="69"/>
      <c r="D139" s="71"/>
      <c r="E139" s="71"/>
      <c r="F139" s="72">
        <f>SUM(D$9:$D139)-SUM(E$9:$E139)</f>
        <v>400</v>
      </c>
      <c r="G139" s="58"/>
      <c r="H139" s="73" t="str">
        <f t="shared" si="9"/>
        <v>الأحد</v>
      </c>
      <c r="I139" s="84">
        <f t="shared" si="10"/>
        <v>44661</v>
      </c>
      <c r="J139" s="75"/>
      <c r="K139" s="75"/>
      <c r="L139" s="76"/>
      <c r="M139" s="76"/>
      <c r="N139" s="77">
        <f>K139-J139-L139+التصنيف4567891011243752[[#This Row],[زيادة]]</f>
        <v>0</v>
      </c>
      <c r="O139" s="78" t="str">
        <f t="shared" si="8"/>
        <v>غياب</v>
      </c>
      <c r="P139" s="78">
        <f t="shared" ref="P139:P202" si="11">IF($P$9="","--",P138+0)</f>
        <v>0</v>
      </c>
      <c r="Q139" s="79">
        <f>التصنيف4567891011243752[[#This Row],[ساعات العمل
Time of Work]]/9*P139*24</f>
        <v>0</v>
      </c>
      <c r="R139" s="80"/>
      <c r="S139" s="80"/>
      <c r="T139" s="80"/>
      <c r="U139" s="80"/>
      <c r="V139" s="3"/>
      <c r="W139" s="3"/>
      <c r="X139" s="3"/>
      <c r="Y139" s="3"/>
      <c r="Z139" s="3"/>
    </row>
    <row r="140" spans="1:26" ht="38.25" customHeight="1" x14ac:dyDescent="0.6">
      <c r="A140" s="29"/>
      <c r="B140" s="68"/>
      <c r="C140" s="69"/>
      <c r="D140" s="71"/>
      <c r="E140" s="71"/>
      <c r="F140" s="72">
        <f>SUM(D$9:$D140)-SUM(E$9:$E140)</f>
        <v>400</v>
      </c>
      <c r="G140" s="58"/>
      <c r="H140" s="73" t="str">
        <f t="shared" si="9"/>
        <v>الإثنين</v>
      </c>
      <c r="I140" s="84">
        <f t="shared" si="10"/>
        <v>44662</v>
      </c>
      <c r="J140" s="75"/>
      <c r="K140" s="75"/>
      <c r="L140" s="76"/>
      <c r="M140" s="76"/>
      <c r="N140" s="77">
        <f>K140-J140-L140+التصنيف4567891011243752[[#This Row],[زيادة]]</f>
        <v>0</v>
      </c>
      <c r="O140" s="78" t="str">
        <f t="shared" si="8"/>
        <v>غياب</v>
      </c>
      <c r="P140" s="78">
        <f t="shared" si="11"/>
        <v>0</v>
      </c>
      <c r="Q140" s="79">
        <f>التصنيف4567891011243752[[#This Row],[ساعات العمل
Time of Work]]/9*P140*24</f>
        <v>0</v>
      </c>
      <c r="R140" s="80"/>
      <c r="S140" s="80"/>
      <c r="T140" s="80"/>
      <c r="U140" s="80"/>
      <c r="V140" s="3"/>
      <c r="W140" s="3"/>
      <c r="X140" s="3"/>
      <c r="Y140" s="3"/>
      <c r="Z140" s="3"/>
    </row>
    <row r="141" spans="1:26" ht="38.25" customHeight="1" x14ac:dyDescent="0.6">
      <c r="A141" s="29"/>
      <c r="B141" s="68"/>
      <c r="C141" s="69"/>
      <c r="D141" s="71"/>
      <c r="E141" s="71"/>
      <c r="F141" s="72">
        <f>SUM(D$9:$D141)-SUM(E$9:$E141)</f>
        <v>400</v>
      </c>
      <c r="G141" s="58"/>
      <c r="H141" s="73" t="str">
        <f t="shared" si="9"/>
        <v>الثلاثاء</v>
      </c>
      <c r="I141" s="84">
        <f t="shared" si="10"/>
        <v>44663</v>
      </c>
      <c r="J141" s="75"/>
      <c r="K141" s="75"/>
      <c r="L141" s="76"/>
      <c r="M141" s="76"/>
      <c r="N141" s="77">
        <f>K141-J141-L141+التصنيف4567891011243752[[#This Row],[زيادة]]</f>
        <v>0</v>
      </c>
      <c r="O141" s="78" t="str">
        <f t="shared" si="8"/>
        <v>غياب</v>
      </c>
      <c r="P141" s="78">
        <f t="shared" si="11"/>
        <v>0</v>
      </c>
      <c r="Q141" s="79">
        <f>التصنيف4567891011243752[[#This Row],[ساعات العمل
Time of Work]]/9*P141*24</f>
        <v>0</v>
      </c>
      <c r="R141" s="80"/>
      <c r="S141" s="80"/>
      <c r="T141" s="80"/>
      <c r="U141" s="80"/>
      <c r="V141" s="3"/>
      <c r="W141" s="3"/>
      <c r="X141" s="3"/>
      <c r="Y141" s="3"/>
      <c r="Z141" s="3"/>
    </row>
    <row r="142" spans="1:26" ht="38.25" customHeight="1" x14ac:dyDescent="0.6">
      <c r="A142" s="29"/>
      <c r="B142" s="68"/>
      <c r="C142" s="69"/>
      <c r="D142" s="71"/>
      <c r="E142" s="71"/>
      <c r="F142" s="72">
        <f>SUM(D$9:$D142)-SUM(E$9:$E142)</f>
        <v>400</v>
      </c>
      <c r="G142" s="58"/>
      <c r="H142" s="73" t="str">
        <f t="shared" si="9"/>
        <v>الأربعاء</v>
      </c>
      <c r="I142" s="84">
        <f t="shared" si="10"/>
        <v>44664</v>
      </c>
      <c r="J142" s="75"/>
      <c r="K142" s="75"/>
      <c r="L142" s="76"/>
      <c r="M142" s="76"/>
      <c r="N142" s="77">
        <f>K142-J142-L142+التصنيف4567891011243752[[#This Row],[زيادة]]</f>
        <v>0</v>
      </c>
      <c r="O142" s="78" t="str">
        <f t="shared" si="8"/>
        <v>غياب</v>
      </c>
      <c r="P142" s="78">
        <f t="shared" si="11"/>
        <v>0</v>
      </c>
      <c r="Q142" s="79">
        <f>التصنيف4567891011243752[[#This Row],[ساعات العمل
Time of Work]]/9*P142*24</f>
        <v>0</v>
      </c>
      <c r="R142" s="80"/>
      <c r="S142" s="80"/>
      <c r="T142" s="80"/>
      <c r="U142" s="80"/>
      <c r="V142" s="3"/>
      <c r="W142" s="3"/>
      <c r="X142" s="3"/>
      <c r="Y142" s="3"/>
      <c r="Z142" s="3"/>
    </row>
    <row r="143" spans="1:26" ht="38.25" customHeight="1" x14ac:dyDescent="0.6">
      <c r="A143" s="29"/>
      <c r="B143" s="68"/>
      <c r="C143" s="69"/>
      <c r="D143" s="71"/>
      <c r="E143" s="71"/>
      <c r="F143" s="72">
        <f>SUM(D$9:$D143)-SUM(E$9:$E143)</f>
        <v>400</v>
      </c>
      <c r="G143" s="58"/>
      <c r="H143" s="73" t="str">
        <f t="shared" si="9"/>
        <v>الخميس</v>
      </c>
      <c r="I143" s="84">
        <f t="shared" si="10"/>
        <v>44665</v>
      </c>
      <c r="J143" s="75"/>
      <c r="K143" s="75"/>
      <c r="L143" s="76"/>
      <c r="M143" s="76"/>
      <c r="N143" s="77">
        <f>K143-J143-L143+التصنيف4567891011243752[[#This Row],[زيادة]]</f>
        <v>0</v>
      </c>
      <c r="O143" s="78" t="str">
        <f t="shared" si="8"/>
        <v>غياب</v>
      </c>
      <c r="P143" s="78">
        <f t="shared" si="11"/>
        <v>0</v>
      </c>
      <c r="Q143" s="79">
        <f>التصنيف4567891011243752[[#This Row],[ساعات العمل
Time of Work]]/9*P143*24</f>
        <v>0</v>
      </c>
      <c r="R143" s="80"/>
      <c r="S143" s="80"/>
      <c r="T143" s="80"/>
      <c r="U143" s="80"/>
      <c r="V143" s="3"/>
      <c r="W143" s="3"/>
      <c r="X143" s="3"/>
      <c r="Y143" s="3"/>
      <c r="Z143" s="3"/>
    </row>
    <row r="144" spans="1:26" ht="38.25" customHeight="1" x14ac:dyDescent="0.6">
      <c r="A144" s="29"/>
      <c r="B144" s="68"/>
      <c r="C144" s="69"/>
      <c r="D144" s="71"/>
      <c r="E144" s="71"/>
      <c r="F144" s="72">
        <f>SUM(D$9:$D144)-SUM(E$9:$E144)</f>
        <v>400</v>
      </c>
      <c r="G144" s="58"/>
      <c r="H144" s="73" t="str">
        <f t="shared" si="9"/>
        <v>الجمعة</v>
      </c>
      <c r="I144" s="84">
        <f t="shared" si="10"/>
        <v>44666</v>
      </c>
      <c r="J144" s="75"/>
      <c r="K144" s="75"/>
      <c r="L144" s="76"/>
      <c r="M144" s="76"/>
      <c r="N144" s="77">
        <f>K144-J144-L144+التصنيف4567891011243752[[#This Row],[زيادة]]</f>
        <v>0</v>
      </c>
      <c r="O144" s="78" t="str">
        <f t="shared" si="8"/>
        <v>غياب</v>
      </c>
      <c r="P144" s="78">
        <f t="shared" si="11"/>
        <v>0</v>
      </c>
      <c r="Q144" s="79">
        <f>التصنيف4567891011243752[[#This Row],[ساعات العمل
Time of Work]]/9*P144*24</f>
        <v>0</v>
      </c>
      <c r="R144" s="80"/>
      <c r="S144" s="80"/>
      <c r="T144" s="80"/>
      <c r="U144" s="80"/>
      <c r="V144" s="3"/>
      <c r="W144" s="3"/>
      <c r="X144" s="3"/>
      <c r="Y144" s="3"/>
      <c r="Z144" s="3"/>
    </row>
    <row r="145" spans="1:26" ht="38.25" customHeight="1" x14ac:dyDescent="0.6">
      <c r="A145" s="29"/>
      <c r="B145" s="68"/>
      <c r="C145" s="69"/>
      <c r="D145" s="71"/>
      <c r="E145" s="71"/>
      <c r="F145" s="72">
        <f>SUM(D$9:$D145)-SUM(E$9:$E145)</f>
        <v>400</v>
      </c>
      <c r="G145" s="58"/>
      <c r="H145" s="73" t="str">
        <f t="shared" si="9"/>
        <v>السبت</v>
      </c>
      <c r="I145" s="84">
        <f t="shared" si="10"/>
        <v>44667</v>
      </c>
      <c r="J145" s="75"/>
      <c r="K145" s="75"/>
      <c r="L145" s="76"/>
      <c r="M145" s="76"/>
      <c r="N145" s="77">
        <f>K145-J145-L145+التصنيف4567891011243752[[#This Row],[زيادة]]</f>
        <v>0</v>
      </c>
      <c r="O145" s="78" t="str">
        <f t="shared" si="8"/>
        <v>غياب</v>
      </c>
      <c r="P145" s="78">
        <f t="shared" si="11"/>
        <v>0</v>
      </c>
      <c r="Q145" s="79">
        <f>التصنيف4567891011243752[[#This Row],[ساعات العمل
Time of Work]]/9*P145*24</f>
        <v>0</v>
      </c>
      <c r="R145" s="80"/>
      <c r="S145" s="80"/>
      <c r="T145" s="80"/>
      <c r="U145" s="80"/>
      <c r="V145" s="3"/>
      <c r="W145" s="3"/>
      <c r="X145" s="3"/>
      <c r="Y145" s="3"/>
      <c r="Z145" s="3"/>
    </row>
    <row r="146" spans="1:26" ht="38.25" customHeight="1" x14ac:dyDescent="0.6">
      <c r="A146" s="29"/>
      <c r="B146" s="68"/>
      <c r="C146" s="69"/>
      <c r="D146" s="71"/>
      <c r="E146" s="71"/>
      <c r="F146" s="72">
        <f>SUM(D$9:$D146)-SUM(E$9:$E146)</f>
        <v>400</v>
      </c>
      <c r="G146" s="58"/>
      <c r="H146" s="73" t="str">
        <f t="shared" si="9"/>
        <v>الأحد</v>
      </c>
      <c r="I146" s="84">
        <f t="shared" si="10"/>
        <v>44668</v>
      </c>
      <c r="J146" s="75"/>
      <c r="K146" s="75"/>
      <c r="L146" s="76"/>
      <c r="M146" s="76"/>
      <c r="N146" s="77">
        <f>K146-J146-L146+التصنيف4567891011243752[[#This Row],[زيادة]]</f>
        <v>0</v>
      </c>
      <c r="O146" s="78" t="str">
        <f t="shared" si="8"/>
        <v>غياب</v>
      </c>
      <c r="P146" s="78">
        <f t="shared" si="11"/>
        <v>0</v>
      </c>
      <c r="Q146" s="79">
        <f>التصنيف4567891011243752[[#This Row],[ساعات العمل
Time of Work]]/9*P146*24</f>
        <v>0</v>
      </c>
      <c r="R146" s="80"/>
      <c r="S146" s="80"/>
      <c r="T146" s="80"/>
      <c r="U146" s="80"/>
      <c r="V146" s="3"/>
      <c r="W146" s="3"/>
      <c r="X146" s="3"/>
      <c r="Y146" s="3"/>
      <c r="Z146" s="3"/>
    </row>
    <row r="147" spans="1:26" ht="38.25" customHeight="1" x14ac:dyDescent="0.6">
      <c r="A147" s="29"/>
      <c r="B147" s="68"/>
      <c r="C147" s="69"/>
      <c r="D147" s="71"/>
      <c r="E147" s="71"/>
      <c r="F147" s="72">
        <f>SUM(D$9:$D147)-SUM(E$9:$E147)</f>
        <v>400</v>
      </c>
      <c r="G147" s="58"/>
      <c r="H147" s="73" t="str">
        <f t="shared" si="9"/>
        <v>الإثنين</v>
      </c>
      <c r="I147" s="84">
        <f t="shared" si="10"/>
        <v>44669</v>
      </c>
      <c r="J147" s="75"/>
      <c r="K147" s="75"/>
      <c r="L147" s="76"/>
      <c r="M147" s="76"/>
      <c r="N147" s="77">
        <f>K147-J147-L147+التصنيف4567891011243752[[#This Row],[زيادة]]</f>
        <v>0</v>
      </c>
      <c r="O147" s="78" t="str">
        <f t="shared" si="8"/>
        <v>غياب</v>
      </c>
      <c r="P147" s="78">
        <f t="shared" si="11"/>
        <v>0</v>
      </c>
      <c r="Q147" s="79">
        <f>التصنيف4567891011243752[[#This Row],[ساعات العمل
Time of Work]]/9*P147*24</f>
        <v>0</v>
      </c>
      <c r="R147" s="80"/>
      <c r="S147" s="80"/>
      <c r="T147" s="80"/>
      <c r="U147" s="80"/>
      <c r="V147" s="3"/>
      <c r="W147" s="3"/>
      <c r="X147" s="3"/>
      <c r="Y147" s="3"/>
      <c r="Z147" s="3"/>
    </row>
    <row r="148" spans="1:26" ht="38.25" customHeight="1" x14ac:dyDescent="0.6">
      <c r="A148" s="29"/>
      <c r="B148" s="68"/>
      <c r="C148" s="69"/>
      <c r="D148" s="71"/>
      <c r="E148" s="71"/>
      <c r="F148" s="72">
        <f>SUM(D$9:$D148)-SUM(E$9:$E148)</f>
        <v>400</v>
      </c>
      <c r="G148" s="58"/>
      <c r="H148" s="73" t="str">
        <f t="shared" si="9"/>
        <v>الثلاثاء</v>
      </c>
      <c r="I148" s="84">
        <f t="shared" si="10"/>
        <v>44670</v>
      </c>
      <c r="J148" s="75"/>
      <c r="K148" s="75"/>
      <c r="L148" s="76"/>
      <c r="M148" s="76"/>
      <c r="N148" s="77">
        <f>K148-J148-L148+التصنيف4567891011243752[[#This Row],[زيادة]]</f>
        <v>0</v>
      </c>
      <c r="O148" s="78" t="str">
        <f t="shared" si="8"/>
        <v>غياب</v>
      </c>
      <c r="P148" s="78">
        <f t="shared" si="11"/>
        <v>0</v>
      </c>
      <c r="Q148" s="79">
        <f>التصنيف4567891011243752[[#This Row],[ساعات العمل
Time of Work]]/9*P148*24</f>
        <v>0</v>
      </c>
      <c r="R148" s="80"/>
      <c r="S148" s="80"/>
      <c r="T148" s="80"/>
      <c r="U148" s="80"/>
      <c r="V148" s="3"/>
      <c r="W148" s="3"/>
      <c r="X148" s="3"/>
      <c r="Y148" s="3"/>
      <c r="Z148" s="3"/>
    </row>
    <row r="149" spans="1:26" ht="38.25" customHeight="1" x14ac:dyDescent="0.6">
      <c r="A149" s="29"/>
      <c r="B149" s="68"/>
      <c r="C149" s="69"/>
      <c r="D149" s="71"/>
      <c r="E149" s="71"/>
      <c r="F149" s="72">
        <f>SUM(D$9:$D149)-SUM(E$9:$E149)</f>
        <v>400</v>
      </c>
      <c r="G149" s="58"/>
      <c r="H149" s="73" t="str">
        <f t="shared" si="9"/>
        <v>الأربعاء</v>
      </c>
      <c r="I149" s="84">
        <f t="shared" si="10"/>
        <v>44671</v>
      </c>
      <c r="J149" s="75"/>
      <c r="K149" s="75"/>
      <c r="L149" s="76"/>
      <c r="M149" s="76"/>
      <c r="N149" s="77">
        <f>K149-J149-L149+التصنيف4567891011243752[[#This Row],[زيادة]]</f>
        <v>0</v>
      </c>
      <c r="O149" s="78" t="str">
        <f t="shared" si="8"/>
        <v>غياب</v>
      </c>
      <c r="P149" s="78">
        <f t="shared" si="11"/>
        <v>0</v>
      </c>
      <c r="Q149" s="79">
        <f>التصنيف4567891011243752[[#This Row],[ساعات العمل
Time of Work]]/9*P149*24</f>
        <v>0</v>
      </c>
      <c r="R149" s="80"/>
      <c r="S149" s="80"/>
      <c r="T149" s="80"/>
      <c r="U149" s="80"/>
      <c r="V149" s="3"/>
      <c r="W149" s="3"/>
      <c r="X149" s="3"/>
      <c r="Y149" s="3"/>
      <c r="Z149" s="3"/>
    </row>
    <row r="150" spans="1:26" ht="38.25" customHeight="1" x14ac:dyDescent="0.6">
      <c r="A150" s="29"/>
      <c r="B150" s="68"/>
      <c r="C150" s="69"/>
      <c r="D150" s="71"/>
      <c r="E150" s="71"/>
      <c r="F150" s="72">
        <f>SUM(D$9:$D150)-SUM(E$9:$E150)</f>
        <v>400</v>
      </c>
      <c r="G150" s="58"/>
      <c r="H150" s="73" t="str">
        <f t="shared" si="9"/>
        <v>الخميس</v>
      </c>
      <c r="I150" s="84">
        <f t="shared" si="10"/>
        <v>44672</v>
      </c>
      <c r="J150" s="75"/>
      <c r="K150" s="75"/>
      <c r="L150" s="76"/>
      <c r="M150" s="76"/>
      <c r="N150" s="77">
        <f>K150-J150-L150+التصنيف4567891011243752[[#This Row],[زيادة]]</f>
        <v>0</v>
      </c>
      <c r="O150" s="78" t="str">
        <f t="shared" si="8"/>
        <v>غياب</v>
      </c>
      <c r="P150" s="78">
        <f t="shared" si="11"/>
        <v>0</v>
      </c>
      <c r="Q150" s="79">
        <f>التصنيف4567891011243752[[#This Row],[ساعات العمل
Time of Work]]/9*P150*24</f>
        <v>0</v>
      </c>
      <c r="R150" s="80"/>
      <c r="S150" s="80"/>
      <c r="T150" s="80"/>
      <c r="U150" s="80"/>
      <c r="V150" s="3"/>
      <c r="W150" s="3"/>
      <c r="X150" s="3"/>
      <c r="Y150" s="3"/>
      <c r="Z150" s="3"/>
    </row>
    <row r="151" spans="1:26" ht="38.25" customHeight="1" x14ac:dyDescent="0.6">
      <c r="A151" s="29"/>
      <c r="B151" s="68"/>
      <c r="C151" s="69"/>
      <c r="D151" s="71"/>
      <c r="E151" s="71"/>
      <c r="F151" s="72">
        <f>SUM(D$9:$D151)-SUM(E$9:$E151)</f>
        <v>400</v>
      </c>
      <c r="G151" s="58"/>
      <c r="H151" s="73" t="str">
        <f t="shared" si="9"/>
        <v>الجمعة</v>
      </c>
      <c r="I151" s="84">
        <f t="shared" si="10"/>
        <v>44673</v>
      </c>
      <c r="J151" s="75"/>
      <c r="K151" s="75"/>
      <c r="L151" s="76"/>
      <c r="M151" s="76"/>
      <c r="N151" s="77">
        <f>K151-J151-L151+التصنيف4567891011243752[[#This Row],[زيادة]]</f>
        <v>0</v>
      </c>
      <c r="O151" s="78" t="str">
        <f t="shared" si="8"/>
        <v>غياب</v>
      </c>
      <c r="P151" s="78">
        <f t="shared" si="11"/>
        <v>0</v>
      </c>
      <c r="Q151" s="79">
        <f>التصنيف4567891011243752[[#This Row],[ساعات العمل
Time of Work]]/9*P151*24</f>
        <v>0</v>
      </c>
      <c r="R151" s="80"/>
      <c r="S151" s="80"/>
      <c r="T151" s="80"/>
      <c r="U151" s="80"/>
      <c r="V151" s="3"/>
      <c r="W151" s="3"/>
      <c r="X151" s="3"/>
      <c r="Y151" s="3"/>
      <c r="Z151" s="3"/>
    </row>
    <row r="152" spans="1:26" ht="38.25" customHeight="1" x14ac:dyDescent="0.6">
      <c r="A152" s="29"/>
      <c r="B152" s="68"/>
      <c r="C152" s="69"/>
      <c r="D152" s="71"/>
      <c r="E152" s="71"/>
      <c r="F152" s="72">
        <f>SUM(D$9:$D152)-SUM(E$9:$E152)</f>
        <v>400</v>
      </c>
      <c r="G152" s="58"/>
      <c r="H152" s="73" t="str">
        <f t="shared" si="9"/>
        <v>السبت</v>
      </c>
      <c r="I152" s="84">
        <f t="shared" si="10"/>
        <v>44674</v>
      </c>
      <c r="J152" s="75"/>
      <c r="K152" s="75"/>
      <c r="L152" s="76"/>
      <c r="M152" s="76"/>
      <c r="N152" s="77">
        <f>K152-J152-L152+التصنيف4567891011243752[[#This Row],[زيادة]]</f>
        <v>0</v>
      </c>
      <c r="O152" s="78" t="str">
        <f t="shared" si="8"/>
        <v>غياب</v>
      </c>
      <c r="P152" s="78">
        <f t="shared" si="11"/>
        <v>0</v>
      </c>
      <c r="Q152" s="79">
        <f>التصنيف4567891011243752[[#This Row],[ساعات العمل
Time of Work]]/9*P152*24</f>
        <v>0</v>
      </c>
      <c r="R152" s="80"/>
      <c r="S152" s="80"/>
      <c r="T152" s="80"/>
      <c r="U152" s="80"/>
      <c r="V152" s="3"/>
      <c r="W152" s="3"/>
      <c r="X152" s="3"/>
      <c r="Y152" s="3"/>
      <c r="Z152" s="3"/>
    </row>
    <row r="153" spans="1:26" ht="38.25" customHeight="1" x14ac:dyDescent="0.6">
      <c r="A153" s="29"/>
      <c r="B153" s="68"/>
      <c r="C153" s="69"/>
      <c r="D153" s="71"/>
      <c r="E153" s="71"/>
      <c r="F153" s="72">
        <f>SUM(D$9:$D153)-SUM(E$9:$E153)</f>
        <v>400</v>
      </c>
      <c r="G153" s="58"/>
      <c r="H153" s="73" t="str">
        <f t="shared" si="9"/>
        <v>الأحد</v>
      </c>
      <c r="I153" s="84">
        <f t="shared" si="10"/>
        <v>44675</v>
      </c>
      <c r="J153" s="75"/>
      <c r="K153" s="75"/>
      <c r="L153" s="76"/>
      <c r="M153" s="76"/>
      <c r="N153" s="77">
        <f>K153-J153-L153+التصنيف4567891011243752[[#This Row],[زيادة]]</f>
        <v>0</v>
      </c>
      <c r="O153" s="78" t="str">
        <f t="shared" si="8"/>
        <v>غياب</v>
      </c>
      <c r="P153" s="78">
        <f t="shared" si="11"/>
        <v>0</v>
      </c>
      <c r="Q153" s="79">
        <f>التصنيف4567891011243752[[#This Row],[ساعات العمل
Time of Work]]/9*P153*24</f>
        <v>0</v>
      </c>
      <c r="R153" s="80"/>
      <c r="S153" s="80"/>
      <c r="T153" s="80"/>
      <c r="U153" s="80"/>
      <c r="V153" s="3"/>
      <c r="W153" s="3"/>
      <c r="X153" s="3"/>
      <c r="Y153" s="3"/>
      <c r="Z153" s="3"/>
    </row>
    <row r="154" spans="1:26" ht="38.25" customHeight="1" x14ac:dyDescent="0.6">
      <c r="A154" s="29"/>
      <c r="B154" s="68"/>
      <c r="C154" s="69"/>
      <c r="D154" s="71"/>
      <c r="E154" s="71"/>
      <c r="F154" s="72">
        <f>SUM(D$9:$D154)-SUM(E$9:$E154)</f>
        <v>400</v>
      </c>
      <c r="G154" s="58"/>
      <c r="H154" s="73" t="str">
        <f t="shared" si="9"/>
        <v>الإثنين</v>
      </c>
      <c r="I154" s="84">
        <f t="shared" si="10"/>
        <v>44676</v>
      </c>
      <c r="J154" s="75"/>
      <c r="K154" s="75"/>
      <c r="L154" s="76"/>
      <c r="M154" s="76"/>
      <c r="N154" s="77">
        <f>K154-J154-L154+التصنيف4567891011243752[[#This Row],[زيادة]]</f>
        <v>0</v>
      </c>
      <c r="O154" s="78" t="str">
        <f t="shared" si="8"/>
        <v>غياب</v>
      </c>
      <c r="P154" s="78">
        <f t="shared" si="11"/>
        <v>0</v>
      </c>
      <c r="Q154" s="79">
        <f>التصنيف4567891011243752[[#This Row],[ساعات العمل
Time of Work]]/9*P154*24</f>
        <v>0</v>
      </c>
      <c r="R154" s="80"/>
      <c r="S154" s="80"/>
      <c r="T154" s="80"/>
      <c r="U154" s="80"/>
      <c r="V154" s="3"/>
      <c r="W154" s="3"/>
      <c r="X154" s="3"/>
      <c r="Y154" s="3"/>
      <c r="Z154" s="3"/>
    </row>
    <row r="155" spans="1:26" ht="38.25" customHeight="1" x14ac:dyDescent="0.6">
      <c r="A155" s="29"/>
      <c r="B155" s="68"/>
      <c r="C155" s="69"/>
      <c r="D155" s="71"/>
      <c r="E155" s="71"/>
      <c r="F155" s="72">
        <f>SUM(D$9:$D155)-SUM(E$9:$E155)</f>
        <v>400</v>
      </c>
      <c r="G155" s="58"/>
      <c r="H155" s="73" t="str">
        <f t="shared" si="9"/>
        <v>الثلاثاء</v>
      </c>
      <c r="I155" s="84">
        <f t="shared" si="10"/>
        <v>44677</v>
      </c>
      <c r="J155" s="75"/>
      <c r="K155" s="75"/>
      <c r="L155" s="76"/>
      <c r="M155" s="76"/>
      <c r="N155" s="77">
        <f>K155-J155-L155+التصنيف4567891011243752[[#This Row],[زيادة]]</f>
        <v>0</v>
      </c>
      <c r="O155" s="78" t="str">
        <f t="shared" si="8"/>
        <v>غياب</v>
      </c>
      <c r="P155" s="78">
        <f t="shared" si="11"/>
        <v>0</v>
      </c>
      <c r="Q155" s="79">
        <f>التصنيف4567891011243752[[#This Row],[ساعات العمل
Time of Work]]/9*P155*24</f>
        <v>0</v>
      </c>
      <c r="R155" s="80"/>
      <c r="S155" s="80"/>
      <c r="T155" s="80"/>
      <c r="U155" s="80"/>
      <c r="V155" s="3"/>
      <c r="W155" s="3"/>
      <c r="X155" s="3"/>
      <c r="Y155" s="3"/>
      <c r="Z155" s="3"/>
    </row>
    <row r="156" spans="1:26" ht="38.25" customHeight="1" x14ac:dyDescent="0.6">
      <c r="A156" s="29"/>
      <c r="B156" s="68"/>
      <c r="C156" s="69"/>
      <c r="D156" s="71"/>
      <c r="E156" s="71"/>
      <c r="F156" s="72">
        <f>SUM(D$9:$D156)-SUM(E$9:$E156)</f>
        <v>400</v>
      </c>
      <c r="G156" s="58"/>
      <c r="H156" s="73" t="str">
        <f t="shared" si="9"/>
        <v>الأربعاء</v>
      </c>
      <c r="I156" s="84">
        <f t="shared" si="10"/>
        <v>44678</v>
      </c>
      <c r="J156" s="75"/>
      <c r="K156" s="75"/>
      <c r="L156" s="76"/>
      <c r="M156" s="76"/>
      <c r="N156" s="77">
        <f>K156-J156-L156+التصنيف4567891011243752[[#This Row],[زيادة]]</f>
        <v>0</v>
      </c>
      <c r="O156" s="78" t="str">
        <f t="shared" si="8"/>
        <v>غياب</v>
      </c>
      <c r="P156" s="78">
        <f t="shared" si="11"/>
        <v>0</v>
      </c>
      <c r="Q156" s="79">
        <f>التصنيف4567891011243752[[#This Row],[ساعات العمل
Time of Work]]/9*P156*24</f>
        <v>0</v>
      </c>
      <c r="R156" s="80"/>
      <c r="S156" s="80"/>
      <c r="T156" s="80"/>
      <c r="U156" s="80"/>
      <c r="V156" s="3"/>
      <c r="W156" s="3"/>
      <c r="X156" s="3"/>
      <c r="Y156" s="3"/>
      <c r="Z156" s="3"/>
    </row>
    <row r="157" spans="1:26" ht="38.25" customHeight="1" x14ac:dyDescent="0.6">
      <c r="A157" s="29"/>
      <c r="B157" s="68"/>
      <c r="C157" s="69"/>
      <c r="D157" s="71"/>
      <c r="E157" s="71"/>
      <c r="F157" s="72">
        <f>SUM(D$9:$D157)-SUM(E$9:$E157)</f>
        <v>400</v>
      </c>
      <c r="G157" s="58"/>
      <c r="H157" s="73" t="str">
        <f t="shared" si="9"/>
        <v>الخميس</v>
      </c>
      <c r="I157" s="84">
        <f t="shared" si="10"/>
        <v>44679</v>
      </c>
      <c r="J157" s="75"/>
      <c r="K157" s="75"/>
      <c r="L157" s="76"/>
      <c r="M157" s="76"/>
      <c r="N157" s="77">
        <f>K157-J157-L157+التصنيف4567891011243752[[#This Row],[زيادة]]</f>
        <v>0</v>
      </c>
      <c r="O157" s="78" t="str">
        <f t="shared" si="8"/>
        <v>غياب</v>
      </c>
      <c r="P157" s="78">
        <f t="shared" si="11"/>
        <v>0</v>
      </c>
      <c r="Q157" s="79">
        <f>التصنيف4567891011243752[[#This Row],[ساعات العمل
Time of Work]]/9*P157*24</f>
        <v>0</v>
      </c>
      <c r="R157" s="80"/>
      <c r="S157" s="80"/>
      <c r="T157" s="80"/>
      <c r="U157" s="80"/>
      <c r="V157" s="3"/>
      <c r="W157" s="3"/>
      <c r="X157" s="3"/>
      <c r="Y157" s="3"/>
      <c r="Z157" s="3"/>
    </row>
    <row r="158" spans="1:26" ht="38.25" customHeight="1" x14ac:dyDescent="0.6">
      <c r="A158" s="29"/>
      <c r="B158" s="68"/>
      <c r="C158" s="69"/>
      <c r="D158" s="71"/>
      <c r="E158" s="71"/>
      <c r="F158" s="72">
        <f>SUM(D$9:$D158)-SUM(E$9:$E158)</f>
        <v>400</v>
      </c>
      <c r="G158" s="58"/>
      <c r="H158" s="73" t="str">
        <f t="shared" si="9"/>
        <v>الجمعة</v>
      </c>
      <c r="I158" s="84">
        <f t="shared" si="10"/>
        <v>44680</v>
      </c>
      <c r="J158" s="75"/>
      <c r="K158" s="75"/>
      <c r="L158" s="76"/>
      <c r="M158" s="76"/>
      <c r="N158" s="77">
        <f>K158-J158-L158+التصنيف4567891011243752[[#This Row],[زيادة]]</f>
        <v>0</v>
      </c>
      <c r="O158" s="78" t="str">
        <f t="shared" si="8"/>
        <v>غياب</v>
      </c>
      <c r="P158" s="78">
        <f t="shared" si="11"/>
        <v>0</v>
      </c>
      <c r="Q158" s="79">
        <f>التصنيف4567891011243752[[#This Row],[ساعات العمل
Time of Work]]/9*P158*24</f>
        <v>0</v>
      </c>
      <c r="R158" s="80"/>
      <c r="S158" s="80"/>
      <c r="T158" s="80"/>
      <c r="U158" s="80"/>
      <c r="V158" s="3"/>
      <c r="W158" s="3"/>
      <c r="X158" s="3"/>
      <c r="Y158" s="3"/>
      <c r="Z158" s="3"/>
    </row>
    <row r="159" spans="1:26" ht="38.25" customHeight="1" x14ac:dyDescent="0.6">
      <c r="A159" s="29"/>
      <c r="B159" s="68"/>
      <c r="C159" s="69"/>
      <c r="D159" s="71"/>
      <c r="E159" s="71"/>
      <c r="F159" s="72">
        <f>SUM(D$9:$D159)-SUM(E$9:$E159)</f>
        <v>400</v>
      </c>
      <c r="G159" s="58"/>
      <c r="H159" s="73" t="str">
        <f t="shared" si="9"/>
        <v>السبت</v>
      </c>
      <c r="I159" s="84">
        <f t="shared" si="10"/>
        <v>44681</v>
      </c>
      <c r="J159" s="75"/>
      <c r="K159" s="75"/>
      <c r="L159" s="76"/>
      <c r="M159" s="76"/>
      <c r="N159" s="77">
        <f>K159-J159-L159+التصنيف4567891011243752[[#This Row],[زيادة]]</f>
        <v>0</v>
      </c>
      <c r="O159" s="78" t="str">
        <f t="shared" si="8"/>
        <v>غياب</v>
      </c>
      <c r="P159" s="78">
        <f t="shared" si="11"/>
        <v>0</v>
      </c>
      <c r="Q159" s="79">
        <f>التصنيف4567891011243752[[#This Row],[ساعات العمل
Time of Work]]/9*P159*24</f>
        <v>0</v>
      </c>
      <c r="R159" s="80"/>
      <c r="S159" s="80"/>
      <c r="T159" s="80"/>
      <c r="U159" s="80"/>
      <c r="V159" s="3"/>
      <c r="W159" s="3"/>
      <c r="X159" s="3"/>
      <c r="Y159" s="3"/>
      <c r="Z159" s="3"/>
    </row>
    <row r="160" spans="1:26" ht="38.25" customHeight="1" x14ac:dyDescent="0.6">
      <c r="A160" s="29"/>
      <c r="B160" s="68"/>
      <c r="C160" s="69"/>
      <c r="D160" s="71"/>
      <c r="E160" s="71"/>
      <c r="F160" s="72">
        <f>SUM(D$9:$D160)-SUM(E$9:$E160)</f>
        <v>400</v>
      </c>
      <c r="G160" s="58"/>
      <c r="H160" s="73" t="str">
        <f t="shared" si="9"/>
        <v>الأحد</v>
      </c>
      <c r="I160" s="84">
        <f t="shared" si="10"/>
        <v>44682</v>
      </c>
      <c r="J160" s="75"/>
      <c r="K160" s="75"/>
      <c r="L160" s="76"/>
      <c r="M160" s="76"/>
      <c r="N160" s="77">
        <f>K160-J160-L160+التصنيف4567891011243752[[#This Row],[زيادة]]</f>
        <v>0</v>
      </c>
      <c r="O160" s="78" t="str">
        <f t="shared" si="8"/>
        <v>غياب</v>
      </c>
      <c r="P160" s="78">
        <f t="shared" si="11"/>
        <v>0</v>
      </c>
      <c r="Q160" s="79">
        <f>التصنيف4567891011243752[[#This Row],[ساعات العمل
Time of Work]]/9*P160*24</f>
        <v>0</v>
      </c>
      <c r="R160" s="80"/>
      <c r="S160" s="80"/>
      <c r="T160" s="80"/>
      <c r="U160" s="80"/>
      <c r="V160" s="3"/>
      <c r="W160" s="3"/>
      <c r="X160" s="3"/>
      <c r="Y160" s="3"/>
      <c r="Z160" s="3"/>
    </row>
    <row r="161" spans="1:26" ht="38.25" customHeight="1" x14ac:dyDescent="0.6">
      <c r="A161" s="29"/>
      <c r="B161" s="68"/>
      <c r="C161" s="69"/>
      <c r="D161" s="71"/>
      <c r="E161" s="71"/>
      <c r="F161" s="72">
        <f>SUM(D$9:$D161)-SUM(E$9:$E161)</f>
        <v>400</v>
      </c>
      <c r="G161" s="58"/>
      <c r="H161" s="73" t="str">
        <f t="shared" si="9"/>
        <v>الإثنين</v>
      </c>
      <c r="I161" s="84">
        <f t="shared" si="10"/>
        <v>44683</v>
      </c>
      <c r="J161" s="75"/>
      <c r="K161" s="75"/>
      <c r="L161" s="76"/>
      <c r="M161" s="76"/>
      <c r="N161" s="77">
        <f>K161-J161-L161+التصنيف4567891011243752[[#This Row],[زيادة]]</f>
        <v>0</v>
      </c>
      <c r="O161" s="78" t="str">
        <f t="shared" si="8"/>
        <v>غياب</v>
      </c>
      <c r="P161" s="78">
        <f t="shared" si="11"/>
        <v>0</v>
      </c>
      <c r="Q161" s="79">
        <f>التصنيف4567891011243752[[#This Row],[ساعات العمل
Time of Work]]/9*P161*24</f>
        <v>0</v>
      </c>
      <c r="R161" s="80"/>
      <c r="S161" s="80"/>
      <c r="T161" s="80"/>
      <c r="U161" s="80"/>
      <c r="V161" s="3"/>
      <c r="W161" s="3"/>
      <c r="X161" s="3"/>
      <c r="Y161" s="3"/>
      <c r="Z161" s="3"/>
    </row>
    <row r="162" spans="1:26" ht="38.25" customHeight="1" x14ac:dyDescent="0.6">
      <c r="A162" s="29"/>
      <c r="B162" s="68"/>
      <c r="C162" s="69"/>
      <c r="D162" s="71"/>
      <c r="E162" s="71"/>
      <c r="F162" s="72">
        <f>SUM(D$9:$D162)-SUM(E$9:$E162)</f>
        <v>400</v>
      </c>
      <c r="G162" s="58"/>
      <c r="H162" s="73" t="str">
        <f t="shared" si="9"/>
        <v>الثلاثاء</v>
      </c>
      <c r="I162" s="84">
        <f t="shared" si="10"/>
        <v>44684</v>
      </c>
      <c r="J162" s="75"/>
      <c r="K162" s="75"/>
      <c r="L162" s="76"/>
      <c r="M162" s="76"/>
      <c r="N162" s="77">
        <f>K162-J162-L162+التصنيف4567891011243752[[#This Row],[زيادة]]</f>
        <v>0</v>
      </c>
      <c r="O162" s="78" t="str">
        <f t="shared" si="8"/>
        <v>غياب</v>
      </c>
      <c r="P162" s="78">
        <f t="shared" si="11"/>
        <v>0</v>
      </c>
      <c r="Q162" s="79">
        <f>التصنيف4567891011243752[[#This Row],[ساعات العمل
Time of Work]]/9*P162*24</f>
        <v>0</v>
      </c>
      <c r="R162" s="80"/>
      <c r="S162" s="80"/>
      <c r="T162" s="80"/>
      <c r="U162" s="80"/>
      <c r="V162" s="3"/>
      <c r="W162" s="3"/>
      <c r="X162" s="3"/>
      <c r="Y162" s="3"/>
      <c r="Z162" s="3"/>
    </row>
    <row r="163" spans="1:26" ht="38.25" customHeight="1" x14ac:dyDescent="0.6">
      <c r="A163" s="29"/>
      <c r="B163" s="68"/>
      <c r="C163" s="69"/>
      <c r="D163" s="71"/>
      <c r="E163" s="71"/>
      <c r="F163" s="72">
        <f>SUM(D$9:$D163)-SUM(E$9:$E163)</f>
        <v>400</v>
      </c>
      <c r="G163" s="58"/>
      <c r="H163" s="73" t="str">
        <f t="shared" si="9"/>
        <v>الأربعاء</v>
      </c>
      <c r="I163" s="84">
        <f t="shared" si="10"/>
        <v>44685</v>
      </c>
      <c r="J163" s="75"/>
      <c r="K163" s="75"/>
      <c r="L163" s="76"/>
      <c r="M163" s="76"/>
      <c r="N163" s="77">
        <f>K163-J163-L163+التصنيف4567891011243752[[#This Row],[زيادة]]</f>
        <v>0</v>
      </c>
      <c r="O163" s="78" t="str">
        <f t="shared" si="8"/>
        <v>غياب</v>
      </c>
      <c r="P163" s="78">
        <f t="shared" si="11"/>
        <v>0</v>
      </c>
      <c r="Q163" s="79">
        <f>التصنيف4567891011243752[[#This Row],[ساعات العمل
Time of Work]]/9*P163*24</f>
        <v>0</v>
      </c>
      <c r="R163" s="80"/>
      <c r="S163" s="80"/>
      <c r="T163" s="80"/>
      <c r="U163" s="80"/>
      <c r="V163" s="3"/>
      <c r="W163" s="3"/>
      <c r="X163" s="3"/>
      <c r="Y163" s="3"/>
      <c r="Z163" s="3"/>
    </row>
    <row r="164" spans="1:26" ht="38.25" customHeight="1" x14ac:dyDescent="0.6">
      <c r="A164" s="29"/>
      <c r="B164" s="68"/>
      <c r="C164" s="69"/>
      <c r="D164" s="71"/>
      <c r="E164" s="71"/>
      <c r="F164" s="72">
        <f>SUM(D$9:$D164)-SUM(E$9:$E164)</f>
        <v>400</v>
      </c>
      <c r="G164" s="58"/>
      <c r="H164" s="73" t="str">
        <f t="shared" si="9"/>
        <v>الخميس</v>
      </c>
      <c r="I164" s="84">
        <f t="shared" si="10"/>
        <v>44686</v>
      </c>
      <c r="J164" s="75"/>
      <c r="K164" s="75"/>
      <c r="L164" s="76"/>
      <c r="M164" s="76"/>
      <c r="N164" s="77">
        <f>K164-J164-L164+التصنيف4567891011243752[[#This Row],[زيادة]]</f>
        <v>0</v>
      </c>
      <c r="O164" s="78" t="str">
        <f t="shared" si="8"/>
        <v>غياب</v>
      </c>
      <c r="P164" s="78">
        <f t="shared" si="11"/>
        <v>0</v>
      </c>
      <c r="Q164" s="79">
        <f>التصنيف4567891011243752[[#This Row],[ساعات العمل
Time of Work]]/9*P164*24</f>
        <v>0</v>
      </c>
      <c r="R164" s="80"/>
      <c r="S164" s="80"/>
      <c r="T164" s="80"/>
      <c r="U164" s="80"/>
      <c r="V164" s="3"/>
      <c r="W164" s="3"/>
      <c r="X164" s="3"/>
      <c r="Y164" s="3"/>
      <c r="Z164" s="3"/>
    </row>
    <row r="165" spans="1:26" ht="38.25" customHeight="1" x14ac:dyDescent="0.6">
      <c r="A165" s="29"/>
      <c r="B165" s="68"/>
      <c r="C165" s="69"/>
      <c r="D165" s="71"/>
      <c r="E165" s="71"/>
      <c r="F165" s="72">
        <f>SUM(D$9:$D165)-SUM(E$9:$E165)</f>
        <v>400</v>
      </c>
      <c r="G165" s="58"/>
      <c r="H165" s="73" t="str">
        <f t="shared" si="9"/>
        <v>الجمعة</v>
      </c>
      <c r="I165" s="84">
        <f t="shared" si="10"/>
        <v>44687</v>
      </c>
      <c r="J165" s="75"/>
      <c r="K165" s="75"/>
      <c r="L165" s="76"/>
      <c r="M165" s="76"/>
      <c r="N165" s="77">
        <f>K165-J165-L165+التصنيف4567891011243752[[#This Row],[زيادة]]</f>
        <v>0</v>
      </c>
      <c r="O165" s="78" t="str">
        <f t="shared" si="8"/>
        <v>غياب</v>
      </c>
      <c r="P165" s="78">
        <f t="shared" si="11"/>
        <v>0</v>
      </c>
      <c r="Q165" s="79">
        <f>التصنيف4567891011243752[[#This Row],[ساعات العمل
Time of Work]]/9*P165*24</f>
        <v>0</v>
      </c>
      <c r="R165" s="80"/>
      <c r="S165" s="80"/>
      <c r="T165" s="80"/>
      <c r="U165" s="80"/>
      <c r="V165" s="3"/>
      <c r="W165" s="3"/>
      <c r="X165" s="3"/>
      <c r="Y165" s="3"/>
      <c r="Z165" s="3"/>
    </row>
    <row r="166" spans="1:26" ht="38.25" customHeight="1" x14ac:dyDescent="0.6">
      <c r="A166" s="29"/>
      <c r="B166" s="68"/>
      <c r="C166" s="69"/>
      <c r="D166" s="71"/>
      <c r="E166" s="71"/>
      <c r="F166" s="72">
        <f>SUM(D$9:$D166)-SUM(E$9:$E166)</f>
        <v>400</v>
      </c>
      <c r="G166" s="58"/>
      <c r="H166" s="73" t="str">
        <f t="shared" si="9"/>
        <v>السبت</v>
      </c>
      <c r="I166" s="84">
        <f t="shared" si="10"/>
        <v>44688</v>
      </c>
      <c r="J166" s="75"/>
      <c r="K166" s="75"/>
      <c r="L166" s="76"/>
      <c r="M166" s="76"/>
      <c r="N166" s="77">
        <f>K166-J166-L166+التصنيف4567891011243752[[#This Row],[زيادة]]</f>
        <v>0</v>
      </c>
      <c r="O166" s="78" t="str">
        <f t="shared" si="8"/>
        <v>غياب</v>
      </c>
      <c r="P166" s="78">
        <f t="shared" si="11"/>
        <v>0</v>
      </c>
      <c r="Q166" s="79">
        <f>التصنيف4567891011243752[[#This Row],[ساعات العمل
Time of Work]]/9*P166*24</f>
        <v>0</v>
      </c>
      <c r="R166" s="80"/>
      <c r="S166" s="80"/>
      <c r="T166" s="80"/>
      <c r="U166" s="80"/>
      <c r="V166" s="3"/>
      <c r="W166" s="3"/>
      <c r="X166" s="3"/>
      <c r="Y166" s="3"/>
      <c r="Z166" s="3"/>
    </row>
    <row r="167" spans="1:26" ht="38.25" customHeight="1" x14ac:dyDescent="0.6">
      <c r="A167" s="29"/>
      <c r="B167" s="68"/>
      <c r="C167" s="69"/>
      <c r="D167" s="71"/>
      <c r="E167" s="71"/>
      <c r="F167" s="72">
        <f>SUM(D$9:$D167)-SUM(E$9:$E167)</f>
        <v>400</v>
      </c>
      <c r="G167" s="58"/>
      <c r="H167" s="73" t="str">
        <f t="shared" si="9"/>
        <v>الأحد</v>
      </c>
      <c r="I167" s="84">
        <f t="shared" si="10"/>
        <v>44689</v>
      </c>
      <c r="J167" s="75"/>
      <c r="K167" s="75"/>
      <c r="L167" s="76"/>
      <c r="M167" s="76"/>
      <c r="N167" s="77">
        <f>K167-J167-L167+التصنيف4567891011243752[[#This Row],[زيادة]]</f>
        <v>0</v>
      </c>
      <c r="O167" s="78" t="str">
        <f t="shared" si="8"/>
        <v>غياب</v>
      </c>
      <c r="P167" s="78">
        <f t="shared" si="11"/>
        <v>0</v>
      </c>
      <c r="Q167" s="79">
        <f>التصنيف4567891011243752[[#This Row],[ساعات العمل
Time of Work]]/9*P167*24</f>
        <v>0</v>
      </c>
      <c r="R167" s="80"/>
      <c r="S167" s="80"/>
      <c r="T167" s="80"/>
      <c r="U167" s="80"/>
      <c r="V167" s="3"/>
      <c r="W167" s="3"/>
      <c r="X167" s="3"/>
      <c r="Y167" s="3"/>
      <c r="Z167" s="3"/>
    </row>
    <row r="168" spans="1:26" ht="38.25" customHeight="1" x14ac:dyDescent="0.6">
      <c r="A168" s="29"/>
      <c r="B168" s="68"/>
      <c r="C168" s="69"/>
      <c r="D168" s="71"/>
      <c r="E168" s="71"/>
      <c r="F168" s="72">
        <f>SUM(D$9:$D168)-SUM(E$9:$E168)</f>
        <v>400</v>
      </c>
      <c r="G168" s="58"/>
      <c r="H168" s="73" t="str">
        <f t="shared" si="9"/>
        <v>الإثنين</v>
      </c>
      <c r="I168" s="84">
        <f t="shared" si="10"/>
        <v>44690</v>
      </c>
      <c r="J168" s="75"/>
      <c r="K168" s="75"/>
      <c r="L168" s="76"/>
      <c r="M168" s="76"/>
      <c r="N168" s="77">
        <f>K168-J168-L168+التصنيف4567891011243752[[#This Row],[زيادة]]</f>
        <v>0</v>
      </c>
      <c r="O168" s="78" t="str">
        <f t="shared" si="8"/>
        <v>غياب</v>
      </c>
      <c r="P168" s="78">
        <f t="shared" si="11"/>
        <v>0</v>
      </c>
      <c r="Q168" s="79">
        <f>التصنيف4567891011243752[[#This Row],[ساعات العمل
Time of Work]]/9*P168*24</f>
        <v>0</v>
      </c>
      <c r="R168" s="80"/>
      <c r="S168" s="80"/>
      <c r="T168" s="80"/>
      <c r="U168" s="80"/>
      <c r="V168" s="3"/>
      <c r="W168" s="3"/>
      <c r="X168" s="3"/>
      <c r="Y168" s="3"/>
      <c r="Z168" s="3"/>
    </row>
    <row r="169" spans="1:26" ht="38.25" customHeight="1" x14ac:dyDescent="0.6">
      <c r="A169" s="29"/>
      <c r="B169" s="68"/>
      <c r="C169" s="69"/>
      <c r="D169" s="71"/>
      <c r="E169" s="71"/>
      <c r="F169" s="72">
        <f>SUM(D$9:$D169)-SUM(E$9:$E169)</f>
        <v>400</v>
      </c>
      <c r="G169" s="58"/>
      <c r="H169" s="73" t="str">
        <f t="shared" si="9"/>
        <v>الثلاثاء</v>
      </c>
      <c r="I169" s="84">
        <f t="shared" si="10"/>
        <v>44691</v>
      </c>
      <c r="J169" s="75"/>
      <c r="K169" s="75"/>
      <c r="L169" s="76"/>
      <c r="M169" s="76"/>
      <c r="N169" s="77">
        <f>K169-J169-L169+التصنيف4567891011243752[[#This Row],[زيادة]]</f>
        <v>0</v>
      </c>
      <c r="O169" s="78" t="str">
        <f t="shared" si="8"/>
        <v>غياب</v>
      </c>
      <c r="P169" s="78">
        <f t="shared" si="11"/>
        <v>0</v>
      </c>
      <c r="Q169" s="79">
        <f>التصنيف4567891011243752[[#This Row],[ساعات العمل
Time of Work]]/9*P169*24</f>
        <v>0</v>
      </c>
      <c r="R169" s="80"/>
      <c r="S169" s="80"/>
      <c r="T169" s="80"/>
      <c r="U169" s="80"/>
      <c r="V169" s="3"/>
      <c r="W169" s="3"/>
      <c r="X169" s="3"/>
      <c r="Y169" s="3"/>
      <c r="Z169" s="3"/>
    </row>
    <row r="170" spans="1:26" ht="38.25" customHeight="1" x14ac:dyDescent="0.6">
      <c r="A170" s="29"/>
      <c r="B170" s="68"/>
      <c r="C170" s="69"/>
      <c r="D170" s="71"/>
      <c r="E170" s="71"/>
      <c r="F170" s="72">
        <f>SUM(D$9:$D170)-SUM(E$9:$E170)</f>
        <v>400</v>
      </c>
      <c r="G170" s="58"/>
      <c r="H170" s="73" t="str">
        <f t="shared" si="9"/>
        <v>الأربعاء</v>
      </c>
      <c r="I170" s="84">
        <f t="shared" si="10"/>
        <v>44692</v>
      </c>
      <c r="J170" s="75"/>
      <c r="K170" s="75"/>
      <c r="L170" s="76"/>
      <c r="M170" s="76"/>
      <c r="N170" s="77">
        <f>K170-J170-L170+التصنيف4567891011243752[[#This Row],[زيادة]]</f>
        <v>0</v>
      </c>
      <c r="O170" s="78" t="str">
        <f t="shared" si="8"/>
        <v>غياب</v>
      </c>
      <c r="P170" s="78">
        <f t="shared" si="11"/>
        <v>0</v>
      </c>
      <c r="Q170" s="79">
        <f>التصنيف4567891011243752[[#This Row],[ساعات العمل
Time of Work]]/9*P170*24</f>
        <v>0</v>
      </c>
      <c r="R170" s="80"/>
      <c r="S170" s="80"/>
      <c r="T170" s="80"/>
      <c r="U170" s="80"/>
      <c r="V170" s="3"/>
      <c r="W170" s="3"/>
      <c r="X170" s="3"/>
      <c r="Y170" s="3"/>
      <c r="Z170" s="3"/>
    </row>
    <row r="171" spans="1:26" ht="38.25" customHeight="1" x14ac:dyDescent="0.6">
      <c r="A171" s="29"/>
      <c r="B171" s="68"/>
      <c r="C171" s="69"/>
      <c r="D171" s="71"/>
      <c r="E171" s="71"/>
      <c r="F171" s="72">
        <f>SUM(D$9:$D171)-SUM(E$9:$E171)</f>
        <v>400</v>
      </c>
      <c r="G171" s="58"/>
      <c r="H171" s="73" t="str">
        <f t="shared" si="9"/>
        <v>الخميس</v>
      </c>
      <c r="I171" s="84">
        <f t="shared" si="10"/>
        <v>44693</v>
      </c>
      <c r="J171" s="75"/>
      <c r="K171" s="75"/>
      <c r="L171" s="76"/>
      <c r="M171" s="76"/>
      <c r="N171" s="77">
        <f>K171-J171-L171+التصنيف4567891011243752[[#This Row],[زيادة]]</f>
        <v>0</v>
      </c>
      <c r="O171" s="78" t="str">
        <f t="shared" si="8"/>
        <v>غياب</v>
      </c>
      <c r="P171" s="78">
        <f t="shared" si="11"/>
        <v>0</v>
      </c>
      <c r="Q171" s="79">
        <f>التصنيف4567891011243752[[#This Row],[ساعات العمل
Time of Work]]/9*P171*24</f>
        <v>0</v>
      </c>
      <c r="R171" s="80"/>
      <c r="S171" s="80"/>
      <c r="T171" s="80"/>
      <c r="U171" s="80"/>
      <c r="V171" s="3"/>
      <c r="W171" s="3"/>
      <c r="X171" s="3"/>
      <c r="Y171" s="3"/>
      <c r="Z171" s="3"/>
    </row>
    <row r="172" spans="1:26" ht="38.25" customHeight="1" x14ac:dyDescent="0.6">
      <c r="A172" s="29"/>
      <c r="B172" s="68"/>
      <c r="C172" s="69"/>
      <c r="D172" s="71"/>
      <c r="E172" s="71"/>
      <c r="F172" s="72">
        <f>SUM(D$9:$D172)-SUM(E$9:$E172)</f>
        <v>400</v>
      </c>
      <c r="G172" s="58"/>
      <c r="H172" s="73" t="str">
        <f t="shared" si="9"/>
        <v>الجمعة</v>
      </c>
      <c r="I172" s="84">
        <f t="shared" si="10"/>
        <v>44694</v>
      </c>
      <c r="J172" s="75"/>
      <c r="K172" s="75"/>
      <c r="L172" s="76"/>
      <c r="M172" s="76"/>
      <c r="N172" s="77">
        <f>K172-J172-L172+التصنيف4567891011243752[[#This Row],[زيادة]]</f>
        <v>0</v>
      </c>
      <c r="O172" s="78" t="str">
        <f t="shared" si="8"/>
        <v>غياب</v>
      </c>
      <c r="P172" s="78">
        <f t="shared" si="11"/>
        <v>0</v>
      </c>
      <c r="Q172" s="79">
        <f>التصنيف4567891011243752[[#This Row],[ساعات العمل
Time of Work]]/9*P172*24</f>
        <v>0</v>
      </c>
      <c r="R172" s="80"/>
      <c r="S172" s="80"/>
      <c r="T172" s="80"/>
      <c r="U172" s="80"/>
      <c r="V172" s="3"/>
      <c r="W172" s="3"/>
      <c r="X172" s="3"/>
      <c r="Y172" s="3"/>
      <c r="Z172" s="3"/>
    </row>
    <row r="173" spans="1:26" ht="38.25" customHeight="1" x14ac:dyDescent="0.6">
      <c r="A173" s="29"/>
      <c r="B173" s="68"/>
      <c r="C173" s="69"/>
      <c r="D173" s="71"/>
      <c r="E173" s="71"/>
      <c r="F173" s="72">
        <f>SUM(D$9:$D173)-SUM(E$9:$E173)</f>
        <v>400</v>
      </c>
      <c r="G173" s="58"/>
      <c r="H173" s="73" t="str">
        <f t="shared" si="9"/>
        <v>السبت</v>
      </c>
      <c r="I173" s="84">
        <f t="shared" si="10"/>
        <v>44695</v>
      </c>
      <c r="J173" s="75"/>
      <c r="K173" s="75"/>
      <c r="L173" s="76"/>
      <c r="M173" s="76"/>
      <c r="N173" s="77">
        <f>K173-J173-L173+التصنيف4567891011243752[[#This Row],[زيادة]]</f>
        <v>0</v>
      </c>
      <c r="O173" s="78" t="str">
        <f t="shared" si="8"/>
        <v>غياب</v>
      </c>
      <c r="P173" s="78">
        <f t="shared" si="11"/>
        <v>0</v>
      </c>
      <c r="Q173" s="79">
        <f>التصنيف4567891011243752[[#This Row],[ساعات العمل
Time of Work]]/9*P173*24</f>
        <v>0</v>
      </c>
      <c r="R173" s="80"/>
      <c r="S173" s="80"/>
      <c r="T173" s="80"/>
      <c r="U173" s="80"/>
      <c r="V173" s="3"/>
      <c r="W173" s="3"/>
      <c r="X173" s="3"/>
      <c r="Y173" s="3"/>
      <c r="Z173" s="3"/>
    </row>
    <row r="174" spans="1:26" ht="38.25" customHeight="1" x14ac:dyDescent="0.6">
      <c r="A174" s="29"/>
      <c r="B174" s="68"/>
      <c r="C174" s="69"/>
      <c r="D174" s="71"/>
      <c r="E174" s="71"/>
      <c r="F174" s="72">
        <f>SUM(D$9:$D174)-SUM(E$9:$E174)</f>
        <v>400</v>
      </c>
      <c r="G174" s="58"/>
      <c r="H174" s="73" t="str">
        <f t="shared" si="9"/>
        <v>الأحد</v>
      </c>
      <c r="I174" s="84">
        <f t="shared" si="10"/>
        <v>44696</v>
      </c>
      <c r="J174" s="75"/>
      <c r="K174" s="75"/>
      <c r="L174" s="76"/>
      <c r="M174" s="76"/>
      <c r="N174" s="77">
        <f>K174-J174-L174+التصنيف4567891011243752[[#This Row],[زيادة]]</f>
        <v>0</v>
      </c>
      <c r="O174" s="78" t="str">
        <f t="shared" si="8"/>
        <v>غياب</v>
      </c>
      <c r="P174" s="78">
        <f t="shared" si="11"/>
        <v>0</v>
      </c>
      <c r="Q174" s="79">
        <f>التصنيف4567891011243752[[#This Row],[ساعات العمل
Time of Work]]/9*P174*24</f>
        <v>0</v>
      </c>
      <c r="R174" s="80"/>
      <c r="S174" s="80"/>
      <c r="T174" s="80"/>
      <c r="U174" s="80"/>
      <c r="V174" s="3"/>
      <c r="W174" s="3"/>
      <c r="X174" s="3"/>
      <c r="Y174" s="3"/>
      <c r="Z174" s="3"/>
    </row>
    <row r="175" spans="1:26" ht="38.25" customHeight="1" x14ac:dyDescent="0.6">
      <c r="A175" s="29"/>
      <c r="B175" s="68"/>
      <c r="C175" s="69"/>
      <c r="D175" s="71"/>
      <c r="E175" s="71"/>
      <c r="F175" s="72">
        <f>SUM(D$9:$D175)-SUM(E$9:$E175)</f>
        <v>400</v>
      </c>
      <c r="G175" s="58"/>
      <c r="H175" s="73" t="str">
        <f t="shared" si="9"/>
        <v>الإثنين</v>
      </c>
      <c r="I175" s="84">
        <f t="shared" si="10"/>
        <v>44697</v>
      </c>
      <c r="J175" s="75"/>
      <c r="K175" s="75"/>
      <c r="L175" s="76"/>
      <c r="M175" s="76"/>
      <c r="N175" s="77">
        <f>K175-J175-L175+التصنيف4567891011243752[[#This Row],[زيادة]]</f>
        <v>0</v>
      </c>
      <c r="O175" s="78" t="str">
        <f t="shared" si="8"/>
        <v>غياب</v>
      </c>
      <c r="P175" s="78">
        <f t="shared" si="11"/>
        <v>0</v>
      </c>
      <c r="Q175" s="79">
        <f>التصنيف4567891011243752[[#This Row],[ساعات العمل
Time of Work]]/9*P175*24</f>
        <v>0</v>
      </c>
      <c r="R175" s="80"/>
      <c r="S175" s="80"/>
      <c r="T175" s="80"/>
      <c r="U175" s="80"/>
      <c r="V175" s="3"/>
      <c r="W175" s="3"/>
      <c r="X175" s="3"/>
      <c r="Y175" s="3"/>
      <c r="Z175" s="3"/>
    </row>
    <row r="176" spans="1:26" ht="38.25" customHeight="1" x14ac:dyDescent="0.6">
      <c r="A176" s="29"/>
      <c r="B176" s="68"/>
      <c r="C176" s="69"/>
      <c r="D176" s="71"/>
      <c r="E176" s="71"/>
      <c r="F176" s="72">
        <f>SUM(D$9:$D176)-SUM(E$9:$E176)</f>
        <v>400</v>
      </c>
      <c r="G176" s="58"/>
      <c r="H176" s="73" t="str">
        <f t="shared" si="9"/>
        <v>الثلاثاء</v>
      </c>
      <c r="I176" s="84">
        <f t="shared" si="10"/>
        <v>44698</v>
      </c>
      <c r="J176" s="75"/>
      <c r="K176" s="75"/>
      <c r="L176" s="76"/>
      <c r="M176" s="76"/>
      <c r="N176" s="77">
        <f>K176-J176-L176+التصنيف4567891011243752[[#This Row],[زيادة]]</f>
        <v>0</v>
      </c>
      <c r="O176" s="78" t="str">
        <f t="shared" si="8"/>
        <v>غياب</v>
      </c>
      <c r="P176" s="78">
        <f t="shared" si="11"/>
        <v>0</v>
      </c>
      <c r="Q176" s="79">
        <f>التصنيف4567891011243752[[#This Row],[ساعات العمل
Time of Work]]/9*P176*24</f>
        <v>0</v>
      </c>
      <c r="R176" s="80"/>
      <c r="S176" s="80"/>
      <c r="T176" s="80"/>
      <c r="U176" s="80"/>
      <c r="V176" s="3"/>
      <c r="W176" s="3"/>
      <c r="X176" s="3"/>
      <c r="Y176" s="3"/>
      <c r="Z176" s="3"/>
    </row>
    <row r="177" spans="1:26" ht="38.25" customHeight="1" x14ac:dyDescent="0.6">
      <c r="A177" s="29"/>
      <c r="B177" s="68"/>
      <c r="C177" s="69"/>
      <c r="D177" s="71"/>
      <c r="E177" s="71"/>
      <c r="F177" s="72">
        <f>SUM(D$9:$D177)-SUM(E$9:$E177)</f>
        <v>400</v>
      </c>
      <c r="G177" s="58"/>
      <c r="H177" s="73" t="str">
        <f t="shared" si="9"/>
        <v>الأربعاء</v>
      </c>
      <c r="I177" s="84">
        <f t="shared" si="10"/>
        <v>44699</v>
      </c>
      <c r="J177" s="75"/>
      <c r="K177" s="75"/>
      <c r="L177" s="76"/>
      <c r="M177" s="76"/>
      <c r="N177" s="77">
        <f>K177-J177-L177+التصنيف4567891011243752[[#This Row],[زيادة]]</f>
        <v>0</v>
      </c>
      <c r="O177" s="78" t="str">
        <f t="shared" si="8"/>
        <v>غياب</v>
      </c>
      <c r="P177" s="78">
        <f t="shared" si="11"/>
        <v>0</v>
      </c>
      <c r="Q177" s="79">
        <f>التصنيف4567891011243752[[#This Row],[ساعات العمل
Time of Work]]/9*P177*24</f>
        <v>0</v>
      </c>
      <c r="R177" s="80"/>
      <c r="S177" s="80"/>
      <c r="T177" s="80"/>
      <c r="U177" s="80"/>
      <c r="V177" s="3"/>
      <c r="W177" s="3"/>
      <c r="X177" s="3"/>
      <c r="Y177" s="3"/>
      <c r="Z177" s="3"/>
    </row>
    <row r="178" spans="1:26" ht="38.25" customHeight="1" x14ac:dyDescent="0.6">
      <c r="A178" s="29"/>
      <c r="B178" s="68"/>
      <c r="C178" s="69"/>
      <c r="D178" s="71"/>
      <c r="E178" s="71"/>
      <c r="F178" s="72">
        <f>SUM(D$9:$D178)-SUM(E$9:$E178)</f>
        <v>400</v>
      </c>
      <c r="G178" s="58"/>
      <c r="H178" s="73" t="str">
        <f t="shared" si="9"/>
        <v>الخميس</v>
      </c>
      <c r="I178" s="84">
        <f t="shared" si="10"/>
        <v>44700</v>
      </c>
      <c r="J178" s="75"/>
      <c r="K178" s="75"/>
      <c r="L178" s="76"/>
      <c r="M178" s="76"/>
      <c r="N178" s="77">
        <f>K178-J178-L178+التصنيف4567891011243752[[#This Row],[زيادة]]</f>
        <v>0</v>
      </c>
      <c r="O178" s="78" t="str">
        <f t="shared" si="8"/>
        <v>غياب</v>
      </c>
      <c r="P178" s="78">
        <f t="shared" si="11"/>
        <v>0</v>
      </c>
      <c r="Q178" s="79">
        <f>التصنيف4567891011243752[[#This Row],[ساعات العمل
Time of Work]]/9*P178*24</f>
        <v>0</v>
      </c>
      <c r="R178" s="80"/>
      <c r="S178" s="80"/>
      <c r="T178" s="80"/>
      <c r="U178" s="80"/>
      <c r="V178" s="3"/>
      <c r="W178" s="3"/>
      <c r="X178" s="3"/>
      <c r="Y178" s="3"/>
      <c r="Z178" s="3"/>
    </row>
    <row r="179" spans="1:26" ht="38.25" customHeight="1" x14ac:dyDescent="0.6">
      <c r="A179" s="29"/>
      <c r="B179" s="68"/>
      <c r="C179" s="69"/>
      <c r="D179" s="71"/>
      <c r="E179" s="71"/>
      <c r="F179" s="72">
        <f>SUM(D$9:$D179)-SUM(E$9:$E179)</f>
        <v>400</v>
      </c>
      <c r="G179" s="58"/>
      <c r="H179" s="73" t="str">
        <f t="shared" si="9"/>
        <v>الجمعة</v>
      </c>
      <c r="I179" s="84">
        <f t="shared" si="10"/>
        <v>44701</v>
      </c>
      <c r="J179" s="75"/>
      <c r="K179" s="75"/>
      <c r="L179" s="76"/>
      <c r="M179" s="76"/>
      <c r="N179" s="77">
        <f>K179-J179-L179+التصنيف4567891011243752[[#This Row],[زيادة]]</f>
        <v>0</v>
      </c>
      <c r="O179" s="78" t="str">
        <f t="shared" si="8"/>
        <v>غياب</v>
      </c>
      <c r="P179" s="78">
        <f t="shared" si="11"/>
        <v>0</v>
      </c>
      <c r="Q179" s="79">
        <f>التصنيف4567891011243752[[#This Row],[ساعات العمل
Time of Work]]/9*P179*24</f>
        <v>0</v>
      </c>
      <c r="R179" s="80"/>
      <c r="S179" s="80"/>
      <c r="T179" s="80"/>
      <c r="U179" s="80"/>
      <c r="V179" s="3"/>
      <c r="W179" s="3"/>
      <c r="X179" s="3"/>
      <c r="Y179" s="3"/>
      <c r="Z179" s="3"/>
    </row>
    <row r="180" spans="1:26" ht="38.25" customHeight="1" x14ac:dyDescent="0.6">
      <c r="A180" s="29"/>
      <c r="B180" s="68"/>
      <c r="C180" s="69"/>
      <c r="D180" s="71"/>
      <c r="E180" s="71"/>
      <c r="F180" s="72">
        <f>SUM(D$9:$D180)-SUM(E$9:$E180)</f>
        <v>400</v>
      </c>
      <c r="G180" s="58"/>
      <c r="H180" s="73" t="str">
        <f t="shared" si="9"/>
        <v>السبت</v>
      </c>
      <c r="I180" s="84">
        <f t="shared" si="10"/>
        <v>44702</v>
      </c>
      <c r="J180" s="75"/>
      <c r="K180" s="75"/>
      <c r="L180" s="76"/>
      <c r="M180" s="76"/>
      <c r="N180" s="77">
        <f>K180-J180-L180+التصنيف4567891011243752[[#This Row],[زيادة]]</f>
        <v>0</v>
      </c>
      <c r="O180" s="78" t="str">
        <f t="shared" si="8"/>
        <v>غياب</v>
      </c>
      <c r="P180" s="78">
        <f t="shared" si="11"/>
        <v>0</v>
      </c>
      <c r="Q180" s="79">
        <f>التصنيف4567891011243752[[#This Row],[ساعات العمل
Time of Work]]/9*P180*24</f>
        <v>0</v>
      </c>
      <c r="R180" s="80"/>
      <c r="S180" s="80"/>
      <c r="T180" s="80"/>
      <c r="U180" s="80"/>
      <c r="V180" s="3"/>
      <c r="W180" s="3"/>
      <c r="X180" s="3"/>
      <c r="Y180" s="3"/>
      <c r="Z180" s="3"/>
    </row>
    <row r="181" spans="1:26" ht="38.25" customHeight="1" x14ac:dyDescent="0.6">
      <c r="A181" s="29"/>
      <c r="B181" s="68"/>
      <c r="C181" s="69"/>
      <c r="D181" s="71"/>
      <c r="E181" s="71"/>
      <c r="F181" s="72">
        <f>SUM(D$9:$D181)-SUM(E$9:$E181)</f>
        <v>400</v>
      </c>
      <c r="G181" s="58"/>
      <c r="H181" s="73" t="str">
        <f t="shared" si="9"/>
        <v>الأحد</v>
      </c>
      <c r="I181" s="84">
        <f t="shared" si="10"/>
        <v>44703</v>
      </c>
      <c r="J181" s="75"/>
      <c r="K181" s="75"/>
      <c r="L181" s="76"/>
      <c r="M181" s="76"/>
      <c r="N181" s="77">
        <f>K181-J181-L181+التصنيف4567891011243752[[#This Row],[زيادة]]</f>
        <v>0</v>
      </c>
      <c r="O181" s="78" t="str">
        <f t="shared" si="8"/>
        <v>غياب</v>
      </c>
      <c r="P181" s="78">
        <f t="shared" si="11"/>
        <v>0</v>
      </c>
      <c r="Q181" s="79">
        <f>التصنيف4567891011243752[[#This Row],[ساعات العمل
Time of Work]]/9*P181*24</f>
        <v>0</v>
      </c>
      <c r="R181" s="80"/>
      <c r="S181" s="80"/>
      <c r="T181" s="80"/>
      <c r="U181" s="80"/>
      <c r="V181" s="3"/>
      <c r="W181" s="3"/>
      <c r="X181" s="3"/>
      <c r="Y181" s="3"/>
      <c r="Z181" s="3"/>
    </row>
    <row r="182" spans="1:26" ht="38.25" customHeight="1" x14ac:dyDescent="0.6">
      <c r="A182" s="29"/>
      <c r="B182" s="68"/>
      <c r="C182" s="69"/>
      <c r="D182" s="71"/>
      <c r="E182" s="71"/>
      <c r="F182" s="72">
        <f>SUM(D$9:$D182)-SUM(E$9:$E182)</f>
        <v>400</v>
      </c>
      <c r="G182" s="58"/>
      <c r="H182" s="73" t="str">
        <f t="shared" si="9"/>
        <v>الإثنين</v>
      </c>
      <c r="I182" s="84">
        <f t="shared" si="10"/>
        <v>44704</v>
      </c>
      <c r="J182" s="75"/>
      <c r="K182" s="75"/>
      <c r="L182" s="76"/>
      <c r="M182" s="76"/>
      <c r="N182" s="77">
        <f>K182-J182-L182+التصنيف4567891011243752[[#This Row],[زيادة]]</f>
        <v>0</v>
      </c>
      <c r="O182" s="78" t="str">
        <f t="shared" si="8"/>
        <v>غياب</v>
      </c>
      <c r="P182" s="78">
        <f t="shared" si="11"/>
        <v>0</v>
      </c>
      <c r="Q182" s="79">
        <f>التصنيف4567891011243752[[#This Row],[ساعات العمل
Time of Work]]/9*P182*24</f>
        <v>0</v>
      </c>
      <c r="R182" s="80"/>
      <c r="S182" s="80"/>
      <c r="T182" s="80"/>
      <c r="U182" s="80"/>
      <c r="V182" s="3"/>
      <c r="W182" s="3"/>
      <c r="X182" s="3"/>
      <c r="Y182" s="3"/>
      <c r="Z182" s="3"/>
    </row>
    <row r="183" spans="1:26" ht="38.25" customHeight="1" x14ac:dyDescent="0.6">
      <c r="A183" s="29"/>
      <c r="B183" s="68"/>
      <c r="C183" s="69"/>
      <c r="D183" s="71"/>
      <c r="E183" s="71"/>
      <c r="F183" s="72">
        <f>SUM(D$9:$D183)-SUM(E$9:$E183)</f>
        <v>400</v>
      </c>
      <c r="G183" s="58"/>
      <c r="H183" s="73" t="str">
        <f t="shared" si="9"/>
        <v>الثلاثاء</v>
      </c>
      <c r="I183" s="84">
        <f t="shared" si="10"/>
        <v>44705</v>
      </c>
      <c r="J183" s="75"/>
      <c r="K183" s="75"/>
      <c r="L183" s="76"/>
      <c r="M183" s="76"/>
      <c r="N183" s="77">
        <f>K183-J183-L183+التصنيف4567891011243752[[#This Row],[زيادة]]</f>
        <v>0</v>
      </c>
      <c r="O183" s="78" t="str">
        <f t="shared" si="8"/>
        <v>غياب</v>
      </c>
      <c r="P183" s="78">
        <f t="shared" si="11"/>
        <v>0</v>
      </c>
      <c r="Q183" s="79">
        <f>التصنيف4567891011243752[[#This Row],[ساعات العمل
Time of Work]]/9*P183*24</f>
        <v>0</v>
      </c>
      <c r="R183" s="80"/>
      <c r="S183" s="80"/>
      <c r="T183" s="80"/>
      <c r="U183" s="80"/>
      <c r="V183" s="3"/>
      <c r="W183" s="3"/>
      <c r="X183" s="3"/>
      <c r="Y183" s="3"/>
      <c r="Z183" s="3"/>
    </row>
    <row r="184" spans="1:26" ht="38.25" customHeight="1" x14ac:dyDescent="0.6">
      <c r="A184" s="29"/>
      <c r="B184" s="68"/>
      <c r="C184" s="69"/>
      <c r="D184" s="71"/>
      <c r="E184" s="71"/>
      <c r="F184" s="72">
        <f>SUM(D$9:$D184)-SUM(E$9:$E184)</f>
        <v>400</v>
      </c>
      <c r="G184" s="58"/>
      <c r="H184" s="73" t="str">
        <f t="shared" si="9"/>
        <v>الأربعاء</v>
      </c>
      <c r="I184" s="84">
        <f t="shared" si="10"/>
        <v>44706</v>
      </c>
      <c r="J184" s="75"/>
      <c r="K184" s="75"/>
      <c r="L184" s="76"/>
      <c r="M184" s="76"/>
      <c r="N184" s="77">
        <f>K184-J184-L184+التصنيف4567891011243752[[#This Row],[زيادة]]</f>
        <v>0</v>
      </c>
      <c r="O184" s="78" t="str">
        <f t="shared" si="8"/>
        <v>غياب</v>
      </c>
      <c r="P184" s="78">
        <f t="shared" si="11"/>
        <v>0</v>
      </c>
      <c r="Q184" s="79">
        <f>التصنيف4567891011243752[[#This Row],[ساعات العمل
Time of Work]]/9*P184*24</f>
        <v>0</v>
      </c>
      <c r="R184" s="80"/>
      <c r="S184" s="80"/>
      <c r="T184" s="80"/>
      <c r="U184" s="80"/>
      <c r="V184" s="3"/>
      <c r="W184" s="3"/>
      <c r="X184" s="3"/>
      <c r="Y184" s="3"/>
      <c r="Z184" s="3"/>
    </row>
    <row r="185" spans="1:26" ht="38.25" customHeight="1" x14ac:dyDescent="0.6">
      <c r="A185" s="29"/>
      <c r="B185" s="68"/>
      <c r="C185" s="69"/>
      <c r="D185" s="71"/>
      <c r="E185" s="71"/>
      <c r="F185" s="72">
        <f>SUM(D$9:$D185)-SUM(E$9:$E185)</f>
        <v>400</v>
      </c>
      <c r="G185" s="58"/>
      <c r="H185" s="73" t="str">
        <f t="shared" si="9"/>
        <v>الخميس</v>
      </c>
      <c r="I185" s="84">
        <f t="shared" si="10"/>
        <v>44707</v>
      </c>
      <c r="J185" s="75"/>
      <c r="K185" s="75"/>
      <c r="L185" s="76"/>
      <c r="M185" s="76"/>
      <c r="N185" s="77">
        <f>K185-J185-L185+التصنيف4567891011243752[[#This Row],[زيادة]]</f>
        <v>0</v>
      </c>
      <c r="O185" s="78" t="str">
        <f t="shared" si="8"/>
        <v>غياب</v>
      </c>
      <c r="P185" s="78">
        <f t="shared" si="11"/>
        <v>0</v>
      </c>
      <c r="Q185" s="79">
        <f>التصنيف4567891011243752[[#This Row],[ساعات العمل
Time of Work]]/9*P185*24</f>
        <v>0</v>
      </c>
      <c r="R185" s="80"/>
      <c r="S185" s="80"/>
      <c r="T185" s="80"/>
      <c r="U185" s="80"/>
      <c r="V185" s="3"/>
      <c r="W185" s="3"/>
      <c r="X185" s="3"/>
      <c r="Y185" s="3"/>
      <c r="Z185" s="3"/>
    </row>
    <row r="186" spans="1:26" ht="38.25" customHeight="1" x14ac:dyDescent="0.6">
      <c r="A186" s="29"/>
      <c r="B186" s="68"/>
      <c r="C186" s="69"/>
      <c r="D186" s="71"/>
      <c r="E186" s="71"/>
      <c r="F186" s="72">
        <f>SUM(D$9:$D186)-SUM(E$9:$E186)</f>
        <v>400</v>
      </c>
      <c r="G186" s="58"/>
      <c r="H186" s="73" t="str">
        <f t="shared" si="9"/>
        <v>الجمعة</v>
      </c>
      <c r="I186" s="84">
        <f t="shared" si="10"/>
        <v>44708</v>
      </c>
      <c r="J186" s="75"/>
      <c r="K186" s="75"/>
      <c r="L186" s="76"/>
      <c r="M186" s="76"/>
      <c r="N186" s="77">
        <f>K186-J186-L186+التصنيف4567891011243752[[#This Row],[زيادة]]</f>
        <v>0</v>
      </c>
      <c r="O186" s="78" t="str">
        <f t="shared" si="8"/>
        <v>غياب</v>
      </c>
      <c r="P186" s="78">
        <f t="shared" si="11"/>
        <v>0</v>
      </c>
      <c r="Q186" s="79">
        <f>التصنيف4567891011243752[[#This Row],[ساعات العمل
Time of Work]]/9*P186*24</f>
        <v>0</v>
      </c>
      <c r="R186" s="80"/>
      <c r="S186" s="80"/>
      <c r="T186" s="80"/>
      <c r="U186" s="80"/>
      <c r="V186" s="3"/>
      <c r="W186" s="3"/>
      <c r="X186" s="3"/>
      <c r="Y186" s="3"/>
      <c r="Z186" s="3"/>
    </row>
    <row r="187" spans="1:26" ht="38.25" customHeight="1" x14ac:dyDescent="0.6">
      <c r="A187" s="29"/>
      <c r="B187" s="68"/>
      <c r="C187" s="69"/>
      <c r="D187" s="71"/>
      <c r="E187" s="71"/>
      <c r="F187" s="72">
        <f>SUM(D$9:$D187)-SUM(E$9:$E187)</f>
        <v>400</v>
      </c>
      <c r="G187" s="58"/>
      <c r="H187" s="73" t="str">
        <f t="shared" si="9"/>
        <v>السبت</v>
      </c>
      <c r="I187" s="84">
        <f t="shared" si="10"/>
        <v>44709</v>
      </c>
      <c r="J187" s="75"/>
      <c r="K187" s="75"/>
      <c r="L187" s="76"/>
      <c r="M187" s="76"/>
      <c r="N187" s="77">
        <f>K187-J187-L187+التصنيف4567891011243752[[#This Row],[زيادة]]</f>
        <v>0</v>
      </c>
      <c r="O187" s="78" t="str">
        <f t="shared" si="8"/>
        <v>غياب</v>
      </c>
      <c r="P187" s="78">
        <f t="shared" si="11"/>
        <v>0</v>
      </c>
      <c r="Q187" s="79">
        <f>التصنيف4567891011243752[[#This Row],[ساعات العمل
Time of Work]]/9*P187*24</f>
        <v>0</v>
      </c>
      <c r="R187" s="80"/>
      <c r="S187" s="80"/>
      <c r="T187" s="80"/>
      <c r="U187" s="80"/>
      <c r="V187" s="3"/>
      <c r="W187" s="3"/>
      <c r="X187" s="3"/>
      <c r="Y187" s="3"/>
      <c r="Z187" s="3"/>
    </row>
    <row r="188" spans="1:26" ht="38.25" customHeight="1" x14ac:dyDescent="0.6">
      <c r="A188" s="29"/>
      <c r="B188" s="68"/>
      <c r="C188" s="69"/>
      <c r="D188" s="71"/>
      <c r="E188" s="71"/>
      <c r="F188" s="72">
        <f>SUM(D$9:$D188)-SUM(E$9:$E188)</f>
        <v>400</v>
      </c>
      <c r="G188" s="58"/>
      <c r="H188" s="73" t="str">
        <f t="shared" si="9"/>
        <v>الأحد</v>
      </c>
      <c r="I188" s="84">
        <f t="shared" si="10"/>
        <v>44710</v>
      </c>
      <c r="J188" s="75"/>
      <c r="K188" s="75"/>
      <c r="L188" s="76"/>
      <c r="M188" s="76"/>
      <c r="N188" s="77">
        <f>K188-J188-L188+التصنيف4567891011243752[[#This Row],[زيادة]]</f>
        <v>0</v>
      </c>
      <c r="O188" s="78" t="str">
        <f t="shared" si="8"/>
        <v>غياب</v>
      </c>
      <c r="P188" s="78">
        <f t="shared" si="11"/>
        <v>0</v>
      </c>
      <c r="Q188" s="79">
        <f>التصنيف4567891011243752[[#This Row],[ساعات العمل
Time of Work]]/9*P188*24</f>
        <v>0</v>
      </c>
      <c r="R188" s="80"/>
      <c r="S188" s="80"/>
      <c r="T188" s="80"/>
      <c r="U188" s="80"/>
      <c r="V188" s="3"/>
      <c r="W188" s="3"/>
      <c r="X188" s="3"/>
      <c r="Y188" s="3"/>
      <c r="Z188" s="3"/>
    </row>
    <row r="189" spans="1:26" ht="38.25" customHeight="1" x14ac:dyDescent="0.6">
      <c r="A189" s="29"/>
      <c r="B189" s="68"/>
      <c r="C189" s="69"/>
      <c r="D189" s="71"/>
      <c r="E189" s="71"/>
      <c r="F189" s="72">
        <f>SUM(D$9:$D189)-SUM(E$9:$E189)</f>
        <v>400</v>
      </c>
      <c r="G189" s="58"/>
      <c r="H189" s="73" t="str">
        <f t="shared" si="9"/>
        <v>الإثنين</v>
      </c>
      <c r="I189" s="84">
        <f t="shared" si="10"/>
        <v>44711</v>
      </c>
      <c r="J189" s="75"/>
      <c r="K189" s="75"/>
      <c r="L189" s="76"/>
      <c r="M189" s="76"/>
      <c r="N189" s="77">
        <f>K189-J189-L189+التصنيف4567891011243752[[#This Row],[زيادة]]</f>
        <v>0</v>
      </c>
      <c r="O189" s="78" t="str">
        <f t="shared" si="8"/>
        <v>غياب</v>
      </c>
      <c r="P189" s="78">
        <f t="shared" si="11"/>
        <v>0</v>
      </c>
      <c r="Q189" s="79">
        <f>التصنيف4567891011243752[[#This Row],[ساعات العمل
Time of Work]]/9*P189*24</f>
        <v>0</v>
      </c>
      <c r="R189" s="80"/>
      <c r="S189" s="80"/>
      <c r="T189" s="80"/>
      <c r="U189" s="80"/>
      <c r="V189" s="3"/>
      <c r="W189" s="3"/>
      <c r="X189" s="3"/>
      <c r="Y189" s="3"/>
      <c r="Z189" s="3"/>
    </row>
    <row r="190" spans="1:26" ht="38.25" customHeight="1" x14ac:dyDescent="0.6">
      <c r="A190" s="29"/>
      <c r="B190" s="68"/>
      <c r="C190" s="69"/>
      <c r="D190" s="71"/>
      <c r="E190" s="71"/>
      <c r="F190" s="72">
        <f>SUM(D$9:$D190)-SUM(E$9:$E190)</f>
        <v>400</v>
      </c>
      <c r="G190" s="58"/>
      <c r="H190" s="73" t="str">
        <f t="shared" si="9"/>
        <v>الثلاثاء</v>
      </c>
      <c r="I190" s="84">
        <f t="shared" si="10"/>
        <v>44712</v>
      </c>
      <c r="J190" s="75"/>
      <c r="K190" s="75"/>
      <c r="L190" s="76"/>
      <c r="M190" s="76"/>
      <c r="N190" s="77">
        <f>K190-J190-L190+التصنيف4567891011243752[[#This Row],[زيادة]]</f>
        <v>0</v>
      </c>
      <c r="O190" s="78" t="str">
        <f t="shared" si="8"/>
        <v>غياب</v>
      </c>
      <c r="P190" s="78">
        <f t="shared" si="11"/>
        <v>0</v>
      </c>
      <c r="Q190" s="79">
        <f>التصنيف4567891011243752[[#This Row],[ساعات العمل
Time of Work]]/9*P190*24</f>
        <v>0</v>
      </c>
      <c r="R190" s="80"/>
      <c r="S190" s="80"/>
      <c r="T190" s="80"/>
      <c r="U190" s="80"/>
      <c r="V190" s="3"/>
      <c r="W190" s="3"/>
      <c r="X190" s="3"/>
      <c r="Y190" s="3"/>
      <c r="Z190" s="3"/>
    </row>
    <row r="191" spans="1:26" ht="38.25" customHeight="1" x14ac:dyDescent="0.6">
      <c r="A191" s="29"/>
      <c r="B191" s="68"/>
      <c r="C191" s="69"/>
      <c r="D191" s="71"/>
      <c r="E191" s="71"/>
      <c r="F191" s="72">
        <f>SUM(D$9:$D191)-SUM(E$9:$E191)</f>
        <v>400</v>
      </c>
      <c r="G191" s="58"/>
      <c r="H191" s="73" t="str">
        <f t="shared" si="9"/>
        <v>الأربعاء</v>
      </c>
      <c r="I191" s="84">
        <f t="shared" si="10"/>
        <v>44713</v>
      </c>
      <c r="J191" s="75"/>
      <c r="K191" s="75"/>
      <c r="L191" s="76"/>
      <c r="M191" s="76"/>
      <c r="N191" s="77">
        <f>K191-J191-L191+التصنيف4567891011243752[[#This Row],[زيادة]]</f>
        <v>0</v>
      </c>
      <c r="O191" s="78" t="str">
        <f t="shared" si="8"/>
        <v>غياب</v>
      </c>
      <c r="P191" s="78">
        <f t="shared" si="11"/>
        <v>0</v>
      </c>
      <c r="Q191" s="79">
        <f>التصنيف4567891011243752[[#This Row],[ساعات العمل
Time of Work]]/9*P191*24</f>
        <v>0</v>
      </c>
      <c r="R191" s="80"/>
      <c r="S191" s="80"/>
      <c r="T191" s="80"/>
      <c r="U191" s="80"/>
      <c r="V191" s="3"/>
      <c r="W191" s="3"/>
      <c r="X191" s="3"/>
      <c r="Y191" s="3"/>
      <c r="Z191" s="3"/>
    </row>
    <row r="192" spans="1:26" ht="38.25" customHeight="1" x14ac:dyDescent="0.6">
      <c r="A192" s="29"/>
      <c r="B192" s="68"/>
      <c r="C192" s="69"/>
      <c r="D192" s="71"/>
      <c r="E192" s="71"/>
      <c r="F192" s="72">
        <f>SUM(D$9:$D192)-SUM(E$9:$E192)</f>
        <v>400</v>
      </c>
      <c r="G192" s="58"/>
      <c r="H192" s="73" t="str">
        <f t="shared" si="9"/>
        <v>الخميس</v>
      </c>
      <c r="I192" s="84">
        <f t="shared" si="10"/>
        <v>44714</v>
      </c>
      <c r="J192" s="75"/>
      <c r="K192" s="75"/>
      <c r="L192" s="76"/>
      <c r="M192" s="76"/>
      <c r="N192" s="77">
        <f>K192-J192-L192+التصنيف4567891011243752[[#This Row],[زيادة]]</f>
        <v>0</v>
      </c>
      <c r="O192" s="78" t="str">
        <f t="shared" si="8"/>
        <v>غياب</v>
      </c>
      <c r="P192" s="78">
        <f t="shared" si="11"/>
        <v>0</v>
      </c>
      <c r="Q192" s="79">
        <f>التصنيف4567891011243752[[#This Row],[ساعات العمل
Time of Work]]/9*P192*24</f>
        <v>0</v>
      </c>
      <c r="R192" s="80"/>
      <c r="S192" s="80"/>
      <c r="T192" s="80"/>
      <c r="U192" s="80"/>
      <c r="V192" s="3"/>
      <c r="W192" s="3"/>
      <c r="X192" s="3"/>
      <c r="Y192" s="3"/>
      <c r="Z192" s="3"/>
    </row>
    <row r="193" spans="1:26" ht="38.25" customHeight="1" x14ac:dyDescent="0.6">
      <c r="A193" s="29"/>
      <c r="B193" s="68"/>
      <c r="C193" s="69"/>
      <c r="D193" s="71"/>
      <c r="E193" s="71"/>
      <c r="F193" s="72">
        <f>SUM(D$9:$D193)-SUM(E$9:$E193)</f>
        <v>400</v>
      </c>
      <c r="G193" s="58"/>
      <c r="H193" s="73" t="str">
        <f t="shared" si="9"/>
        <v>الجمعة</v>
      </c>
      <c r="I193" s="84">
        <f t="shared" si="10"/>
        <v>44715</v>
      </c>
      <c r="J193" s="75"/>
      <c r="K193" s="75"/>
      <c r="L193" s="76"/>
      <c r="M193" s="76"/>
      <c r="N193" s="77">
        <f>K193-J193-L193+التصنيف4567891011243752[[#This Row],[زيادة]]</f>
        <v>0</v>
      </c>
      <c r="O193" s="78" t="str">
        <f t="shared" si="8"/>
        <v>غياب</v>
      </c>
      <c r="P193" s="78">
        <f t="shared" si="11"/>
        <v>0</v>
      </c>
      <c r="Q193" s="79">
        <f>التصنيف4567891011243752[[#This Row],[ساعات العمل
Time of Work]]/9*P193*24</f>
        <v>0</v>
      </c>
      <c r="R193" s="80"/>
      <c r="S193" s="80"/>
      <c r="T193" s="80"/>
      <c r="U193" s="80"/>
      <c r="V193" s="3"/>
      <c r="W193" s="3"/>
      <c r="X193" s="3"/>
      <c r="Y193" s="3"/>
      <c r="Z193" s="3"/>
    </row>
    <row r="194" spans="1:26" ht="38.25" customHeight="1" x14ac:dyDescent="0.6">
      <c r="A194" s="29"/>
      <c r="B194" s="68"/>
      <c r="C194" s="69"/>
      <c r="D194" s="71"/>
      <c r="E194" s="71"/>
      <c r="F194" s="72">
        <f>SUM(D$9:$D194)-SUM(E$9:$E194)</f>
        <v>400</v>
      </c>
      <c r="G194" s="58"/>
      <c r="H194" s="73" t="str">
        <f t="shared" si="9"/>
        <v>السبت</v>
      </c>
      <c r="I194" s="84">
        <f t="shared" si="10"/>
        <v>44716</v>
      </c>
      <c r="J194" s="75"/>
      <c r="K194" s="75"/>
      <c r="L194" s="76"/>
      <c r="M194" s="76"/>
      <c r="N194" s="77">
        <f>K194-J194-L194+التصنيف4567891011243752[[#This Row],[زيادة]]</f>
        <v>0</v>
      </c>
      <c r="O194" s="78" t="str">
        <f t="shared" si="8"/>
        <v>غياب</v>
      </c>
      <c r="P194" s="78">
        <f t="shared" si="11"/>
        <v>0</v>
      </c>
      <c r="Q194" s="79">
        <f>التصنيف4567891011243752[[#This Row],[ساعات العمل
Time of Work]]/9*P194*24</f>
        <v>0</v>
      </c>
      <c r="R194" s="80"/>
      <c r="S194" s="80"/>
      <c r="T194" s="80"/>
      <c r="U194" s="80"/>
      <c r="V194" s="3"/>
      <c r="W194" s="3"/>
      <c r="X194" s="3"/>
      <c r="Y194" s="3"/>
      <c r="Z194" s="3"/>
    </row>
    <row r="195" spans="1:26" ht="38.25" customHeight="1" x14ac:dyDescent="0.6">
      <c r="A195" s="29"/>
      <c r="B195" s="68"/>
      <c r="C195" s="69"/>
      <c r="D195" s="71"/>
      <c r="E195" s="71"/>
      <c r="F195" s="72">
        <f>SUM(D$9:$D195)-SUM(E$9:$E195)</f>
        <v>400</v>
      </c>
      <c r="G195" s="58"/>
      <c r="H195" s="73" t="str">
        <f t="shared" si="9"/>
        <v>الأحد</v>
      </c>
      <c r="I195" s="84">
        <f t="shared" si="10"/>
        <v>44717</v>
      </c>
      <c r="J195" s="75"/>
      <c r="K195" s="75"/>
      <c r="L195" s="76"/>
      <c r="M195" s="76"/>
      <c r="N195" s="77">
        <f>K195-J195-L195+التصنيف4567891011243752[[#This Row],[زيادة]]</f>
        <v>0</v>
      </c>
      <c r="O195" s="78" t="str">
        <f t="shared" si="8"/>
        <v>غياب</v>
      </c>
      <c r="P195" s="78">
        <f t="shared" si="11"/>
        <v>0</v>
      </c>
      <c r="Q195" s="79">
        <f>التصنيف4567891011243752[[#This Row],[ساعات العمل
Time of Work]]/9*P195*24</f>
        <v>0</v>
      </c>
      <c r="R195" s="80"/>
      <c r="S195" s="80"/>
      <c r="T195" s="80"/>
      <c r="U195" s="80"/>
      <c r="V195" s="3"/>
      <c r="W195" s="3"/>
      <c r="X195" s="3"/>
      <c r="Y195" s="3"/>
      <c r="Z195" s="3"/>
    </row>
    <row r="196" spans="1:26" ht="38.25" customHeight="1" x14ac:dyDescent="0.6">
      <c r="A196" s="29"/>
      <c r="B196" s="68"/>
      <c r="C196" s="69"/>
      <c r="D196" s="71"/>
      <c r="E196" s="71"/>
      <c r="F196" s="72">
        <f>SUM(D$9:$D196)-SUM(E$9:$E196)</f>
        <v>400</v>
      </c>
      <c r="G196" s="58"/>
      <c r="H196" s="73" t="str">
        <f t="shared" si="9"/>
        <v>الإثنين</v>
      </c>
      <c r="I196" s="84">
        <f t="shared" si="10"/>
        <v>44718</v>
      </c>
      <c r="J196" s="75"/>
      <c r="K196" s="75"/>
      <c r="L196" s="76"/>
      <c r="M196" s="76"/>
      <c r="N196" s="77">
        <f>K196-J196-L196+التصنيف4567891011243752[[#This Row],[زيادة]]</f>
        <v>0</v>
      </c>
      <c r="O196" s="78" t="str">
        <f t="shared" si="8"/>
        <v>غياب</v>
      </c>
      <c r="P196" s="78">
        <f t="shared" si="11"/>
        <v>0</v>
      </c>
      <c r="Q196" s="79">
        <f>التصنيف4567891011243752[[#This Row],[ساعات العمل
Time of Work]]/9*P196*24</f>
        <v>0</v>
      </c>
      <c r="R196" s="80"/>
      <c r="S196" s="80"/>
      <c r="T196" s="80"/>
      <c r="U196" s="80"/>
      <c r="V196" s="3"/>
      <c r="W196" s="3"/>
      <c r="X196" s="3"/>
      <c r="Y196" s="3"/>
      <c r="Z196" s="3"/>
    </row>
    <row r="197" spans="1:26" ht="38.25" customHeight="1" x14ac:dyDescent="0.6">
      <c r="A197" s="29"/>
      <c r="B197" s="68"/>
      <c r="C197" s="69"/>
      <c r="D197" s="71"/>
      <c r="E197" s="71"/>
      <c r="F197" s="72">
        <f>SUM(D$9:$D197)-SUM(E$9:$E197)</f>
        <v>400</v>
      </c>
      <c r="G197" s="58"/>
      <c r="H197" s="73" t="str">
        <f t="shared" si="9"/>
        <v>الثلاثاء</v>
      </c>
      <c r="I197" s="84">
        <f t="shared" si="10"/>
        <v>44719</v>
      </c>
      <c r="J197" s="75"/>
      <c r="K197" s="75"/>
      <c r="L197" s="76"/>
      <c r="M197" s="76"/>
      <c r="N197" s="77">
        <f>K197-J197-L197+التصنيف4567891011243752[[#This Row],[زيادة]]</f>
        <v>0</v>
      </c>
      <c r="O197" s="78" t="str">
        <f t="shared" si="8"/>
        <v>غياب</v>
      </c>
      <c r="P197" s="78">
        <f t="shared" si="11"/>
        <v>0</v>
      </c>
      <c r="Q197" s="79">
        <f>التصنيف4567891011243752[[#This Row],[ساعات العمل
Time of Work]]/9*P197*24</f>
        <v>0</v>
      </c>
      <c r="R197" s="80"/>
      <c r="S197" s="80"/>
      <c r="T197" s="80"/>
      <c r="U197" s="80"/>
      <c r="V197" s="3"/>
      <c r="W197" s="3"/>
      <c r="X197" s="3"/>
      <c r="Y197" s="3"/>
      <c r="Z197" s="3"/>
    </row>
    <row r="198" spans="1:26" ht="38.25" customHeight="1" x14ac:dyDescent="0.6">
      <c r="A198" s="29"/>
      <c r="B198" s="68"/>
      <c r="C198" s="69"/>
      <c r="D198" s="71"/>
      <c r="E198" s="71"/>
      <c r="F198" s="72">
        <f>SUM(D$9:$D198)-SUM(E$9:$E198)</f>
        <v>400</v>
      </c>
      <c r="G198" s="58"/>
      <c r="H198" s="73" t="str">
        <f t="shared" si="9"/>
        <v>الأربعاء</v>
      </c>
      <c r="I198" s="84">
        <f t="shared" si="10"/>
        <v>44720</v>
      </c>
      <c r="J198" s="75"/>
      <c r="K198" s="75"/>
      <c r="L198" s="76"/>
      <c r="M198" s="76"/>
      <c r="N198" s="77">
        <f>K198-J198-L198+التصنيف4567891011243752[[#This Row],[زيادة]]</f>
        <v>0</v>
      </c>
      <c r="O198" s="78" t="str">
        <f t="shared" si="8"/>
        <v>غياب</v>
      </c>
      <c r="P198" s="78">
        <f t="shared" si="11"/>
        <v>0</v>
      </c>
      <c r="Q198" s="79">
        <f>التصنيف4567891011243752[[#This Row],[ساعات العمل
Time of Work]]/9*P198*24</f>
        <v>0</v>
      </c>
      <c r="R198" s="80"/>
      <c r="S198" s="80"/>
      <c r="T198" s="80"/>
      <c r="U198" s="80"/>
      <c r="V198" s="3"/>
      <c r="W198" s="3"/>
      <c r="X198" s="3"/>
      <c r="Y198" s="3"/>
      <c r="Z198" s="3"/>
    </row>
    <row r="199" spans="1:26" ht="38.25" customHeight="1" x14ac:dyDescent="0.6">
      <c r="A199" s="29"/>
      <c r="B199" s="68"/>
      <c r="C199" s="69"/>
      <c r="D199" s="71"/>
      <c r="E199" s="71"/>
      <c r="F199" s="72">
        <f>SUM(D$9:$D199)-SUM(E$9:$E199)</f>
        <v>400</v>
      </c>
      <c r="G199" s="58"/>
      <c r="H199" s="73" t="str">
        <f t="shared" si="9"/>
        <v>الخميس</v>
      </c>
      <c r="I199" s="84">
        <f t="shared" si="10"/>
        <v>44721</v>
      </c>
      <c r="J199" s="75"/>
      <c r="K199" s="75"/>
      <c r="L199" s="76"/>
      <c r="M199" s="76"/>
      <c r="N199" s="77">
        <f>K199-J199-L199+التصنيف4567891011243752[[#This Row],[زيادة]]</f>
        <v>0</v>
      </c>
      <c r="O199" s="78" t="str">
        <f t="shared" si="8"/>
        <v>غياب</v>
      </c>
      <c r="P199" s="78">
        <f t="shared" si="11"/>
        <v>0</v>
      </c>
      <c r="Q199" s="79">
        <f>التصنيف4567891011243752[[#This Row],[ساعات العمل
Time of Work]]/9*P199*24</f>
        <v>0</v>
      </c>
      <c r="R199" s="80"/>
      <c r="S199" s="80"/>
      <c r="T199" s="80"/>
      <c r="U199" s="80"/>
      <c r="V199" s="3"/>
      <c r="W199" s="3"/>
      <c r="X199" s="3"/>
      <c r="Y199" s="3"/>
      <c r="Z199" s="3"/>
    </row>
    <row r="200" spans="1:26" ht="38.25" customHeight="1" x14ac:dyDescent="0.6">
      <c r="A200" s="29"/>
      <c r="B200" s="68"/>
      <c r="C200" s="69"/>
      <c r="D200" s="71"/>
      <c r="E200" s="71"/>
      <c r="F200" s="72">
        <f>SUM(D$9:$D200)-SUM(E$9:$E200)</f>
        <v>400</v>
      </c>
      <c r="G200" s="58"/>
      <c r="H200" s="73" t="str">
        <f t="shared" si="9"/>
        <v>الجمعة</v>
      </c>
      <c r="I200" s="84">
        <f t="shared" si="10"/>
        <v>44722</v>
      </c>
      <c r="J200" s="75"/>
      <c r="K200" s="75"/>
      <c r="L200" s="76"/>
      <c r="M200" s="76"/>
      <c r="N200" s="77">
        <f>K200-J200-L200+التصنيف4567891011243752[[#This Row],[زيادة]]</f>
        <v>0</v>
      </c>
      <c r="O200" s="78" t="str">
        <f t="shared" si="8"/>
        <v>غياب</v>
      </c>
      <c r="P200" s="78">
        <f t="shared" si="11"/>
        <v>0</v>
      </c>
      <c r="Q200" s="79">
        <f>التصنيف4567891011243752[[#This Row],[ساعات العمل
Time of Work]]/9*P200*24</f>
        <v>0</v>
      </c>
      <c r="R200" s="80"/>
      <c r="S200" s="80"/>
      <c r="T200" s="80"/>
      <c r="U200" s="80"/>
      <c r="V200" s="3"/>
      <c r="W200" s="3"/>
      <c r="X200" s="3"/>
      <c r="Y200" s="3"/>
      <c r="Z200" s="3"/>
    </row>
    <row r="201" spans="1:26" ht="38.25" customHeight="1" x14ac:dyDescent="0.6">
      <c r="A201" s="29"/>
      <c r="B201" s="68"/>
      <c r="C201" s="69"/>
      <c r="D201" s="71"/>
      <c r="E201" s="71"/>
      <c r="F201" s="72">
        <f>SUM(D$9:$D201)-SUM(E$9:$E201)</f>
        <v>400</v>
      </c>
      <c r="G201" s="58"/>
      <c r="H201" s="73" t="str">
        <f t="shared" si="9"/>
        <v>السبت</v>
      </c>
      <c r="I201" s="84">
        <f t="shared" si="10"/>
        <v>44723</v>
      </c>
      <c r="J201" s="75"/>
      <c r="K201" s="75"/>
      <c r="L201" s="76"/>
      <c r="M201" s="76"/>
      <c r="N201" s="77">
        <f>K201-J201-L201+التصنيف4567891011243752[[#This Row],[زيادة]]</f>
        <v>0</v>
      </c>
      <c r="O201" s="78" t="str">
        <f t="shared" ref="O201:O264" si="12">IF(N201=0,"غياب","حضور")</f>
        <v>غياب</v>
      </c>
      <c r="P201" s="78">
        <f t="shared" si="11"/>
        <v>0</v>
      </c>
      <c r="Q201" s="79">
        <f>التصنيف4567891011243752[[#This Row],[ساعات العمل
Time of Work]]/9*P201*24</f>
        <v>0</v>
      </c>
      <c r="R201" s="80"/>
      <c r="S201" s="80"/>
      <c r="T201" s="80"/>
      <c r="U201" s="80"/>
      <c r="V201" s="3"/>
      <c r="W201" s="3"/>
      <c r="X201" s="3"/>
      <c r="Y201" s="3"/>
      <c r="Z201" s="3"/>
    </row>
    <row r="202" spans="1:26" ht="38.25" customHeight="1" x14ac:dyDescent="0.6">
      <c r="A202" s="29"/>
      <c r="B202" s="68"/>
      <c r="C202" s="69"/>
      <c r="D202" s="71"/>
      <c r="E202" s="71"/>
      <c r="F202" s="72">
        <f>SUM(D$9:$D202)-SUM(E$9:$E202)</f>
        <v>400</v>
      </c>
      <c r="G202" s="58"/>
      <c r="H202" s="73" t="str">
        <f t="shared" ref="H202:H265" si="13">TEXT(I202,"b2dddd")</f>
        <v>الأحد</v>
      </c>
      <c r="I202" s="84">
        <f t="shared" ref="I202:I265" si="14">IF($I$7="","--",I201+1)</f>
        <v>44724</v>
      </c>
      <c r="J202" s="75"/>
      <c r="K202" s="75"/>
      <c r="L202" s="76"/>
      <c r="M202" s="76"/>
      <c r="N202" s="77">
        <f>K202-J202-L202+التصنيف4567891011243752[[#This Row],[زيادة]]</f>
        <v>0</v>
      </c>
      <c r="O202" s="78" t="str">
        <f t="shared" si="12"/>
        <v>غياب</v>
      </c>
      <c r="P202" s="78">
        <f t="shared" si="11"/>
        <v>0</v>
      </c>
      <c r="Q202" s="79">
        <f>التصنيف4567891011243752[[#This Row],[ساعات العمل
Time of Work]]/9*P202*24</f>
        <v>0</v>
      </c>
      <c r="R202" s="80"/>
      <c r="S202" s="80"/>
      <c r="T202" s="80"/>
      <c r="U202" s="80"/>
      <c r="V202" s="3"/>
      <c r="W202" s="3"/>
      <c r="X202" s="3"/>
      <c r="Y202" s="3"/>
      <c r="Z202" s="3"/>
    </row>
    <row r="203" spans="1:26" ht="38.25" customHeight="1" x14ac:dyDescent="0.6">
      <c r="A203" s="29"/>
      <c r="B203" s="68"/>
      <c r="C203" s="69"/>
      <c r="D203" s="71"/>
      <c r="E203" s="71"/>
      <c r="F203" s="72">
        <f>SUM(D$9:$D203)-SUM(E$9:$E203)</f>
        <v>400</v>
      </c>
      <c r="G203" s="58"/>
      <c r="H203" s="73" t="str">
        <f t="shared" si="13"/>
        <v>الإثنين</v>
      </c>
      <c r="I203" s="84">
        <f t="shared" si="14"/>
        <v>44725</v>
      </c>
      <c r="J203" s="75"/>
      <c r="K203" s="75"/>
      <c r="L203" s="76"/>
      <c r="M203" s="76"/>
      <c r="N203" s="77">
        <f>K203-J203-L203+التصنيف4567891011243752[[#This Row],[زيادة]]</f>
        <v>0</v>
      </c>
      <c r="O203" s="78" t="str">
        <f t="shared" si="12"/>
        <v>غياب</v>
      </c>
      <c r="P203" s="78">
        <f t="shared" ref="P203:P266" si="15">IF($P$9="","--",P202+0)</f>
        <v>0</v>
      </c>
      <c r="Q203" s="79">
        <f>التصنيف4567891011243752[[#This Row],[ساعات العمل
Time of Work]]/9*P203*24</f>
        <v>0</v>
      </c>
      <c r="R203" s="80"/>
      <c r="S203" s="80"/>
      <c r="T203" s="80"/>
      <c r="U203" s="80"/>
      <c r="V203" s="3"/>
      <c r="W203" s="3"/>
      <c r="X203" s="3"/>
      <c r="Y203" s="3"/>
      <c r="Z203" s="3"/>
    </row>
    <row r="204" spans="1:26" ht="38.25" customHeight="1" x14ac:dyDescent="0.6">
      <c r="A204" s="29"/>
      <c r="B204" s="68"/>
      <c r="C204" s="69"/>
      <c r="D204" s="71"/>
      <c r="E204" s="71"/>
      <c r="F204" s="72">
        <f>SUM(D$9:$D204)-SUM(E$9:$E204)</f>
        <v>400</v>
      </c>
      <c r="G204" s="58"/>
      <c r="H204" s="73" t="str">
        <f t="shared" si="13"/>
        <v>الثلاثاء</v>
      </c>
      <c r="I204" s="84">
        <f t="shared" si="14"/>
        <v>44726</v>
      </c>
      <c r="J204" s="75"/>
      <c r="K204" s="75"/>
      <c r="L204" s="76"/>
      <c r="M204" s="76"/>
      <c r="N204" s="77">
        <f>K204-J204-L204+التصنيف4567891011243752[[#This Row],[زيادة]]</f>
        <v>0</v>
      </c>
      <c r="O204" s="78" t="str">
        <f t="shared" si="12"/>
        <v>غياب</v>
      </c>
      <c r="P204" s="78">
        <f t="shared" si="15"/>
        <v>0</v>
      </c>
      <c r="Q204" s="79">
        <f>التصنيف4567891011243752[[#This Row],[ساعات العمل
Time of Work]]/9*P204*24</f>
        <v>0</v>
      </c>
      <c r="R204" s="80"/>
      <c r="S204" s="80"/>
      <c r="T204" s="80"/>
      <c r="U204" s="80"/>
      <c r="V204" s="3"/>
      <c r="W204" s="3"/>
      <c r="X204" s="3"/>
      <c r="Y204" s="3"/>
      <c r="Z204" s="3"/>
    </row>
    <row r="205" spans="1:26" ht="38.25" customHeight="1" x14ac:dyDescent="0.6">
      <c r="A205" s="29"/>
      <c r="B205" s="68"/>
      <c r="C205" s="69"/>
      <c r="D205" s="71"/>
      <c r="E205" s="71"/>
      <c r="F205" s="72">
        <f>SUM(D$9:$D205)-SUM(E$9:$E205)</f>
        <v>400</v>
      </c>
      <c r="G205" s="58"/>
      <c r="H205" s="73" t="str">
        <f t="shared" si="13"/>
        <v>الأربعاء</v>
      </c>
      <c r="I205" s="84">
        <f t="shared" si="14"/>
        <v>44727</v>
      </c>
      <c r="J205" s="75"/>
      <c r="K205" s="75"/>
      <c r="L205" s="76"/>
      <c r="M205" s="76"/>
      <c r="N205" s="77">
        <f>K205-J205-L205+التصنيف4567891011243752[[#This Row],[زيادة]]</f>
        <v>0</v>
      </c>
      <c r="O205" s="78" t="str">
        <f t="shared" si="12"/>
        <v>غياب</v>
      </c>
      <c r="P205" s="78">
        <f t="shared" si="15"/>
        <v>0</v>
      </c>
      <c r="Q205" s="79">
        <f>التصنيف4567891011243752[[#This Row],[ساعات العمل
Time of Work]]/9*P205*24</f>
        <v>0</v>
      </c>
      <c r="R205" s="80"/>
      <c r="S205" s="80"/>
      <c r="T205" s="80"/>
      <c r="U205" s="80"/>
      <c r="V205" s="3"/>
      <c r="W205" s="3"/>
      <c r="X205" s="3"/>
      <c r="Y205" s="3"/>
      <c r="Z205" s="3"/>
    </row>
    <row r="206" spans="1:26" ht="38.25" customHeight="1" x14ac:dyDescent="0.6">
      <c r="A206" s="29"/>
      <c r="B206" s="68"/>
      <c r="C206" s="69"/>
      <c r="D206" s="71"/>
      <c r="E206" s="71"/>
      <c r="F206" s="72">
        <f>SUM(D$9:$D206)-SUM(E$9:$E206)</f>
        <v>400</v>
      </c>
      <c r="G206" s="58"/>
      <c r="H206" s="73" t="str">
        <f t="shared" si="13"/>
        <v>الخميس</v>
      </c>
      <c r="I206" s="84">
        <f t="shared" si="14"/>
        <v>44728</v>
      </c>
      <c r="J206" s="75"/>
      <c r="K206" s="75"/>
      <c r="L206" s="76"/>
      <c r="M206" s="76"/>
      <c r="N206" s="77">
        <f>K206-J206-L206+التصنيف4567891011243752[[#This Row],[زيادة]]</f>
        <v>0</v>
      </c>
      <c r="O206" s="78" t="str">
        <f t="shared" si="12"/>
        <v>غياب</v>
      </c>
      <c r="P206" s="78">
        <f t="shared" si="15"/>
        <v>0</v>
      </c>
      <c r="Q206" s="79">
        <f>التصنيف4567891011243752[[#This Row],[ساعات العمل
Time of Work]]/9*P206*24</f>
        <v>0</v>
      </c>
      <c r="R206" s="80"/>
      <c r="S206" s="80"/>
      <c r="T206" s="80"/>
      <c r="U206" s="80"/>
      <c r="V206" s="3"/>
      <c r="W206" s="3"/>
      <c r="X206" s="3"/>
      <c r="Y206" s="3"/>
      <c r="Z206" s="3"/>
    </row>
    <row r="207" spans="1:26" ht="38.25" customHeight="1" x14ac:dyDescent="0.6">
      <c r="A207" s="29"/>
      <c r="B207" s="68"/>
      <c r="C207" s="69"/>
      <c r="D207" s="71"/>
      <c r="E207" s="71"/>
      <c r="F207" s="72">
        <f>SUM(D$9:$D207)-SUM(E$9:$E207)</f>
        <v>400</v>
      </c>
      <c r="G207" s="58"/>
      <c r="H207" s="73" t="str">
        <f t="shared" si="13"/>
        <v>الجمعة</v>
      </c>
      <c r="I207" s="84">
        <f t="shared" si="14"/>
        <v>44729</v>
      </c>
      <c r="J207" s="75"/>
      <c r="K207" s="75"/>
      <c r="L207" s="76"/>
      <c r="M207" s="76"/>
      <c r="N207" s="77">
        <f>K207-J207-L207+التصنيف4567891011243752[[#This Row],[زيادة]]</f>
        <v>0</v>
      </c>
      <c r="O207" s="78" t="str">
        <f t="shared" si="12"/>
        <v>غياب</v>
      </c>
      <c r="P207" s="78">
        <f t="shared" si="15"/>
        <v>0</v>
      </c>
      <c r="Q207" s="79">
        <f>التصنيف4567891011243752[[#This Row],[ساعات العمل
Time of Work]]/9*P207*24</f>
        <v>0</v>
      </c>
      <c r="R207" s="80"/>
      <c r="S207" s="80"/>
      <c r="T207" s="80"/>
      <c r="U207" s="80"/>
      <c r="V207" s="3"/>
      <c r="W207" s="3"/>
      <c r="X207" s="3"/>
      <c r="Y207" s="3"/>
      <c r="Z207" s="3"/>
    </row>
    <row r="208" spans="1:26" ht="38.25" customHeight="1" x14ac:dyDescent="0.6">
      <c r="A208" s="29"/>
      <c r="B208" s="68"/>
      <c r="C208" s="69"/>
      <c r="D208" s="71"/>
      <c r="E208" s="71"/>
      <c r="F208" s="72">
        <f>SUM(D$9:$D208)-SUM(E$9:$E208)</f>
        <v>400</v>
      </c>
      <c r="G208" s="58"/>
      <c r="H208" s="73" t="str">
        <f t="shared" si="13"/>
        <v>السبت</v>
      </c>
      <c r="I208" s="84">
        <f t="shared" si="14"/>
        <v>44730</v>
      </c>
      <c r="J208" s="75"/>
      <c r="K208" s="75"/>
      <c r="L208" s="76"/>
      <c r="M208" s="76"/>
      <c r="N208" s="77">
        <f>K208-J208-L208+التصنيف4567891011243752[[#This Row],[زيادة]]</f>
        <v>0</v>
      </c>
      <c r="O208" s="78" t="str">
        <f t="shared" si="12"/>
        <v>غياب</v>
      </c>
      <c r="P208" s="78">
        <f t="shared" si="15"/>
        <v>0</v>
      </c>
      <c r="Q208" s="79">
        <f>التصنيف4567891011243752[[#This Row],[ساعات العمل
Time of Work]]/9*P208*24</f>
        <v>0</v>
      </c>
      <c r="R208" s="80"/>
      <c r="S208" s="80"/>
      <c r="T208" s="80"/>
      <c r="U208" s="80"/>
      <c r="V208" s="3"/>
      <c r="W208" s="3"/>
      <c r="X208" s="3"/>
      <c r="Y208" s="3"/>
      <c r="Z208" s="3"/>
    </row>
    <row r="209" spans="1:26" ht="38.25" customHeight="1" x14ac:dyDescent="0.6">
      <c r="A209" s="29"/>
      <c r="B209" s="68"/>
      <c r="C209" s="69"/>
      <c r="D209" s="71"/>
      <c r="E209" s="71"/>
      <c r="F209" s="72">
        <f>SUM(D$9:$D209)-SUM(E$9:$E209)</f>
        <v>400</v>
      </c>
      <c r="G209" s="58"/>
      <c r="H209" s="73" t="str">
        <f t="shared" si="13"/>
        <v>الأحد</v>
      </c>
      <c r="I209" s="84">
        <f t="shared" si="14"/>
        <v>44731</v>
      </c>
      <c r="J209" s="75"/>
      <c r="K209" s="75"/>
      <c r="L209" s="76"/>
      <c r="M209" s="76"/>
      <c r="N209" s="77">
        <f>K209-J209-L209+التصنيف4567891011243752[[#This Row],[زيادة]]</f>
        <v>0</v>
      </c>
      <c r="O209" s="78" t="str">
        <f t="shared" si="12"/>
        <v>غياب</v>
      </c>
      <c r="P209" s="78">
        <f t="shared" si="15"/>
        <v>0</v>
      </c>
      <c r="Q209" s="79">
        <f>التصنيف4567891011243752[[#This Row],[ساعات العمل
Time of Work]]/9*P209*24</f>
        <v>0</v>
      </c>
      <c r="R209" s="80"/>
      <c r="S209" s="80"/>
      <c r="T209" s="80"/>
      <c r="U209" s="80"/>
      <c r="V209" s="3"/>
      <c r="W209" s="3"/>
      <c r="X209" s="3"/>
      <c r="Y209" s="3"/>
      <c r="Z209" s="3"/>
    </row>
    <row r="210" spans="1:26" ht="38.25" customHeight="1" x14ac:dyDescent="0.6">
      <c r="A210" s="29"/>
      <c r="B210" s="68"/>
      <c r="C210" s="69"/>
      <c r="D210" s="71"/>
      <c r="E210" s="71"/>
      <c r="F210" s="72">
        <f>SUM(D$9:$D210)-SUM(E$9:$E210)</f>
        <v>400</v>
      </c>
      <c r="G210" s="58"/>
      <c r="H210" s="73" t="str">
        <f t="shared" si="13"/>
        <v>الإثنين</v>
      </c>
      <c r="I210" s="84">
        <f t="shared" si="14"/>
        <v>44732</v>
      </c>
      <c r="J210" s="75"/>
      <c r="K210" s="75"/>
      <c r="L210" s="76"/>
      <c r="M210" s="76"/>
      <c r="N210" s="77">
        <f>K210-J210-L210+التصنيف4567891011243752[[#This Row],[زيادة]]</f>
        <v>0</v>
      </c>
      <c r="O210" s="78" t="str">
        <f t="shared" si="12"/>
        <v>غياب</v>
      </c>
      <c r="P210" s="78">
        <f t="shared" si="15"/>
        <v>0</v>
      </c>
      <c r="Q210" s="79">
        <f>التصنيف4567891011243752[[#This Row],[ساعات العمل
Time of Work]]/9*P210*24</f>
        <v>0</v>
      </c>
      <c r="R210" s="80"/>
      <c r="S210" s="80"/>
      <c r="T210" s="80"/>
      <c r="U210" s="80"/>
      <c r="V210" s="3"/>
      <c r="W210" s="3"/>
      <c r="X210" s="3"/>
      <c r="Y210" s="3"/>
      <c r="Z210" s="3"/>
    </row>
    <row r="211" spans="1:26" ht="38.25" customHeight="1" x14ac:dyDescent="0.6">
      <c r="A211" s="29"/>
      <c r="B211" s="68"/>
      <c r="C211" s="69"/>
      <c r="D211" s="71"/>
      <c r="E211" s="71"/>
      <c r="F211" s="72">
        <f>SUM(D$9:$D211)-SUM(E$9:$E211)</f>
        <v>400</v>
      </c>
      <c r="G211" s="58"/>
      <c r="H211" s="73" t="str">
        <f t="shared" si="13"/>
        <v>الثلاثاء</v>
      </c>
      <c r="I211" s="84">
        <f t="shared" si="14"/>
        <v>44733</v>
      </c>
      <c r="J211" s="75"/>
      <c r="K211" s="75"/>
      <c r="L211" s="76"/>
      <c r="M211" s="76"/>
      <c r="N211" s="77">
        <f>K211-J211-L211+التصنيف4567891011243752[[#This Row],[زيادة]]</f>
        <v>0</v>
      </c>
      <c r="O211" s="78" t="str">
        <f t="shared" si="12"/>
        <v>غياب</v>
      </c>
      <c r="P211" s="78">
        <f t="shared" si="15"/>
        <v>0</v>
      </c>
      <c r="Q211" s="79">
        <f>التصنيف4567891011243752[[#This Row],[ساعات العمل
Time of Work]]/9*P211*24</f>
        <v>0</v>
      </c>
      <c r="R211" s="80"/>
      <c r="S211" s="80"/>
      <c r="T211" s="80"/>
      <c r="U211" s="80"/>
      <c r="V211" s="3"/>
      <c r="W211" s="3"/>
      <c r="X211" s="3"/>
      <c r="Y211" s="3"/>
      <c r="Z211" s="3"/>
    </row>
    <row r="212" spans="1:26" ht="38.25" customHeight="1" x14ac:dyDescent="0.6">
      <c r="A212" s="29"/>
      <c r="B212" s="68"/>
      <c r="C212" s="69"/>
      <c r="D212" s="71"/>
      <c r="E212" s="71"/>
      <c r="F212" s="72">
        <f>SUM(D$9:$D212)-SUM(E$9:$E212)</f>
        <v>400</v>
      </c>
      <c r="G212" s="58"/>
      <c r="H212" s="73" t="str">
        <f t="shared" si="13"/>
        <v>الأربعاء</v>
      </c>
      <c r="I212" s="84">
        <f t="shared" si="14"/>
        <v>44734</v>
      </c>
      <c r="J212" s="75"/>
      <c r="K212" s="75"/>
      <c r="L212" s="76"/>
      <c r="M212" s="76"/>
      <c r="N212" s="77">
        <f>K212-J212-L212+التصنيف4567891011243752[[#This Row],[زيادة]]</f>
        <v>0</v>
      </c>
      <c r="O212" s="78" t="str">
        <f t="shared" si="12"/>
        <v>غياب</v>
      </c>
      <c r="P212" s="78">
        <f t="shared" si="15"/>
        <v>0</v>
      </c>
      <c r="Q212" s="79">
        <f>التصنيف4567891011243752[[#This Row],[ساعات العمل
Time of Work]]/9*P212*24</f>
        <v>0</v>
      </c>
      <c r="R212" s="80"/>
      <c r="S212" s="80"/>
      <c r="T212" s="80"/>
      <c r="U212" s="80"/>
      <c r="V212" s="3"/>
      <c r="W212" s="3"/>
      <c r="X212" s="3"/>
      <c r="Y212" s="3"/>
      <c r="Z212" s="3"/>
    </row>
    <row r="213" spans="1:26" ht="38.25" customHeight="1" x14ac:dyDescent="0.6">
      <c r="A213" s="29"/>
      <c r="B213" s="68"/>
      <c r="C213" s="69"/>
      <c r="D213" s="71"/>
      <c r="E213" s="71"/>
      <c r="F213" s="72">
        <f>SUM(D$9:$D213)-SUM(E$9:$E213)</f>
        <v>400</v>
      </c>
      <c r="G213" s="58"/>
      <c r="H213" s="73" t="str">
        <f t="shared" si="13"/>
        <v>الخميس</v>
      </c>
      <c r="I213" s="84">
        <f t="shared" si="14"/>
        <v>44735</v>
      </c>
      <c r="J213" s="75"/>
      <c r="K213" s="75"/>
      <c r="L213" s="76"/>
      <c r="M213" s="76"/>
      <c r="N213" s="77">
        <f>K213-J213-L213+التصنيف4567891011243752[[#This Row],[زيادة]]</f>
        <v>0</v>
      </c>
      <c r="O213" s="78" t="str">
        <f t="shared" si="12"/>
        <v>غياب</v>
      </c>
      <c r="P213" s="78">
        <f t="shared" si="15"/>
        <v>0</v>
      </c>
      <c r="Q213" s="79">
        <f>التصنيف4567891011243752[[#This Row],[ساعات العمل
Time of Work]]/9*P213*24</f>
        <v>0</v>
      </c>
      <c r="R213" s="80"/>
      <c r="S213" s="80"/>
      <c r="T213" s="80"/>
      <c r="U213" s="80"/>
      <c r="V213" s="3"/>
      <c r="W213" s="3"/>
      <c r="X213" s="3"/>
      <c r="Y213" s="3"/>
      <c r="Z213" s="3"/>
    </row>
    <row r="214" spans="1:26" ht="38.25" customHeight="1" x14ac:dyDescent="0.6">
      <c r="A214" s="29"/>
      <c r="B214" s="68"/>
      <c r="C214" s="69"/>
      <c r="D214" s="71"/>
      <c r="E214" s="71"/>
      <c r="F214" s="72">
        <f>SUM(D$9:$D214)-SUM(E$9:$E214)</f>
        <v>400</v>
      </c>
      <c r="G214" s="58"/>
      <c r="H214" s="73" t="str">
        <f t="shared" si="13"/>
        <v>الجمعة</v>
      </c>
      <c r="I214" s="84">
        <f t="shared" si="14"/>
        <v>44736</v>
      </c>
      <c r="J214" s="75"/>
      <c r="K214" s="75"/>
      <c r="L214" s="76"/>
      <c r="M214" s="76"/>
      <c r="N214" s="77">
        <f>K214-J214-L214+التصنيف4567891011243752[[#This Row],[زيادة]]</f>
        <v>0</v>
      </c>
      <c r="O214" s="78" t="str">
        <f t="shared" si="12"/>
        <v>غياب</v>
      </c>
      <c r="P214" s="78">
        <f t="shared" si="15"/>
        <v>0</v>
      </c>
      <c r="Q214" s="79">
        <f>التصنيف4567891011243752[[#This Row],[ساعات العمل
Time of Work]]/9*P214*24</f>
        <v>0</v>
      </c>
      <c r="R214" s="80"/>
      <c r="S214" s="80"/>
      <c r="T214" s="80"/>
      <c r="U214" s="80"/>
      <c r="V214" s="3"/>
      <c r="W214" s="3"/>
      <c r="X214" s="3"/>
      <c r="Y214" s="3"/>
      <c r="Z214" s="3"/>
    </row>
    <row r="215" spans="1:26" ht="38.25" customHeight="1" x14ac:dyDescent="0.6">
      <c r="A215" s="29"/>
      <c r="B215" s="68"/>
      <c r="C215" s="69"/>
      <c r="D215" s="71"/>
      <c r="E215" s="71"/>
      <c r="F215" s="72">
        <f>SUM(D$9:$D215)-SUM(E$9:$E215)</f>
        <v>400</v>
      </c>
      <c r="G215" s="58"/>
      <c r="H215" s="73" t="str">
        <f t="shared" si="13"/>
        <v>السبت</v>
      </c>
      <c r="I215" s="84">
        <f t="shared" si="14"/>
        <v>44737</v>
      </c>
      <c r="J215" s="75"/>
      <c r="K215" s="75"/>
      <c r="L215" s="76"/>
      <c r="M215" s="76"/>
      <c r="N215" s="77">
        <f>K215-J215-L215+التصنيف4567891011243752[[#This Row],[زيادة]]</f>
        <v>0</v>
      </c>
      <c r="O215" s="78" t="str">
        <f t="shared" si="12"/>
        <v>غياب</v>
      </c>
      <c r="P215" s="78">
        <f t="shared" si="15"/>
        <v>0</v>
      </c>
      <c r="Q215" s="79">
        <f>التصنيف4567891011243752[[#This Row],[ساعات العمل
Time of Work]]/9*P215*24</f>
        <v>0</v>
      </c>
      <c r="R215" s="80"/>
      <c r="S215" s="80"/>
      <c r="T215" s="80"/>
      <c r="U215" s="80"/>
      <c r="V215" s="3"/>
      <c r="W215" s="3"/>
      <c r="X215" s="3"/>
      <c r="Y215" s="3"/>
      <c r="Z215" s="3"/>
    </row>
    <row r="216" spans="1:26" ht="38.25" customHeight="1" x14ac:dyDescent="0.6">
      <c r="A216" s="29"/>
      <c r="B216" s="68"/>
      <c r="C216" s="69"/>
      <c r="D216" s="71"/>
      <c r="E216" s="71"/>
      <c r="F216" s="72">
        <f>SUM(D$9:$D216)-SUM(E$9:$E216)</f>
        <v>400</v>
      </c>
      <c r="G216" s="58"/>
      <c r="H216" s="73" t="str">
        <f t="shared" si="13"/>
        <v>الأحد</v>
      </c>
      <c r="I216" s="84">
        <f t="shared" si="14"/>
        <v>44738</v>
      </c>
      <c r="J216" s="75"/>
      <c r="K216" s="75"/>
      <c r="L216" s="76"/>
      <c r="M216" s="76"/>
      <c r="N216" s="77">
        <f>K216-J216-L216+التصنيف4567891011243752[[#This Row],[زيادة]]</f>
        <v>0</v>
      </c>
      <c r="O216" s="78" t="str">
        <f t="shared" si="12"/>
        <v>غياب</v>
      </c>
      <c r="P216" s="78">
        <f t="shared" si="15"/>
        <v>0</v>
      </c>
      <c r="Q216" s="79">
        <f>التصنيف4567891011243752[[#This Row],[ساعات العمل
Time of Work]]/9*P216*24</f>
        <v>0</v>
      </c>
      <c r="R216" s="80"/>
      <c r="S216" s="80"/>
      <c r="T216" s="80"/>
      <c r="U216" s="80"/>
      <c r="V216" s="3"/>
      <c r="W216" s="3"/>
      <c r="X216" s="3"/>
      <c r="Y216" s="3"/>
      <c r="Z216" s="3"/>
    </row>
    <row r="217" spans="1:26" ht="38.25" customHeight="1" x14ac:dyDescent="0.6">
      <c r="A217" s="29"/>
      <c r="B217" s="68"/>
      <c r="C217" s="69"/>
      <c r="D217" s="71"/>
      <c r="E217" s="71"/>
      <c r="F217" s="72">
        <f>SUM(D$9:$D217)-SUM(E$9:$E217)</f>
        <v>400</v>
      </c>
      <c r="G217" s="58"/>
      <c r="H217" s="73" t="str">
        <f t="shared" si="13"/>
        <v>الإثنين</v>
      </c>
      <c r="I217" s="84">
        <f t="shared" si="14"/>
        <v>44739</v>
      </c>
      <c r="J217" s="75"/>
      <c r="K217" s="75"/>
      <c r="L217" s="76"/>
      <c r="M217" s="76"/>
      <c r="N217" s="77">
        <f>K217-J217-L217+التصنيف4567891011243752[[#This Row],[زيادة]]</f>
        <v>0</v>
      </c>
      <c r="O217" s="78" t="str">
        <f t="shared" si="12"/>
        <v>غياب</v>
      </c>
      <c r="P217" s="78">
        <f t="shared" si="15"/>
        <v>0</v>
      </c>
      <c r="Q217" s="79">
        <f>التصنيف4567891011243752[[#This Row],[ساعات العمل
Time of Work]]/9*P217*24</f>
        <v>0</v>
      </c>
      <c r="R217" s="80"/>
      <c r="S217" s="80"/>
      <c r="T217" s="80"/>
      <c r="U217" s="80"/>
      <c r="V217" s="3"/>
      <c r="W217" s="3"/>
      <c r="X217" s="3"/>
      <c r="Y217" s="3"/>
      <c r="Z217" s="3"/>
    </row>
    <row r="218" spans="1:26" ht="38.25" customHeight="1" x14ac:dyDescent="0.6">
      <c r="A218" s="29"/>
      <c r="B218" s="68"/>
      <c r="C218" s="69"/>
      <c r="D218" s="71"/>
      <c r="E218" s="71"/>
      <c r="F218" s="72">
        <f>SUM(D$9:$D218)-SUM(E$9:$E218)</f>
        <v>400</v>
      </c>
      <c r="G218" s="58"/>
      <c r="H218" s="73" t="str">
        <f t="shared" si="13"/>
        <v>الثلاثاء</v>
      </c>
      <c r="I218" s="84">
        <f t="shared" si="14"/>
        <v>44740</v>
      </c>
      <c r="J218" s="75"/>
      <c r="K218" s="75"/>
      <c r="L218" s="76"/>
      <c r="M218" s="76"/>
      <c r="N218" s="77">
        <f>K218-J218-L218+التصنيف4567891011243752[[#This Row],[زيادة]]</f>
        <v>0</v>
      </c>
      <c r="O218" s="78" t="str">
        <f t="shared" si="12"/>
        <v>غياب</v>
      </c>
      <c r="P218" s="78">
        <f t="shared" si="15"/>
        <v>0</v>
      </c>
      <c r="Q218" s="79">
        <f>التصنيف4567891011243752[[#This Row],[ساعات العمل
Time of Work]]/9*P218*24</f>
        <v>0</v>
      </c>
      <c r="R218" s="80"/>
      <c r="S218" s="80"/>
      <c r="T218" s="80"/>
      <c r="U218" s="80"/>
      <c r="V218" s="3"/>
      <c r="W218" s="3"/>
      <c r="X218" s="3"/>
      <c r="Y218" s="3"/>
      <c r="Z218" s="3"/>
    </row>
    <row r="219" spans="1:26" ht="38.25" customHeight="1" x14ac:dyDescent="0.6">
      <c r="A219" s="29"/>
      <c r="B219" s="68"/>
      <c r="C219" s="69"/>
      <c r="D219" s="71"/>
      <c r="E219" s="71"/>
      <c r="F219" s="72">
        <f>SUM(D$9:$D219)-SUM(E$9:$E219)</f>
        <v>400</v>
      </c>
      <c r="G219" s="58"/>
      <c r="H219" s="73" t="str">
        <f t="shared" si="13"/>
        <v>الأربعاء</v>
      </c>
      <c r="I219" s="84">
        <f t="shared" si="14"/>
        <v>44741</v>
      </c>
      <c r="J219" s="75"/>
      <c r="K219" s="75"/>
      <c r="L219" s="76"/>
      <c r="M219" s="76"/>
      <c r="N219" s="77">
        <f>K219-J219-L219+التصنيف4567891011243752[[#This Row],[زيادة]]</f>
        <v>0</v>
      </c>
      <c r="O219" s="78" t="str">
        <f t="shared" si="12"/>
        <v>غياب</v>
      </c>
      <c r="P219" s="78">
        <f t="shared" si="15"/>
        <v>0</v>
      </c>
      <c r="Q219" s="79">
        <f>التصنيف4567891011243752[[#This Row],[ساعات العمل
Time of Work]]/9*P219*24</f>
        <v>0</v>
      </c>
      <c r="R219" s="80"/>
      <c r="S219" s="80"/>
      <c r="T219" s="80"/>
      <c r="U219" s="80"/>
      <c r="V219" s="3"/>
      <c r="W219" s="3"/>
      <c r="X219" s="3"/>
      <c r="Y219" s="3"/>
      <c r="Z219" s="3"/>
    </row>
    <row r="220" spans="1:26" ht="38.25" customHeight="1" x14ac:dyDescent="0.6">
      <c r="A220" s="29"/>
      <c r="B220" s="68"/>
      <c r="C220" s="69"/>
      <c r="D220" s="71"/>
      <c r="E220" s="71"/>
      <c r="F220" s="72">
        <f>SUM(D$9:$D220)-SUM(E$9:$E220)</f>
        <v>400</v>
      </c>
      <c r="G220" s="58"/>
      <c r="H220" s="73" t="str">
        <f t="shared" si="13"/>
        <v>الخميس</v>
      </c>
      <c r="I220" s="84">
        <f t="shared" si="14"/>
        <v>44742</v>
      </c>
      <c r="J220" s="75"/>
      <c r="K220" s="75"/>
      <c r="L220" s="76"/>
      <c r="M220" s="76"/>
      <c r="N220" s="77">
        <f>K220-J220-L220+التصنيف4567891011243752[[#This Row],[زيادة]]</f>
        <v>0</v>
      </c>
      <c r="O220" s="78" t="str">
        <f t="shared" si="12"/>
        <v>غياب</v>
      </c>
      <c r="P220" s="78">
        <f t="shared" si="15"/>
        <v>0</v>
      </c>
      <c r="Q220" s="79">
        <f>التصنيف4567891011243752[[#This Row],[ساعات العمل
Time of Work]]/9*P220*24</f>
        <v>0</v>
      </c>
      <c r="R220" s="80"/>
      <c r="S220" s="80"/>
      <c r="T220" s="80"/>
      <c r="U220" s="80"/>
      <c r="V220" s="3"/>
      <c r="W220" s="3"/>
      <c r="X220" s="3"/>
      <c r="Y220" s="3"/>
      <c r="Z220" s="3"/>
    </row>
    <row r="221" spans="1:26" ht="38.25" customHeight="1" x14ac:dyDescent="0.6">
      <c r="A221" s="29"/>
      <c r="B221" s="68"/>
      <c r="C221" s="69"/>
      <c r="D221" s="71"/>
      <c r="E221" s="71"/>
      <c r="F221" s="72">
        <f>SUM(D$9:$D221)-SUM(E$9:$E221)</f>
        <v>400</v>
      </c>
      <c r="G221" s="58"/>
      <c r="H221" s="73" t="str">
        <f t="shared" si="13"/>
        <v>الجمعة</v>
      </c>
      <c r="I221" s="84">
        <f t="shared" si="14"/>
        <v>44743</v>
      </c>
      <c r="J221" s="75"/>
      <c r="K221" s="75"/>
      <c r="L221" s="76"/>
      <c r="M221" s="76"/>
      <c r="N221" s="77">
        <f>K221-J221-L221+التصنيف4567891011243752[[#This Row],[زيادة]]</f>
        <v>0</v>
      </c>
      <c r="O221" s="78" t="str">
        <f t="shared" si="12"/>
        <v>غياب</v>
      </c>
      <c r="P221" s="78">
        <f t="shared" si="15"/>
        <v>0</v>
      </c>
      <c r="Q221" s="79">
        <f>التصنيف4567891011243752[[#This Row],[ساعات العمل
Time of Work]]/9*P221*24</f>
        <v>0</v>
      </c>
      <c r="R221" s="80"/>
      <c r="S221" s="80"/>
      <c r="T221" s="80"/>
      <c r="U221" s="80"/>
      <c r="V221" s="3"/>
      <c r="W221" s="3"/>
      <c r="X221" s="3"/>
      <c r="Y221" s="3"/>
      <c r="Z221" s="3"/>
    </row>
    <row r="222" spans="1:26" ht="38.25" customHeight="1" x14ac:dyDescent="0.6">
      <c r="A222" s="29"/>
      <c r="B222" s="68"/>
      <c r="C222" s="69"/>
      <c r="D222" s="71"/>
      <c r="E222" s="71"/>
      <c r="F222" s="72">
        <f>SUM(D$9:$D222)-SUM(E$9:$E222)</f>
        <v>400</v>
      </c>
      <c r="G222" s="58"/>
      <c r="H222" s="73" t="str">
        <f t="shared" si="13"/>
        <v>السبت</v>
      </c>
      <c r="I222" s="84">
        <f t="shared" si="14"/>
        <v>44744</v>
      </c>
      <c r="J222" s="75"/>
      <c r="K222" s="75"/>
      <c r="L222" s="76"/>
      <c r="M222" s="76"/>
      <c r="N222" s="77">
        <f>K222-J222-L222+التصنيف4567891011243752[[#This Row],[زيادة]]</f>
        <v>0</v>
      </c>
      <c r="O222" s="78" t="str">
        <f t="shared" si="12"/>
        <v>غياب</v>
      </c>
      <c r="P222" s="78">
        <f t="shared" si="15"/>
        <v>0</v>
      </c>
      <c r="Q222" s="79">
        <f>التصنيف4567891011243752[[#This Row],[ساعات العمل
Time of Work]]/9*P222*24</f>
        <v>0</v>
      </c>
      <c r="R222" s="80"/>
      <c r="S222" s="80"/>
      <c r="T222" s="80"/>
      <c r="U222" s="80"/>
      <c r="V222" s="3"/>
      <c r="W222" s="3"/>
      <c r="X222" s="3"/>
      <c r="Y222" s="3"/>
      <c r="Z222" s="3"/>
    </row>
    <row r="223" spans="1:26" ht="38.25" customHeight="1" x14ac:dyDescent="0.6">
      <c r="A223" s="29"/>
      <c r="B223" s="68"/>
      <c r="C223" s="69"/>
      <c r="D223" s="71"/>
      <c r="E223" s="71"/>
      <c r="F223" s="72">
        <f>SUM(D$9:$D223)-SUM(E$9:$E223)</f>
        <v>400</v>
      </c>
      <c r="G223" s="58"/>
      <c r="H223" s="73" t="str">
        <f t="shared" si="13"/>
        <v>الأحد</v>
      </c>
      <c r="I223" s="84">
        <f t="shared" si="14"/>
        <v>44745</v>
      </c>
      <c r="J223" s="75"/>
      <c r="K223" s="75"/>
      <c r="L223" s="76"/>
      <c r="M223" s="76"/>
      <c r="N223" s="77">
        <f>K223-J223-L223+التصنيف4567891011243752[[#This Row],[زيادة]]</f>
        <v>0</v>
      </c>
      <c r="O223" s="78" t="str">
        <f t="shared" si="12"/>
        <v>غياب</v>
      </c>
      <c r="P223" s="78">
        <f t="shared" si="15"/>
        <v>0</v>
      </c>
      <c r="Q223" s="79">
        <f>التصنيف4567891011243752[[#This Row],[ساعات العمل
Time of Work]]/9*P223*24</f>
        <v>0</v>
      </c>
      <c r="R223" s="80"/>
      <c r="S223" s="80"/>
      <c r="T223" s="80"/>
      <c r="U223" s="80"/>
      <c r="V223" s="3"/>
      <c r="W223" s="3"/>
      <c r="X223" s="3"/>
      <c r="Y223" s="3"/>
      <c r="Z223" s="3"/>
    </row>
    <row r="224" spans="1:26" ht="38.25" customHeight="1" x14ac:dyDescent="0.6">
      <c r="A224" s="29"/>
      <c r="B224" s="68"/>
      <c r="C224" s="69"/>
      <c r="D224" s="71"/>
      <c r="E224" s="71"/>
      <c r="F224" s="72">
        <f>SUM(D$9:$D224)-SUM(E$9:$E224)</f>
        <v>400</v>
      </c>
      <c r="G224" s="58"/>
      <c r="H224" s="73" t="str">
        <f t="shared" si="13"/>
        <v>الإثنين</v>
      </c>
      <c r="I224" s="84">
        <f t="shared" si="14"/>
        <v>44746</v>
      </c>
      <c r="J224" s="75"/>
      <c r="K224" s="75"/>
      <c r="L224" s="76"/>
      <c r="M224" s="76"/>
      <c r="N224" s="77">
        <f>K224-J224-L224+التصنيف4567891011243752[[#This Row],[زيادة]]</f>
        <v>0</v>
      </c>
      <c r="O224" s="78" t="str">
        <f t="shared" si="12"/>
        <v>غياب</v>
      </c>
      <c r="P224" s="78">
        <f t="shared" si="15"/>
        <v>0</v>
      </c>
      <c r="Q224" s="79">
        <f>التصنيف4567891011243752[[#This Row],[ساعات العمل
Time of Work]]/9*P224*24</f>
        <v>0</v>
      </c>
      <c r="R224" s="80"/>
      <c r="S224" s="80"/>
      <c r="T224" s="80"/>
      <c r="U224" s="80"/>
      <c r="V224" s="3"/>
      <c r="W224" s="3"/>
      <c r="X224" s="3"/>
      <c r="Y224" s="3"/>
      <c r="Z224" s="3"/>
    </row>
    <row r="225" spans="1:26" ht="38.25" customHeight="1" x14ac:dyDescent="0.6">
      <c r="A225" s="29"/>
      <c r="B225" s="68"/>
      <c r="C225" s="69"/>
      <c r="D225" s="71"/>
      <c r="E225" s="71"/>
      <c r="F225" s="72">
        <f>SUM(D$9:$D225)-SUM(E$9:$E225)</f>
        <v>400</v>
      </c>
      <c r="G225" s="58"/>
      <c r="H225" s="73" t="str">
        <f t="shared" si="13"/>
        <v>الثلاثاء</v>
      </c>
      <c r="I225" s="84">
        <f t="shared" si="14"/>
        <v>44747</v>
      </c>
      <c r="J225" s="75"/>
      <c r="K225" s="75"/>
      <c r="L225" s="76"/>
      <c r="M225" s="76"/>
      <c r="N225" s="77">
        <f>K225-J225-L225+التصنيف4567891011243752[[#This Row],[زيادة]]</f>
        <v>0</v>
      </c>
      <c r="O225" s="78" t="str">
        <f t="shared" si="12"/>
        <v>غياب</v>
      </c>
      <c r="P225" s="78">
        <f t="shared" si="15"/>
        <v>0</v>
      </c>
      <c r="Q225" s="79">
        <f>التصنيف4567891011243752[[#This Row],[ساعات العمل
Time of Work]]/9*P225*24</f>
        <v>0</v>
      </c>
      <c r="R225" s="80"/>
      <c r="S225" s="80"/>
      <c r="T225" s="80"/>
      <c r="U225" s="80"/>
      <c r="V225" s="3"/>
      <c r="W225" s="3"/>
      <c r="X225" s="3"/>
      <c r="Y225" s="3"/>
      <c r="Z225" s="3"/>
    </row>
    <row r="226" spans="1:26" ht="38.25" customHeight="1" x14ac:dyDescent="0.6">
      <c r="A226" s="29"/>
      <c r="B226" s="68"/>
      <c r="C226" s="69"/>
      <c r="D226" s="71"/>
      <c r="E226" s="71"/>
      <c r="F226" s="72">
        <f>SUM(D$9:$D226)-SUM(E$9:$E226)</f>
        <v>400</v>
      </c>
      <c r="G226" s="58"/>
      <c r="H226" s="73" t="str">
        <f t="shared" si="13"/>
        <v>الأربعاء</v>
      </c>
      <c r="I226" s="84">
        <f t="shared" si="14"/>
        <v>44748</v>
      </c>
      <c r="J226" s="75"/>
      <c r="K226" s="75"/>
      <c r="L226" s="76"/>
      <c r="M226" s="76"/>
      <c r="N226" s="77">
        <f>K226-J226-L226+التصنيف4567891011243752[[#This Row],[زيادة]]</f>
        <v>0</v>
      </c>
      <c r="O226" s="78" t="str">
        <f t="shared" si="12"/>
        <v>غياب</v>
      </c>
      <c r="P226" s="78">
        <f t="shared" si="15"/>
        <v>0</v>
      </c>
      <c r="Q226" s="79">
        <f>التصنيف4567891011243752[[#This Row],[ساعات العمل
Time of Work]]/9*P226*24</f>
        <v>0</v>
      </c>
      <c r="R226" s="80"/>
      <c r="S226" s="80"/>
      <c r="T226" s="80"/>
      <c r="U226" s="80"/>
      <c r="V226" s="3"/>
      <c r="W226" s="3"/>
      <c r="X226" s="3"/>
      <c r="Y226" s="3"/>
      <c r="Z226" s="3"/>
    </row>
    <row r="227" spans="1:26" ht="38.25" customHeight="1" x14ac:dyDescent="0.6">
      <c r="A227" s="29"/>
      <c r="B227" s="68"/>
      <c r="C227" s="69"/>
      <c r="D227" s="71"/>
      <c r="E227" s="71"/>
      <c r="F227" s="72">
        <f>SUM(D$9:$D227)-SUM(E$9:$E227)</f>
        <v>400</v>
      </c>
      <c r="G227" s="58"/>
      <c r="H227" s="73" t="str">
        <f t="shared" si="13"/>
        <v>الخميس</v>
      </c>
      <c r="I227" s="84">
        <f t="shared" si="14"/>
        <v>44749</v>
      </c>
      <c r="J227" s="75"/>
      <c r="K227" s="75"/>
      <c r="L227" s="76"/>
      <c r="M227" s="76"/>
      <c r="N227" s="77">
        <f>K227-J227-L227+التصنيف4567891011243752[[#This Row],[زيادة]]</f>
        <v>0</v>
      </c>
      <c r="O227" s="78" t="str">
        <f t="shared" si="12"/>
        <v>غياب</v>
      </c>
      <c r="P227" s="78">
        <f t="shared" si="15"/>
        <v>0</v>
      </c>
      <c r="Q227" s="79">
        <f>التصنيف4567891011243752[[#This Row],[ساعات العمل
Time of Work]]/9*P227*24</f>
        <v>0</v>
      </c>
      <c r="R227" s="80"/>
      <c r="S227" s="80"/>
      <c r="T227" s="80"/>
      <c r="U227" s="80"/>
      <c r="V227" s="3"/>
      <c r="W227" s="3"/>
      <c r="X227" s="3"/>
      <c r="Y227" s="3"/>
      <c r="Z227" s="3"/>
    </row>
    <row r="228" spans="1:26" ht="38.25" customHeight="1" x14ac:dyDescent="0.6">
      <c r="A228" s="29"/>
      <c r="B228" s="68"/>
      <c r="C228" s="69"/>
      <c r="D228" s="71"/>
      <c r="E228" s="71"/>
      <c r="F228" s="72">
        <f>SUM(D$9:$D228)-SUM(E$9:$E228)</f>
        <v>400</v>
      </c>
      <c r="G228" s="58"/>
      <c r="H228" s="73" t="str">
        <f t="shared" si="13"/>
        <v>الجمعة</v>
      </c>
      <c r="I228" s="84">
        <f t="shared" si="14"/>
        <v>44750</v>
      </c>
      <c r="J228" s="75"/>
      <c r="K228" s="75"/>
      <c r="L228" s="76"/>
      <c r="M228" s="76"/>
      <c r="N228" s="77">
        <f>K228-J228-L228+التصنيف4567891011243752[[#This Row],[زيادة]]</f>
        <v>0</v>
      </c>
      <c r="O228" s="78" t="str">
        <f t="shared" si="12"/>
        <v>غياب</v>
      </c>
      <c r="P228" s="78">
        <f t="shared" si="15"/>
        <v>0</v>
      </c>
      <c r="Q228" s="79">
        <f>التصنيف4567891011243752[[#This Row],[ساعات العمل
Time of Work]]/9*P228*24</f>
        <v>0</v>
      </c>
      <c r="R228" s="80"/>
      <c r="S228" s="80"/>
      <c r="T228" s="80"/>
      <c r="U228" s="80"/>
      <c r="V228" s="3"/>
      <c r="W228" s="3"/>
      <c r="X228" s="3"/>
      <c r="Y228" s="3"/>
      <c r="Z228" s="3"/>
    </row>
    <row r="229" spans="1:26" ht="38.25" customHeight="1" x14ac:dyDescent="0.6">
      <c r="A229" s="29"/>
      <c r="B229" s="68"/>
      <c r="C229" s="69"/>
      <c r="D229" s="71"/>
      <c r="E229" s="71"/>
      <c r="F229" s="72">
        <f>SUM(D$9:$D229)-SUM(E$9:$E229)</f>
        <v>400</v>
      </c>
      <c r="G229" s="58"/>
      <c r="H229" s="73" t="str">
        <f t="shared" si="13"/>
        <v>السبت</v>
      </c>
      <c r="I229" s="84">
        <f t="shared" si="14"/>
        <v>44751</v>
      </c>
      <c r="J229" s="75"/>
      <c r="K229" s="75"/>
      <c r="L229" s="76"/>
      <c r="M229" s="76"/>
      <c r="N229" s="77">
        <f>K229-J229-L229+التصنيف4567891011243752[[#This Row],[زيادة]]</f>
        <v>0</v>
      </c>
      <c r="O229" s="78" t="str">
        <f t="shared" si="12"/>
        <v>غياب</v>
      </c>
      <c r="P229" s="78">
        <f t="shared" si="15"/>
        <v>0</v>
      </c>
      <c r="Q229" s="79">
        <f>التصنيف4567891011243752[[#This Row],[ساعات العمل
Time of Work]]/9*P229*24</f>
        <v>0</v>
      </c>
      <c r="R229" s="80"/>
      <c r="S229" s="80"/>
      <c r="T229" s="80"/>
      <c r="U229" s="80"/>
      <c r="V229" s="3"/>
      <c r="W229" s="3"/>
      <c r="X229" s="3"/>
      <c r="Y229" s="3"/>
      <c r="Z229" s="3"/>
    </row>
    <row r="230" spans="1:26" ht="38.25" customHeight="1" x14ac:dyDescent="0.6">
      <c r="A230" s="29"/>
      <c r="B230" s="68"/>
      <c r="C230" s="69"/>
      <c r="D230" s="71"/>
      <c r="E230" s="71"/>
      <c r="F230" s="72">
        <f>SUM(D$9:$D230)-SUM(E$9:$E230)</f>
        <v>400</v>
      </c>
      <c r="G230" s="58"/>
      <c r="H230" s="73" t="str">
        <f t="shared" si="13"/>
        <v>الأحد</v>
      </c>
      <c r="I230" s="84">
        <f t="shared" si="14"/>
        <v>44752</v>
      </c>
      <c r="J230" s="75"/>
      <c r="K230" s="75"/>
      <c r="L230" s="76"/>
      <c r="M230" s="76"/>
      <c r="N230" s="77">
        <f>K230-J230-L230+التصنيف4567891011243752[[#This Row],[زيادة]]</f>
        <v>0</v>
      </c>
      <c r="O230" s="78" t="str">
        <f t="shared" si="12"/>
        <v>غياب</v>
      </c>
      <c r="P230" s="78">
        <f t="shared" si="15"/>
        <v>0</v>
      </c>
      <c r="Q230" s="79">
        <f>التصنيف4567891011243752[[#This Row],[ساعات العمل
Time of Work]]/9*P230*24</f>
        <v>0</v>
      </c>
      <c r="R230" s="80"/>
      <c r="S230" s="80"/>
      <c r="T230" s="80"/>
      <c r="U230" s="80"/>
      <c r="V230" s="3"/>
      <c r="W230" s="3"/>
      <c r="X230" s="3"/>
      <c r="Y230" s="3"/>
      <c r="Z230" s="3"/>
    </row>
    <row r="231" spans="1:26" ht="38.25" customHeight="1" x14ac:dyDescent="0.6">
      <c r="A231" s="29"/>
      <c r="B231" s="68"/>
      <c r="C231" s="69"/>
      <c r="D231" s="71"/>
      <c r="E231" s="71"/>
      <c r="F231" s="72">
        <f>SUM(D$9:$D231)-SUM(E$9:$E231)</f>
        <v>400</v>
      </c>
      <c r="G231" s="58"/>
      <c r="H231" s="73" t="str">
        <f t="shared" si="13"/>
        <v>الإثنين</v>
      </c>
      <c r="I231" s="84">
        <f t="shared" si="14"/>
        <v>44753</v>
      </c>
      <c r="J231" s="75"/>
      <c r="K231" s="75"/>
      <c r="L231" s="76"/>
      <c r="M231" s="76"/>
      <c r="N231" s="77">
        <f>K231-J231-L231+التصنيف4567891011243752[[#This Row],[زيادة]]</f>
        <v>0</v>
      </c>
      <c r="O231" s="78" t="str">
        <f t="shared" si="12"/>
        <v>غياب</v>
      </c>
      <c r="P231" s="78">
        <f t="shared" si="15"/>
        <v>0</v>
      </c>
      <c r="Q231" s="79">
        <f>التصنيف4567891011243752[[#This Row],[ساعات العمل
Time of Work]]/9*P231*24</f>
        <v>0</v>
      </c>
      <c r="R231" s="80"/>
      <c r="S231" s="80"/>
      <c r="T231" s="80"/>
      <c r="U231" s="80"/>
      <c r="V231" s="3"/>
      <c r="W231" s="3"/>
      <c r="X231" s="3"/>
      <c r="Y231" s="3"/>
      <c r="Z231" s="3"/>
    </row>
    <row r="232" spans="1:26" ht="38.25" customHeight="1" x14ac:dyDescent="0.6">
      <c r="A232" s="29"/>
      <c r="B232" s="68"/>
      <c r="C232" s="69"/>
      <c r="D232" s="71"/>
      <c r="E232" s="71"/>
      <c r="F232" s="72">
        <f>SUM(D$9:$D232)-SUM(E$9:$E232)</f>
        <v>400</v>
      </c>
      <c r="G232" s="58"/>
      <c r="H232" s="73" t="str">
        <f t="shared" si="13"/>
        <v>الثلاثاء</v>
      </c>
      <c r="I232" s="84">
        <f t="shared" si="14"/>
        <v>44754</v>
      </c>
      <c r="J232" s="75"/>
      <c r="K232" s="75"/>
      <c r="L232" s="76"/>
      <c r="M232" s="76"/>
      <c r="N232" s="77">
        <f>K232-J232-L232+التصنيف4567891011243752[[#This Row],[زيادة]]</f>
        <v>0</v>
      </c>
      <c r="O232" s="78" t="str">
        <f t="shared" si="12"/>
        <v>غياب</v>
      </c>
      <c r="P232" s="78">
        <f t="shared" si="15"/>
        <v>0</v>
      </c>
      <c r="Q232" s="79">
        <f>التصنيف4567891011243752[[#This Row],[ساعات العمل
Time of Work]]/9*P232*24</f>
        <v>0</v>
      </c>
      <c r="R232" s="80"/>
      <c r="S232" s="80"/>
      <c r="T232" s="80"/>
      <c r="U232" s="80"/>
      <c r="V232" s="3"/>
      <c r="W232" s="3"/>
      <c r="X232" s="3"/>
      <c r="Y232" s="3"/>
      <c r="Z232" s="3"/>
    </row>
    <row r="233" spans="1:26" ht="38.25" customHeight="1" x14ac:dyDescent="0.6">
      <c r="A233" s="29"/>
      <c r="B233" s="68"/>
      <c r="C233" s="69"/>
      <c r="D233" s="71"/>
      <c r="E233" s="71"/>
      <c r="F233" s="72">
        <f>SUM(D$9:$D233)-SUM(E$9:$E233)</f>
        <v>400</v>
      </c>
      <c r="G233" s="58"/>
      <c r="H233" s="73" t="str">
        <f t="shared" si="13"/>
        <v>الأربعاء</v>
      </c>
      <c r="I233" s="84">
        <f t="shared" si="14"/>
        <v>44755</v>
      </c>
      <c r="J233" s="75"/>
      <c r="K233" s="75"/>
      <c r="L233" s="76"/>
      <c r="M233" s="76"/>
      <c r="N233" s="77">
        <f>K233-J233-L233+التصنيف4567891011243752[[#This Row],[زيادة]]</f>
        <v>0</v>
      </c>
      <c r="O233" s="78" t="str">
        <f t="shared" si="12"/>
        <v>غياب</v>
      </c>
      <c r="P233" s="78">
        <f t="shared" si="15"/>
        <v>0</v>
      </c>
      <c r="Q233" s="79">
        <f>التصنيف4567891011243752[[#This Row],[ساعات العمل
Time of Work]]/9*P233*24</f>
        <v>0</v>
      </c>
      <c r="R233" s="80"/>
      <c r="S233" s="80"/>
      <c r="T233" s="80"/>
      <c r="U233" s="80"/>
      <c r="V233" s="3"/>
      <c r="W233" s="3"/>
      <c r="X233" s="3"/>
      <c r="Y233" s="3"/>
      <c r="Z233" s="3"/>
    </row>
    <row r="234" spans="1:26" ht="38.25" customHeight="1" x14ac:dyDescent="0.6">
      <c r="A234" s="29"/>
      <c r="B234" s="68"/>
      <c r="C234" s="69"/>
      <c r="D234" s="71"/>
      <c r="E234" s="71"/>
      <c r="F234" s="72">
        <f>SUM(D$9:$D234)-SUM(E$9:$E234)</f>
        <v>400</v>
      </c>
      <c r="G234" s="58"/>
      <c r="H234" s="73" t="str">
        <f t="shared" si="13"/>
        <v>الخميس</v>
      </c>
      <c r="I234" s="84">
        <f t="shared" si="14"/>
        <v>44756</v>
      </c>
      <c r="J234" s="75"/>
      <c r="K234" s="75"/>
      <c r="L234" s="76"/>
      <c r="M234" s="76"/>
      <c r="N234" s="77">
        <f>K234-J234-L234+التصنيف4567891011243752[[#This Row],[زيادة]]</f>
        <v>0</v>
      </c>
      <c r="O234" s="78" t="str">
        <f t="shared" si="12"/>
        <v>غياب</v>
      </c>
      <c r="P234" s="78">
        <f t="shared" si="15"/>
        <v>0</v>
      </c>
      <c r="Q234" s="79">
        <f>التصنيف4567891011243752[[#This Row],[ساعات العمل
Time of Work]]/9*P234*24</f>
        <v>0</v>
      </c>
      <c r="R234" s="80"/>
      <c r="S234" s="80"/>
      <c r="T234" s="80"/>
      <c r="U234" s="80"/>
      <c r="V234" s="3"/>
      <c r="W234" s="3"/>
      <c r="X234" s="3"/>
      <c r="Y234" s="3"/>
      <c r="Z234" s="3"/>
    </row>
    <row r="235" spans="1:26" ht="38.25" customHeight="1" x14ac:dyDescent="0.6">
      <c r="A235" s="29"/>
      <c r="B235" s="68"/>
      <c r="C235" s="69"/>
      <c r="D235" s="71"/>
      <c r="E235" s="71"/>
      <c r="F235" s="72">
        <f>SUM(D$9:$D235)-SUM(E$9:$E235)</f>
        <v>400</v>
      </c>
      <c r="G235" s="58"/>
      <c r="H235" s="73" t="str">
        <f t="shared" si="13"/>
        <v>الجمعة</v>
      </c>
      <c r="I235" s="84">
        <f t="shared" si="14"/>
        <v>44757</v>
      </c>
      <c r="J235" s="75"/>
      <c r="K235" s="75"/>
      <c r="L235" s="76"/>
      <c r="M235" s="76"/>
      <c r="N235" s="77">
        <f>K235-J235-L235+التصنيف4567891011243752[[#This Row],[زيادة]]</f>
        <v>0</v>
      </c>
      <c r="O235" s="78" t="str">
        <f t="shared" si="12"/>
        <v>غياب</v>
      </c>
      <c r="P235" s="78">
        <f t="shared" si="15"/>
        <v>0</v>
      </c>
      <c r="Q235" s="79">
        <f>التصنيف4567891011243752[[#This Row],[ساعات العمل
Time of Work]]/9*P235*24</f>
        <v>0</v>
      </c>
      <c r="R235" s="80"/>
      <c r="S235" s="80"/>
      <c r="T235" s="80"/>
      <c r="U235" s="80"/>
      <c r="V235" s="3"/>
      <c r="W235" s="3"/>
      <c r="X235" s="3"/>
      <c r="Y235" s="3"/>
      <c r="Z235" s="3"/>
    </row>
    <row r="236" spans="1:26" ht="38.25" customHeight="1" x14ac:dyDescent="0.6">
      <c r="A236" s="29"/>
      <c r="B236" s="68"/>
      <c r="C236" s="69"/>
      <c r="D236" s="71"/>
      <c r="E236" s="71"/>
      <c r="F236" s="72">
        <f>SUM(D$9:$D236)-SUM(E$9:$E236)</f>
        <v>400</v>
      </c>
      <c r="G236" s="58"/>
      <c r="H236" s="73" t="str">
        <f t="shared" si="13"/>
        <v>السبت</v>
      </c>
      <c r="I236" s="84">
        <f t="shared" si="14"/>
        <v>44758</v>
      </c>
      <c r="J236" s="75"/>
      <c r="K236" s="75"/>
      <c r="L236" s="76"/>
      <c r="M236" s="76"/>
      <c r="N236" s="77">
        <f>K236-J236-L236+التصنيف4567891011243752[[#This Row],[زيادة]]</f>
        <v>0</v>
      </c>
      <c r="O236" s="78" t="str">
        <f t="shared" si="12"/>
        <v>غياب</v>
      </c>
      <c r="P236" s="78">
        <f t="shared" si="15"/>
        <v>0</v>
      </c>
      <c r="Q236" s="79">
        <f>التصنيف4567891011243752[[#This Row],[ساعات العمل
Time of Work]]/9*P236*24</f>
        <v>0</v>
      </c>
      <c r="R236" s="80"/>
      <c r="S236" s="80"/>
      <c r="T236" s="80"/>
      <c r="U236" s="80"/>
      <c r="V236" s="3"/>
      <c r="W236" s="3"/>
      <c r="X236" s="3"/>
      <c r="Y236" s="3"/>
      <c r="Z236" s="3"/>
    </row>
    <row r="237" spans="1:26" ht="38.25" customHeight="1" x14ac:dyDescent="0.6">
      <c r="A237" s="29"/>
      <c r="B237" s="68"/>
      <c r="C237" s="69"/>
      <c r="D237" s="71"/>
      <c r="E237" s="71"/>
      <c r="F237" s="72">
        <f>SUM(D$9:$D237)-SUM(E$9:$E237)</f>
        <v>400</v>
      </c>
      <c r="G237" s="58"/>
      <c r="H237" s="73" t="str">
        <f t="shared" si="13"/>
        <v>الأحد</v>
      </c>
      <c r="I237" s="84">
        <f t="shared" si="14"/>
        <v>44759</v>
      </c>
      <c r="J237" s="75"/>
      <c r="K237" s="75"/>
      <c r="L237" s="76"/>
      <c r="M237" s="76"/>
      <c r="N237" s="77">
        <f>K237-J237-L237+التصنيف4567891011243752[[#This Row],[زيادة]]</f>
        <v>0</v>
      </c>
      <c r="O237" s="78" t="str">
        <f t="shared" si="12"/>
        <v>غياب</v>
      </c>
      <c r="P237" s="78">
        <f t="shared" si="15"/>
        <v>0</v>
      </c>
      <c r="Q237" s="79">
        <f>التصنيف4567891011243752[[#This Row],[ساعات العمل
Time of Work]]/9*P237*24</f>
        <v>0</v>
      </c>
      <c r="R237" s="80"/>
      <c r="S237" s="80"/>
      <c r="T237" s="80"/>
      <c r="U237" s="80"/>
      <c r="V237" s="3"/>
      <c r="W237" s="3"/>
      <c r="X237" s="3"/>
      <c r="Y237" s="3"/>
      <c r="Z237" s="3"/>
    </row>
    <row r="238" spans="1:26" ht="38.25" customHeight="1" x14ac:dyDescent="0.6">
      <c r="A238" s="29"/>
      <c r="B238" s="68"/>
      <c r="C238" s="69"/>
      <c r="D238" s="71"/>
      <c r="E238" s="71"/>
      <c r="F238" s="72">
        <f>SUM(D$9:$D238)-SUM(E$9:$E238)</f>
        <v>400</v>
      </c>
      <c r="G238" s="58"/>
      <c r="H238" s="73" t="str">
        <f t="shared" si="13"/>
        <v>الإثنين</v>
      </c>
      <c r="I238" s="84">
        <f t="shared" si="14"/>
        <v>44760</v>
      </c>
      <c r="J238" s="75"/>
      <c r="K238" s="75"/>
      <c r="L238" s="76"/>
      <c r="M238" s="76"/>
      <c r="N238" s="77">
        <f>K238-J238-L238+التصنيف4567891011243752[[#This Row],[زيادة]]</f>
        <v>0</v>
      </c>
      <c r="O238" s="78" t="str">
        <f t="shared" si="12"/>
        <v>غياب</v>
      </c>
      <c r="P238" s="78">
        <f t="shared" si="15"/>
        <v>0</v>
      </c>
      <c r="Q238" s="79">
        <f>التصنيف4567891011243752[[#This Row],[ساعات العمل
Time of Work]]/9*P238*24</f>
        <v>0</v>
      </c>
      <c r="R238" s="80"/>
      <c r="S238" s="80"/>
      <c r="T238" s="80"/>
      <c r="U238" s="80"/>
      <c r="V238" s="3"/>
      <c r="W238" s="3"/>
      <c r="X238" s="3"/>
      <c r="Y238" s="3"/>
      <c r="Z238" s="3"/>
    </row>
    <row r="239" spans="1:26" ht="38.25" customHeight="1" x14ac:dyDescent="0.6">
      <c r="A239" s="29"/>
      <c r="B239" s="68"/>
      <c r="C239" s="69"/>
      <c r="D239" s="71"/>
      <c r="E239" s="71"/>
      <c r="F239" s="72">
        <f>SUM(D$9:$D239)-SUM(E$9:$E239)</f>
        <v>400</v>
      </c>
      <c r="G239" s="58"/>
      <c r="H239" s="73" t="str">
        <f t="shared" si="13"/>
        <v>الثلاثاء</v>
      </c>
      <c r="I239" s="84">
        <f t="shared" si="14"/>
        <v>44761</v>
      </c>
      <c r="J239" s="75"/>
      <c r="K239" s="75"/>
      <c r="L239" s="76"/>
      <c r="M239" s="76"/>
      <c r="N239" s="77">
        <f>K239-J239-L239+التصنيف4567891011243752[[#This Row],[زيادة]]</f>
        <v>0</v>
      </c>
      <c r="O239" s="78" t="str">
        <f t="shared" si="12"/>
        <v>غياب</v>
      </c>
      <c r="P239" s="78">
        <f t="shared" si="15"/>
        <v>0</v>
      </c>
      <c r="Q239" s="79">
        <f>التصنيف4567891011243752[[#This Row],[ساعات العمل
Time of Work]]/9*P239*24</f>
        <v>0</v>
      </c>
      <c r="R239" s="80"/>
      <c r="S239" s="80"/>
      <c r="T239" s="80"/>
      <c r="U239" s="80"/>
      <c r="V239" s="3"/>
      <c r="W239" s="3"/>
      <c r="X239" s="3"/>
      <c r="Y239" s="3"/>
      <c r="Z239" s="3"/>
    </row>
    <row r="240" spans="1:26" ht="38.25" customHeight="1" x14ac:dyDescent="0.6">
      <c r="A240" s="29"/>
      <c r="B240" s="68"/>
      <c r="C240" s="69"/>
      <c r="D240" s="71"/>
      <c r="E240" s="71"/>
      <c r="F240" s="72">
        <f>SUM(D$9:$D240)-SUM(E$9:$E240)</f>
        <v>400</v>
      </c>
      <c r="G240" s="58"/>
      <c r="H240" s="73" t="str">
        <f t="shared" si="13"/>
        <v>الأربعاء</v>
      </c>
      <c r="I240" s="84">
        <f t="shared" si="14"/>
        <v>44762</v>
      </c>
      <c r="J240" s="75"/>
      <c r="K240" s="75"/>
      <c r="L240" s="76"/>
      <c r="M240" s="76"/>
      <c r="N240" s="77">
        <f>K240-J240-L240+التصنيف4567891011243752[[#This Row],[زيادة]]</f>
        <v>0</v>
      </c>
      <c r="O240" s="78" t="str">
        <f t="shared" si="12"/>
        <v>غياب</v>
      </c>
      <c r="P240" s="78">
        <f t="shared" si="15"/>
        <v>0</v>
      </c>
      <c r="Q240" s="79">
        <f>التصنيف4567891011243752[[#This Row],[ساعات العمل
Time of Work]]/9*P240*24</f>
        <v>0</v>
      </c>
      <c r="R240" s="80"/>
      <c r="S240" s="80"/>
      <c r="T240" s="80"/>
      <c r="U240" s="80"/>
      <c r="V240" s="3"/>
      <c r="W240" s="3"/>
      <c r="X240" s="3"/>
      <c r="Y240" s="3"/>
      <c r="Z240" s="3"/>
    </row>
    <row r="241" spans="1:26" ht="38.25" customHeight="1" x14ac:dyDescent="0.6">
      <c r="A241" s="29"/>
      <c r="B241" s="68"/>
      <c r="C241" s="69"/>
      <c r="D241" s="71"/>
      <c r="E241" s="71"/>
      <c r="F241" s="72">
        <f>SUM(D$9:$D241)-SUM(E$9:$E241)</f>
        <v>400</v>
      </c>
      <c r="G241" s="58"/>
      <c r="H241" s="73" t="str">
        <f t="shared" si="13"/>
        <v>الخميس</v>
      </c>
      <c r="I241" s="84">
        <f t="shared" si="14"/>
        <v>44763</v>
      </c>
      <c r="J241" s="75"/>
      <c r="K241" s="75"/>
      <c r="L241" s="76"/>
      <c r="M241" s="76"/>
      <c r="N241" s="77">
        <f>K241-J241-L241+التصنيف4567891011243752[[#This Row],[زيادة]]</f>
        <v>0</v>
      </c>
      <c r="O241" s="78" t="str">
        <f t="shared" si="12"/>
        <v>غياب</v>
      </c>
      <c r="P241" s="78">
        <f t="shared" si="15"/>
        <v>0</v>
      </c>
      <c r="Q241" s="79">
        <f>التصنيف4567891011243752[[#This Row],[ساعات العمل
Time of Work]]/9*P241*24</f>
        <v>0</v>
      </c>
      <c r="R241" s="80"/>
      <c r="S241" s="80"/>
      <c r="T241" s="80"/>
      <c r="U241" s="80"/>
      <c r="V241" s="3"/>
      <c r="W241" s="3"/>
      <c r="X241" s="3"/>
      <c r="Y241" s="3"/>
      <c r="Z241" s="3"/>
    </row>
    <row r="242" spans="1:26" ht="38.25" customHeight="1" x14ac:dyDescent="0.6">
      <c r="A242" s="29"/>
      <c r="B242" s="68"/>
      <c r="C242" s="69"/>
      <c r="D242" s="71"/>
      <c r="E242" s="71"/>
      <c r="F242" s="72">
        <f>SUM(D$9:$D242)-SUM(E$9:$E242)</f>
        <v>400</v>
      </c>
      <c r="G242" s="58"/>
      <c r="H242" s="73" t="str">
        <f t="shared" si="13"/>
        <v>الجمعة</v>
      </c>
      <c r="I242" s="84">
        <f t="shared" si="14"/>
        <v>44764</v>
      </c>
      <c r="J242" s="75"/>
      <c r="K242" s="75"/>
      <c r="L242" s="76"/>
      <c r="M242" s="76"/>
      <c r="N242" s="77">
        <f>K242-J242-L242+التصنيف4567891011243752[[#This Row],[زيادة]]</f>
        <v>0</v>
      </c>
      <c r="O242" s="78" t="str">
        <f t="shared" si="12"/>
        <v>غياب</v>
      </c>
      <c r="P242" s="78">
        <f t="shared" si="15"/>
        <v>0</v>
      </c>
      <c r="Q242" s="79">
        <f>التصنيف4567891011243752[[#This Row],[ساعات العمل
Time of Work]]/9*P242*24</f>
        <v>0</v>
      </c>
      <c r="R242" s="80"/>
      <c r="S242" s="80"/>
      <c r="T242" s="80"/>
      <c r="U242" s="80"/>
      <c r="V242" s="3"/>
      <c r="W242" s="3"/>
      <c r="X242" s="3"/>
      <c r="Y242" s="3"/>
      <c r="Z242" s="3"/>
    </row>
    <row r="243" spans="1:26" ht="38.25" customHeight="1" x14ac:dyDescent="0.6">
      <c r="A243" s="29"/>
      <c r="B243" s="68"/>
      <c r="C243" s="69"/>
      <c r="D243" s="71"/>
      <c r="E243" s="71"/>
      <c r="F243" s="72">
        <f>SUM(D$9:$D243)-SUM(E$9:$E243)</f>
        <v>400</v>
      </c>
      <c r="G243" s="58"/>
      <c r="H243" s="73" t="str">
        <f t="shared" si="13"/>
        <v>السبت</v>
      </c>
      <c r="I243" s="84">
        <f t="shared" si="14"/>
        <v>44765</v>
      </c>
      <c r="J243" s="75"/>
      <c r="K243" s="75"/>
      <c r="L243" s="76"/>
      <c r="M243" s="76"/>
      <c r="N243" s="77">
        <f>K243-J243-L243+التصنيف4567891011243752[[#This Row],[زيادة]]</f>
        <v>0</v>
      </c>
      <c r="O243" s="78" t="str">
        <f t="shared" si="12"/>
        <v>غياب</v>
      </c>
      <c r="P243" s="78">
        <f t="shared" si="15"/>
        <v>0</v>
      </c>
      <c r="Q243" s="79">
        <f>التصنيف4567891011243752[[#This Row],[ساعات العمل
Time of Work]]/9*P243*24</f>
        <v>0</v>
      </c>
      <c r="R243" s="80"/>
      <c r="S243" s="80"/>
      <c r="T243" s="80"/>
      <c r="U243" s="80"/>
      <c r="V243" s="3"/>
      <c r="W243" s="3"/>
      <c r="X243" s="3"/>
      <c r="Y243" s="3"/>
      <c r="Z243" s="3"/>
    </row>
    <row r="244" spans="1:26" ht="38.25" customHeight="1" x14ac:dyDescent="0.6">
      <c r="A244" s="29"/>
      <c r="B244" s="68"/>
      <c r="C244" s="69"/>
      <c r="D244" s="71"/>
      <c r="E244" s="71"/>
      <c r="F244" s="72">
        <f>SUM(D$9:$D244)-SUM(E$9:$E244)</f>
        <v>400</v>
      </c>
      <c r="G244" s="58"/>
      <c r="H244" s="73" t="str">
        <f t="shared" si="13"/>
        <v>الأحد</v>
      </c>
      <c r="I244" s="84">
        <f t="shared" si="14"/>
        <v>44766</v>
      </c>
      <c r="J244" s="75"/>
      <c r="K244" s="75"/>
      <c r="L244" s="76"/>
      <c r="M244" s="76"/>
      <c r="N244" s="77">
        <f>K244-J244-L244+التصنيف4567891011243752[[#This Row],[زيادة]]</f>
        <v>0</v>
      </c>
      <c r="O244" s="78" t="str">
        <f t="shared" si="12"/>
        <v>غياب</v>
      </c>
      <c r="P244" s="78">
        <f t="shared" si="15"/>
        <v>0</v>
      </c>
      <c r="Q244" s="79">
        <f>التصنيف4567891011243752[[#This Row],[ساعات العمل
Time of Work]]/9*P244*24</f>
        <v>0</v>
      </c>
      <c r="R244" s="80"/>
      <c r="S244" s="80"/>
      <c r="T244" s="80"/>
      <c r="U244" s="80"/>
      <c r="V244" s="3"/>
      <c r="W244" s="3"/>
      <c r="X244" s="3"/>
      <c r="Y244" s="3"/>
      <c r="Z244" s="3"/>
    </row>
    <row r="245" spans="1:26" ht="38.25" customHeight="1" x14ac:dyDescent="0.6">
      <c r="A245" s="29"/>
      <c r="B245" s="68"/>
      <c r="C245" s="69"/>
      <c r="D245" s="71"/>
      <c r="E245" s="71"/>
      <c r="F245" s="72">
        <f>SUM(D$9:$D245)-SUM(E$9:$E245)</f>
        <v>400</v>
      </c>
      <c r="G245" s="58"/>
      <c r="H245" s="73" t="str">
        <f t="shared" si="13"/>
        <v>الإثنين</v>
      </c>
      <c r="I245" s="84">
        <f t="shared" si="14"/>
        <v>44767</v>
      </c>
      <c r="J245" s="75"/>
      <c r="K245" s="75"/>
      <c r="L245" s="76"/>
      <c r="M245" s="76"/>
      <c r="N245" s="77">
        <f>K245-J245-L245+التصنيف4567891011243752[[#This Row],[زيادة]]</f>
        <v>0</v>
      </c>
      <c r="O245" s="78" t="str">
        <f t="shared" si="12"/>
        <v>غياب</v>
      </c>
      <c r="P245" s="78">
        <f t="shared" si="15"/>
        <v>0</v>
      </c>
      <c r="Q245" s="79">
        <f>التصنيف4567891011243752[[#This Row],[ساعات العمل
Time of Work]]/9*P245*24</f>
        <v>0</v>
      </c>
      <c r="R245" s="80"/>
      <c r="S245" s="80"/>
      <c r="T245" s="80"/>
      <c r="U245" s="80"/>
      <c r="V245" s="3"/>
      <c r="W245" s="3"/>
      <c r="X245" s="3"/>
      <c r="Y245" s="3"/>
      <c r="Z245" s="3"/>
    </row>
    <row r="246" spans="1:26" ht="38.25" customHeight="1" x14ac:dyDescent="0.6">
      <c r="A246" s="29"/>
      <c r="B246" s="68"/>
      <c r="C246" s="69"/>
      <c r="D246" s="71"/>
      <c r="E246" s="71"/>
      <c r="F246" s="72">
        <f>SUM(D$9:$D246)-SUM(E$9:$E246)</f>
        <v>400</v>
      </c>
      <c r="G246" s="58"/>
      <c r="H246" s="73" t="str">
        <f t="shared" si="13"/>
        <v>الثلاثاء</v>
      </c>
      <c r="I246" s="84">
        <f t="shared" si="14"/>
        <v>44768</v>
      </c>
      <c r="J246" s="75"/>
      <c r="K246" s="75"/>
      <c r="L246" s="76"/>
      <c r="M246" s="76"/>
      <c r="N246" s="77">
        <f>K246-J246-L246+التصنيف4567891011243752[[#This Row],[زيادة]]</f>
        <v>0</v>
      </c>
      <c r="O246" s="78" t="str">
        <f t="shared" si="12"/>
        <v>غياب</v>
      </c>
      <c r="P246" s="78">
        <f t="shared" si="15"/>
        <v>0</v>
      </c>
      <c r="Q246" s="79">
        <f>التصنيف4567891011243752[[#This Row],[ساعات العمل
Time of Work]]/9*P246*24</f>
        <v>0</v>
      </c>
      <c r="R246" s="80"/>
      <c r="S246" s="80"/>
      <c r="T246" s="80"/>
      <c r="U246" s="80"/>
      <c r="V246" s="3"/>
      <c r="W246" s="3"/>
      <c r="X246" s="3"/>
      <c r="Y246" s="3"/>
      <c r="Z246" s="3"/>
    </row>
    <row r="247" spans="1:26" ht="38.25" customHeight="1" x14ac:dyDescent="0.6">
      <c r="A247" s="29"/>
      <c r="B247" s="68"/>
      <c r="C247" s="69"/>
      <c r="D247" s="71"/>
      <c r="E247" s="71"/>
      <c r="F247" s="72">
        <f>SUM(D$9:$D247)-SUM(E$9:$E247)</f>
        <v>400</v>
      </c>
      <c r="G247" s="58"/>
      <c r="H247" s="73" t="str">
        <f t="shared" si="13"/>
        <v>الأربعاء</v>
      </c>
      <c r="I247" s="84">
        <f t="shared" si="14"/>
        <v>44769</v>
      </c>
      <c r="J247" s="75"/>
      <c r="K247" s="75"/>
      <c r="L247" s="76"/>
      <c r="M247" s="76"/>
      <c r="N247" s="77">
        <f>K247-J247-L247+التصنيف4567891011243752[[#This Row],[زيادة]]</f>
        <v>0</v>
      </c>
      <c r="O247" s="78" t="str">
        <f t="shared" si="12"/>
        <v>غياب</v>
      </c>
      <c r="P247" s="78">
        <f t="shared" si="15"/>
        <v>0</v>
      </c>
      <c r="Q247" s="79">
        <f>التصنيف4567891011243752[[#This Row],[ساعات العمل
Time of Work]]/9*P247*24</f>
        <v>0</v>
      </c>
      <c r="R247" s="80"/>
      <c r="S247" s="80"/>
      <c r="T247" s="80"/>
      <c r="U247" s="80"/>
      <c r="V247" s="3"/>
      <c r="W247" s="3"/>
      <c r="X247" s="3"/>
      <c r="Y247" s="3"/>
      <c r="Z247" s="3"/>
    </row>
    <row r="248" spans="1:26" ht="38.25" customHeight="1" x14ac:dyDescent="0.6">
      <c r="A248" s="29"/>
      <c r="B248" s="68"/>
      <c r="C248" s="69"/>
      <c r="D248" s="71"/>
      <c r="E248" s="71"/>
      <c r="F248" s="72">
        <f>SUM(D$9:$D248)-SUM(E$9:$E248)</f>
        <v>400</v>
      </c>
      <c r="G248" s="58"/>
      <c r="H248" s="73" t="str">
        <f t="shared" si="13"/>
        <v>الخميس</v>
      </c>
      <c r="I248" s="84">
        <f t="shared" si="14"/>
        <v>44770</v>
      </c>
      <c r="J248" s="75"/>
      <c r="K248" s="75"/>
      <c r="L248" s="76"/>
      <c r="M248" s="76"/>
      <c r="N248" s="77">
        <f>K248-J248-L248+التصنيف4567891011243752[[#This Row],[زيادة]]</f>
        <v>0</v>
      </c>
      <c r="O248" s="78" t="str">
        <f t="shared" si="12"/>
        <v>غياب</v>
      </c>
      <c r="P248" s="78">
        <f t="shared" si="15"/>
        <v>0</v>
      </c>
      <c r="Q248" s="79">
        <f>التصنيف4567891011243752[[#This Row],[ساعات العمل
Time of Work]]/9*P248*24</f>
        <v>0</v>
      </c>
      <c r="R248" s="80"/>
      <c r="S248" s="80"/>
      <c r="T248" s="80"/>
      <c r="U248" s="80"/>
      <c r="V248" s="3"/>
      <c r="W248" s="3"/>
      <c r="X248" s="3"/>
      <c r="Y248" s="3"/>
      <c r="Z248" s="3"/>
    </row>
    <row r="249" spans="1:26" ht="38.25" customHeight="1" x14ac:dyDescent="0.6">
      <c r="A249" s="29"/>
      <c r="B249" s="68"/>
      <c r="C249" s="69"/>
      <c r="D249" s="71"/>
      <c r="E249" s="71"/>
      <c r="F249" s="72">
        <f>SUM(D$9:$D249)-SUM(E$9:$E249)</f>
        <v>400</v>
      </c>
      <c r="G249" s="58"/>
      <c r="H249" s="73" t="str">
        <f t="shared" si="13"/>
        <v>الجمعة</v>
      </c>
      <c r="I249" s="84">
        <f t="shared" si="14"/>
        <v>44771</v>
      </c>
      <c r="J249" s="75"/>
      <c r="K249" s="75"/>
      <c r="L249" s="76"/>
      <c r="M249" s="76"/>
      <c r="N249" s="77">
        <f>K249-J249-L249+التصنيف4567891011243752[[#This Row],[زيادة]]</f>
        <v>0</v>
      </c>
      <c r="O249" s="78" t="str">
        <f t="shared" si="12"/>
        <v>غياب</v>
      </c>
      <c r="P249" s="78">
        <f t="shared" si="15"/>
        <v>0</v>
      </c>
      <c r="Q249" s="79">
        <f>التصنيف4567891011243752[[#This Row],[ساعات العمل
Time of Work]]/9*P249*24</f>
        <v>0</v>
      </c>
      <c r="R249" s="80"/>
      <c r="S249" s="80"/>
      <c r="T249" s="80"/>
      <c r="U249" s="80"/>
      <c r="V249" s="3"/>
      <c r="W249" s="3"/>
      <c r="X249" s="3"/>
      <c r="Y249" s="3"/>
      <c r="Z249" s="3"/>
    </row>
    <row r="250" spans="1:26" ht="38.25" customHeight="1" x14ac:dyDescent="0.6">
      <c r="A250" s="29"/>
      <c r="B250" s="68"/>
      <c r="C250" s="69"/>
      <c r="D250" s="71"/>
      <c r="E250" s="71"/>
      <c r="F250" s="72">
        <f>SUM(D$9:$D250)-SUM(E$9:$E250)</f>
        <v>400</v>
      </c>
      <c r="G250" s="58"/>
      <c r="H250" s="73" t="str">
        <f t="shared" si="13"/>
        <v>السبت</v>
      </c>
      <c r="I250" s="84">
        <f t="shared" si="14"/>
        <v>44772</v>
      </c>
      <c r="J250" s="75"/>
      <c r="K250" s="75"/>
      <c r="L250" s="76"/>
      <c r="M250" s="76"/>
      <c r="N250" s="77">
        <f>K250-J250-L250+التصنيف4567891011243752[[#This Row],[زيادة]]</f>
        <v>0</v>
      </c>
      <c r="O250" s="78" t="str">
        <f t="shared" si="12"/>
        <v>غياب</v>
      </c>
      <c r="P250" s="78">
        <f t="shared" si="15"/>
        <v>0</v>
      </c>
      <c r="Q250" s="79">
        <f>التصنيف4567891011243752[[#This Row],[ساعات العمل
Time of Work]]/9*P250*24</f>
        <v>0</v>
      </c>
      <c r="R250" s="80"/>
      <c r="S250" s="80"/>
      <c r="T250" s="80"/>
      <c r="U250" s="80"/>
      <c r="V250" s="3"/>
      <c r="W250" s="3"/>
      <c r="X250" s="3"/>
      <c r="Y250" s="3"/>
      <c r="Z250" s="3"/>
    </row>
    <row r="251" spans="1:26" ht="38.25" customHeight="1" x14ac:dyDescent="0.6">
      <c r="A251" s="29"/>
      <c r="B251" s="68"/>
      <c r="C251" s="69"/>
      <c r="D251" s="71"/>
      <c r="E251" s="71"/>
      <c r="F251" s="72">
        <f>SUM(D$9:$D251)-SUM(E$9:$E251)</f>
        <v>400</v>
      </c>
      <c r="G251" s="58"/>
      <c r="H251" s="73" t="str">
        <f t="shared" si="13"/>
        <v>الأحد</v>
      </c>
      <c r="I251" s="84">
        <f t="shared" si="14"/>
        <v>44773</v>
      </c>
      <c r="J251" s="75"/>
      <c r="K251" s="75"/>
      <c r="L251" s="76"/>
      <c r="M251" s="76"/>
      <c r="N251" s="77">
        <f>K251-J251-L251+التصنيف4567891011243752[[#This Row],[زيادة]]</f>
        <v>0</v>
      </c>
      <c r="O251" s="78" t="str">
        <f t="shared" si="12"/>
        <v>غياب</v>
      </c>
      <c r="P251" s="78">
        <f t="shared" si="15"/>
        <v>0</v>
      </c>
      <c r="Q251" s="79">
        <f>التصنيف4567891011243752[[#This Row],[ساعات العمل
Time of Work]]/9*P251*24</f>
        <v>0</v>
      </c>
      <c r="R251" s="80"/>
      <c r="S251" s="80"/>
      <c r="T251" s="80"/>
      <c r="U251" s="80"/>
      <c r="V251" s="3"/>
      <c r="W251" s="3"/>
      <c r="X251" s="3"/>
      <c r="Y251" s="3"/>
      <c r="Z251" s="3"/>
    </row>
    <row r="252" spans="1:26" ht="38.25" customHeight="1" x14ac:dyDescent="0.6">
      <c r="A252" s="29"/>
      <c r="B252" s="68"/>
      <c r="C252" s="69"/>
      <c r="D252" s="71"/>
      <c r="E252" s="71"/>
      <c r="F252" s="72">
        <f>SUM(D$9:$D252)-SUM(E$9:$E252)</f>
        <v>400</v>
      </c>
      <c r="G252" s="58"/>
      <c r="H252" s="73" t="str">
        <f t="shared" si="13"/>
        <v>الإثنين</v>
      </c>
      <c r="I252" s="84">
        <f t="shared" si="14"/>
        <v>44774</v>
      </c>
      <c r="J252" s="75"/>
      <c r="K252" s="75"/>
      <c r="L252" s="76"/>
      <c r="M252" s="76"/>
      <c r="N252" s="77">
        <f>K252-J252-L252+التصنيف4567891011243752[[#This Row],[زيادة]]</f>
        <v>0</v>
      </c>
      <c r="O252" s="78" t="str">
        <f t="shared" si="12"/>
        <v>غياب</v>
      </c>
      <c r="P252" s="78">
        <f t="shared" si="15"/>
        <v>0</v>
      </c>
      <c r="Q252" s="79">
        <f>التصنيف4567891011243752[[#This Row],[ساعات العمل
Time of Work]]/9*P252*24</f>
        <v>0</v>
      </c>
      <c r="R252" s="80"/>
      <c r="S252" s="80"/>
      <c r="T252" s="80"/>
      <c r="U252" s="80"/>
      <c r="V252" s="3"/>
      <c r="W252" s="3"/>
      <c r="X252" s="3"/>
      <c r="Y252" s="3"/>
      <c r="Z252" s="3"/>
    </row>
    <row r="253" spans="1:26" ht="38.25" customHeight="1" x14ac:dyDescent="0.6">
      <c r="A253" s="29"/>
      <c r="B253" s="68"/>
      <c r="C253" s="69"/>
      <c r="D253" s="71"/>
      <c r="E253" s="71"/>
      <c r="F253" s="72">
        <f>SUM(D$9:$D253)-SUM(E$9:$E253)</f>
        <v>400</v>
      </c>
      <c r="G253" s="58"/>
      <c r="H253" s="73" t="str">
        <f t="shared" si="13"/>
        <v>الثلاثاء</v>
      </c>
      <c r="I253" s="84">
        <f t="shared" si="14"/>
        <v>44775</v>
      </c>
      <c r="J253" s="75"/>
      <c r="K253" s="75"/>
      <c r="L253" s="76"/>
      <c r="M253" s="76"/>
      <c r="N253" s="77">
        <f>K253-J253-L253+التصنيف4567891011243752[[#This Row],[زيادة]]</f>
        <v>0</v>
      </c>
      <c r="O253" s="78" t="str">
        <f t="shared" si="12"/>
        <v>غياب</v>
      </c>
      <c r="P253" s="78">
        <f t="shared" si="15"/>
        <v>0</v>
      </c>
      <c r="Q253" s="79">
        <f>التصنيف4567891011243752[[#This Row],[ساعات العمل
Time of Work]]/9*P253*24</f>
        <v>0</v>
      </c>
      <c r="R253" s="80"/>
      <c r="S253" s="80"/>
      <c r="T253" s="80"/>
      <c r="U253" s="80"/>
      <c r="V253" s="3"/>
      <c r="W253" s="3"/>
      <c r="X253" s="3"/>
      <c r="Y253" s="3"/>
      <c r="Z253" s="3"/>
    </row>
    <row r="254" spans="1:26" ht="38.25" customHeight="1" x14ac:dyDescent="0.6">
      <c r="A254" s="29"/>
      <c r="B254" s="68"/>
      <c r="C254" s="69"/>
      <c r="D254" s="71"/>
      <c r="E254" s="71"/>
      <c r="F254" s="72">
        <f>SUM(D$9:$D254)-SUM(E$9:$E254)</f>
        <v>400</v>
      </c>
      <c r="G254" s="58"/>
      <c r="H254" s="73" t="str">
        <f t="shared" si="13"/>
        <v>الأربعاء</v>
      </c>
      <c r="I254" s="84">
        <f t="shared" si="14"/>
        <v>44776</v>
      </c>
      <c r="J254" s="75"/>
      <c r="K254" s="75"/>
      <c r="L254" s="76"/>
      <c r="M254" s="76"/>
      <c r="N254" s="77">
        <f>K254-J254-L254+التصنيف4567891011243752[[#This Row],[زيادة]]</f>
        <v>0</v>
      </c>
      <c r="O254" s="78" t="str">
        <f t="shared" si="12"/>
        <v>غياب</v>
      </c>
      <c r="P254" s="78">
        <f t="shared" si="15"/>
        <v>0</v>
      </c>
      <c r="Q254" s="79">
        <f>التصنيف4567891011243752[[#This Row],[ساعات العمل
Time of Work]]/9*P254*24</f>
        <v>0</v>
      </c>
      <c r="R254" s="80"/>
      <c r="S254" s="80"/>
      <c r="T254" s="80"/>
      <c r="U254" s="80"/>
      <c r="V254" s="3"/>
      <c r="W254" s="3"/>
      <c r="X254" s="3"/>
      <c r="Y254" s="3"/>
      <c r="Z254" s="3"/>
    </row>
    <row r="255" spans="1:26" ht="38.25" customHeight="1" x14ac:dyDescent="0.6">
      <c r="A255" s="29"/>
      <c r="B255" s="68"/>
      <c r="C255" s="69"/>
      <c r="D255" s="71"/>
      <c r="E255" s="71"/>
      <c r="F255" s="72">
        <f>SUM(D$9:$D255)-SUM(E$9:$E255)</f>
        <v>400</v>
      </c>
      <c r="G255" s="58"/>
      <c r="H255" s="73" t="str">
        <f t="shared" si="13"/>
        <v>الخميس</v>
      </c>
      <c r="I255" s="84">
        <f t="shared" si="14"/>
        <v>44777</v>
      </c>
      <c r="J255" s="75"/>
      <c r="K255" s="75"/>
      <c r="L255" s="76"/>
      <c r="M255" s="76"/>
      <c r="N255" s="77">
        <f>K255-J255-L255+التصنيف4567891011243752[[#This Row],[زيادة]]</f>
        <v>0</v>
      </c>
      <c r="O255" s="78" t="str">
        <f t="shared" si="12"/>
        <v>غياب</v>
      </c>
      <c r="P255" s="78">
        <f t="shared" si="15"/>
        <v>0</v>
      </c>
      <c r="Q255" s="79">
        <f>التصنيف4567891011243752[[#This Row],[ساعات العمل
Time of Work]]/9*P255*24</f>
        <v>0</v>
      </c>
      <c r="R255" s="80"/>
      <c r="S255" s="80"/>
      <c r="T255" s="80"/>
      <c r="U255" s="80"/>
      <c r="V255" s="3"/>
      <c r="W255" s="3"/>
      <c r="X255" s="3"/>
      <c r="Y255" s="3"/>
      <c r="Z255" s="3"/>
    </row>
    <row r="256" spans="1:26" ht="38.25" customHeight="1" x14ac:dyDescent="0.6">
      <c r="A256" s="29"/>
      <c r="B256" s="68"/>
      <c r="C256" s="69"/>
      <c r="D256" s="71"/>
      <c r="E256" s="71"/>
      <c r="F256" s="72">
        <f>SUM(D$9:$D256)-SUM(E$9:$E256)</f>
        <v>400</v>
      </c>
      <c r="G256" s="58"/>
      <c r="H256" s="73" t="str">
        <f t="shared" si="13"/>
        <v>الجمعة</v>
      </c>
      <c r="I256" s="84">
        <f t="shared" si="14"/>
        <v>44778</v>
      </c>
      <c r="J256" s="75"/>
      <c r="K256" s="75"/>
      <c r="L256" s="76"/>
      <c r="M256" s="76"/>
      <c r="N256" s="77">
        <f>K256-J256-L256+التصنيف4567891011243752[[#This Row],[زيادة]]</f>
        <v>0</v>
      </c>
      <c r="O256" s="78" t="str">
        <f t="shared" si="12"/>
        <v>غياب</v>
      </c>
      <c r="P256" s="78">
        <f t="shared" si="15"/>
        <v>0</v>
      </c>
      <c r="Q256" s="79">
        <f>التصنيف4567891011243752[[#This Row],[ساعات العمل
Time of Work]]/9*P256*24</f>
        <v>0</v>
      </c>
      <c r="R256" s="80"/>
      <c r="S256" s="80"/>
      <c r="T256" s="80"/>
      <c r="U256" s="80"/>
      <c r="V256" s="3"/>
      <c r="W256" s="3"/>
      <c r="X256" s="3"/>
      <c r="Y256" s="3"/>
      <c r="Z256" s="3"/>
    </row>
    <row r="257" spans="1:26" ht="38.25" customHeight="1" x14ac:dyDescent="0.6">
      <c r="A257" s="29"/>
      <c r="B257" s="68"/>
      <c r="C257" s="69"/>
      <c r="D257" s="71"/>
      <c r="E257" s="71"/>
      <c r="F257" s="72">
        <f>SUM(D$9:$D257)-SUM(E$9:$E257)</f>
        <v>400</v>
      </c>
      <c r="G257" s="58"/>
      <c r="H257" s="73" t="str">
        <f t="shared" si="13"/>
        <v>السبت</v>
      </c>
      <c r="I257" s="84">
        <f t="shared" si="14"/>
        <v>44779</v>
      </c>
      <c r="J257" s="75"/>
      <c r="K257" s="75"/>
      <c r="L257" s="76"/>
      <c r="M257" s="76"/>
      <c r="N257" s="77">
        <f>K257-J257-L257+التصنيف4567891011243752[[#This Row],[زيادة]]</f>
        <v>0</v>
      </c>
      <c r="O257" s="78" t="str">
        <f t="shared" si="12"/>
        <v>غياب</v>
      </c>
      <c r="P257" s="78">
        <f t="shared" si="15"/>
        <v>0</v>
      </c>
      <c r="Q257" s="79">
        <f>التصنيف4567891011243752[[#This Row],[ساعات العمل
Time of Work]]/9*P257*24</f>
        <v>0</v>
      </c>
      <c r="R257" s="80"/>
      <c r="S257" s="80"/>
      <c r="T257" s="80"/>
      <c r="U257" s="80"/>
      <c r="V257" s="3"/>
      <c r="W257" s="3"/>
      <c r="X257" s="3"/>
      <c r="Y257" s="3"/>
      <c r="Z257" s="3"/>
    </row>
    <row r="258" spans="1:26" ht="38.25" customHeight="1" x14ac:dyDescent="0.6">
      <c r="A258" s="29"/>
      <c r="B258" s="68"/>
      <c r="C258" s="69"/>
      <c r="D258" s="71"/>
      <c r="E258" s="71"/>
      <c r="F258" s="72">
        <f>SUM(D$9:$D258)-SUM(E$9:$E258)</f>
        <v>400</v>
      </c>
      <c r="G258" s="58"/>
      <c r="H258" s="73" t="str">
        <f t="shared" si="13"/>
        <v>الأحد</v>
      </c>
      <c r="I258" s="84">
        <f t="shared" si="14"/>
        <v>44780</v>
      </c>
      <c r="J258" s="75"/>
      <c r="K258" s="75"/>
      <c r="L258" s="76"/>
      <c r="M258" s="76"/>
      <c r="N258" s="77">
        <f>K258-J258-L258+التصنيف4567891011243752[[#This Row],[زيادة]]</f>
        <v>0</v>
      </c>
      <c r="O258" s="78" t="str">
        <f t="shared" si="12"/>
        <v>غياب</v>
      </c>
      <c r="P258" s="78">
        <f t="shared" si="15"/>
        <v>0</v>
      </c>
      <c r="Q258" s="79">
        <f>التصنيف4567891011243752[[#This Row],[ساعات العمل
Time of Work]]/9*P258*24</f>
        <v>0</v>
      </c>
      <c r="R258" s="80"/>
      <c r="S258" s="80"/>
      <c r="T258" s="80"/>
      <c r="U258" s="80"/>
      <c r="V258" s="3"/>
      <c r="W258" s="3"/>
      <c r="X258" s="3"/>
      <c r="Y258" s="3"/>
      <c r="Z258" s="3"/>
    </row>
    <row r="259" spans="1:26" ht="38.25" customHeight="1" x14ac:dyDescent="0.6">
      <c r="A259" s="29"/>
      <c r="B259" s="68"/>
      <c r="C259" s="69"/>
      <c r="D259" s="71"/>
      <c r="E259" s="71"/>
      <c r="F259" s="72">
        <f>SUM(D$9:$D259)-SUM(E$9:$E259)</f>
        <v>400</v>
      </c>
      <c r="G259" s="58"/>
      <c r="H259" s="73" t="str">
        <f t="shared" si="13"/>
        <v>الإثنين</v>
      </c>
      <c r="I259" s="84">
        <f t="shared" si="14"/>
        <v>44781</v>
      </c>
      <c r="J259" s="75"/>
      <c r="K259" s="75"/>
      <c r="L259" s="76"/>
      <c r="M259" s="76"/>
      <c r="N259" s="77">
        <f>K259-J259-L259+التصنيف4567891011243752[[#This Row],[زيادة]]</f>
        <v>0</v>
      </c>
      <c r="O259" s="78" t="str">
        <f t="shared" si="12"/>
        <v>غياب</v>
      </c>
      <c r="P259" s="78">
        <f t="shared" si="15"/>
        <v>0</v>
      </c>
      <c r="Q259" s="79">
        <f>التصنيف4567891011243752[[#This Row],[ساعات العمل
Time of Work]]/9*P259*24</f>
        <v>0</v>
      </c>
      <c r="R259" s="80"/>
      <c r="S259" s="80"/>
      <c r="T259" s="80"/>
      <c r="U259" s="80"/>
      <c r="V259" s="3"/>
      <c r="W259" s="3"/>
      <c r="X259" s="3"/>
      <c r="Y259" s="3"/>
      <c r="Z259" s="3"/>
    </row>
    <row r="260" spans="1:26" ht="38.25" customHeight="1" x14ac:dyDescent="0.6">
      <c r="A260" s="29"/>
      <c r="B260" s="68"/>
      <c r="C260" s="69"/>
      <c r="D260" s="71"/>
      <c r="E260" s="71"/>
      <c r="F260" s="72">
        <f>SUM(D$9:$D260)-SUM(E$9:$E260)</f>
        <v>400</v>
      </c>
      <c r="G260" s="58"/>
      <c r="H260" s="73" t="str">
        <f t="shared" si="13"/>
        <v>الثلاثاء</v>
      </c>
      <c r="I260" s="84">
        <f t="shared" si="14"/>
        <v>44782</v>
      </c>
      <c r="J260" s="75"/>
      <c r="K260" s="75"/>
      <c r="L260" s="76"/>
      <c r="M260" s="76"/>
      <c r="N260" s="77">
        <f>K260-J260-L260+التصنيف4567891011243752[[#This Row],[زيادة]]</f>
        <v>0</v>
      </c>
      <c r="O260" s="78" t="str">
        <f t="shared" si="12"/>
        <v>غياب</v>
      </c>
      <c r="P260" s="78">
        <f t="shared" si="15"/>
        <v>0</v>
      </c>
      <c r="Q260" s="79">
        <f>التصنيف4567891011243752[[#This Row],[ساعات العمل
Time of Work]]/9*P260*24</f>
        <v>0</v>
      </c>
      <c r="R260" s="80"/>
      <c r="S260" s="80"/>
      <c r="T260" s="80"/>
      <c r="U260" s="80"/>
      <c r="V260" s="3"/>
      <c r="W260" s="3"/>
      <c r="X260" s="3"/>
      <c r="Y260" s="3"/>
      <c r="Z260" s="3"/>
    </row>
    <row r="261" spans="1:26" ht="38.25" customHeight="1" x14ac:dyDescent="0.6">
      <c r="A261" s="29"/>
      <c r="B261" s="68"/>
      <c r="C261" s="69"/>
      <c r="D261" s="71"/>
      <c r="E261" s="71"/>
      <c r="F261" s="72">
        <f>SUM(D$9:$D261)-SUM(E$9:$E261)</f>
        <v>400</v>
      </c>
      <c r="G261" s="58"/>
      <c r="H261" s="73" t="str">
        <f t="shared" si="13"/>
        <v>الأربعاء</v>
      </c>
      <c r="I261" s="84">
        <f t="shared" si="14"/>
        <v>44783</v>
      </c>
      <c r="J261" s="75"/>
      <c r="K261" s="75"/>
      <c r="L261" s="76"/>
      <c r="M261" s="76"/>
      <c r="N261" s="77">
        <f>K261-J261-L261+التصنيف4567891011243752[[#This Row],[زيادة]]</f>
        <v>0</v>
      </c>
      <c r="O261" s="78" t="str">
        <f t="shared" si="12"/>
        <v>غياب</v>
      </c>
      <c r="P261" s="78">
        <f t="shared" si="15"/>
        <v>0</v>
      </c>
      <c r="Q261" s="79">
        <f>التصنيف4567891011243752[[#This Row],[ساعات العمل
Time of Work]]/9*P261*24</f>
        <v>0</v>
      </c>
      <c r="R261" s="80"/>
      <c r="S261" s="80"/>
      <c r="T261" s="80"/>
      <c r="U261" s="80"/>
      <c r="V261" s="3"/>
      <c r="W261" s="3"/>
      <c r="X261" s="3"/>
      <c r="Y261" s="3"/>
      <c r="Z261" s="3"/>
    </row>
    <row r="262" spans="1:26" ht="38.25" customHeight="1" x14ac:dyDescent="0.6">
      <c r="A262" s="29"/>
      <c r="B262" s="68"/>
      <c r="C262" s="69"/>
      <c r="D262" s="71"/>
      <c r="E262" s="71"/>
      <c r="F262" s="72">
        <f>SUM(D$9:$D262)-SUM(E$9:$E262)</f>
        <v>400</v>
      </c>
      <c r="G262" s="58"/>
      <c r="H262" s="73" t="str">
        <f t="shared" si="13"/>
        <v>الخميس</v>
      </c>
      <c r="I262" s="84">
        <f t="shared" si="14"/>
        <v>44784</v>
      </c>
      <c r="J262" s="75"/>
      <c r="K262" s="75"/>
      <c r="L262" s="76"/>
      <c r="M262" s="76"/>
      <c r="N262" s="77">
        <f>K262-J262-L262+التصنيف4567891011243752[[#This Row],[زيادة]]</f>
        <v>0</v>
      </c>
      <c r="O262" s="78" t="str">
        <f t="shared" si="12"/>
        <v>غياب</v>
      </c>
      <c r="P262" s="78">
        <f t="shared" si="15"/>
        <v>0</v>
      </c>
      <c r="Q262" s="79">
        <f>التصنيف4567891011243752[[#This Row],[ساعات العمل
Time of Work]]/9*P262*24</f>
        <v>0</v>
      </c>
      <c r="R262" s="80"/>
      <c r="S262" s="80"/>
      <c r="T262" s="80"/>
      <c r="U262" s="80"/>
      <c r="V262" s="3"/>
      <c r="W262" s="3"/>
      <c r="X262" s="3"/>
      <c r="Y262" s="3"/>
      <c r="Z262" s="3"/>
    </row>
    <row r="263" spans="1:26" ht="38.25" customHeight="1" x14ac:dyDescent="0.6">
      <c r="A263" s="29"/>
      <c r="B263" s="68"/>
      <c r="C263" s="69"/>
      <c r="D263" s="71"/>
      <c r="E263" s="71"/>
      <c r="F263" s="72">
        <f>SUM(D$9:$D263)-SUM(E$9:$E263)</f>
        <v>400</v>
      </c>
      <c r="G263" s="58"/>
      <c r="H263" s="73" t="str">
        <f t="shared" si="13"/>
        <v>الجمعة</v>
      </c>
      <c r="I263" s="84">
        <f t="shared" si="14"/>
        <v>44785</v>
      </c>
      <c r="J263" s="75"/>
      <c r="K263" s="75"/>
      <c r="L263" s="76"/>
      <c r="M263" s="76"/>
      <c r="N263" s="77">
        <f>K263-J263-L263+التصنيف4567891011243752[[#This Row],[زيادة]]</f>
        <v>0</v>
      </c>
      <c r="O263" s="78" t="str">
        <f t="shared" si="12"/>
        <v>غياب</v>
      </c>
      <c r="P263" s="78">
        <f t="shared" si="15"/>
        <v>0</v>
      </c>
      <c r="Q263" s="79">
        <f>التصنيف4567891011243752[[#This Row],[ساعات العمل
Time of Work]]/9*P263*24</f>
        <v>0</v>
      </c>
      <c r="R263" s="80"/>
      <c r="S263" s="80"/>
      <c r="T263" s="80"/>
      <c r="U263" s="80"/>
      <c r="V263" s="3"/>
      <c r="W263" s="3"/>
      <c r="X263" s="3"/>
      <c r="Y263" s="3"/>
      <c r="Z263" s="3"/>
    </row>
    <row r="264" spans="1:26" ht="38.25" customHeight="1" x14ac:dyDescent="0.6">
      <c r="A264" s="29"/>
      <c r="B264" s="68"/>
      <c r="C264" s="69"/>
      <c r="D264" s="71"/>
      <c r="E264" s="71"/>
      <c r="F264" s="72">
        <f>SUM(D$9:$D264)-SUM(E$9:$E264)</f>
        <v>400</v>
      </c>
      <c r="G264" s="58"/>
      <c r="H264" s="73" t="str">
        <f t="shared" si="13"/>
        <v>السبت</v>
      </c>
      <c r="I264" s="84">
        <f t="shared" si="14"/>
        <v>44786</v>
      </c>
      <c r="J264" s="75"/>
      <c r="K264" s="75"/>
      <c r="L264" s="76"/>
      <c r="M264" s="76"/>
      <c r="N264" s="77">
        <f>K264-J264-L264+التصنيف4567891011243752[[#This Row],[زيادة]]</f>
        <v>0</v>
      </c>
      <c r="O264" s="78" t="str">
        <f t="shared" si="12"/>
        <v>غياب</v>
      </c>
      <c r="P264" s="78">
        <f t="shared" si="15"/>
        <v>0</v>
      </c>
      <c r="Q264" s="79">
        <f>التصنيف4567891011243752[[#This Row],[ساعات العمل
Time of Work]]/9*P264*24</f>
        <v>0</v>
      </c>
      <c r="R264" s="80"/>
      <c r="S264" s="80"/>
      <c r="T264" s="80"/>
      <c r="U264" s="80"/>
      <c r="V264" s="3"/>
      <c r="W264" s="3"/>
      <c r="X264" s="3"/>
      <c r="Y264" s="3"/>
      <c r="Z264" s="3"/>
    </row>
    <row r="265" spans="1:26" ht="38.25" customHeight="1" x14ac:dyDescent="0.6">
      <c r="A265" s="29"/>
      <c r="B265" s="68"/>
      <c r="C265" s="69"/>
      <c r="D265" s="71"/>
      <c r="E265" s="71"/>
      <c r="F265" s="72">
        <f>SUM(D$9:$D265)-SUM(E$9:$E265)</f>
        <v>400</v>
      </c>
      <c r="G265" s="58"/>
      <c r="H265" s="73" t="str">
        <f t="shared" si="13"/>
        <v>الأحد</v>
      </c>
      <c r="I265" s="84">
        <f t="shared" si="14"/>
        <v>44787</v>
      </c>
      <c r="J265" s="75"/>
      <c r="K265" s="75"/>
      <c r="L265" s="76"/>
      <c r="M265" s="76"/>
      <c r="N265" s="77">
        <f>K265-J265-L265+التصنيف4567891011243752[[#This Row],[زيادة]]</f>
        <v>0</v>
      </c>
      <c r="O265" s="78" t="str">
        <f t="shared" ref="O265:O328" si="16">IF(N265=0,"غياب","حضور")</f>
        <v>غياب</v>
      </c>
      <c r="P265" s="78">
        <f t="shared" si="15"/>
        <v>0</v>
      </c>
      <c r="Q265" s="79">
        <f>التصنيف4567891011243752[[#This Row],[ساعات العمل
Time of Work]]/9*P265*24</f>
        <v>0</v>
      </c>
      <c r="R265" s="80"/>
      <c r="S265" s="80"/>
      <c r="T265" s="80"/>
      <c r="U265" s="80"/>
      <c r="V265" s="3"/>
      <c r="W265" s="3"/>
      <c r="X265" s="3"/>
      <c r="Y265" s="3"/>
      <c r="Z265" s="3"/>
    </row>
    <row r="266" spans="1:26" ht="38.25" customHeight="1" x14ac:dyDescent="0.6">
      <c r="A266" s="29"/>
      <c r="B266" s="68"/>
      <c r="C266" s="69"/>
      <c r="D266" s="71"/>
      <c r="E266" s="71"/>
      <c r="F266" s="72">
        <f>SUM(D$9:$D266)-SUM(E$9:$E266)</f>
        <v>400</v>
      </c>
      <c r="G266" s="58"/>
      <c r="H266" s="73" t="str">
        <f t="shared" ref="H266:H329" si="17">TEXT(I266,"b2dddd")</f>
        <v>الإثنين</v>
      </c>
      <c r="I266" s="84">
        <f t="shared" ref="I266:I329" si="18">IF($I$7="","--",I265+1)</f>
        <v>44788</v>
      </c>
      <c r="J266" s="75"/>
      <c r="K266" s="75"/>
      <c r="L266" s="76"/>
      <c r="M266" s="76"/>
      <c r="N266" s="77">
        <f>K266-J266-L266+التصنيف4567891011243752[[#This Row],[زيادة]]</f>
        <v>0</v>
      </c>
      <c r="O266" s="78" t="str">
        <f t="shared" si="16"/>
        <v>غياب</v>
      </c>
      <c r="P266" s="78">
        <f t="shared" si="15"/>
        <v>0</v>
      </c>
      <c r="Q266" s="79">
        <f>التصنيف4567891011243752[[#This Row],[ساعات العمل
Time of Work]]/9*P266*24</f>
        <v>0</v>
      </c>
      <c r="R266" s="80"/>
      <c r="S266" s="80"/>
      <c r="T266" s="80"/>
      <c r="U266" s="80"/>
      <c r="V266" s="3"/>
      <c r="W266" s="3"/>
      <c r="X266" s="3"/>
      <c r="Y266" s="3"/>
      <c r="Z266" s="3"/>
    </row>
    <row r="267" spans="1:26" ht="38.25" customHeight="1" x14ac:dyDescent="0.6">
      <c r="A267" s="29"/>
      <c r="B267" s="68"/>
      <c r="C267" s="69"/>
      <c r="D267" s="71"/>
      <c r="E267" s="71"/>
      <c r="F267" s="72">
        <f>SUM(D$9:$D267)-SUM(E$9:$E267)</f>
        <v>400</v>
      </c>
      <c r="G267" s="58"/>
      <c r="H267" s="73" t="str">
        <f t="shared" si="17"/>
        <v>الثلاثاء</v>
      </c>
      <c r="I267" s="84">
        <f t="shared" si="18"/>
        <v>44789</v>
      </c>
      <c r="J267" s="75"/>
      <c r="K267" s="75"/>
      <c r="L267" s="76"/>
      <c r="M267" s="76"/>
      <c r="N267" s="77">
        <f>K267-J267-L267+التصنيف4567891011243752[[#This Row],[زيادة]]</f>
        <v>0</v>
      </c>
      <c r="O267" s="78" t="str">
        <f t="shared" si="16"/>
        <v>غياب</v>
      </c>
      <c r="P267" s="78">
        <f t="shared" ref="P267:P330" si="19">IF($P$9="","--",P266+0)</f>
        <v>0</v>
      </c>
      <c r="Q267" s="79">
        <f>التصنيف4567891011243752[[#This Row],[ساعات العمل
Time of Work]]/9*P267*24</f>
        <v>0</v>
      </c>
      <c r="R267" s="80"/>
      <c r="S267" s="80"/>
      <c r="T267" s="80"/>
      <c r="U267" s="80"/>
      <c r="V267" s="3"/>
      <c r="W267" s="3"/>
      <c r="X267" s="3"/>
      <c r="Y267" s="3"/>
      <c r="Z267" s="3"/>
    </row>
    <row r="268" spans="1:26" ht="38.25" customHeight="1" x14ac:dyDescent="0.6">
      <c r="A268" s="29"/>
      <c r="B268" s="68"/>
      <c r="C268" s="69"/>
      <c r="D268" s="71"/>
      <c r="E268" s="71"/>
      <c r="F268" s="72">
        <f>SUM(D$9:$D268)-SUM(E$9:$E268)</f>
        <v>400</v>
      </c>
      <c r="G268" s="58"/>
      <c r="H268" s="73" t="str">
        <f t="shared" si="17"/>
        <v>الأربعاء</v>
      </c>
      <c r="I268" s="84">
        <f t="shared" si="18"/>
        <v>44790</v>
      </c>
      <c r="J268" s="75"/>
      <c r="K268" s="75"/>
      <c r="L268" s="76"/>
      <c r="M268" s="76"/>
      <c r="N268" s="77">
        <f>K268-J268-L268+التصنيف4567891011243752[[#This Row],[زيادة]]</f>
        <v>0</v>
      </c>
      <c r="O268" s="78" t="str">
        <f t="shared" si="16"/>
        <v>غياب</v>
      </c>
      <c r="P268" s="78">
        <f t="shared" si="19"/>
        <v>0</v>
      </c>
      <c r="Q268" s="79">
        <f>التصنيف4567891011243752[[#This Row],[ساعات العمل
Time of Work]]/9*P268*24</f>
        <v>0</v>
      </c>
      <c r="R268" s="80"/>
      <c r="S268" s="80"/>
      <c r="T268" s="80"/>
      <c r="U268" s="80"/>
      <c r="V268" s="3"/>
      <c r="W268" s="3"/>
      <c r="X268" s="3"/>
      <c r="Y268" s="3"/>
      <c r="Z268" s="3"/>
    </row>
    <row r="269" spans="1:26" ht="38.25" customHeight="1" x14ac:dyDescent="0.6">
      <c r="A269" s="29"/>
      <c r="B269" s="68"/>
      <c r="C269" s="69"/>
      <c r="D269" s="71"/>
      <c r="E269" s="71"/>
      <c r="F269" s="72">
        <f>SUM(D$9:$D269)-SUM(E$9:$E269)</f>
        <v>400</v>
      </c>
      <c r="G269" s="58"/>
      <c r="H269" s="73" t="str">
        <f t="shared" si="17"/>
        <v>الخميس</v>
      </c>
      <c r="I269" s="84">
        <f t="shared" si="18"/>
        <v>44791</v>
      </c>
      <c r="J269" s="75"/>
      <c r="K269" s="75"/>
      <c r="L269" s="76"/>
      <c r="M269" s="76"/>
      <c r="N269" s="77">
        <f>K269-J269-L269+التصنيف4567891011243752[[#This Row],[زيادة]]</f>
        <v>0</v>
      </c>
      <c r="O269" s="78" t="str">
        <f t="shared" si="16"/>
        <v>غياب</v>
      </c>
      <c r="P269" s="78">
        <f t="shared" si="19"/>
        <v>0</v>
      </c>
      <c r="Q269" s="79">
        <f>التصنيف4567891011243752[[#This Row],[ساعات العمل
Time of Work]]/9*P269*24</f>
        <v>0</v>
      </c>
      <c r="R269" s="80"/>
      <c r="S269" s="80"/>
      <c r="T269" s="80"/>
      <c r="U269" s="80"/>
      <c r="V269" s="3"/>
      <c r="W269" s="3"/>
      <c r="X269" s="3"/>
      <c r="Y269" s="3"/>
      <c r="Z269" s="3"/>
    </row>
    <row r="270" spans="1:26" ht="38.25" customHeight="1" x14ac:dyDescent="0.6">
      <c r="A270" s="29"/>
      <c r="B270" s="68"/>
      <c r="C270" s="69"/>
      <c r="D270" s="71"/>
      <c r="E270" s="71"/>
      <c r="F270" s="72">
        <f>SUM(D$9:$D270)-SUM(E$9:$E270)</f>
        <v>400</v>
      </c>
      <c r="G270" s="58"/>
      <c r="H270" s="73" t="str">
        <f t="shared" si="17"/>
        <v>الجمعة</v>
      </c>
      <c r="I270" s="84">
        <f t="shared" si="18"/>
        <v>44792</v>
      </c>
      <c r="J270" s="75"/>
      <c r="K270" s="75"/>
      <c r="L270" s="76"/>
      <c r="M270" s="76"/>
      <c r="N270" s="77">
        <f>K270-J270-L270+التصنيف4567891011243752[[#This Row],[زيادة]]</f>
        <v>0</v>
      </c>
      <c r="O270" s="78" t="str">
        <f t="shared" si="16"/>
        <v>غياب</v>
      </c>
      <c r="P270" s="78">
        <f t="shared" si="19"/>
        <v>0</v>
      </c>
      <c r="Q270" s="79">
        <f>التصنيف4567891011243752[[#This Row],[ساعات العمل
Time of Work]]/9*P270*24</f>
        <v>0</v>
      </c>
      <c r="R270" s="80"/>
      <c r="S270" s="80"/>
      <c r="T270" s="80"/>
      <c r="U270" s="80"/>
      <c r="V270" s="3"/>
      <c r="W270" s="3"/>
      <c r="X270" s="3"/>
      <c r="Y270" s="3"/>
      <c r="Z270" s="3"/>
    </row>
    <row r="271" spans="1:26" ht="38.25" customHeight="1" x14ac:dyDescent="0.6">
      <c r="A271" s="29"/>
      <c r="B271" s="68"/>
      <c r="C271" s="69"/>
      <c r="D271" s="71"/>
      <c r="E271" s="71"/>
      <c r="F271" s="72">
        <f>SUM(D$9:$D271)-SUM(E$9:$E271)</f>
        <v>400</v>
      </c>
      <c r="G271" s="58"/>
      <c r="H271" s="73" t="str">
        <f t="shared" si="17"/>
        <v>السبت</v>
      </c>
      <c r="I271" s="84">
        <f t="shared" si="18"/>
        <v>44793</v>
      </c>
      <c r="J271" s="75"/>
      <c r="K271" s="75"/>
      <c r="L271" s="76"/>
      <c r="M271" s="76"/>
      <c r="N271" s="77">
        <f>K271-J271-L271+التصنيف4567891011243752[[#This Row],[زيادة]]</f>
        <v>0</v>
      </c>
      <c r="O271" s="78" t="str">
        <f t="shared" si="16"/>
        <v>غياب</v>
      </c>
      <c r="P271" s="78">
        <f t="shared" si="19"/>
        <v>0</v>
      </c>
      <c r="Q271" s="79">
        <f>التصنيف4567891011243752[[#This Row],[ساعات العمل
Time of Work]]/9*P271*24</f>
        <v>0</v>
      </c>
      <c r="R271" s="80"/>
      <c r="S271" s="80"/>
      <c r="T271" s="80"/>
      <c r="U271" s="80"/>
      <c r="V271" s="3"/>
      <c r="W271" s="3"/>
      <c r="X271" s="3"/>
      <c r="Y271" s="3"/>
      <c r="Z271" s="3"/>
    </row>
    <row r="272" spans="1:26" ht="38.25" customHeight="1" x14ac:dyDescent="0.6">
      <c r="A272" s="29"/>
      <c r="B272" s="68"/>
      <c r="C272" s="69"/>
      <c r="D272" s="71"/>
      <c r="E272" s="71"/>
      <c r="F272" s="72">
        <f>SUM(D$9:$D272)-SUM(E$9:$E272)</f>
        <v>400</v>
      </c>
      <c r="G272" s="58"/>
      <c r="H272" s="73" t="str">
        <f t="shared" si="17"/>
        <v>الأحد</v>
      </c>
      <c r="I272" s="84">
        <f t="shared" si="18"/>
        <v>44794</v>
      </c>
      <c r="J272" s="75"/>
      <c r="K272" s="75"/>
      <c r="L272" s="76"/>
      <c r="M272" s="76"/>
      <c r="N272" s="77">
        <f>K272-J272-L272+التصنيف4567891011243752[[#This Row],[زيادة]]</f>
        <v>0</v>
      </c>
      <c r="O272" s="78" t="str">
        <f t="shared" si="16"/>
        <v>غياب</v>
      </c>
      <c r="P272" s="78">
        <f t="shared" si="19"/>
        <v>0</v>
      </c>
      <c r="Q272" s="79">
        <f>التصنيف4567891011243752[[#This Row],[ساعات العمل
Time of Work]]/9*P272*24</f>
        <v>0</v>
      </c>
      <c r="R272" s="80"/>
      <c r="S272" s="80"/>
      <c r="T272" s="80"/>
      <c r="U272" s="80"/>
      <c r="V272" s="3"/>
      <c r="W272" s="3"/>
      <c r="X272" s="3"/>
      <c r="Y272" s="3"/>
      <c r="Z272" s="3"/>
    </row>
    <row r="273" spans="1:26" ht="38.25" customHeight="1" x14ac:dyDescent="0.6">
      <c r="A273" s="29"/>
      <c r="B273" s="68"/>
      <c r="C273" s="69"/>
      <c r="D273" s="71"/>
      <c r="E273" s="71"/>
      <c r="F273" s="72">
        <f>SUM(D$9:$D273)-SUM(E$9:$E273)</f>
        <v>400</v>
      </c>
      <c r="G273" s="58"/>
      <c r="H273" s="73" t="str">
        <f t="shared" si="17"/>
        <v>الإثنين</v>
      </c>
      <c r="I273" s="84">
        <f t="shared" si="18"/>
        <v>44795</v>
      </c>
      <c r="J273" s="75"/>
      <c r="K273" s="75"/>
      <c r="L273" s="76"/>
      <c r="M273" s="76"/>
      <c r="N273" s="77">
        <f>K273-J273-L273+التصنيف4567891011243752[[#This Row],[زيادة]]</f>
        <v>0</v>
      </c>
      <c r="O273" s="78" t="str">
        <f t="shared" si="16"/>
        <v>غياب</v>
      </c>
      <c r="P273" s="78">
        <f t="shared" si="19"/>
        <v>0</v>
      </c>
      <c r="Q273" s="79">
        <f>التصنيف4567891011243752[[#This Row],[ساعات العمل
Time of Work]]/9*P273*24</f>
        <v>0</v>
      </c>
      <c r="R273" s="80"/>
      <c r="S273" s="80"/>
      <c r="T273" s="80"/>
      <c r="U273" s="80"/>
      <c r="V273" s="3"/>
      <c r="W273" s="3"/>
      <c r="X273" s="3"/>
      <c r="Y273" s="3"/>
      <c r="Z273" s="3"/>
    </row>
    <row r="274" spans="1:26" ht="38.25" customHeight="1" x14ac:dyDescent="0.6">
      <c r="A274" s="29"/>
      <c r="B274" s="68"/>
      <c r="C274" s="69"/>
      <c r="D274" s="71"/>
      <c r="E274" s="71"/>
      <c r="F274" s="72">
        <f>SUM(D$9:$D274)-SUM(E$9:$E274)</f>
        <v>400</v>
      </c>
      <c r="G274" s="58"/>
      <c r="H274" s="73" t="str">
        <f t="shared" si="17"/>
        <v>الثلاثاء</v>
      </c>
      <c r="I274" s="84">
        <f t="shared" si="18"/>
        <v>44796</v>
      </c>
      <c r="J274" s="75"/>
      <c r="K274" s="75"/>
      <c r="L274" s="76"/>
      <c r="M274" s="76"/>
      <c r="N274" s="77">
        <f>K274-J274-L274+التصنيف4567891011243752[[#This Row],[زيادة]]</f>
        <v>0</v>
      </c>
      <c r="O274" s="78" t="str">
        <f t="shared" si="16"/>
        <v>غياب</v>
      </c>
      <c r="P274" s="78">
        <f t="shared" si="19"/>
        <v>0</v>
      </c>
      <c r="Q274" s="79">
        <f>التصنيف4567891011243752[[#This Row],[ساعات العمل
Time of Work]]/9*P274*24</f>
        <v>0</v>
      </c>
      <c r="R274" s="80"/>
      <c r="S274" s="80"/>
      <c r="T274" s="80"/>
      <c r="U274" s="80"/>
      <c r="V274" s="3"/>
      <c r="W274" s="3"/>
      <c r="X274" s="3"/>
      <c r="Y274" s="3"/>
      <c r="Z274" s="3"/>
    </row>
    <row r="275" spans="1:26" ht="38.25" customHeight="1" x14ac:dyDescent="0.6">
      <c r="A275" s="29"/>
      <c r="B275" s="68"/>
      <c r="C275" s="69"/>
      <c r="D275" s="71"/>
      <c r="E275" s="71"/>
      <c r="F275" s="72">
        <f>SUM(D$9:$D275)-SUM(E$9:$E275)</f>
        <v>400</v>
      </c>
      <c r="G275" s="58"/>
      <c r="H275" s="73" t="str">
        <f t="shared" si="17"/>
        <v>الأربعاء</v>
      </c>
      <c r="I275" s="84">
        <f t="shared" si="18"/>
        <v>44797</v>
      </c>
      <c r="J275" s="75"/>
      <c r="K275" s="75"/>
      <c r="L275" s="76"/>
      <c r="M275" s="76"/>
      <c r="N275" s="77">
        <f>K275-J275-L275+التصنيف4567891011243752[[#This Row],[زيادة]]</f>
        <v>0</v>
      </c>
      <c r="O275" s="78" t="str">
        <f t="shared" si="16"/>
        <v>غياب</v>
      </c>
      <c r="P275" s="78">
        <f t="shared" si="19"/>
        <v>0</v>
      </c>
      <c r="Q275" s="79">
        <f>التصنيف4567891011243752[[#This Row],[ساعات العمل
Time of Work]]/9*P275*24</f>
        <v>0</v>
      </c>
      <c r="R275" s="80"/>
      <c r="S275" s="80"/>
      <c r="T275" s="80"/>
      <c r="U275" s="80"/>
      <c r="V275" s="3"/>
      <c r="W275" s="3"/>
      <c r="X275" s="3"/>
      <c r="Y275" s="3"/>
      <c r="Z275" s="3"/>
    </row>
    <row r="276" spans="1:26" ht="38.25" customHeight="1" x14ac:dyDescent="0.6">
      <c r="A276" s="29"/>
      <c r="B276" s="68"/>
      <c r="C276" s="69"/>
      <c r="D276" s="71"/>
      <c r="E276" s="71"/>
      <c r="F276" s="72">
        <f>SUM(D$9:$D276)-SUM(E$9:$E276)</f>
        <v>400</v>
      </c>
      <c r="G276" s="58"/>
      <c r="H276" s="73" t="str">
        <f t="shared" si="17"/>
        <v>الخميس</v>
      </c>
      <c r="I276" s="84">
        <f t="shared" si="18"/>
        <v>44798</v>
      </c>
      <c r="J276" s="75"/>
      <c r="K276" s="75"/>
      <c r="L276" s="76"/>
      <c r="M276" s="76"/>
      <c r="N276" s="77">
        <f>K276-J276-L276+التصنيف4567891011243752[[#This Row],[زيادة]]</f>
        <v>0</v>
      </c>
      <c r="O276" s="78" t="str">
        <f t="shared" si="16"/>
        <v>غياب</v>
      </c>
      <c r="P276" s="78">
        <f t="shared" si="19"/>
        <v>0</v>
      </c>
      <c r="Q276" s="79">
        <f>التصنيف4567891011243752[[#This Row],[ساعات العمل
Time of Work]]/9*P276*24</f>
        <v>0</v>
      </c>
      <c r="R276" s="80"/>
      <c r="S276" s="80"/>
      <c r="T276" s="80"/>
      <c r="U276" s="80"/>
      <c r="V276" s="3"/>
      <c r="W276" s="3"/>
      <c r="X276" s="3"/>
      <c r="Y276" s="3"/>
      <c r="Z276" s="3"/>
    </row>
    <row r="277" spans="1:26" ht="38.25" customHeight="1" x14ac:dyDescent="0.6">
      <c r="A277" s="29"/>
      <c r="B277" s="68"/>
      <c r="C277" s="69"/>
      <c r="D277" s="71"/>
      <c r="E277" s="71"/>
      <c r="F277" s="72">
        <f>SUM(D$9:$D277)-SUM(E$9:$E277)</f>
        <v>400</v>
      </c>
      <c r="G277" s="58"/>
      <c r="H277" s="73" t="str">
        <f t="shared" si="17"/>
        <v>الجمعة</v>
      </c>
      <c r="I277" s="84">
        <f t="shared" si="18"/>
        <v>44799</v>
      </c>
      <c r="J277" s="75"/>
      <c r="K277" s="75"/>
      <c r="L277" s="76"/>
      <c r="M277" s="76"/>
      <c r="N277" s="77">
        <f>K277-J277-L277+التصنيف4567891011243752[[#This Row],[زيادة]]</f>
        <v>0</v>
      </c>
      <c r="O277" s="78" t="str">
        <f t="shared" si="16"/>
        <v>غياب</v>
      </c>
      <c r="P277" s="78">
        <f t="shared" si="19"/>
        <v>0</v>
      </c>
      <c r="Q277" s="79">
        <f>التصنيف4567891011243752[[#This Row],[ساعات العمل
Time of Work]]/9*P277*24</f>
        <v>0</v>
      </c>
      <c r="R277" s="80"/>
      <c r="S277" s="80"/>
      <c r="T277" s="80"/>
      <c r="U277" s="80"/>
      <c r="V277" s="3"/>
      <c r="W277" s="3"/>
      <c r="X277" s="3"/>
      <c r="Y277" s="3"/>
      <c r="Z277" s="3"/>
    </row>
    <row r="278" spans="1:26" ht="38.25" customHeight="1" x14ac:dyDescent="0.6">
      <c r="A278" s="29"/>
      <c r="B278" s="68"/>
      <c r="C278" s="69"/>
      <c r="D278" s="71"/>
      <c r="E278" s="71"/>
      <c r="F278" s="72">
        <f>SUM(D$9:$D278)-SUM(E$9:$E278)</f>
        <v>400</v>
      </c>
      <c r="G278" s="58"/>
      <c r="H278" s="73" t="str">
        <f t="shared" si="17"/>
        <v>السبت</v>
      </c>
      <c r="I278" s="84">
        <f t="shared" si="18"/>
        <v>44800</v>
      </c>
      <c r="J278" s="75"/>
      <c r="K278" s="75"/>
      <c r="L278" s="76"/>
      <c r="M278" s="76"/>
      <c r="N278" s="77">
        <f>K278-J278-L278+التصنيف4567891011243752[[#This Row],[زيادة]]</f>
        <v>0</v>
      </c>
      <c r="O278" s="78" t="str">
        <f t="shared" si="16"/>
        <v>غياب</v>
      </c>
      <c r="P278" s="78">
        <f t="shared" si="19"/>
        <v>0</v>
      </c>
      <c r="Q278" s="79">
        <f>التصنيف4567891011243752[[#This Row],[ساعات العمل
Time of Work]]/9*P278*24</f>
        <v>0</v>
      </c>
      <c r="R278" s="80"/>
      <c r="S278" s="80"/>
      <c r="T278" s="80"/>
      <c r="U278" s="80"/>
      <c r="V278" s="3"/>
      <c r="W278" s="3"/>
      <c r="X278" s="3"/>
      <c r="Y278" s="3"/>
      <c r="Z278" s="3"/>
    </row>
    <row r="279" spans="1:26" ht="38.25" customHeight="1" x14ac:dyDescent="0.6">
      <c r="A279" s="29"/>
      <c r="B279" s="68"/>
      <c r="C279" s="69"/>
      <c r="D279" s="71"/>
      <c r="E279" s="71"/>
      <c r="F279" s="72">
        <f>SUM(D$9:$D279)-SUM(E$9:$E279)</f>
        <v>400</v>
      </c>
      <c r="G279" s="58"/>
      <c r="H279" s="73" t="str">
        <f t="shared" si="17"/>
        <v>الأحد</v>
      </c>
      <c r="I279" s="84">
        <f t="shared" si="18"/>
        <v>44801</v>
      </c>
      <c r="J279" s="75"/>
      <c r="K279" s="75"/>
      <c r="L279" s="76"/>
      <c r="M279" s="76"/>
      <c r="N279" s="77">
        <f>K279-J279-L279+التصنيف4567891011243752[[#This Row],[زيادة]]</f>
        <v>0</v>
      </c>
      <c r="O279" s="78" t="str">
        <f t="shared" si="16"/>
        <v>غياب</v>
      </c>
      <c r="P279" s="78">
        <f t="shared" si="19"/>
        <v>0</v>
      </c>
      <c r="Q279" s="79">
        <f>التصنيف4567891011243752[[#This Row],[ساعات العمل
Time of Work]]/9*P279*24</f>
        <v>0</v>
      </c>
      <c r="R279" s="80"/>
      <c r="S279" s="80"/>
      <c r="T279" s="80"/>
      <c r="U279" s="80"/>
      <c r="V279" s="3"/>
      <c r="W279" s="3"/>
      <c r="X279" s="3"/>
      <c r="Y279" s="3"/>
      <c r="Z279" s="3"/>
    </row>
    <row r="280" spans="1:26" ht="38.25" customHeight="1" x14ac:dyDescent="0.6">
      <c r="A280" s="29"/>
      <c r="B280" s="68"/>
      <c r="C280" s="69"/>
      <c r="D280" s="71"/>
      <c r="E280" s="71"/>
      <c r="F280" s="72">
        <f>SUM(D$9:$D280)-SUM(E$9:$E280)</f>
        <v>400</v>
      </c>
      <c r="G280" s="58"/>
      <c r="H280" s="73" t="str">
        <f t="shared" si="17"/>
        <v>الإثنين</v>
      </c>
      <c r="I280" s="84">
        <f t="shared" si="18"/>
        <v>44802</v>
      </c>
      <c r="J280" s="75"/>
      <c r="K280" s="75"/>
      <c r="L280" s="76"/>
      <c r="M280" s="76"/>
      <c r="N280" s="77">
        <f>K280-J280-L280+التصنيف4567891011243752[[#This Row],[زيادة]]</f>
        <v>0</v>
      </c>
      <c r="O280" s="78" t="str">
        <f t="shared" si="16"/>
        <v>غياب</v>
      </c>
      <c r="P280" s="78">
        <f t="shared" si="19"/>
        <v>0</v>
      </c>
      <c r="Q280" s="79">
        <f>التصنيف4567891011243752[[#This Row],[ساعات العمل
Time of Work]]/9*P280*24</f>
        <v>0</v>
      </c>
      <c r="R280" s="80"/>
      <c r="S280" s="80"/>
      <c r="T280" s="80"/>
      <c r="U280" s="80"/>
      <c r="V280" s="3"/>
      <c r="W280" s="3"/>
      <c r="X280" s="3"/>
      <c r="Y280" s="3"/>
      <c r="Z280" s="3"/>
    </row>
    <row r="281" spans="1:26" ht="38.25" customHeight="1" x14ac:dyDescent="0.6">
      <c r="A281" s="29"/>
      <c r="B281" s="68"/>
      <c r="C281" s="69"/>
      <c r="D281" s="71"/>
      <c r="E281" s="71"/>
      <c r="F281" s="72">
        <f>SUM(D$9:$D281)-SUM(E$9:$E281)</f>
        <v>400</v>
      </c>
      <c r="G281" s="58"/>
      <c r="H281" s="73" t="str">
        <f t="shared" si="17"/>
        <v>الثلاثاء</v>
      </c>
      <c r="I281" s="84">
        <f t="shared" si="18"/>
        <v>44803</v>
      </c>
      <c r="J281" s="75"/>
      <c r="K281" s="75"/>
      <c r="L281" s="76"/>
      <c r="M281" s="76"/>
      <c r="N281" s="77">
        <f>K281-J281-L281+التصنيف4567891011243752[[#This Row],[زيادة]]</f>
        <v>0</v>
      </c>
      <c r="O281" s="78" t="str">
        <f t="shared" si="16"/>
        <v>غياب</v>
      </c>
      <c r="P281" s="78">
        <f t="shared" si="19"/>
        <v>0</v>
      </c>
      <c r="Q281" s="79">
        <f>التصنيف4567891011243752[[#This Row],[ساعات العمل
Time of Work]]/9*P281*24</f>
        <v>0</v>
      </c>
      <c r="R281" s="80"/>
      <c r="S281" s="80"/>
      <c r="T281" s="80"/>
      <c r="U281" s="80"/>
      <c r="V281" s="3"/>
      <c r="W281" s="3"/>
      <c r="X281" s="3"/>
      <c r="Y281" s="3"/>
      <c r="Z281" s="3"/>
    </row>
    <row r="282" spans="1:26" ht="38.25" customHeight="1" x14ac:dyDescent="0.6">
      <c r="A282" s="29"/>
      <c r="B282" s="68"/>
      <c r="C282" s="69"/>
      <c r="D282" s="71"/>
      <c r="E282" s="71"/>
      <c r="F282" s="72">
        <f>SUM(D$9:$D282)-SUM(E$9:$E282)</f>
        <v>400</v>
      </c>
      <c r="G282" s="58"/>
      <c r="H282" s="73" t="str">
        <f t="shared" si="17"/>
        <v>الأربعاء</v>
      </c>
      <c r="I282" s="84">
        <f t="shared" si="18"/>
        <v>44804</v>
      </c>
      <c r="J282" s="75"/>
      <c r="K282" s="75"/>
      <c r="L282" s="76"/>
      <c r="M282" s="76"/>
      <c r="N282" s="77">
        <f>K282-J282-L282+التصنيف4567891011243752[[#This Row],[زيادة]]</f>
        <v>0</v>
      </c>
      <c r="O282" s="78" t="str">
        <f t="shared" si="16"/>
        <v>غياب</v>
      </c>
      <c r="P282" s="78">
        <f t="shared" si="19"/>
        <v>0</v>
      </c>
      <c r="Q282" s="79">
        <f>التصنيف4567891011243752[[#This Row],[ساعات العمل
Time of Work]]/9*P282*24</f>
        <v>0</v>
      </c>
      <c r="R282" s="80"/>
      <c r="S282" s="80"/>
      <c r="T282" s="80"/>
      <c r="U282" s="80"/>
      <c r="V282" s="3"/>
      <c r="W282" s="3"/>
      <c r="X282" s="3"/>
      <c r="Y282" s="3"/>
      <c r="Z282" s="3"/>
    </row>
    <row r="283" spans="1:26" ht="38.25" customHeight="1" x14ac:dyDescent="0.6">
      <c r="A283" s="29"/>
      <c r="B283" s="68"/>
      <c r="C283" s="69"/>
      <c r="D283" s="71"/>
      <c r="E283" s="71"/>
      <c r="F283" s="72">
        <f>SUM(D$9:$D283)-SUM(E$9:$E283)</f>
        <v>400</v>
      </c>
      <c r="G283" s="58"/>
      <c r="H283" s="73" t="str">
        <f t="shared" si="17"/>
        <v>الخميس</v>
      </c>
      <c r="I283" s="84">
        <f t="shared" si="18"/>
        <v>44805</v>
      </c>
      <c r="J283" s="75"/>
      <c r="K283" s="75"/>
      <c r="L283" s="76"/>
      <c r="M283" s="76"/>
      <c r="N283" s="77">
        <f>K283-J283-L283+التصنيف4567891011243752[[#This Row],[زيادة]]</f>
        <v>0</v>
      </c>
      <c r="O283" s="78" t="str">
        <f t="shared" si="16"/>
        <v>غياب</v>
      </c>
      <c r="P283" s="78">
        <f t="shared" si="19"/>
        <v>0</v>
      </c>
      <c r="Q283" s="79">
        <f>التصنيف4567891011243752[[#This Row],[ساعات العمل
Time of Work]]/9*P283*24</f>
        <v>0</v>
      </c>
      <c r="R283" s="80"/>
      <c r="S283" s="80"/>
      <c r="T283" s="80"/>
      <c r="U283" s="80"/>
      <c r="V283" s="3"/>
      <c r="W283" s="3"/>
      <c r="X283" s="3"/>
      <c r="Y283" s="3"/>
      <c r="Z283" s="3"/>
    </row>
    <row r="284" spans="1:26" ht="38.25" customHeight="1" x14ac:dyDescent="0.6">
      <c r="A284" s="29"/>
      <c r="B284" s="68"/>
      <c r="C284" s="69"/>
      <c r="D284" s="71"/>
      <c r="E284" s="71"/>
      <c r="F284" s="72">
        <f>SUM(D$9:$D284)-SUM(E$9:$E284)</f>
        <v>400</v>
      </c>
      <c r="G284" s="58"/>
      <c r="H284" s="73" t="str">
        <f t="shared" si="17"/>
        <v>الجمعة</v>
      </c>
      <c r="I284" s="84">
        <f t="shared" si="18"/>
        <v>44806</v>
      </c>
      <c r="J284" s="75"/>
      <c r="K284" s="75"/>
      <c r="L284" s="76"/>
      <c r="M284" s="76"/>
      <c r="N284" s="77">
        <f>K284-J284-L284+التصنيف4567891011243752[[#This Row],[زيادة]]</f>
        <v>0</v>
      </c>
      <c r="O284" s="78" t="str">
        <f t="shared" si="16"/>
        <v>غياب</v>
      </c>
      <c r="P284" s="78">
        <f t="shared" si="19"/>
        <v>0</v>
      </c>
      <c r="Q284" s="79">
        <f>التصنيف4567891011243752[[#This Row],[ساعات العمل
Time of Work]]/9*P284*24</f>
        <v>0</v>
      </c>
      <c r="R284" s="80"/>
      <c r="S284" s="80"/>
      <c r="T284" s="80"/>
      <c r="U284" s="80"/>
      <c r="V284" s="3"/>
      <c r="W284" s="3"/>
      <c r="X284" s="3"/>
      <c r="Y284" s="3"/>
      <c r="Z284" s="3"/>
    </row>
    <row r="285" spans="1:26" ht="38.25" customHeight="1" x14ac:dyDescent="0.6">
      <c r="A285" s="29"/>
      <c r="B285" s="68"/>
      <c r="C285" s="69"/>
      <c r="D285" s="71"/>
      <c r="E285" s="71"/>
      <c r="F285" s="72">
        <f>SUM(D$9:$D285)-SUM(E$9:$E285)</f>
        <v>400</v>
      </c>
      <c r="G285" s="58"/>
      <c r="H285" s="73" t="str">
        <f t="shared" si="17"/>
        <v>السبت</v>
      </c>
      <c r="I285" s="84">
        <f t="shared" si="18"/>
        <v>44807</v>
      </c>
      <c r="J285" s="75"/>
      <c r="K285" s="75"/>
      <c r="L285" s="76"/>
      <c r="M285" s="76"/>
      <c r="N285" s="77">
        <f>K285-J285-L285+التصنيف4567891011243752[[#This Row],[زيادة]]</f>
        <v>0</v>
      </c>
      <c r="O285" s="78" t="str">
        <f t="shared" si="16"/>
        <v>غياب</v>
      </c>
      <c r="P285" s="78">
        <f t="shared" si="19"/>
        <v>0</v>
      </c>
      <c r="Q285" s="79">
        <f>التصنيف4567891011243752[[#This Row],[ساعات العمل
Time of Work]]/9*P285*24</f>
        <v>0</v>
      </c>
      <c r="R285" s="80"/>
      <c r="S285" s="80"/>
      <c r="T285" s="80"/>
      <c r="U285" s="80"/>
      <c r="V285" s="3"/>
      <c r="W285" s="3"/>
      <c r="X285" s="3"/>
      <c r="Y285" s="3"/>
      <c r="Z285" s="3"/>
    </row>
    <row r="286" spans="1:26" ht="38.25" customHeight="1" x14ac:dyDescent="0.6">
      <c r="A286" s="29"/>
      <c r="B286" s="68"/>
      <c r="C286" s="69"/>
      <c r="D286" s="71"/>
      <c r="E286" s="71"/>
      <c r="F286" s="72">
        <f>SUM(D$9:$D286)-SUM(E$9:$E286)</f>
        <v>400</v>
      </c>
      <c r="G286" s="58"/>
      <c r="H286" s="73" t="str">
        <f t="shared" si="17"/>
        <v>الأحد</v>
      </c>
      <c r="I286" s="84">
        <f t="shared" si="18"/>
        <v>44808</v>
      </c>
      <c r="J286" s="75"/>
      <c r="K286" s="75"/>
      <c r="L286" s="76"/>
      <c r="M286" s="76"/>
      <c r="N286" s="77">
        <f>K286-J286-L286+التصنيف4567891011243752[[#This Row],[زيادة]]</f>
        <v>0</v>
      </c>
      <c r="O286" s="78" t="str">
        <f t="shared" si="16"/>
        <v>غياب</v>
      </c>
      <c r="P286" s="78">
        <f t="shared" si="19"/>
        <v>0</v>
      </c>
      <c r="Q286" s="79">
        <f>التصنيف4567891011243752[[#This Row],[ساعات العمل
Time of Work]]/9*P286*24</f>
        <v>0</v>
      </c>
      <c r="R286" s="80"/>
      <c r="S286" s="80"/>
      <c r="T286" s="80"/>
      <c r="U286" s="80"/>
      <c r="V286" s="3"/>
      <c r="W286" s="3"/>
      <c r="X286" s="3"/>
      <c r="Y286" s="3"/>
      <c r="Z286" s="3"/>
    </row>
    <row r="287" spans="1:26" ht="38.25" customHeight="1" x14ac:dyDescent="0.6">
      <c r="A287" s="29"/>
      <c r="B287" s="68"/>
      <c r="C287" s="69"/>
      <c r="D287" s="71"/>
      <c r="E287" s="71"/>
      <c r="F287" s="72">
        <f>SUM(D$9:$D287)-SUM(E$9:$E287)</f>
        <v>400</v>
      </c>
      <c r="G287" s="58"/>
      <c r="H287" s="73" t="str">
        <f t="shared" si="17"/>
        <v>الإثنين</v>
      </c>
      <c r="I287" s="84">
        <f t="shared" si="18"/>
        <v>44809</v>
      </c>
      <c r="J287" s="75"/>
      <c r="K287" s="75"/>
      <c r="L287" s="76"/>
      <c r="M287" s="76"/>
      <c r="N287" s="77">
        <f>K287-J287-L287+التصنيف4567891011243752[[#This Row],[زيادة]]</f>
        <v>0</v>
      </c>
      <c r="O287" s="78" t="str">
        <f t="shared" si="16"/>
        <v>غياب</v>
      </c>
      <c r="P287" s="78">
        <f t="shared" si="19"/>
        <v>0</v>
      </c>
      <c r="Q287" s="79">
        <f>التصنيف4567891011243752[[#This Row],[ساعات العمل
Time of Work]]/9*P287*24</f>
        <v>0</v>
      </c>
      <c r="R287" s="80"/>
      <c r="S287" s="80"/>
      <c r="T287" s="80"/>
      <c r="U287" s="80"/>
      <c r="V287" s="3"/>
      <c r="W287" s="3"/>
      <c r="X287" s="3"/>
      <c r="Y287" s="3"/>
      <c r="Z287" s="3"/>
    </row>
    <row r="288" spans="1:26" ht="38.25" customHeight="1" x14ac:dyDescent="0.6">
      <c r="A288" s="29"/>
      <c r="B288" s="68"/>
      <c r="C288" s="69"/>
      <c r="D288" s="71"/>
      <c r="E288" s="71"/>
      <c r="F288" s="72">
        <f>SUM(D$9:$D288)-SUM(E$9:$E288)</f>
        <v>400</v>
      </c>
      <c r="G288" s="58"/>
      <c r="H288" s="73" t="str">
        <f t="shared" si="17"/>
        <v>الثلاثاء</v>
      </c>
      <c r="I288" s="84">
        <f t="shared" si="18"/>
        <v>44810</v>
      </c>
      <c r="J288" s="75"/>
      <c r="K288" s="75"/>
      <c r="L288" s="76"/>
      <c r="M288" s="76"/>
      <c r="N288" s="77">
        <f>K288-J288-L288+التصنيف4567891011243752[[#This Row],[زيادة]]</f>
        <v>0</v>
      </c>
      <c r="O288" s="78" t="str">
        <f t="shared" si="16"/>
        <v>غياب</v>
      </c>
      <c r="P288" s="78">
        <f t="shared" si="19"/>
        <v>0</v>
      </c>
      <c r="Q288" s="79">
        <f>التصنيف4567891011243752[[#This Row],[ساعات العمل
Time of Work]]/9*P288*24</f>
        <v>0</v>
      </c>
      <c r="R288" s="80"/>
      <c r="S288" s="80"/>
      <c r="T288" s="80"/>
      <c r="U288" s="80"/>
      <c r="V288" s="3"/>
      <c r="W288" s="3"/>
      <c r="X288" s="3"/>
      <c r="Y288" s="3"/>
      <c r="Z288" s="3"/>
    </row>
    <row r="289" spans="1:26" ht="38.25" customHeight="1" x14ac:dyDescent="0.6">
      <c r="A289" s="29"/>
      <c r="B289" s="68"/>
      <c r="C289" s="69"/>
      <c r="D289" s="71"/>
      <c r="E289" s="71"/>
      <c r="F289" s="72">
        <f>SUM(D$9:$D289)-SUM(E$9:$E289)</f>
        <v>400</v>
      </c>
      <c r="G289" s="58"/>
      <c r="H289" s="73" t="str">
        <f t="shared" si="17"/>
        <v>الأربعاء</v>
      </c>
      <c r="I289" s="84">
        <f t="shared" si="18"/>
        <v>44811</v>
      </c>
      <c r="J289" s="75"/>
      <c r="K289" s="75"/>
      <c r="L289" s="76"/>
      <c r="M289" s="76"/>
      <c r="N289" s="77">
        <f>K289-J289-L289+التصنيف4567891011243752[[#This Row],[زيادة]]</f>
        <v>0</v>
      </c>
      <c r="O289" s="78" t="str">
        <f t="shared" si="16"/>
        <v>غياب</v>
      </c>
      <c r="P289" s="78">
        <f t="shared" si="19"/>
        <v>0</v>
      </c>
      <c r="Q289" s="79">
        <f>التصنيف4567891011243752[[#This Row],[ساعات العمل
Time of Work]]/9*P289*24</f>
        <v>0</v>
      </c>
      <c r="R289" s="80"/>
      <c r="S289" s="80"/>
      <c r="T289" s="80"/>
      <c r="U289" s="80"/>
      <c r="V289" s="3"/>
      <c r="W289" s="3"/>
      <c r="X289" s="3"/>
      <c r="Y289" s="3"/>
      <c r="Z289" s="3"/>
    </row>
    <row r="290" spans="1:26" ht="38.25" customHeight="1" x14ac:dyDescent="0.6">
      <c r="A290" s="29"/>
      <c r="B290" s="68"/>
      <c r="C290" s="69"/>
      <c r="D290" s="71"/>
      <c r="E290" s="71"/>
      <c r="F290" s="72">
        <f>SUM(D$9:$D290)-SUM(E$9:$E290)</f>
        <v>400</v>
      </c>
      <c r="G290" s="58"/>
      <c r="H290" s="73" t="str">
        <f t="shared" si="17"/>
        <v>الخميس</v>
      </c>
      <c r="I290" s="84">
        <f t="shared" si="18"/>
        <v>44812</v>
      </c>
      <c r="J290" s="75"/>
      <c r="K290" s="75"/>
      <c r="L290" s="76"/>
      <c r="M290" s="76"/>
      <c r="N290" s="77">
        <f>K290-J290-L290+التصنيف4567891011243752[[#This Row],[زيادة]]</f>
        <v>0</v>
      </c>
      <c r="O290" s="78" t="str">
        <f t="shared" si="16"/>
        <v>غياب</v>
      </c>
      <c r="P290" s="78">
        <f t="shared" si="19"/>
        <v>0</v>
      </c>
      <c r="Q290" s="79">
        <f>التصنيف4567891011243752[[#This Row],[ساعات العمل
Time of Work]]/9*P290*24</f>
        <v>0</v>
      </c>
      <c r="R290" s="80"/>
      <c r="S290" s="80"/>
      <c r="T290" s="80"/>
      <c r="U290" s="80"/>
      <c r="V290" s="3"/>
      <c r="W290" s="3"/>
      <c r="X290" s="3"/>
      <c r="Y290" s="3"/>
      <c r="Z290" s="3"/>
    </row>
    <row r="291" spans="1:26" ht="38.25" customHeight="1" x14ac:dyDescent="0.6">
      <c r="A291" s="29"/>
      <c r="B291" s="68"/>
      <c r="C291" s="69"/>
      <c r="D291" s="71"/>
      <c r="E291" s="71"/>
      <c r="F291" s="72">
        <f>SUM(D$9:$D291)-SUM(E$9:$E291)</f>
        <v>400</v>
      </c>
      <c r="G291" s="58"/>
      <c r="H291" s="73" t="str">
        <f t="shared" si="17"/>
        <v>الجمعة</v>
      </c>
      <c r="I291" s="84">
        <f t="shared" si="18"/>
        <v>44813</v>
      </c>
      <c r="J291" s="75"/>
      <c r="K291" s="75"/>
      <c r="L291" s="76"/>
      <c r="M291" s="76"/>
      <c r="N291" s="77">
        <f>K291-J291-L291+التصنيف4567891011243752[[#This Row],[زيادة]]</f>
        <v>0</v>
      </c>
      <c r="O291" s="78" t="str">
        <f t="shared" si="16"/>
        <v>غياب</v>
      </c>
      <c r="P291" s="78">
        <f t="shared" si="19"/>
        <v>0</v>
      </c>
      <c r="Q291" s="79">
        <f>التصنيف4567891011243752[[#This Row],[ساعات العمل
Time of Work]]/9*P291*24</f>
        <v>0</v>
      </c>
      <c r="R291" s="80"/>
      <c r="S291" s="80"/>
      <c r="T291" s="80"/>
      <c r="U291" s="80"/>
      <c r="V291" s="3"/>
      <c r="W291" s="3"/>
      <c r="X291" s="3"/>
      <c r="Y291" s="3"/>
      <c r="Z291" s="3"/>
    </row>
    <row r="292" spans="1:26" ht="38.25" customHeight="1" x14ac:dyDescent="0.6">
      <c r="A292" s="29"/>
      <c r="B292" s="68"/>
      <c r="C292" s="69"/>
      <c r="D292" s="71"/>
      <c r="E292" s="71"/>
      <c r="F292" s="72">
        <f>SUM(D$9:$D292)-SUM(E$9:$E292)</f>
        <v>400</v>
      </c>
      <c r="G292" s="58"/>
      <c r="H292" s="73" t="str">
        <f t="shared" si="17"/>
        <v>السبت</v>
      </c>
      <c r="I292" s="84">
        <f t="shared" si="18"/>
        <v>44814</v>
      </c>
      <c r="J292" s="75"/>
      <c r="K292" s="75"/>
      <c r="L292" s="76"/>
      <c r="M292" s="76"/>
      <c r="N292" s="77">
        <f>K292-J292-L292+التصنيف4567891011243752[[#This Row],[زيادة]]</f>
        <v>0</v>
      </c>
      <c r="O292" s="78" t="str">
        <f t="shared" si="16"/>
        <v>غياب</v>
      </c>
      <c r="P292" s="78">
        <f t="shared" si="19"/>
        <v>0</v>
      </c>
      <c r="Q292" s="79">
        <f>التصنيف4567891011243752[[#This Row],[ساعات العمل
Time of Work]]/9*P292*24</f>
        <v>0</v>
      </c>
      <c r="R292" s="80"/>
      <c r="S292" s="80"/>
      <c r="T292" s="80"/>
      <c r="U292" s="80"/>
      <c r="V292" s="3"/>
      <c r="W292" s="3"/>
      <c r="X292" s="3"/>
      <c r="Y292" s="3"/>
      <c r="Z292" s="3"/>
    </row>
    <row r="293" spans="1:26" ht="38.25" customHeight="1" x14ac:dyDescent="0.6">
      <c r="A293" s="29"/>
      <c r="B293" s="68"/>
      <c r="C293" s="69"/>
      <c r="D293" s="71"/>
      <c r="E293" s="71"/>
      <c r="F293" s="72">
        <f>SUM(D$9:$D293)-SUM(E$9:$E293)</f>
        <v>400</v>
      </c>
      <c r="G293" s="58"/>
      <c r="H293" s="73" t="str">
        <f t="shared" si="17"/>
        <v>الأحد</v>
      </c>
      <c r="I293" s="84">
        <f t="shared" si="18"/>
        <v>44815</v>
      </c>
      <c r="J293" s="75"/>
      <c r="K293" s="75"/>
      <c r="L293" s="76"/>
      <c r="M293" s="76"/>
      <c r="N293" s="77">
        <f>K293-J293-L293+التصنيف4567891011243752[[#This Row],[زيادة]]</f>
        <v>0</v>
      </c>
      <c r="O293" s="78" t="str">
        <f t="shared" si="16"/>
        <v>غياب</v>
      </c>
      <c r="P293" s="78">
        <f t="shared" si="19"/>
        <v>0</v>
      </c>
      <c r="Q293" s="79">
        <f>التصنيف4567891011243752[[#This Row],[ساعات العمل
Time of Work]]/9*P293*24</f>
        <v>0</v>
      </c>
      <c r="R293" s="80"/>
      <c r="S293" s="80"/>
      <c r="T293" s="80"/>
      <c r="U293" s="80"/>
      <c r="V293" s="3"/>
      <c r="W293" s="3"/>
      <c r="X293" s="3"/>
      <c r="Y293" s="3"/>
      <c r="Z293" s="3"/>
    </row>
    <row r="294" spans="1:26" ht="38.25" customHeight="1" x14ac:dyDescent="0.6">
      <c r="A294" s="29"/>
      <c r="B294" s="68"/>
      <c r="C294" s="69"/>
      <c r="D294" s="71"/>
      <c r="E294" s="71"/>
      <c r="F294" s="72">
        <f>SUM(D$9:$D294)-SUM(E$9:$E294)</f>
        <v>400</v>
      </c>
      <c r="G294" s="58"/>
      <c r="H294" s="73" t="str">
        <f t="shared" si="17"/>
        <v>الإثنين</v>
      </c>
      <c r="I294" s="84">
        <f t="shared" si="18"/>
        <v>44816</v>
      </c>
      <c r="J294" s="75"/>
      <c r="K294" s="75"/>
      <c r="L294" s="76"/>
      <c r="M294" s="76"/>
      <c r="N294" s="77">
        <f>K294-J294-L294+التصنيف4567891011243752[[#This Row],[زيادة]]</f>
        <v>0</v>
      </c>
      <c r="O294" s="78" t="str">
        <f t="shared" si="16"/>
        <v>غياب</v>
      </c>
      <c r="P294" s="78">
        <f t="shared" si="19"/>
        <v>0</v>
      </c>
      <c r="Q294" s="79">
        <f>التصنيف4567891011243752[[#This Row],[ساعات العمل
Time of Work]]/9*P294*24</f>
        <v>0</v>
      </c>
      <c r="R294" s="80"/>
      <c r="S294" s="80"/>
      <c r="T294" s="80"/>
      <c r="U294" s="80"/>
      <c r="V294" s="3"/>
      <c r="W294" s="3"/>
      <c r="X294" s="3"/>
      <c r="Y294" s="3"/>
      <c r="Z294" s="3"/>
    </row>
    <row r="295" spans="1:26" ht="38.25" customHeight="1" x14ac:dyDescent="0.6">
      <c r="A295" s="29"/>
      <c r="B295" s="68"/>
      <c r="C295" s="69"/>
      <c r="D295" s="71"/>
      <c r="E295" s="71"/>
      <c r="F295" s="72">
        <f>SUM(D$9:$D295)-SUM(E$9:$E295)</f>
        <v>400</v>
      </c>
      <c r="G295" s="58"/>
      <c r="H295" s="73" t="str">
        <f t="shared" si="17"/>
        <v>الثلاثاء</v>
      </c>
      <c r="I295" s="84">
        <f t="shared" si="18"/>
        <v>44817</v>
      </c>
      <c r="J295" s="75"/>
      <c r="K295" s="75"/>
      <c r="L295" s="76"/>
      <c r="M295" s="76"/>
      <c r="N295" s="77">
        <f>K295-J295-L295+التصنيف4567891011243752[[#This Row],[زيادة]]</f>
        <v>0</v>
      </c>
      <c r="O295" s="78" t="str">
        <f t="shared" si="16"/>
        <v>غياب</v>
      </c>
      <c r="P295" s="78">
        <f t="shared" si="19"/>
        <v>0</v>
      </c>
      <c r="Q295" s="79">
        <f>التصنيف4567891011243752[[#This Row],[ساعات العمل
Time of Work]]/9*P295*24</f>
        <v>0</v>
      </c>
      <c r="R295" s="80"/>
      <c r="S295" s="80"/>
      <c r="T295" s="80"/>
      <c r="U295" s="80"/>
      <c r="V295" s="3"/>
      <c r="W295" s="3"/>
      <c r="X295" s="3"/>
      <c r="Y295" s="3"/>
      <c r="Z295" s="3"/>
    </row>
    <row r="296" spans="1:26" ht="38.25" customHeight="1" x14ac:dyDescent="0.6">
      <c r="A296" s="29"/>
      <c r="B296" s="68"/>
      <c r="C296" s="69"/>
      <c r="D296" s="71"/>
      <c r="E296" s="71"/>
      <c r="F296" s="72">
        <f>SUM(D$9:$D296)-SUM(E$9:$E296)</f>
        <v>400</v>
      </c>
      <c r="G296" s="58"/>
      <c r="H296" s="73" t="str">
        <f t="shared" si="17"/>
        <v>الأربعاء</v>
      </c>
      <c r="I296" s="84">
        <f t="shared" si="18"/>
        <v>44818</v>
      </c>
      <c r="J296" s="75"/>
      <c r="K296" s="75"/>
      <c r="L296" s="76"/>
      <c r="M296" s="76"/>
      <c r="N296" s="77">
        <f>K296-J296-L296+التصنيف4567891011243752[[#This Row],[زيادة]]</f>
        <v>0</v>
      </c>
      <c r="O296" s="78" t="str">
        <f t="shared" si="16"/>
        <v>غياب</v>
      </c>
      <c r="P296" s="78">
        <f t="shared" si="19"/>
        <v>0</v>
      </c>
      <c r="Q296" s="79">
        <f>التصنيف4567891011243752[[#This Row],[ساعات العمل
Time of Work]]/9*P296*24</f>
        <v>0</v>
      </c>
      <c r="R296" s="80"/>
      <c r="S296" s="80"/>
      <c r="T296" s="80"/>
      <c r="U296" s="80"/>
      <c r="V296" s="3"/>
      <c r="W296" s="3"/>
      <c r="X296" s="3"/>
      <c r="Y296" s="3"/>
      <c r="Z296" s="3"/>
    </row>
    <row r="297" spans="1:26" ht="38.25" customHeight="1" x14ac:dyDescent="0.6">
      <c r="A297" s="29"/>
      <c r="B297" s="68"/>
      <c r="C297" s="69"/>
      <c r="D297" s="71"/>
      <c r="E297" s="71"/>
      <c r="F297" s="72">
        <f>SUM(D$9:$D297)-SUM(E$9:$E297)</f>
        <v>400</v>
      </c>
      <c r="G297" s="58"/>
      <c r="H297" s="73" t="str">
        <f t="shared" si="17"/>
        <v>الخميس</v>
      </c>
      <c r="I297" s="84">
        <f t="shared" si="18"/>
        <v>44819</v>
      </c>
      <c r="J297" s="75"/>
      <c r="K297" s="75"/>
      <c r="L297" s="76"/>
      <c r="M297" s="76"/>
      <c r="N297" s="77">
        <f>K297-J297-L297+التصنيف4567891011243752[[#This Row],[زيادة]]</f>
        <v>0</v>
      </c>
      <c r="O297" s="78" t="str">
        <f t="shared" si="16"/>
        <v>غياب</v>
      </c>
      <c r="P297" s="78">
        <f t="shared" si="19"/>
        <v>0</v>
      </c>
      <c r="Q297" s="79">
        <f>التصنيف4567891011243752[[#This Row],[ساعات العمل
Time of Work]]/9*P297*24</f>
        <v>0</v>
      </c>
      <c r="R297" s="80"/>
      <c r="S297" s="80"/>
      <c r="T297" s="80"/>
      <c r="U297" s="80"/>
      <c r="V297" s="3"/>
      <c r="W297" s="3"/>
      <c r="X297" s="3"/>
      <c r="Y297" s="3"/>
      <c r="Z297" s="3"/>
    </row>
    <row r="298" spans="1:26" ht="38.25" customHeight="1" x14ac:dyDescent="0.6">
      <c r="A298" s="29"/>
      <c r="B298" s="68"/>
      <c r="C298" s="69"/>
      <c r="D298" s="71"/>
      <c r="E298" s="71"/>
      <c r="F298" s="72">
        <f>SUM(D$9:$D298)-SUM(E$9:$E298)</f>
        <v>400</v>
      </c>
      <c r="G298" s="58"/>
      <c r="H298" s="73" t="str">
        <f t="shared" si="17"/>
        <v>الجمعة</v>
      </c>
      <c r="I298" s="84">
        <f t="shared" si="18"/>
        <v>44820</v>
      </c>
      <c r="J298" s="75"/>
      <c r="K298" s="75"/>
      <c r="L298" s="76"/>
      <c r="M298" s="76"/>
      <c r="N298" s="77">
        <f>K298-J298-L298+التصنيف4567891011243752[[#This Row],[زيادة]]</f>
        <v>0</v>
      </c>
      <c r="O298" s="78" t="str">
        <f t="shared" si="16"/>
        <v>غياب</v>
      </c>
      <c r="P298" s="78">
        <f t="shared" si="19"/>
        <v>0</v>
      </c>
      <c r="Q298" s="79">
        <f>التصنيف4567891011243752[[#This Row],[ساعات العمل
Time of Work]]/9*P298*24</f>
        <v>0</v>
      </c>
      <c r="R298" s="80"/>
      <c r="S298" s="80"/>
      <c r="T298" s="80"/>
      <c r="U298" s="80"/>
      <c r="V298" s="3"/>
      <c r="W298" s="3"/>
      <c r="X298" s="3"/>
      <c r="Y298" s="3"/>
      <c r="Z298" s="3"/>
    </row>
    <row r="299" spans="1:26" ht="38.25" customHeight="1" x14ac:dyDescent="0.6">
      <c r="A299" s="29"/>
      <c r="B299" s="68"/>
      <c r="C299" s="69"/>
      <c r="D299" s="71"/>
      <c r="E299" s="71"/>
      <c r="F299" s="72">
        <f>SUM(D$9:$D299)-SUM(E$9:$E299)</f>
        <v>400</v>
      </c>
      <c r="G299" s="58"/>
      <c r="H299" s="73" t="str">
        <f t="shared" si="17"/>
        <v>السبت</v>
      </c>
      <c r="I299" s="84">
        <f t="shared" si="18"/>
        <v>44821</v>
      </c>
      <c r="J299" s="75"/>
      <c r="K299" s="75"/>
      <c r="L299" s="76"/>
      <c r="M299" s="76"/>
      <c r="N299" s="77">
        <f>K299-J299-L299+التصنيف4567891011243752[[#This Row],[زيادة]]</f>
        <v>0</v>
      </c>
      <c r="O299" s="78" t="str">
        <f t="shared" si="16"/>
        <v>غياب</v>
      </c>
      <c r="P299" s="78">
        <f t="shared" si="19"/>
        <v>0</v>
      </c>
      <c r="Q299" s="79">
        <f>التصنيف4567891011243752[[#This Row],[ساعات العمل
Time of Work]]/9*P299*24</f>
        <v>0</v>
      </c>
      <c r="R299" s="80"/>
      <c r="S299" s="80"/>
      <c r="T299" s="80"/>
      <c r="U299" s="80"/>
      <c r="V299" s="3"/>
      <c r="W299" s="3"/>
      <c r="X299" s="3"/>
      <c r="Y299" s="3"/>
      <c r="Z299" s="3"/>
    </row>
    <row r="300" spans="1:26" ht="38.25" customHeight="1" x14ac:dyDescent="0.6">
      <c r="A300" s="29"/>
      <c r="B300" s="68"/>
      <c r="C300" s="69"/>
      <c r="D300" s="71"/>
      <c r="E300" s="71"/>
      <c r="F300" s="72">
        <f>SUM(D$9:$D300)-SUM(E$9:$E300)</f>
        <v>400</v>
      </c>
      <c r="G300" s="58"/>
      <c r="H300" s="73" t="str">
        <f t="shared" si="17"/>
        <v>الأحد</v>
      </c>
      <c r="I300" s="84">
        <f t="shared" si="18"/>
        <v>44822</v>
      </c>
      <c r="J300" s="75"/>
      <c r="K300" s="75"/>
      <c r="L300" s="76"/>
      <c r="M300" s="76"/>
      <c r="N300" s="77">
        <f>K300-J300-L300+التصنيف4567891011243752[[#This Row],[زيادة]]</f>
        <v>0</v>
      </c>
      <c r="O300" s="78" t="str">
        <f t="shared" si="16"/>
        <v>غياب</v>
      </c>
      <c r="P300" s="78">
        <f t="shared" si="19"/>
        <v>0</v>
      </c>
      <c r="Q300" s="79">
        <f>التصنيف4567891011243752[[#This Row],[ساعات العمل
Time of Work]]/9*P300*24</f>
        <v>0</v>
      </c>
      <c r="R300" s="80"/>
      <c r="S300" s="80"/>
      <c r="T300" s="80"/>
      <c r="U300" s="80"/>
      <c r="V300" s="3"/>
      <c r="W300" s="3"/>
      <c r="X300" s="3"/>
      <c r="Y300" s="3"/>
      <c r="Z300" s="3"/>
    </row>
    <row r="301" spans="1:26" ht="38.25" customHeight="1" x14ac:dyDescent="0.6">
      <c r="A301" s="29"/>
      <c r="B301" s="68"/>
      <c r="C301" s="69"/>
      <c r="D301" s="71"/>
      <c r="E301" s="71"/>
      <c r="F301" s="72">
        <f>SUM(D$9:$D301)-SUM(E$9:$E301)</f>
        <v>400</v>
      </c>
      <c r="G301" s="58"/>
      <c r="H301" s="73" t="str">
        <f t="shared" si="17"/>
        <v>الإثنين</v>
      </c>
      <c r="I301" s="84">
        <f t="shared" si="18"/>
        <v>44823</v>
      </c>
      <c r="J301" s="75"/>
      <c r="K301" s="75"/>
      <c r="L301" s="76"/>
      <c r="M301" s="76"/>
      <c r="N301" s="77">
        <f>K301-J301-L301+التصنيف4567891011243752[[#This Row],[زيادة]]</f>
        <v>0</v>
      </c>
      <c r="O301" s="78" t="str">
        <f t="shared" si="16"/>
        <v>غياب</v>
      </c>
      <c r="P301" s="78">
        <f t="shared" si="19"/>
        <v>0</v>
      </c>
      <c r="Q301" s="79">
        <f>التصنيف4567891011243752[[#This Row],[ساعات العمل
Time of Work]]/9*P301*24</f>
        <v>0</v>
      </c>
      <c r="R301" s="80"/>
      <c r="S301" s="80"/>
      <c r="T301" s="80"/>
      <c r="U301" s="80"/>
      <c r="V301" s="3"/>
      <c r="W301" s="3"/>
      <c r="X301" s="3"/>
      <c r="Y301" s="3"/>
      <c r="Z301" s="3"/>
    </row>
    <row r="302" spans="1:26" ht="38.25" customHeight="1" x14ac:dyDescent="0.6">
      <c r="A302" s="29"/>
      <c r="B302" s="68"/>
      <c r="C302" s="69"/>
      <c r="D302" s="71"/>
      <c r="E302" s="71"/>
      <c r="F302" s="72">
        <f>SUM(D$9:$D302)-SUM(E$9:$E302)</f>
        <v>400</v>
      </c>
      <c r="G302" s="58"/>
      <c r="H302" s="73" t="str">
        <f t="shared" si="17"/>
        <v>الثلاثاء</v>
      </c>
      <c r="I302" s="84">
        <f t="shared" si="18"/>
        <v>44824</v>
      </c>
      <c r="J302" s="75"/>
      <c r="K302" s="75"/>
      <c r="L302" s="76"/>
      <c r="M302" s="76"/>
      <c r="N302" s="77">
        <f>K302-J302-L302+التصنيف4567891011243752[[#This Row],[زيادة]]</f>
        <v>0</v>
      </c>
      <c r="O302" s="78" t="str">
        <f t="shared" si="16"/>
        <v>غياب</v>
      </c>
      <c r="P302" s="78">
        <f t="shared" si="19"/>
        <v>0</v>
      </c>
      <c r="Q302" s="79">
        <f>التصنيف4567891011243752[[#This Row],[ساعات العمل
Time of Work]]/9*P302*24</f>
        <v>0</v>
      </c>
      <c r="R302" s="80"/>
      <c r="S302" s="80"/>
      <c r="T302" s="80"/>
      <c r="U302" s="80"/>
      <c r="V302" s="3"/>
      <c r="W302" s="3"/>
      <c r="X302" s="3"/>
      <c r="Y302" s="3"/>
      <c r="Z302" s="3"/>
    </row>
    <row r="303" spans="1:26" ht="38.25" customHeight="1" x14ac:dyDescent="0.6">
      <c r="A303" s="29"/>
      <c r="B303" s="68"/>
      <c r="C303" s="69"/>
      <c r="D303" s="71"/>
      <c r="E303" s="71"/>
      <c r="F303" s="72">
        <f>SUM(D$9:$D303)-SUM(E$9:$E303)</f>
        <v>400</v>
      </c>
      <c r="G303" s="58"/>
      <c r="H303" s="73" t="str">
        <f t="shared" si="17"/>
        <v>الأربعاء</v>
      </c>
      <c r="I303" s="84">
        <f t="shared" si="18"/>
        <v>44825</v>
      </c>
      <c r="J303" s="75"/>
      <c r="K303" s="75"/>
      <c r="L303" s="76"/>
      <c r="M303" s="76"/>
      <c r="N303" s="77">
        <f>K303-J303-L303+التصنيف4567891011243752[[#This Row],[زيادة]]</f>
        <v>0</v>
      </c>
      <c r="O303" s="78" t="str">
        <f t="shared" si="16"/>
        <v>غياب</v>
      </c>
      <c r="P303" s="78">
        <f t="shared" si="19"/>
        <v>0</v>
      </c>
      <c r="Q303" s="79">
        <f>التصنيف4567891011243752[[#This Row],[ساعات العمل
Time of Work]]/9*P303*24</f>
        <v>0</v>
      </c>
      <c r="R303" s="80"/>
      <c r="S303" s="80"/>
      <c r="T303" s="80"/>
      <c r="U303" s="80"/>
      <c r="V303" s="3"/>
      <c r="W303" s="3"/>
      <c r="X303" s="3"/>
      <c r="Y303" s="3"/>
      <c r="Z303" s="3"/>
    </row>
    <row r="304" spans="1:26" ht="38.25" customHeight="1" x14ac:dyDescent="0.6">
      <c r="A304" s="29"/>
      <c r="B304" s="68"/>
      <c r="C304" s="69"/>
      <c r="D304" s="71"/>
      <c r="E304" s="71"/>
      <c r="F304" s="72">
        <f>SUM(D$9:$D304)-SUM(E$9:$E304)</f>
        <v>400</v>
      </c>
      <c r="G304" s="58"/>
      <c r="H304" s="73" t="str">
        <f t="shared" si="17"/>
        <v>الخميس</v>
      </c>
      <c r="I304" s="84">
        <f t="shared" si="18"/>
        <v>44826</v>
      </c>
      <c r="J304" s="75"/>
      <c r="K304" s="75"/>
      <c r="L304" s="76"/>
      <c r="M304" s="76"/>
      <c r="N304" s="77">
        <f>K304-J304-L304+التصنيف4567891011243752[[#This Row],[زيادة]]</f>
        <v>0</v>
      </c>
      <c r="O304" s="78" t="str">
        <f t="shared" si="16"/>
        <v>غياب</v>
      </c>
      <c r="P304" s="78">
        <f t="shared" si="19"/>
        <v>0</v>
      </c>
      <c r="Q304" s="79">
        <f>التصنيف4567891011243752[[#This Row],[ساعات العمل
Time of Work]]/9*P304*24</f>
        <v>0</v>
      </c>
      <c r="R304" s="80"/>
      <c r="S304" s="80"/>
      <c r="T304" s="80"/>
      <c r="U304" s="80"/>
      <c r="V304" s="3"/>
      <c r="W304" s="3"/>
      <c r="X304" s="3"/>
      <c r="Y304" s="3"/>
      <c r="Z304" s="3"/>
    </row>
    <row r="305" spans="1:26" ht="38.25" customHeight="1" x14ac:dyDescent="0.6">
      <c r="A305" s="29"/>
      <c r="B305" s="68"/>
      <c r="C305" s="69"/>
      <c r="D305" s="71"/>
      <c r="E305" s="71"/>
      <c r="F305" s="72">
        <f>SUM(D$9:$D305)-SUM(E$9:$E305)</f>
        <v>400</v>
      </c>
      <c r="G305" s="58"/>
      <c r="H305" s="73" t="str">
        <f t="shared" si="17"/>
        <v>الجمعة</v>
      </c>
      <c r="I305" s="84">
        <f t="shared" si="18"/>
        <v>44827</v>
      </c>
      <c r="J305" s="75"/>
      <c r="K305" s="75"/>
      <c r="L305" s="76"/>
      <c r="M305" s="76"/>
      <c r="N305" s="77">
        <f>K305-J305-L305+التصنيف4567891011243752[[#This Row],[زيادة]]</f>
        <v>0</v>
      </c>
      <c r="O305" s="78" t="str">
        <f t="shared" si="16"/>
        <v>غياب</v>
      </c>
      <c r="P305" s="78">
        <f t="shared" si="19"/>
        <v>0</v>
      </c>
      <c r="Q305" s="79">
        <f>التصنيف4567891011243752[[#This Row],[ساعات العمل
Time of Work]]/9*P305*24</f>
        <v>0</v>
      </c>
      <c r="R305" s="80"/>
      <c r="S305" s="80"/>
      <c r="T305" s="80"/>
      <c r="U305" s="80"/>
      <c r="V305" s="3"/>
      <c r="W305" s="3"/>
      <c r="X305" s="3"/>
      <c r="Y305" s="3"/>
      <c r="Z305" s="3"/>
    </row>
    <row r="306" spans="1:26" ht="38.25" customHeight="1" x14ac:dyDescent="0.6">
      <c r="A306" s="29"/>
      <c r="B306" s="68"/>
      <c r="C306" s="69"/>
      <c r="D306" s="71"/>
      <c r="E306" s="71"/>
      <c r="F306" s="72">
        <f>SUM(D$9:$D306)-SUM(E$9:$E306)</f>
        <v>400</v>
      </c>
      <c r="G306" s="58"/>
      <c r="H306" s="73" t="str">
        <f t="shared" si="17"/>
        <v>السبت</v>
      </c>
      <c r="I306" s="84">
        <f t="shared" si="18"/>
        <v>44828</v>
      </c>
      <c r="J306" s="75"/>
      <c r="K306" s="75"/>
      <c r="L306" s="76"/>
      <c r="M306" s="76"/>
      <c r="N306" s="77">
        <f>K306-J306-L306+التصنيف4567891011243752[[#This Row],[زيادة]]</f>
        <v>0</v>
      </c>
      <c r="O306" s="78" t="str">
        <f t="shared" si="16"/>
        <v>غياب</v>
      </c>
      <c r="P306" s="78">
        <f t="shared" si="19"/>
        <v>0</v>
      </c>
      <c r="Q306" s="79">
        <f>التصنيف4567891011243752[[#This Row],[ساعات العمل
Time of Work]]/9*P306*24</f>
        <v>0</v>
      </c>
      <c r="R306" s="80"/>
      <c r="S306" s="80"/>
      <c r="T306" s="80"/>
      <c r="U306" s="80"/>
      <c r="V306" s="3"/>
      <c r="W306" s="3"/>
      <c r="X306" s="3"/>
      <c r="Y306" s="3"/>
      <c r="Z306" s="3"/>
    </row>
    <row r="307" spans="1:26" ht="38.25" customHeight="1" x14ac:dyDescent="0.6">
      <c r="A307" s="29"/>
      <c r="B307" s="68"/>
      <c r="C307" s="69"/>
      <c r="D307" s="71"/>
      <c r="E307" s="71"/>
      <c r="F307" s="72">
        <f>SUM(D$9:$D307)-SUM(E$9:$E307)</f>
        <v>400</v>
      </c>
      <c r="G307" s="58"/>
      <c r="H307" s="73" t="str">
        <f t="shared" si="17"/>
        <v>الأحد</v>
      </c>
      <c r="I307" s="84">
        <f t="shared" si="18"/>
        <v>44829</v>
      </c>
      <c r="J307" s="75"/>
      <c r="K307" s="75"/>
      <c r="L307" s="76"/>
      <c r="M307" s="76"/>
      <c r="N307" s="77">
        <f>K307-J307-L307+التصنيف4567891011243752[[#This Row],[زيادة]]</f>
        <v>0</v>
      </c>
      <c r="O307" s="78" t="str">
        <f t="shared" si="16"/>
        <v>غياب</v>
      </c>
      <c r="P307" s="78">
        <f t="shared" si="19"/>
        <v>0</v>
      </c>
      <c r="Q307" s="79">
        <f>التصنيف4567891011243752[[#This Row],[ساعات العمل
Time of Work]]/9*P307*24</f>
        <v>0</v>
      </c>
      <c r="R307" s="80"/>
      <c r="S307" s="80"/>
      <c r="T307" s="80"/>
      <c r="U307" s="80"/>
      <c r="V307" s="3"/>
      <c r="W307" s="3"/>
      <c r="X307" s="3"/>
      <c r="Y307" s="3"/>
      <c r="Z307" s="3"/>
    </row>
    <row r="308" spans="1:26" ht="38.25" customHeight="1" x14ac:dyDescent="0.6">
      <c r="A308" s="29"/>
      <c r="B308" s="68"/>
      <c r="C308" s="69"/>
      <c r="D308" s="71"/>
      <c r="E308" s="71"/>
      <c r="F308" s="72">
        <f>SUM(D$9:$D308)-SUM(E$9:$E308)</f>
        <v>400</v>
      </c>
      <c r="G308" s="58"/>
      <c r="H308" s="73" t="str">
        <f t="shared" si="17"/>
        <v>الإثنين</v>
      </c>
      <c r="I308" s="84">
        <f t="shared" si="18"/>
        <v>44830</v>
      </c>
      <c r="J308" s="75"/>
      <c r="K308" s="75"/>
      <c r="L308" s="76"/>
      <c r="M308" s="76"/>
      <c r="N308" s="77">
        <f>K308-J308-L308+التصنيف4567891011243752[[#This Row],[زيادة]]</f>
        <v>0</v>
      </c>
      <c r="O308" s="78" t="str">
        <f t="shared" si="16"/>
        <v>غياب</v>
      </c>
      <c r="P308" s="78">
        <f t="shared" si="19"/>
        <v>0</v>
      </c>
      <c r="Q308" s="79">
        <f>التصنيف4567891011243752[[#This Row],[ساعات العمل
Time of Work]]/9*P308*24</f>
        <v>0</v>
      </c>
      <c r="R308" s="80"/>
      <c r="S308" s="80"/>
      <c r="T308" s="80"/>
      <c r="U308" s="80"/>
      <c r="V308" s="3"/>
      <c r="W308" s="3"/>
      <c r="X308" s="3"/>
      <c r="Y308" s="3"/>
      <c r="Z308" s="3"/>
    </row>
    <row r="309" spans="1:26" ht="38.25" customHeight="1" x14ac:dyDescent="0.6">
      <c r="A309" s="29"/>
      <c r="B309" s="68"/>
      <c r="C309" s="69"/>
      <c r="D309" s="71"/>
      <c r="E309" s="71"/>
      <c r="F309" s="72">
        <f>SUM(D$9:$D309)-SUM(E$9:$E309)</f>
        <v>400</v>
      </c>
      <c r="G309" s="58"/>
      <c r="H309" s="73" t="str">
        <f t="shared" si="17"/>
        <v>الثلاثاء</v>
      </c>
      <c r="I309" s="84">
        <f t="shared" si="18"/>
        <v>44831</v>
      </c>
      <c r="J309" s="75"/>
      <c r="K309" s="75"/>
      <c r="L309" s="76"/>
      <c r="M309" s="76"/>
      <c r="N309" s="77">
        <f>K309-J309-L309+التصنيف4567891011243752[[#This Row],[زيادة]]</f>
        <v>0</v>
      </c>
      <c r="O309" s="78" t="str">
        <f t="shared" si="16"/>
        <v>غياب</v>
      </c>
      <c r="P309" s="78">
        <f t="shared" si="19"/>
        <v>0</v>
      </c>
      <c r="Q309" s="79">
        <f>التصنيف4567891011243752[[#This Row],[ساعات العمل
Time of Work]]/9*P309*24</f>
        <v>0</v>
      </c>
      <c r="R309" s="80"/>
      <c r="S309" s="80"/>
      <c r="T309" s="80"/>
      <c r="U309" s="80"/>
      <c r="V309" s="3"/>
      <c r="W309" s="3"/>
      <c r="X309" s="3"/>
      <c r="Y309" s="3"/>
      <c r="Z309" s="3"/>
    </row>
    <row r="310" spans="1:26" ht="38.25" customHeight="1" x14ac:dyDescent="0.6">
      <c r="A310" s="29"/>
      <c r="B310" s="68"/>
      <c r="C310" s="69"/>
      <c r="D310" s="71"/>
      <c r="E310" s="71"/>
      <c r="F310" s="72">
        <f>SUM(D$9:$D310)-SUM(E$9:$E310)</f>
        <v>400</v>
      </c>
      <c r="G310" s="58"/>
      <c r="H310" s="73" t="str">
        <f t="shared" si="17"/>
        <v>الأربعاء</v>
      </c>
      <c r="I310" s="84">
        <f t="shared" si="18"/>
        <v>44832</v>
      </c>
      <c r="J310" s="75"/>
      <c r="K310" s="75"/>
      <c r="L310" s="76"/>
      <c r="M310" s="76"/>
      <c r="N310" s="77">
        <f>K310-J310-L310+التصنيف4567891011243752[[#This Row],[زيادة]]</f>
        <v>0</v>
      </c>
      <c r="O310" s="78" t="str">
        <f t="shared" si="16"/>
        <v>غياب</v>
      </c>
      <c r="P310" s="78">
        <f t="shared" si="19"/>
        <v>0</v>
      </c>
      <c r="Q310" s="79">
        <f>التصنيف4567891011243752[[#This Row],[ساعات العمل
Time of Work]]/9*P310*24</f>
        <v>0</v>
      </c>
      <c r="R310" s="80"/>
      <c r="S310" s="80"/>
      <c r="T310" s="80"/>
      <c r="U310" s="80"/>
      <c r="V310" s="3"/>
      <c r="W310" s="3"/>
      <c r="X310" s="3"/>
      <c r="Y310" s="3"/>
      <c r="Z310" s="3"/>
    </row>
    <row r="311" spans="1:26" ht="38.25" customHeight="1" x14ac:dyDescent="0.6">
      <c r="A311" s="29"/>
      <c r="B311" s="68"/>
      <c r="C311" s="69"/>
      <c r="D311" s="71"/>
      <c r="E311" s="71"/>
      <c r="F311" s="72">
        <f>SUM(D$9:$D311)-SUM(E$9:$E311)</f>
        <v>400</v>
      </c>
      <c r="G311" s="58"/>
      <c r="H311" s="73" t="str">
        <f t="shared" si="17"/>
        <v>الخميس</v>
      </c>
      <c r="I311" s="84">
        <f t="shared" si="18"/>
        <v>44833</v>
      </c>
      <c r="J311" s="75"/>
      <c r="K311" s="75"/>
      <c r="L311" s="76"/>
      <c r="M311" s="76"/>
      <c r="N311" s="77">
        <f>K311-J311-L311+التصنيف4567891011243752[[#This Row],[زيادة]]</f>
        <v>0</v>
      </c>
      <c r="O311" s="78" t="str">
        <f t="shared" si="16"/>
        <v>غياب</v>
      </c>
      <c r="P311" s="78">
        <f t="shared" si="19"/>
        <v>0</v>
      </c>
      <c r="Q311" s="79">
        <f>التصنيف4567891011243752[[#This Row],[ساعات العمل
Time of Work]]/9*P311*24</f>
        <v>0</v>
      </c>
      <c r="R311" s="80"/>
      <c r="S311" s="80"/>
      <c r="T311" s="80"/>
      <c r="U311" s="80"/>
      <c r="V311" s="3"/>
      <c r="W311" s="3"/>
      <c r="X311" s="3"/>
      <c r="Y311" s="3"/>
      <c r="Z311" s="3"/>
    </row>
    <row r="312" spans="1:26" ht="38.25" customHeight="1" x14ac:dyDescent="0.6">
      <c r="A312" s="29"/>
      <c r="B312" s="68"/>
      <c r="C312" s="69"/>
      <c r="D312" s="71"/>
      <c r="E312" s="71"/>
      <c r="F312" s="72">
        <f>SUM(D$9:$D312)-SUM(E$9:$E312)</f>
        <v>400</v>
      </c>
      <c r="G312" s="58"/>
      <c r="H312" s="73" t="str">
        <f t="shared" si="17"/>
        <v>الجمعة</v>
      </c>
      <c r="I312" s="84">
        <f t="shared" si="18"/>
        <v>44834</v>
      </c>
      <c r="J312" s="75"/>
      <c r="K312" s="75"/>
      <c r="L312" s="76"/>
      <c r="M312" s="76"/>
      <c r="N312" s="77">
        <f>K312-J312-L312+التصنيف4567891011243752[[#This Row],[زيادة]]</f>
        <v>0</v>
      </c>
      <c r="O312" s="78" t="str">
        <f t="shared" si="16"/>
        <v>غياب</v>
      </c>
      <c r="P312" s="78">
        <f t="shared" si="19"/>
        <v>0</v>
      </c>
      <c r="Q312" s="79">
        <f>التصنيف4567891011243752[[#This Row],[ساعات العمل
Time of Work]]/9*P312*24</f>
        <v>0</v>
      </c>
      <c r="R312" s="80"/>
      <c r="S312" s="80"/>
      <c r="T312" s="80"/>
      <c r="U312" s="80"/>
      <c r="V312" s="3"/>
      <c r="W312" s="3"/>
      <c r="X312" s="3"/>
      <c r="Y312" s="3"/>
      <c r="Z312" s="3"/>
    </row>
    <row r="313" spans="1:26" ht="38.25" customHeight="1" x14ac:dyDescent="0.6">
      <c r="A313" s="29"/>
      <c r="B313" s="68"/>
      <c r="C313" s="69"/>
      <c r="D313" s="71"/>
      <c r="E313" s="71"/>
      <c r="F313" s="72">
        <f>SUM(D$9:$D313)-SUM(E$9:$E313)</f>
        <v>400</v>
      </c>
      <c r="G313" s="58"/>
      <c r="H313" s="73" t="str">
        <f t="shared" si="17"/>
        <v>السبت</v>
      </c>
      <c r="I313" s="84">
        <f t="shared" si="18"/>
        <v>44835</v>
      </c>
      <c r="J313" s="75"/>
      <c r="K313" s="75"/>
      <c r="L313" s="76"/>
      <c r="M313" s="76"/>
      <c r="N313" s="77">
        <f>K313-J313-L313+التصنيف4567891011243752[[#This Row],[زيادة]]</f>
        <v>0</v>
      </c>
      <c r="O313" s="78" t="str">
        <f t="shared" si="16"/>
        <v>غياب</v>
      </c>
      <c r="P313" s="78">
        <f t="shared" si="19"/>
        <v>0</v>
      </c>
      <c r="Q313" s="79">
        <f>التصنيف4567891011243752[[#This Row],[ساعات العمل
Time of Work]]/9*P313*24</f>
        <v>0</v>
      </c>
      <c r="R313" s="80"/>
      <c r="S313" s="80"/>
      <c r="T313" s="80"/>
      <c r="U313" s="80"/>
      <c r="V313" s="3"/>
      <c r="W313" s="3"/>
      <c r="X313" s="3"/>
      <c r="Y313" s="3"/>
      <c r="Z313" s="3"/>
    </row>
    <row r="314" spans="1:26" ht="38.25" customHeight="1" x14ac:dyDescent="0.6">
      <c r="A314" s="29"/>
      <c r="B314" s="68"/>
      <c r="C314" s="69"/>
      <c r="D314" s="71"/>
      <c r="E314" s="71"/>
      <c r="F314" s="72">
        <f>SUM(D$9:$D314)-SUM(E$9:$E314)</f>
        <v>400</v>
      </c>
      <c r="G314" s="58"/>
      <c r="H314" s="73" t="str">
        <f t="shared" si="17"/>
        <v>الأحد</v>
      </c>
      <c r="I314" s="84">
        <f t="shared" si="18"/>
        <v>44836</v>
      </c>
      <c r="J314" s="75"/>
      <c r="K314" s="75"/>
      <c r="L314" s="76"/>
      <c r="M314" s="76"/>
      <c r="N314" s="77">
        <f>K314-J314-L314+التصنيف4567891011243752[[#This Row],[زيادة]]</f>
        <v>0</v>
      </c>
      <c r="O314" s="78" t="str">
        <f t="shared" si="16"/>
        <v>غياب</v>
      </c>
      <c r="P314" s="78">
        <f t="shared" si="19"/>
        <v>0</v>
      </c>
      <c r="Q314" s="79">
        <f>التصنيف4567891011243752[[#This Row],[ساعات العمل
Time of Work]]/9*P314*24</f>
        <v>0</v>
      </c>
      <c r="R314" s="80"/>
      <c r="S314" s="80"/>
      <c r="T314" s="80"/>
      <c r="U314" s="80"/>
      <c r="V314" s="3"/>
      <c r="W314" s="3"/>
      <c r="X314" s="3"/>
      <c r="Y314" s="3"/>
      <c r="Z314" s="3"/>
    </row>
    <row r="315" spans="1:26" ht="38.25" customHeight="1" x14ac:dyDescent="0.6">
      <c r="A315" s="29"/>
      <c r="B315" s="68"/>
      <c r="C315" s="69"/>
      <c r="D315" s="71"/>
      <c r="E315" s="71"/>
      <c r="F315" s="72">
        <f>SUM(D$9:$D315)-SUM(E$9:$E315)</f>
        <v>400</v>
      </c>
      <c r="G315" s="58"/>
      <c r="H315" s="73" t="str">
        <f t="shared" si="17"/>
        <v>الإثنين</v>
      </c>
      <c r="I315" s="84">
        <f t="shared" si="18"/>
        <v>44837</v>
      </c>
      <c r="J315" s="75"/>
      <c r="K315" s="75"/>
      <c r="L315" s="76"/>
      <c r="M315" s="76"/>
      <c r="N315" s="77">
        <f>K315-J315-L315+التصنيف4567891011243752[[#This Row],[زيادة]]</f>
        <v>0</v>
      </c>
      <c r="O315" s="78" t="str">
        <f t="shared" si="16"/>
        <v>غياب</v>
      </c>
      <c r="P315" s="78">
        <f t="shared" si="19"/>
        <v>0</v>
      </c>
      <c r="Q315" s="79">
        <f>التصنيف4567891011243752[[#This Row],[ساعات العمل
Time of Work]]/9*P315*24</f>
        <v>0</v>
      </c>
      <c r="R315" s="80"/>
      <c r="S315" s="80"/>
      <c r="T315" s="80"/>
      <c r="U315" s="80"/>
      <c r="V315" s="3"/>
      <c r="W315" s="3"/>
      <c r="X315" s="3"/>
      <c r="Y315" s="3"/>
      <c r="Z315" s="3"/>
    </row>
    <row r="316" spans="1:26" ht="38.25" customHeight="1" x14ac:dyDescent="0.6">
      <c r="A316" s="29"/>
      <c r="B316" s="68"/>
      <c r="C316" s="69"/>
      <c r="D316" s="71"/>
      <c r="E316" s="71"/>
      <c r="F316" s="72">
        <f>SUM(D$9:$D316)-SUM(E$9:$E316)</f>
        <v>400</v>
      </c>
      <c r="G316" s="58"/>
      <c r="H316" s="73" t="str">
        <f t="shared" si="17"/>
        <v>الثلاثاء</v>
      </c>
      <c r="I316" s="84">
        <f t="shared" si="18"/>
        <v>44838</v>
      </c>
      <c r="J316" s="75"/>
      <c r="K316" s="75"/>
      <c r="L316" s="76"/>
      <c r="M316" s="76"/>
      <c r="N316" s="77">
        <f>K316-J316-L316+التصنيف4567891011243752[[#This Row],[زيادة]]</f>
        <v>0</v>
      </c>
      <c r="O316" s="78" t="str">
        <f t="shared" si="16"/>
        <v>غياب</v>
      </c>
      <c r="P316" s="78">
        <f t="shared" si="19"/>
        <v>0</v>
      </c>
      <c r="Q316" s="79">
        <f>التصنيف4567891011243752[[#This Row],[ساعات العمل
Time of Work]]/9*P316*24</f>
        <v>0</v>
      </c>
      <c r="R316" s="80"/>
      <c r="S316" s="80"/>
      <c r="T316" s="80"/>
      <c r="U316" s="80"/>
      <c r="V316" s="3"/>
      <c r="W316" s="3"/>
      <c r="X316" s="3"/>
      <c r="Y316" s="3"/>
      <c r="Z316" s="3"/>
    </row>
    <row r="317" spans="1:26" ht="38.25" customHeight="1" x14ac:dyDescent="0.6">
      <c r="A317" s="29"/>
      <c r="B317" s="68"/>
      <c r="C317" s="69"/>
      <c r="D317" s="71"/>
      <c r="E317" s="71"/>
      <c r="F317" s="72">
        <f>SUM(D$9:$D317)-SUM(E$9:$E317)</f>
        <v>400</v>
      </c>
      <c r="G317" s="58"/>
      <c r="H317" s="73" t="str">
        <f t="shared" si="17"/>
        <v>الأربعاء</v>
      </c>
      <c r="I317" s="84">
        <f t="shared" si="18"/>
        <v>44839</v>
      </c>
      <c r="J317" s="75"/>
      <c r="K317" s="75"/>
      <c r="L317" s="76"/>
      <c r="M317" s="76"/>
      <c r="N317" s="77">
        <f>K317-J317-L317+التصنيف4567891011243752[[#This Row],[زيادة]]</f>
        <v>0</v>
      </c>
      <c r="O317" s="78" t="str">
        <f t="shared" si="16"/>
        <v>غياب</v>
      </c>
      <c r="P317" s="78">
        <f t="shared" si="19"/>
        <v>0</v>
      </c>
      <c r="Q317" s="79">
        <f>التصنيف4567891011243752[[#This Row],[ساعات العمل
Time of Work]]/9*P317*24</f>
        <v>0</v>
      </c>
      <c r="R317" s="80"/>
      <c r="S317" s="80"/>
      <c r="T317" s="80"/>
      <c r="U317" s="80"/>
      <c r="V317" s="3"/>
      <c r="W317" s="3"/>
      <c r="X317" s="3"/>
      <c r="Y317" s="3"/>
      <c r="Z317" s="3"/>
    </row>
    <row r="318" spans="1:26" ht="38.25" customHeight="1" x14ac:dyDescent="0.6">
      <c r="A318" s="29"/>
      <c r="B318" s="68"/>
      <c r="C318" s="69"/>
      <c r="D318" s="71"/>
      <c r="E318" s="71"/>
      <c r="F318" s="72">
        <f>SUM(D$9:$D318)-SUM(E$9:$E318)</f>
        <v>400</v>
      </c>
      <c r="G318" s="58"/>
      <c r="H318" s="73" t="str">
        <f t="shared" si="17"/>
        <v>الخميس</v>
      </c>
      <c r="I318" s="84">
        <f t="shared" si="18"/>
        <v>44840</v>
      </c>
      <c r="J318" s="75"/>
      <c r="K318" s="75"/>
      <c r="L318" s="76"/>
      <c r="M318" s="76"/>
      <c r="N318" s="77">
        <f>K318-J318-L318+التصنيف4567891011243752[[#This Row],[زيادة]]</f>
        <v>0</v>
      </c>
      <c r="O318" s="78" t="str">
        <f t="shared" si="16"/>
        <v>غياب</v>
      </c>
      <c r="P318" s="78">
        <f t="shared" si="19"/>
        <v>0</v>
      </c>
      <c r="Q318" s="79">
        <f>التصنيف4567891011243752[[#This Row],[ساعات العمل
Time of Work]]/9*P318*24</f>
        <v>0</v>
      </c>
      <c r="R318" s="80"/>
      <c r="S318" s="80"/>
      <c r="T318" s="80"/>
      <c r="U318" s="80"/>
      <c r="V318" s="3"/>
      <c r="W318" s="3"/>
      <c r="X318" s="3"/>
      <c r="Y318" s="3"/>
      <c r="Z318" s="3"/>
    </row>
    <row r="319" spans="1:26" ht="38.25" customHeight="1" x14ac:dyDescent="0.6">
      <c r="A319" s="29"/>
      <c r="B319" s="68"/>
      <c r="C319" s="69"/>
      <c r="D319" s="71"/>
      <c r="E319" s="71"/>
      <c r="F319" s="72">
        <f>SUM(D$9:$D319)-SUM(E$9:$E319)</f>
        <v>400</v>
      </c>
      <c r="G319" s="58"/>
      <c r="H319" s="73" t="str">
        <f t="shared" si="17"/>
        <v>الجمعة</v>
      </c>
      <c r="I319" s="84">
        <f t="shared" si="18"/>
        <v>44841</v>
      </c>
      <c r="J319" s="75"/>
      <c r="K319" s="75"/>
      <c r="L319" s="76"/>
      <c r="M319" s="76"/>
      <c r="N319" s="77">
        <f>K319-J319-L319+التصنيف4567891011243752[[#This Row],[زيادة]]</f>
        <v>0</v>
      </c>
      <c r="O319" s="78" t="str">
        <f t="shared" si="16"/>
        <v>غياب</v>
      </c>
      <c r="P319" s="78">
        <f t="shared" si="19"/>
        <v>0</v>
      </c>
      <c r="Q319" s="79">
        <f>التصنيف4567891011243752[[#This Row],[ساعات العمل
Time of Work]]/9*P319*24</f>
        <v>0</v>
      </c>
      <c r="R319" s="80"/>
      <c r="S319" s="80"/>
      <c r="T319" s="80"/>
      <c r="U319" s="80"/>
      <c r="V319" s="3"/>
      <c r="W319" s="3"/>
      <c r="X319" s="3"/>
      <c r="Y319" s="3"/>
      <c r="Z319" s="3"/>
    </row>
    <row r="320" spans="1:26" ht="38.25" customHeight="1" x14ac:dyDescent="0.6">
      <c r="A320" s="29"/>
      <c r="B320" s="68"/>
      <c r="C320" s="69"/>
      <c r="D320" s="71"/>
      <c r="E320" s="71"/>
      <c r="F320" s="72">
        <f>SUM(D$9:$D320)-SUM(E$9:$E320)</f>
        <v>400</v>
      </c>
      <c r="G320" s="58"/>
      <c r="H320" s="73" t="str">
        <f t="shared" si="17"/>
        <v>السبت</v>
      </c>
      <c r="I320" s="84">
        <f t="shared" si="18"/>
        <v>44842</v>
      </c>
      <c r="J320" s="75"/>
      <c r="K320" s="75"/>
      <c r="L320" s="76"/>
      <c r="M320" s="76"/>
      <c r="N320" s="77">
        <f>K320-J320-L320+التصنيف4567891011243752[[#This Row],[زيادة]]</f>
        <v>0</v>
      </c>
      <c r="O320" s="78" t="str">
        <f t="shared" si="16"/>
        <v>غياب</v>
      </c>
      <c r="P320" s="78">
        <f t="shared" si="19"/>
        <v>0</v>
      </c>
      <c r="Q320" s="79">
        <f>التصنيف4567891011243752[[#This Row],[ساعات العمل
Time of Work]]/9*P320*24</f>
        <v>0</v>
      </c>
      <c r="R320" s="80"/>
      <c r="S320" s="80"/>
      <c r="T320" s="80"/>
      <c r="U320" s="80"/>
      <c r="V320" s="3"/>
      <c r="W320" s="3"/>
      <c r="X320" s="3"/>
      <c r="Y320" s="3"/>
      <c r="Z320" s="3"/>
    </row>
    <row r="321" spans="1:26" ht="38.25" customHeight="1" x14ac:dyDescent="0.6">
      <c r="A321" s="29"/>
      <c r="B321" s="68"/>
      <c r="C321" s="69"/>
      <c r="D321" s="71"/>
      <c r="E321" s="71"/>
      <c r="F321" s="72">
        <f>SUM(D$9:$D321)-SUM(E$9:$E321)</f>
        <v>400</v>
      </c>
      <c r="G321" s="58"/>
      <c r="H321" s="73" t="str">
        <f t="shared" si="17"/>
        <v>الأحد</v>
      </c>
      <c r="I321" s="84">
        <f t="shared" si="18"/>
        <v>44843</v>
      </c>
      <c r="J321" s="75"/>
      <c r="K321" s="75"/>
      <c r="L321" s="76"/>
      <c r="M321" s="76"/>
      <c r="N321" s="77">
        <f>K321-J321-L321+التصنيف4567891011243752[[#This Row],[زيادة]]</f>
        <v>0</v>
      </c>
      <c r="O321" s="78" t="str">
        <f t="shared" si="16"/>
        <v>غياب</v>
      </c>
      <c r="P321" s="78">
        <f t="shared" si="19"/>
        <v>0</v>
      </c>
      <c r="Q321" s="79">
        <f>التصنيف4567891011243752[[#This Row],[ساعات العمل
Time of Work]]/9*P321*24</f>
        <v>0</v>
      </c>
      <c r="R321" s="80"/>
      <c r="S321" s="80"/>
      <c r="T321" s="80"/>
      <c r="U321" s="80"/>
      <c r="V321" s="3"/>
      <c r="W321" s="3"/>
      <c r="X321" s="3"/>
      <c r="Y321" s="3"/>
      <c r="Z321" s="3"/>
    </row>
    <row r="322" spans="1:26" ht="38.25" customHeight="1" x14ac:dyDescent="0.6">
      <c r="A322" s="29"/>
      <c r="B322" s="68"/>
      <c r="C322" s="69"/>
      <c r="D322" s="71"/>
      <c r="E322" s="71"/>
      <c r="F322" s="72">
        <f>SUM(D$9:$D322)-SUM(E$9:$E322)</f>
        <v>400</v>
      </c>
      <c r="G322" s="58"/>
      <c r="H322" s="73" t="str">
        <f t="shared" si="17"/>
        <v>الإثنين</v>
      </c>
      <c r="I322" s="84">
        <f t="shared" si="18"/>
        <v>44844</v>
      </c>
      <c r="J322" s="75"/>
      <c r="K322" s="75"/>
      <c r="L322" s="76"/>
      <c r="M322" s="76"/>
      <c r="N322" s="77">
        <f>K322-J322-L322+التصنيف4567891011243752[[#This Row],[زيادة]]</f>
        <v>0</v>
      </c>
      <c r="O322" s="78" t="str">
        <f t="shared" si="16"/>
        <v>غياب</v>
      </c>
      <c r="P322" s="78">
        <f t="shared" si="19"/>
        <v>0</v>
      </c>
      <c r="Q322" s="79">
        <f>التصنيف4567891011243752[[#This Row],[ساعات العمل
Time of Work]]/9*P322*24</f>
        <v>0</v>
      </c>
      <c r="R322" s="80"/>
      <c r="S322" s="80"/>
      <c r="T322" s="80"/>
      <c r="U322" s="80"/>
      <c r="V322" s="3"/>
      <c r="W322" s="3"/>
      <c r="X322" s="3"/>
      <c r="Y322" s="3"/>
      <c r="Z322" s="3"/>
    </row>
    <row r="323" spans="1:26" ht="38.25" customHeight="1" x14ac:dyDescent="0.6">
      <c r="A323" s="29"/>
      <c r="B323" s="68"/>
      <c r="C323" s="69"/>
      <c r="D323" s="71"/>
      <c r="E323" s="71"/>
      <c r="F323" s="72">
        <f>SUM(D$9:$D323)-SUM(E$9:$E323)</f>
        <v>400</v>
      </c>
      <c r="G323" s="58"/>
      <c r="H323" s="73" t="str">
        <f t="shared" si="17"/>
        <v>الثلاثاء</v>
      </c>
      <c r="I323" s="84">
        <f t="shared" si="18"/>
        <v>44845</v>
      </c>
      <c r="J323" s="75"/>
      <c r="K323" s="75"/>
      <c r="L323" s="76"/>
      <c r="M323" s="76"/>
      <c r="N323" s="77">
        <f>K323-J323-L323+التصنيف4567891011243752[[#This Row],[زيادة]]</f>
        <v>0</v>
      </c>
      <c r="O323" s="78" t="str">
        <f t="shared" si="16"/>
        <v>غياب</v>
      </c>
      <c r="P323" s="78">
        <f t="shared" si="19"/>
        <v>0</v>
      </c>
      <c r="Q323" s="79">
        <f>التصنيف4567891011243752[[#This Row],[ساعات العمل
Time of Work]]/9*P323*24</f>
        <v>0</v>
      </c>
      <c r="R323" s="80"/>
      <c r="S323" s="80"/>
      <c r="T323" s="80"/>
      <c r="U323" s="80"/>
      <c r="V323" s="3"/>
      <c r="W323" s="3"/>
      <c r="X323" s="3"/>
      <c r="Y323" s="3"/>
      <c r="Z323" s="3"/>
    </row>
    <row r="324" spans="1:26" ht="38.25" customHeight="1" x14ac:dyDescent="0.6">
      <c r="A324" s="29"/>
      <c r="B324" s="68"/>
      <c r="C324" s="69"/>
      <c r="D324" s="71"/>
      <c r="E324" s="71"/>
      <c r="F324" s="72">
        <f>SUM(D$9:$D324)-SUM(E$9:$E324)</f>
        <v>400</v>
      </c>
      <c r="G324" s="58"/>
      <c r="H324" s="73" t="str">
        <f t="shared" si="17"/>
        <v>الأربعاء</v>
      </c>
      <c r="I324" s="84">
        <f t="shared" si="18"/>
        <v>44846</v>
      </c>
      <c r="J324" s="75"/>
      <c r="K324" s="75"/>
      <c r="L324" s="76"/>
      <c r="M324" s="76"/>
      <c r="N324" s="77">
        <f>K324-J324-L324+التصنيف4567891011243752[[#This Row],[زيادة]]</f>
        <v>0</v>
      </c>
      <c r="O324" s="78" t="str">
        <f t="shared" si="16"/>
        <v>غياب</v>
      </c>
      <c r="P324" s="78">
        <f t="shared" si="19"/>
        <v>0</v>
      </c>
      <c r="Q324" s="79">
        <f>التصنيف4567891011243752[[#This Row],[ساعات العمل
Time of Work]]/9*P324*24</f>
        <v>0</v>
      </c>
      <c r="R324" s="80"/>
      <c r="S324" s="80"/>
      <c r="T324" s="80"/>
      <c r="U324" s="80"/>
      <c r="V324" s="3"/>
      <c r="W324" s="3"/>
      <c r="X324" s="3"/>
      <c r="Y324" s="3"/>
      <c r="Z324" s="3"/>
    </row>
    <row r="325" spans="1:26" ht="38.25" customHeight="1" x14ac:dyDescent="0.6">
      <c r="A325" s="29"/>
      <c r="B325" s="68"/>
      <c r="C325" s="69"/>
      <c r="D325" s="71"/>
      <c r="E325" s="71"/>
      <c r="F325" s="72">
        <f>SUM(D$9:$D325)-SUM(E$9:$E325)</f>
        <v>400</v>
      </c>
      <c r="G325" s="58"/>
      <c r="H325" s="73" t="str">
        <f t="shared" si="17"/>
        <v>الخميس</v>
      </c>
      <c r="I325" s="84">
        <f t="shared" si="18"/>
        <v>44847</v>
      </c>
      <c r="J325" s="75"/>
      <c r="K325" s="75"/>
      <c r="L325" s="76"/>
      <c r="M325" s="76"/>
      <c r="N325" s="77">
        <f>K325-J325-L325+التصنيف4567891011243752[[#This Row],[زيادة]]</f>
        <v>0</v>
      </c>
      <c r="O325" s="78" t="str">
        <f t="shared" si="16"/>
        <v>غياب</v>
      </c>
      <c r="P325" s="78">
        <f t="shared" si="19"/>
        <v>0</v>
      </c>
      <c r="Q325" s="79">
        <f>التصنيف4567891011243752[[#This Row],[ساعات العمل
Time of Work]]/9*P325*24</f>
        <v>0</v>
      </c>
      <c r="R325" s="80"/>
      <c r="S325" s="80"/>
      <c r="T325" s="80"/>
      <c r="U325" s="80"/>
      <c r="V325" s="3"/>
      <c r="W325" s="3"/>
      <c r="X325" s="3"/>
      <c r="Y325" s="3"/>
      <c r="Z325" s="3"/>
    </row>
    <row r="326" spans="1:26" ht="38.25" customHeight="1" x14ac:dyDescent="0.6">
      <c r="A326" s="29"/>
      <c r="B326" s="68"/>
      <c r="C326" s="69"/>
      <c r="D326" s="71"/>
      <c r="E326" s="71"/>
      <c r="F326" s="72">
        <f>SUM(D$9:$D326)-SUM(E$9:$E326)</f>
        <v>400</v>
      </c>
      <c r="G326" s="58"/>
      <c r="H326" s="73" t="str">
        <f t="shared" si="17"/>
        <v>الجمعة</v>
      </c>
      <c r="I326" s="84">
        <f t="shared" si="18"/>
        <v>44848</v>
      </c>
      <c r="J326" s="75"/>
      <c r="K326" s="75"/>
      <c r="L326" s="76"/>
      <c r="M326" s="76"/>
      <c r="N326" s="77">
        <f>K326-J326-L326+التصنيف4567891011243752[[#This Row],[زيادة]]</f>
        <v>0</v>
      </c>
      <c r="O326" s="78" t="str">
        <f t="shared" si="16"/>
        <v>غياب</v>
      </c>
      <c r="P326" s="78">
        <f t="shared" si="19"/>
        <v>0</v>
      </c>
      <c r="Q326" s="79">
        <f>التصنيف4567891011243752[[#This Row],[ساعات العمل
Time of Work]]/9*P326*24</f>
        <v>0</v>
      </c>
      <c r="R326" s="80"/>
      <c r="S326" s="80"/>
      <c r="T326" s="80"/>
      <c r="U326" s="80"/>
      <c r="V326" s="3"/>
      <c r="W326" s="3"/>
      <c r="X326" s="3"/>
      <c r="Y326" s="3"/>
      <c r="Z326" s="3"/>
    </row>
    <row r="327" spans="1:26" ht="38.25" customHeight="1" x14ac:dyDescent="0.6">
      <c r="A327" s="29"/>
      <c r="B327" s="68"/>
      <c r="C327" s="69"/>
      <c r="D327" s="71"/>
      <c r="E327" s="71"/>
      <c r="F327" s="72">
        <f>SUM(D$9:$D327)-SUM(E$9:$E327)</f>
        <v>400</v>
      </c>
      <c r="G327" s="58"/>
      <c r="H327" s="73" t="str">
        <f t="shared" si="17"/>
        <v>السبت</v>
      </c>
      <c r="I327" s="84">
        <f t="shared" si="18"/>
        <v>44849</v>
      </c>
      <c r="J327" s="75"/>
      <c r="K327" s="75"/>
      <c r="L327" s="76"/>
      <c r="M327" s="76"/>
      <c r="N327" s="77">
        <f>K327-J327-L327+التصنيف4567891011243752[[#This Row],[زيادة]]</f>
        <v>0</v>
      </c>
      <c r="O327" s="78" t="str">
        <f t="shared" si="16"/>
        <v>غياب</v>
      </c>
      <c r="P327" s="78">
        <f t="shared" si="19"/>
        <v>0</v>
      </c>
      <c r="Q327" s="79">
        <f>التصنيف4567891011243752[[#This Row],[ساعات العمل
Time of Work]]/9*P327*24</f>
        <v>0</v>
      </c>
      <c r="R327" s="80"/>
      <c r="S327" s="80"/>
      <c r="T327" s="80"/>
      <c r="U327" s="80"/>
      <c r="V327" s="3"/>
      <c r="W327" s="3"/>
      <c r="X327" s="3"/>
      <c r="Y327" s="3"/>
      <c r="Z327" s="3"/>
    </row>
    <row r="328" spans="1:26" ht="38.25" customHeight="1" x14ac:dyDescent="0.6">
      <c r="A328" s="29"/>
      <c r="B328" s="68"/>
      <c r="C328" s="69"/>
      <c r="D328" s="71"/>
      <c r="E328" s="71"/>
      <c r="F328" s="72">
        <f>SUM(D$9:$D328)-SUM(E$9:$E328)</f>
        <v>400</v>
      </c>
      <c r="G328" s="58"/>
      <c r="H328" s="73" t="str">
        <f t="shared" si="17"/>
        <v>الأحد</v>
      </c>
      <c r="I328" s="84">
        <f t="shared" si="18"/>
        <v>44850</v>
      </c>
      <c r="J328" s="75"/>
      <c r="K328" s="75"/>
      <c r="L328" s="76"/>
      <c r="M328" s="76"/>
      <c r="N328" s="77">
        <f>K328-J328-L328+التصنيف4567891011243752[[#This Row],[زيادة]]</f>
        <v>0</v>
      </c>
      <c r="O328" s="78" t="str">
        <f t="shared" si="16"/>
        <v>غياب</v>
      </c>
      <c r="P328" s="78">
        <f t="shared" si="19"/>
        <v>0</v>
      </c>
      <c r="Q328" s="79">
        <f>التصنيف4567891011243752[[#This Row],[ساعات العمل
Time of Work]]/9*P328*24</f>
        <v>0</v>
      </c>
      <c r="R328" s="80"/>
      <c r="S328" s="80"/>
      <c r="T328" s="80"/>
      <c r="U328" s="80"/>
      <c r="V328" s="3"/>
      <c r="W328" s="3"/>
      <c r="X328" s="3"/>
      <c r="Y328" s="3"/>
      <c r="Z328" s="3"/>
    </row>
    <row r="329" spans="1:26" ht="38.25" customHeight="1" x14ac:dyDescent="0.6">
      <c r="A329" s="29"/>
      <c r="B329" s="68"/>
      <c r="C329" s="69"/>
      <c r="D329" s="71"/>
      <c r="E329" s="71"/>
      <c r="F329" s="72">
        <f>SUM(D$9:$D329)-SUM(E$9:$E329)</f>
        <v>400</v>
      </c>
      <c r="G329" s="58"/>
      <c r="H329" s="73" t="str">
        <f t="shared" si="17"/>
        <v>الإثنين</v>
      </c>
      <c r="I329" s="84">
        <f t="shared" si="18"/>
        <v>44851</v>
      </c>
      <c r="J329" s="75"/>
      <c r="K329" s="75"/>
      <c r="L329" s="76"/>
      <c r="M329" s="76"/>
      <c r="N329" s="77">
        <f>K329-J329-L329+التصنيف4567891011243752[[#This Row],[زيادة]]</f>
        <v>0</v>
      </c>
      <c r="O329" s="78" t="str">
        <f t="shared" ref="O329:O392" si="20">IF(N329=0,"غياب","حضور")</f>
        <v>غياب</v>
      </c>
      <c r="P329" s="78">
        <f t="shared" si="19"/>
        <v>0</v>
      </c>
      <c r="Q329" s="79">
        <f>التصنيف4567891011243752[[#This Row],[ساعات العمل
Time of Work]]/9*P329*24</f>
        <v>0</v>
      </c>
      <c r="R329" s="80"/>
      <c r="S329" s="80"/>
      <c r="T329" s="80"/>
      <c r="U329" s="80"/>
      <c r="V329" s="3"/>
      <c r="W329" s="3"/>
      <c r="X329" s="3"/>
      <c r="Y329" s="3"/>
      <c r="Z329" s="3"/>
    </row>
    <row r="330" spans="1:26" ht="38.25" customHeight="1" x14ac:dyDescent="0.6">
      <c r="A330" s="29"/>
      <c r="B330" s="68"/>
      <c r="C330" s="69"/>
      <c r="D330" s="71"/>
      <c r="E330" s="71"/>
      <c r="F330" s="72">
        <f>SUM(D$9:$D330)-SUM(E$9:$E330)</f>
        <v>400</v>
      </c>
      <c r="G330" s="58"/>
      <c r="H330" s="73" t="str">
        <f t="shared" ref="H330:H393" si="21">TEXT(I330,"b2dddd")</f>
        <v>الثلاثاء</v>
      </c>
      <c r="I330" s="84">
        <f t="shared" ref="I330:I393" si="22">IF($I$7="","--",I329+1)</f>
        <v>44852</v>
      </c>
      <c r="J330" s="75"/>
      <c r="K330" s="75"/>
      <c r="L330" s="76"/>
      <c r="M330" s="76"/>
      <c r="N330" s="77">
        <f>K330-J330-L330+التصنيف4567891011243752[[#This Row],[زيادة]]</f>
        <v>0</v>
      </c>
      <c r="O330" s="78" t="str">
        <f t="shared" si="20"/>
        <v>غياب</v>
      </c>
      <c r="P330" s="78">
        <f t="shared" si="19"/>
        <v>0</v>
      </c>
      <c r="Q330" s="79">
        <f>التصنيف4567891011243752[[#This Row],[ساعات العمل
Time of Work]]/9*P330*24</f>
        <v>0</v>
      </c>
      <c r="R330" s="80"/>
      <c r="S330" s="80"/>
      <c r="T330" s="80"/>
      <c r="U330" s="80"/>
      <c r="V330" s="3"/>
      <c r="W330" s="3"/>
      <c r="X330" s="3"/>
      <c r="Y330" s="3"/>
      <c r="Z330" s="3"/>
    </row>
    <row r="331" spans="1:26" ht="38.25" customHeight="1" x14ac:dyDescent="0.6">
      <c r="A331" s="29"/>
      <c r="B331" s="68"/>
      <c r="C331" s="69"/>
      <c r="D331" s="71"/>
      <c r="E331" s="71"/>
      <c r="F331" s="72">
        <f>SUM(D$9:$D331)-SUM(E$9:$E331)</f>
        <v>400</v>
      </c>
      <c r="G331" s="58"/>
      <c r="H331" s="73" t="str">
        <f t="shared" si="21"/>
        <v>الأربعاء</v>
      </c>
      <c r="I331" s="84">
        <f t="shared" si="22"/>
        <v>44853</v>
      </c>
      <c r="J331" s="75"/>
      <c r="K331" s="75"/>
      <c r="L331" s="76"/>
      <c r="M331" s="76"/>
      <c r="N331" s="77">
        <f>K331-J331-L331+التصنيف4567891011243752[[#This Row],[زيادة]]</f>
        <v>0</v>
      </c>
      <c r="O331" s="78" t="str">
        <f t="shared" si="20"/>
        <v>غياب</v>
      </c>
      <c r="P331" s="78">
        <f t="shared" ref="P331:P394" si="23">IF($P$9="","--",P330+0)</f>
        <v>0</v>
      </c>
      <c r="Q331" s="79">
        <f>التصنيف4567891011243752[[#This Row],[ساعات العمل
Time of Work]]/9*P331*24</f>
        <v>0</v>
      </c>
      <c r="R331" s="80"/>
      <c r="S331" s="80"/>
      <c r="T331" s="80"/>
      <c r="U331" s="80"/>
      <c r="V331" s="3"/>
      <c r="W331" s="3"/>
      <c r="X331" s="3"/>
      <c r="Y331" s="3"/>
      <c r="Z331" s="3"/>
    </row>
    <row r="332" spans="1:26" ht="38.25" customHeight="1" x14ac:dyDescent="0.6">
      <c r="A332" s="29"/>
      <c r="B332" s="68"/>
      <c r="C332" s="69"/>
      <c r="D332" s="71"/>
      <c r="E332" s="71"/>
      <c r="F332" s="72">
        <f>SUM(D$9:$D332)-SUM(E$9:$E332)</f>
        <v>400</v>
      </c>
      <c r="G332" s="58"/>
      <c r="H332" s="73" t="str">
        <f t="shared" si="21"/>
        <v>الخميس</v>
      </c>
      <c r="I332" s="84">
        <f t="shared" si="22"/>
        <v>44854</v>
      </c>
      <c r="J332" s="75"/>
      <c r="K332" s="75"/>
      <c r="L332" s="76"/>
      <c r="M332" s="76"/>
      <c r="N332" s="77">
        <f>K332-J332-L332+التصنيف4567891011243752[[#This Row],[زيادة]]</f>
        <v>0</v>
      </c>
      <c r="O332" s="78" t="str">
        <f t="shared" si="20"/>
        <v>غياب</v>
      </c>
      <c r="P332" s="78">
        <f t="shared" si="23"/>
        <v>0</v>
      </c>
      <c r="Q332" s="79">
        <f>التصنيف4567891011243752[[#This Row],[ساعات العمل
Time of Work]]/9*P332*24</f>
        <v>0</v>
      </c>
      <c r="R332" s="80"/>
      <c r="S332" s="80"/>
      <c r="T332" s="80"/>
      <c r="U332" s="80"/>
      <c r="V332" s="3"/>
      <c r="W332" s="3"/>
      <c r="X332" s="3"/>
      <c r="Y332" s="3"/>
      <c r="Z332" s="3"/>
    </row>
    <row r="333" spans="1:26" ht="38.25" customHeight="1" x14ac:dyDescent="0.6">
      <c r="A333" s="29"/>
      <c r="B333" s="68"/>
      <c r="C333" s="69"/>
      <c r="D333" s="71"/>
      <c r="E333" s="71"/>
      <c r="F333" s="72">
        <f>SUM(D$9:$D333)-SUM(E$9:$E333)</f>
        <v>400</v>
      </c>
      <c r="G333" s="58"/>
      <c r="H333" s="73" t="str">
        <f t="shared" si="21"/>
        <v>الجمعة</v>
      </c>
      <c r="I333" s="84">
        <f t="shared" si="22"/>
        <v>44855</v>
      </c>
      <c r="J333" s="75"/>
      <c r="K333" s="75"/>
      <c r="L333" s="76"/>
      <c r="M333" s="76"/>
      <c r="N333" s="77">
        <f>K333-J333-L333+التصنيف4567891011243752[[#This Row],[زيادة]]</f>
        <v>0</v>
      </c>
      <c r="O333" s="78" t="str">
        <f t="shared" si="20"/>
        <v>غياب</v>
      </c>
      <c r="P333" s="78">
        <f t="shared" si="23"/>
        <v>0</v>
      </c>
      <c r="Q333" s="79">
        <f>التصنيف4567891011243752[[#This Row],[ساعات العمل
Time of Work]]/9*P333*24</f>
        <v>0</v>
      </c>
      <c r="R333" s="80"/>
      <c r="S333" s="80"/>
      <c r="T333" s="80"/>
      <c r="U333" s="80"/>
      <c r="V333" s="3"/>
      <c r="W333" s="3"/>
      <c r="X333" s="3"/>
      <c r="Y333" s="3"/>
      <c r="Z333" s="3"/>
    </row>
    <row r="334" spans="1:26" ht="38.25" customHeight="1" x14ac:dyDescent="0.6">
      <c r="A334" s="29"/>
      <c r="B334" s="68"/>
      <c r="C334" s="69"/>
      <c r="D334" s="71"/>
      <c r="E334" s="71"/>
      <c r="F334" s="72">
        <f>SUM(D$9:$D334)-SUM(E$9:$E334)</f>
        <v>400</v>
      </c>
      <c r="G334" s="58"/>
      <c r="H334" s="73" t="str">
        <f t="shared" si="21"/>
        <v>السبت</v>
      </c>
      <c r="I334" s="84">
        <f t="shared" si="22"/>
        <v>44856</v>
      </c>
      <c r="J334" s="75"/>
      <c r="K334" s="75"/>
      <c r="L334" s="76"/>
      <c r="M334" s="76"/>
      <c r="N334" s="77">
        <f>K334-J334-L334+التصنيف4567891011243752[[#This Row],[زيادة]]</f>
        <v>0</v>
      </c>
      <c r="O334" s="78" t="str">
        <f t="shared" si="20"/>
        <v>غياب</v>
      </c>
      <c r="P334" s="78">
        <f t="shared" si="23"/>
        <v>0</v>
      </c>
      <c r="Q334" s="79">
        <f>التصنيف4567891011243752[[#This Row],[ساعات العمل
Time of Work]]/9*P334*24</f>
        <v>0</v>
      </c>
      <c r="R334" s="80"/>
      <c r="S334" s="80"/>
      <c r="T334" s="80"/>
      <c r="U334" s="80"/>
      <c r="V334" s="3"/>
      <c r="W334" s="3"/>
      <c r="X334" s="3"/>
      <c r="Y334" s="3"/>
      <c r="Z334" s="3"/>
    </row>
    <row r="335" spans="1:26" ht="38.25" customHeight="1" x14ac:dyDescent="0.6">
      <c r="A335" s="29"/>
      <c r="B335" s="68"/>
      <c r="C335" s="69"/>
      <c r="D335" s="71"/>
      <c r="E335" s="71"/>
      <c r="F335" s="72">
        <f>SUM(D$9:$D335)-SUM(E$9:$E335)</f>
        <v>400</v>
      </c>
      <c r="G335" s="58"/>
      <c r="H335" s="73" t="str">
        <f t="shared" si="21"/>
        <v>الأحد</v>
      </c>
      <c r="I335" s="84">
        <f t="shared" si="22"/>
        <v>44857</v>
      </c>
      <c r="J335" s="75"/>
      <c r="K335" s="75"/>
      <c r="L335" s="76"/>
      <c r="M335" s="76"/>
      <c r="N335" s="77">
        <f>K335-J335-L335+التصنيف4567891011243752[[#This Row],[زيادة]]</f>
        <v>0</v>
      </c>
      <c r="O335" s="78" t="str">
        <f t="shared" si="20"/>
        <v>غياب</v>
      </c>
      <c r="P335" s="78">
        <f t="shared" si="23"/>
        <v>0</v>
      </c>
      <c r="Q335" s="79">
        <f>التصنيف4567891011243752[[#This Row],[ساعات العمل
Time of Work]]/9*P335*24</f>
        <v>0</v>
      </c>
      <c r="R335" s="80"/>
      <c r="S335" s="80"/>
      <c r="T335" s="80"/>
      <c r="U335" s="80"/>
      <c r="V335" s="3"/>
      <c r="W335" s="3"/>
      <c r="X335" s="3"/>
      <c r="Y335" s="3"/>
      <c r="Z335" s="3"/>
    </row>
    <row r="336" spans="1:26" ht="38.25" customHeight="1" x14ac:dyDescent="0.6">
      <c r="A336" s="29"/>
      <c r="B336" s="68"/>
      <c r="C336" s="69"/>
      <c r="D336" s="71"/>
      <c r="E336" s="71"/>
      <c r="F336" s="72">
        <f>SUM(D$9:$D336)-SUM(E$9:$E336)</f>
        <v>400</v>
      </c>
      <c r="G336" s="58"/>
      <c r="H336" s="73" t="str">
        <f t="shared" si="21"/>
        <v>الإثنين</v>
      </c>
      <c r="I336" s="84">
        <f t="shared" si="22"/>
        <v>44858</v>
      </c>
      <c r="J336" s="75"/>
      <c r="K336" s="75"/>
      <c r="L336" s="76"/>
      <c r="M336" s="76"/>
      <c r="N336" s="77">
        <f>K336-J336-L336+التصنيف4567891011243752[[#This Row],[زيادة]]</f>
        <v>0</v>
      </c>
      <c r="O336" s="78" t="str">
        <f t="shared" si="20"/>
        <v>غياب</v>
      </c>
      <c r="P336" s="78">
        <f t="shared" si="23"/>
        <v>0</v>
      </c>
      <c r="Q336" s="79">
        <f>التصنيف4567891011243752[[#This Row],[ساعات العمل
Time of Work]]/9*P336*24</f>
        <v>0</v>
      </c>
      <c r="R336" s="80"/>
      <c r="S336" s="80"/>
      <c r="T336" s="80"/>
      <c r="U336" s="80"/>
      <c r="V336" s="3"/>
      <c r="W336" s="3"/>
      <c r="X336" s="3"/>
      <c r="Y336" s="3"/>
      <c r="Z336" s="3"/>
    </row>
    <row r="337" spans="1:26" ht="38.25" customHeight="1" x14ac:dyDescent="0.6">
      <c r="A337" s="29"/>
      <c r="B337" s="68"/>
      <c r="C337" s="69"/>
      <c r="D337" s="71"/>
      <c r="E337" s="71"/>
      <c r="F337" s="72">
        <f>SUM(D$9:$D337)-SUM(E$9:$E337)</f>
        <v>400</v>
      </c>
      <c r="G337" s="58"/>
      <c r="H337" s="73" t="str">
        <f t="shared" si="21"/>
        <v>الثلاثاء</v>
      </c>
      <c r="I337" s="84">
        <f t="shared" si="22"/>
        <v>44859</v>
      </c>
      <c r="J337" s="75"/>
      <c r="K337" s="75"/>
      <c r="L337" s="76"/>
      <c r="M337" s="76"/>
      <c r="N337" s="77">
        <f>K337-J337-L337+التصنيف4567891011243752[[#This Row],[زيادة]]</f>
        <v>0</v>
      </c>
      <c r="O337" s="78" t="str">
        <f t="shared" si="20"/>
        <v>غياب</v>
      </c>
      <c r="P337" s="78">
        <f t="shared" si="23"/>
        <v>0</v>
      </c>
      <c r="Q337" s="79">
        <f>التصنيف4567891011243752[[#This Row],[ساعات العمل
Time of Work]]/9*P337*24</f>
        <v>0</v>
      </c>
      <c r="R337" s="80"/>
      <c r="S337" s="80"/>
      <c r="T337" s="80"/>
      <c r="U337" s="80"/>
      <c r="V337" s="3"/>
      <c r="W337" s="3"/>
      <c r="X337" s="3"/>
      <c r="Y337" s="3"/>
      <c r="Z337" s="3"/>
    </row>
    <row r="338" spans="1:26" ht="38.25" customHeight="1" x14ac:dyDescent="0.6">
      <c r="A338" s="29"/>
      <c r="B338" s="68"/>
      <c r="C338" s="69"/>
      <c r="D338" s="71"/>
      <c r="E338" s="71"/>
      <c r="F338" s="72">
        <f>SUM(D$9:$D338)-SUM(E$9:$E338)</f>
        <v>400</v>
      </c>
      <c r="G338" s="58"/>
      <c r="H338" s="73" t="str">
        <f t="shared" si="21"/>
        <v>الأربعاء</v>
      </c>
      <c r="I338" s="84">
        <f t="shared" si="22"/>
        <v>44860</v>
      </c>
      <c r="J338" s="75"/>
      <c r="K338" s="75"/>
      <c r="L338" s="76"/>
      <c r="M338" s="76"/>
      <c r="N338" s="77">
        <f>K338-J338-L338+التصنيف4567891011243752[[#This Row],[زيادة]]</f>
        <v>0</v>
      </c>
      <c r="O338" s="78" t="str">
        <f t="shared" si="20"/>
        <v>غياب</v>
      </c>
      <c r="P338" s="78">
        <f t="shared" si="23"/>
        <v>0</v>
      </c>
      <c r="Q338" s="79">
        <f>التصنيف4567891011243752[[#This Row],[ساعات العمل
Time of Work]]/9*P338*24</f>
        <v>0</v>
      </c>
      <c r="R338" s="80"/>
      <c r="S338" s="80"/>
      <c r="T338" s="80"/>
      <c r="U338" s="80"/>
      <c r="V338" s="3"/>
      <c r="W338" s="3"/>
      <c r="X338" s="3"/>
      <c r="Y338" s="3"/>
      <c r="Z338" s="3"/>
    </row>
    <row r="339" spans="1:26" ht="38.25" customHeight="1" x14ac:dyDescent="0.6">
      <c r="A339" s="29"/>
      <c r="B339" s="68"/>
      <c r="C339" s="69"/>
      <c r="D339" s="71"/>
      <c r="E339" s="71"/>
      <c r="F339" s="72">
        <f>SUM(D$9:$D339)-SUM(E$9:$E339)</f>
        <v>400</v>
      </c>
      <c r="G339" s="58"/>
      <c r="H339" s="73" t="str">
        <f t="shared" si="21"/>
        <v>الخميس</v>
      </c>
      <c r="I339" s="84">
        <f t="shared" si="22"/>
        <v>44861</v>
      </c>
      <c r="J339" s="75"/>
      <c r="K339" s="75"/>
      <c r="L339" s="76"/>
      <c r="M339" s="76"/>
      <c r="N339" s="77">
        <f>K339-J339-L339+التصنيف4567891011243752[[#This Row],[زيادة]]</f>
        <v>0</v>
      </c>
      <c r="O339" s="78" t="str">
        <f t="shared" si="20"/>
        <v>غياب</v>
      </c>
      <c r="P339" s="78">
        <f t="shared" si="23"/>
        <v>0</v>
      </c>
      <c r="Q339" s="79">
        <f>التصنيف4567891011243752[[#This Row],[ساعات العمل
Time of Work]]/9*P339*24</f>
        <v>0</v>
      </c>
      <c r="R339" s="80"/>
      <c r="S339" s="80"/>
      <c r="T339" s="80"/>
      <c r="U339" s="80"/>
      <c r="V339" s="3"/>
      <c r="W339" s="3"/>
      <c r="X339" s="3"/>
      <c r="Y339" s="3"/>
      <c r="Z339" s="3"/>
    </row>
    <row r="340" spans="1:26" ht="38.25" customHeight="1" x14ac:dyDescent="0.6">
      <c r="A340" s="29"/>
      <c r="B340" s="68"/>
      <c r="C340" s="69"/>
      <c r="D340" s="71"/>
      <c r="E340" s="71"/>
      <c r="F340" s="72">
        <f>SUM(D$9:$D340)-SUM(E$9:$E340)</f>
        <v>400</v>
      </c>
      <c r="G340" s="58"/>
      <c r="H340" s="73" t="str">
        <f t="shared" si="21"/>
        <v>الجمعة</v>
      </c>
      <c r="I340" s="84">
        <f t="shared" si="22"/>
        <v>44862</v>
      </c>
      <c r="J340" s="75"/>
      <c r="K340" s="75"/>
      <c r="L340" s="76"/>
      <c r="M340" s="76"/>
      <c r="N340" s="77">
        <f>K340-J340-L340+التصنيف4567891011243752[[#This Row],[زيادة]]</f>
        <v>0</v>
      </c>
      <c r="O340" s="78" t="str">
        <f t="shared" si="20"/>
        <v>غياب</v>
      </c>
      <c r="P340" s="78">
        <f t="shared" si="23"/>
        <v>0</v>
      </c>
      <c r="Q340" s="79">
        <f>التصنيف4567891011243752[[#This Row],[ساعات العمل
Time of Work]]/9*P340*24</f>
        <v>0</v>
      </c>
      <c r="R340" s="80"/>
      <c r="S340" s="80"/>
      <c r="T340" s="80"/>
      <c r="U340" s="80"/>
      <c r="V340" s="3"/>
      <c r="W340" s="3"/>
      <c r="X340" s="3"/>
      <c r="Y340" s="3"/>
      <c r="Z340" s="3"/>
    </row>
    <row r="341" spans="1:26" ht="38.25" customHeight="1" x14ac:dyDescent="0.6">
      <c r="A341" s="29"/>
      <c r="B341" s="68"/>
      <c r="C341" s="69"/>
      <c r="D341" s="71"/>
      <c r="E341" s="71"/>
      <c r="F341" s="72">
        <f>SUM(D$9:$D341)-SUM(E$9:$E341)</f>
        <v>400</v>
      </c>
      <c r="G341" s="58"/>
      <c r="H341" s="73" t="str">
        <f t="shared" si="21"/>
        <v>السبت</v>
      </c>
      <c r="I341" s="84">
        <f t="shared" si="22"/>
        <v>44863</v>
      </c>
      <c r="J341" s="75"/>
      <c r="K341" s="75"/>
      <c r="L341" s="76"/>
      <c r="M341" s="76"/>
      <c r="N341" s="77">
        <f>K341-J341-L341+التصنيف4567891011243752[[#This Row],[زيادة]]</f>
        <v>0</v>
      </c>
      <c r="O341" s="78" t="str">
        <f t="shared" si="20"/>
        <v>غياب</v>
      </c>
      <c r="P341" s="78">
        <f t="shared" si="23"/>
        <v>0</v>
      </c>
      <c r="Q341" s="79">
        <f>التصنيف4567891011243752[[#This Row],[ساعات العمل
Time of Work]]/9*P341*24</f>
        <v>0</v>
      </c>
      <c r="R341" s="80"/>
      <c r="S341" s="80"/>
      <c r="T341" s="80"/>
      <c r="U341" s="80"/>
      <c r="V341" s="3"/>
      <c r="W341" s="3"/>
      <c r="X341" s="3"/>
      <c r="Y341" s="3"/>
      <c r="Z341" s="3"/>
    </row>
    <row r="342" spans="1:26" ht="38.25" customHeight="1" x14ac:dyDescent="0.6">
      <c r="A342" s="29"/>
      <c r="B342" s="68"/>
      <c r="C342" s="69"/>
      <c r="D342" s="71"/>
      <c r="E342" s="71"/>
      <c r="F342" s="72">
        <f>SUM(D$9:$D342)-SUM(E$9:$E342)</f>
        <v>400</v>
      </c>
      <c r="G342" s="58"/>
      <c r="H342" s="73" t="str">
        <f t="shared" si="21"/>
        <v>الأحد</v>
      </c>
      <c r="I342" s="84">
        <f t="shared" si="22"/>
        <v>44864</v>
      </c>
      <c r="J342" s="75"/>
      <c r="K342" s="75"/>
      <c r="L342" s="76"/>
      <c r="M342" s="76"/>
      <c r="N342" s="77">
        <f>K342-J342-L342+التصنيف4567891011243752[[#This Row],[زيادة]]</f>
        <v>0</v>
      </c>
      <c r="O342" s="78" t="str">
        <f t="shared" si="20"/>
        <v>غياب</v>
      </c>
      <c r="P342" s="78">
        <f t="shared" si="23"/>
        <v>0</v>
      </c>
      <c r="Q342" s="79">
        <f>التصنيف4567891011243752[[#This Row],[ساعات العمل
Time of Work]]/9*P342*24</f>
        <v>0</v>
      </c>
      <c r="R342" s="80"/>
      <c r="S342" s="80"/>
      <c r="T342" s="80"/>
      <c r="U342" s="80"/>
      <c r="V342" s="3"/>
      <c r="W342" s="3"/>
      <c r="X342" s="3"/>
      <c r="Y342" s="3"/>
      <c r="Z342" s="3"/>
    </row>
    <row r="343" spans="1:26" ht="38.25" customHeight="1" x14ac:dyDescent="0.6">
      <c r="A343" s="29"/>
      <c r="B343" s="68"/>
      <c r="C343" s="69"/>
      <c r="D343" s="71"/>
      <c r="E343" s="71"/>
      <c r="F343" s="72">
        <f>SUM(D$9:$D343)-SUM(E$9:$E343)</f>
        <v>400</v>
      </c>
      <c r="G343" s="58"/>
      <c r="H343" s="73" t="str">
        <f t="shared" si="21"/>
        <v>الإثنين</v>
      </c>
      <c r="I343" s="84">
        <f t="shared" si="22"/>
        <v>44865</v>
      </c>
      <c r="J343" s="75"/>
      <c r="K343" s="75"/>
      <c r="L343" s="76"/>
      <c r="M343" s="76"/>
      <c r="N343" s="77">
        <f>K343-J343-L343+التصنيف4567891011243752[[#This Row],[زيادة]]</f>
        <v>0</v>
      </c>
      <c r="O343" s="78" t="str">
        <f t="shared" si="20"/>
        <v>غياب</v>
      </c>
      <c r="P343" s="78">
        <f t="shared" si="23"/>
        <v>0</v>
      </c>
      <c r="Q343" s="79">
        <f>التصنيف4567891011243752[[#This Row],[ساعات العمل
Time of Work]]/9*P343*24</f>
        <v>0</v>
      </c>
      <c r="R343" s="80"/>
      <c r="S343" s="80"/>
      <c r="T343" s="80"/>
      <c r="U343" s="80"/>
      <c r="V343" s="3"/>
      <c r="W343" s="3"/>
      <c r="X343" s="3"/>
      <c r="Y343" s="3"/>
      <c r="Z343" s="3"/>
    </row>
    <row r="344" spans="1:26" ht="38.25" customHeight="1" x14ac:dyDescent="0.6">
      <c r="A344" s="29"/>
      <c r="B344" s="68"/>
      <c r="C344" s="69"/>
      <c r="D344" s="71"/>
      <c r="E344" s="71"/>
      <c r="F344" s="72">
        <f>SUM(D$9:$D344)-SUM(E$9:$E344)</f>
        <v>400</v>
      </c>
      <c r="G344" s="58"/>
      <c r="H344" s="73" t="str">
        <f t="shared" si="21"/>
        <v>الثلاثاء</v>
      </c>
      <c r="I344" s="84">
        <f t="shared" si="22"/>
        <v>44866</v>
      </c>
      <c r="J344" s="75"/>
      <c r="K344" s="75"/>
      <c r="L344" s="76"/>
      <c r="M344" s="76"/>
      <c r="N344" s="77">
        <f>K344-J344-L344+التصنيف4567891011243752[[#This Row],[زيادة]]</f>
        <v>0</v>
      </c>
      <c r="O344" s="78" t="str">
        <f t="shared" si="20"/>
        <v>غياب</v>
      </c>
      <c r="P344" s="78">
        <f t="shared" si="23"/>
        <v>0</v>
      </c>
      <c r="Q344" s="79">
        <f>التصنيف4567891011243752[[#This Row],[ساعات العمل
Time of Work]]/9*P344*24</f>
        <v>0</v>
      </c>
      <c r="R344" s="80"/>
      <c r="S344" s="80"/>
      <c r="T344" s="80"/>
      <c r="U344" s="80"/>
      <c r="V344" s="3"/>
      <c r="W344" s="3"/>
      <c r="X344" s="3"/>
      <c r="Y344" s="3"/>
      <c r="Z344" s="3"/>
    </row>
    <row r="345" spans="1:26" ht="38.25" customHeight="1" x14ac:dyDescent="0.6">
      <c r="A345" s="29"/>
      <c r="B345" s="68"/>
      <c r="C345" s="69"/>
      <c r="D345" s="71"/>
      <c r="E345" s="71"/>
      <c r="F345" s="72">
        <f>SUM(D$9:$D345)-SUM(E$9:$E345)</f>
        <v>400</v>
      </c>
      <c r="G345" s="58"/>
      <c r="H345" s="73" t="str">
        <f t="shared" si="21"/>
        <v>الأربعاء</v>
      </c>
      <c r="I345" s="84">
        <f t="shared" si="22"/>
        <v>44867</v>
      </c>
      <c r="J345" s="75"/>
      <c r="K345" s="75"/>
      <c r="L345" s="76"/>
      <c r="M345" s="76"/>
      <c r="N345" s="77">
        <f>K345-J345-L345+التصنيف4567891011243752[[#This Row],[زيادة]]</f>
        <v>0</v>
      </c>
      <c r="O345" s="78" t="str">
        <f t="shared" si="20"/>
        <v>غياب</v>
      </c>
      <c r="P345" s="78">
        <f t="shared" si="23"/>
        <v>0</v>
      </c>
      <c r="Q345" s="79">
        <f>التصنيف4567891011243752[[#This Row],[ساعات العمل
Time of Work]]/9*P345*24</f>
        <v>0</v>
      </c>
      <c r="R345" s="80"/>
      <c r="S345" s="80"/>
      <c r="T345" s="80"/>
      <c r="U345" s="80"/>
      <c r="V345" s="3"/>
      <c r="W345" s="3"/>
      <c r="X345" s="3"/>
      <c r="Y345" s="3"/>
      <c r="Z345" s="3"/>
    </row>
    <row r="346" spans="1:26" ht="38.25" customHeight="1" x14ac:dyDescent="0.6">
      <c r="A346" s="29"/>
      <c r="B346" s="68"/>
      <c r="C346" s="69"/>
      <c r="D346" s="71"/>
      <c r="E346" s="71"/>
      <c r="F346" s="72">
        <f>SUM(D$9:$D346)-SUM(E$9:$E346)</f>
        <v>400</v>
      </c>
      <c r="G346" s="58"/>
      <c r="H346" s="73" t="str">
        <f t="shared" si="21"/>
        <v>الخميس</v>
      </c>
      <c r="I346" s="84">
        <f t="shared" si="22"/>
        <v>44868</v>
      </c>
      <c r="J346" s="75"/>
      <c r="K346" s="75"/>
      <c r="L346" s="76"/>
      <c r="M346" s="76"/>
      <c r="N346" s="77">
        <f>K346-J346-L346+التصنيف4567891011243752[[#This Row],[زيادة]]</f>
        <v>0</v>
      </c>
      <c r="O346" s="78" t="str">
        <f t="shared" si="20"/>
        <v>غياب</v>
      </c>
      <c r="P346" s="78">
        <f t="shared" si="23"/>
        <v>0</v>
      </c>
      <c r="Q346" s="79">
        <f>التصنيف4567891011243752[[#This Row],[ساعات العمل
Time of Work]]/9*P346*24</f>
        <v>0</v>
      </c>
      <c r="R346" s="80"/>
      <c r="S346" s="80"/>
      <c r="T346" s="80"/>
      <c r="U346" s="80"/>
      <c r="V346" s="3"/>
      <c r="W346" s="3"/>
      <c r="X346" s="3"/>
      <c r="Y346" s="3"/>
      <c r="Z346" s="3"/>
    </row>
    <row r="347" spans="1:26" ht="38.25" customHeight="1" x14ac:dyDescent="0.6">
      <c r="A347" s="29"/>
      <c r="B347" s="68"/>
      <c r="C347" s="69"/>
      <c r="D347" s="71"/>
      <c r="E347" s="71"/>
      <c r="F347" s="72">
        <f>SUM(D$9:$D347)-SUM(E$9:$E347)</f>
        <v>400</v>
      </c>
      <c r="G347" s="58"/>
      <c r="H347" s="73" t="str">
        <f t="shared" si="21"/>
        <v>الجمعة</v>
      </c>
      <c r="I347" s="84">
        <f t="shared" si="22"/>
        <v>44869</v>
      </c>
      <c r="J347" s="75"/>
      <c r="K347" s="75"/>
      <c r="L347" s="76"/>
      <c r="M347" s="76"/>
      <c r="N347" s="77">
        <f>K347-J347-L347+التصنيف4567891011243752[[#This Row],[زيادة]]</f>
        <v>0</v>
      </c>
      <c r="O347" s="78" t="str">
        <f t="shared" si="20"/>
        <v>غياب</v>
      </c>
      <c r="P347" s="78">
        <f t="shared" si="23"/>
        <v>0</v>
      </c>
      <c r="Q347" s="79">
        <f>التصنيف4567891011243752[[#This Row],[ساعات العمل
Time of Work]]/9*P347*24</f>
        <v>0</v>
      </c>
      <c r="R347" s="80"/>
      <c r="S347" s="80"/>
      <c r="T347" s="80"/>
      <c r="U347" s="80"/>
      <c r="V347" s="3"/>
      <c r="W347" s="3"/>
      <c r="X347" s="3"/>
      <c r="Y347" s="3"/>
      <c r="Z347" s="3"/>
    </row>
    <row r="348" spans="1:26" ht="38.25" customHeight="1" x14ac:dyDescent="0.6">
      <c r="A348" s="29"/>
      <c r="B348" s="68"/>
      <c r="C348" s="69"/>
      <c r="D348" s="71"/>
      <c r="E348" s="71"/>
      <c r="F348" s="72">
        <f>SUM(D$9:$D348)-SUM(E$9:$E348)</f>
        <v>400</v>
      </c>
      <c r="G348" s="58"/>
      <c r="H348" s="73" t="str">
        <f t="shared" si="21"/>
        <v>السبت</v>
      </c>
      <c r="I348" s="84">
        <f t="shared" si="22"/>
        <v>44870</v>
      </c>
      <c r="J348" s="75"/>
      <c r="K348" s="75"/>
      <c r="L348" s="76"/>
      <c r="M348" s="76"/>
      <c r="N348" s="77">
        <f>K348-J348-L348+التصنيف4567891011243752[[#This Row],[زيادة]]</f>
        <v>0</v>
      </c>
      <c r="O348" s="78" t="str">
        <f t="shared" si="20"/>
        <v>غياب</v>
      </c>
      <c r="P348" s="78">
        <f t="shared" si="23"/>
        <v>0</v>
      </c>
      <c r="Q348" s="79">
        <f>التصنيف4567891011243752[[#This Row],[ساعات العمل
Time of Work]]/9*P348*24</f>
        <v>0</v>
      </c>
      <c r="R348" s="80"/>
      <c r="S348" s="80"/>
      <c r="T348" s="80"/>
      <c r="U348" s="80"/>
      <c r="V348" s="3"/>
      <c r="W348" s="3"/>
      <c r="X348" s="3"/>
      <c r="Y348" s="3"/>
      <c r="Z348" s="3"/>
    </row>
    <row r="349" spans="1:26" ht="38.25" customHeight="1" x14ac:dyDescent="0.6">
      <c r="A349" s="29"/>
      <c r="B349" s="68"/>
      <c r="C349" s="69"/>
      <c r="D349" s="71"/>
      <c r="E349" s="71"/>
      <c r="F349" s="72">
        <f>SUM(D$9:$D349)-SUM(E$9:$E349)</f>
        <v>400</v>
      </c>
      <c r="G349" s="58"/>
      <c r="H349" s="73" t="str">
        <f t="shared" si="21"/>
        <v>الأحد</v>
      </c>
      <c r="I349" s="84">
        <f t="shared" si="22"/>
        <v>44871</v>
      </c>
      <c r="J349" s="75"/>
      <c r="K349" s="75"/>
      <c r="L349" s="76"/>
      <c r="M349" s="76"/>
      <c r="N349" s="77">
        <f>K349-J349-L349+التصنيف4567891011243752[[#This Row],[زيادة]]</f>
        <v>0</v>
      </c>
      <c r="O349" s="78" t="str">
        <f t="shared" si="20"/>
        <v>غياب</v>
      </c>
      <c r="P349" s="78">
        <f t="shared" si="23"/>
        <v>0</v>
      </c>
      <c r="Q349" s="79">
        <f>التصنيف4567891011243752[[#This Row],[ساعات العمل
Time of Work]]/9*P349*24</f>
        <v>0</v>
      </c>
      <c r="R349" s="80"/>
      <c r="S349" s="80"/>
      <c r="T349" s="80"/>
      <c r="U349" s="80"/>
      <c r="V349" s="3"/>
      <c r="W349" s="3"/>
      <c r="X349" s="3"/>
      <c r="Y349" s="3"/>
      <c r="Z349" s="3"/>
    </row>
    <row r="350" spans="1:26" ht="38.25" customHeight="1" x14ac:dyDescent="0.6">
      <c r="A350" s="29"/>
      <c r="B350" s="68"/>
      <c r="C350" s="69"/>
      <c r="D350" s="71"/>
      <c r="E350" s="71"/>
      <c r="F350" s="72">
        <f>SUM(D$9:$D350)-SUM(E$9:$E350)</f>
        <v>400</v>
      </c>
      <c r="G350" s="58"/>
      <c r="H350" s="73" t="str">
        <f t="shared" si="21"/>
        <v>الإثنين</v>
      </c>
      <c r="I350" s="84">
        <f t="shared" si="22"/>
        <v>44872</v>
      </c>
      <c r="J350" s="75"/>
      <c r="K350" s="75"/>
      <c r="L350" s="76"/>
      <c r="M350" s="76"/>
      <c r="N350" s="77">
        <f>K350-J350-L350+التصنيف4567891011243752[[#This Row],[زيادة]]</f>
        <v>0</v>
      </c>
      <c r="O350" s="78" t="str">
        <f t="shared" si="20"/>
        <v>غياب</v>
      </c>
      <c r="P350" s="78">
        <f t="shared" si="23"/>
        <v>0</v>
      </c>
      <c r="Q350" s="79">
        <f>التصنيف4567891011243752[[#This Row],[ساعات العمل
Time of Work]]/9*P350*24</f>
        <v>0</v>
      </c>
      <c r="R350" s="80"/>
      <c r="S350" s="80"/>
      <c r="T350" s="80"/>
      <c r="U350" s="80"/>
      <c r="V350" s="3"/>
      <c r="W350" s="3"/>
      <c r="X350" s="3"/>
      <c r="Y350" s="3"/>
      <c r="Z350" s="3"/>
    </row>
    <row r="351" spans="1:26" ht="38.25" customHeight="1" x14ac:dyDescent="0.6">
      <c r="A351" s="29"/>
      <c r="B351" s="68"/>
      <c r="C351" s="69"/>
      <c r="D351" s="71"/>
      <c r="E351" s="71"/>
      <c r="F351" s="72">
        <f>SUM(D$9:$D351)-SUM(E$9:$E351)</f>
        <v>400</v>
      </c>
      <c r="G351" s="58"/>
      <c r="H351" s="73" t="str">
        <f t="shared" si="21"/>
        <v>الثلاثاء</v>
      </c>
      <c r="I351" s="84">
        <f t="shared" si="22"/>
        <v>44873</v>
      </c>
      <c r="J351" s="75"/>
      <c r="K351" s="75"/>
      <c r="L351" s="76"/>
      <c r="M351" s="76"/>
      <c r="N351" s="77">
        <f>K351-J351-L351+التصنيف4567891011243752[[#This Row],[زيادة]]</f>
        <v>0</v>
      </c>
      <c r="O351" s="78" t="str">
        <f t="shared" si="20"/>
        <v>غياب</v>
      </c>
      <c r="P351" s="78">
        <f t="shared" si="23"/>
        <v>0</v>
      </c>
      <c r="Q351" s="79">
        <f>التصنيف4567891011243752[[#This Row],[ساعات العمل
Time of Work]]/9*P351*24</f>
        <v>0</v>
      </c>
      <c r="R351" s="80"/>
      <c r="S351" s="80"/>
      <c r="T351" s="80"/>
      <c r="U351" s="80"/>
      <c r="V351" s="3"/>
      <c r="W351" s="3"/>
      <c r="X351" s="3"/>
      <c r="Y351" s="3"/>
      <c r="Z351" s="3"/>
    </row>
    <row r="352" spans="1:26" ht="38.25" customHeight="1" x14ac:dyDescent="0.6">
      <c r="A352" s="29"/>
      <c r="B352" s="68"/>
      <c r="C352" s="69"/>
      <c r="D352" s="71"/>
      <c r="E352" s="71"/>
      <c r="F352" s="72">
        <f>SUM(D$9:$D352)-SUM(E$9:$E352)</f>
        <v>400</v>
      </c>
      <c r="G352" s="58"/>
      <c r="H352" s="73" t="str">
        <f t="shared" si="21"/>
        <v>الأربعاء</v>
      </c>
      <c r="I352" s="84">
        <f t="shared" si="22"/>
        <v>44874</v>
      </c>
      <c r="J352" s="75"/>
      <c r="K352" s="75"/>
      <c r="L352" s="76"/>
      <c r="M352" s="76"/>
      <c r="N352" s="77">
        <f>K352-J352-L352+التصنيف4567891011243752[[#This Row],[زيادة]]</f>
        <v>0</v>
      </c>
      <c r="O352" s="78" t="str">
        <f t="shared" si="20"/>
        <v>غياب</v>
      </c>
      <c r="P352" s="78">
        <f t="shared" si="23"/>
        <v>0</v>
      </c>
      <c r="Q352" s="79">
        <f>التصنيف4567891011243752[[#This Row],[ساعات العمل
Time of Work]]/9*P352*24</f>
        <v>0</v>
      </c>
      <c r="R352" s="80"/>
      <c r="S352" s="80"/>
      <c r="T352" s="80"/>
      <c r="U352" s="80"/>
      <c r="V352" s="3"/>
      <c r="W352" s="3"/>
      <c r="X352" s="3"/>
      <c r="Y352" s="3"/>
      <c r="Z352" s="3"/>
    </row>
    <row r="353" spans="1:26" ht="38.25" customHeight="1" x14ac:dyDescent="0.6">
      <c r="A353" s="29"/>
      <c r="B353" s="68"/>
      <c r="C353" s="69"/>
      <c r="D353" s="71"/>
      <c r="E353" s="71"/>
      <c r="F353" s="72">
        <f>SUM(D$9:$D353)-SUM(E$9:$E353)</f>
        <v>400</v>
      </c>
      <c r="G353" s="58"/>
      <c r="H353" s="73" t="str">
        <f t="shared" si="21"/>
        <v>الخميس</v>
      </c>
      <c r="I353" s="84">
        <f t="shared" si="22"/>
        <v>44875</v>
      </c>
      <c r="J353" s="75"/>
      <c r="K353" s="75"/>
      <c r="L353" s="76"/>
      <c r="M353" s="76"/>
      <c r="N353" s="77">
        <f>K353-J353-L353+التصنيف4567891011243752[[#This Row],[زيادة]]</f>
        <v>0</v>
      </c>
      <c r="O353" s="78" t="str">
        <f t="shared" si="20"/>
        <v>غياب</v>
      </c>
      <c r="P353" s="78">
        <f t="shared" si="23"/>
        <v>0</v>
      </c>
      <c r="Q353" s="79">
        <f>التصنيف4567891011243752[[#This Row],[ساعات العمل
Time of Work]]/9*P353*24</f>
        <v>0</v>
      </c>
      <c r="R353" s="80"/>
      <c r="S353" s="80"/>
      <c r="T353" s="80"/>
      <c r="U353" s="80"/>
      <c r="V353" s="3"/>
      <c r="W353" s="3"/>
      <c r="X353" s="3"/>
      <c r="Y353" s="3"/>
      <c r="Z353" s="3"/>
    </row>
    <row r="354" spans="1:26" ht="38.25" customHeight="1" x14ac:dyDescent="0.6">
      <c r="A354" s="29"/>
      <c r="B354" s="68"/>
      <c r="C354" s="69"/>
      <c r="D354" s="71"/>
      <c r="E354" s="71"/>
      <c r="F354" s="72">
        <f>SUM(D$9:$D354)-SUM(E$9:$E354)</f>
        <v>400</v>
      </c>
      <c r="G354" s="58"/>
      <c r="H354" s="73" t="str">
        <f t="shared" si="21"/>
        <v>الجمعة</v>
      </c>
      <c r="I354" s="84">
        <f t="shared" si="22"/>
        <v>44876</v>
      </c>
      <c r="J354" s="75"/>
      <c r="K354" s="75"/>
      <c r="L354" s="76"/>
      <c r="M354" s="76"/>
      <c r="N354" s="77">
        <f>K354-J354-L354+التصنيف4567891011243752[[#This Row],[زيادة]]</f>
        <v>0</v>
      </c>
      <c r="O354" s="78" t="str">
        <f t="shared" si="20"/>
        <v>غياب</v>
      </c>
      <c r="P354" s="78">
        <f t="shared" si="23"/>
        <v>0</v>
      </c>
      <c r="Q354" s="79">
        <f>التصنيف4567891011243752[[#This Row],[ساعات العمل
Time of Work]]/9*P354*24</f>
        <v>0</v>
      </c>
      <c r="R354" s="80"/>
      <c r="S354" s="80"/>
      <c r="T354" s="80"/>
      <c r="U354" s="80"/>
      <c r="V354" s="3"/>
      <c r="W354" s="3"/>
      <c r="X354" s="3"/>
      <c r="Y354" s="3"/>
      <c r="Z354" s="3"/>
    </row>
    <row r="355" spans="1:26" ht="38.25" customHeight="1" x14ac:dyDescent="0.6">
      <c r="A355" s="29"/>
      <c r="B355" s="68"/>
      <c r="C355" s="69"/>
      <c r="D355" s="71"/>
      <c r="E355" s="71"/>
      <c r="F355" s="72">
        <f>SUM(D$9:$D355)-SUM(E$9:$E355)</f>
        <v>400</v>
      </c>
      <c r="G355" s="58"/>
      <c r="H355" s="73" t="str">
        <f t="shared" si="21"/>
        <v>السبت</v>
      </c>
      <c r="I355" s="84">
        <f t="shared" si="22"/>
        <v>44877</v>
      </c>
      <c r="J355" s="75"/>
      <c r="K355" s="75"/>
      <c r="L355" s="76"/>
      <c r="M355" s="76"/>
      <c r="N355" s="77">
        <f>K355-J355-L355+التصنيف4567891011243752[[#This Row],[زيادة]]</f>
        <v>0</v>
      </c>
      <c r="O355" s="78" t="str">
        <f t="shared" si="20"/>
        <v>غياب</v>
      </c>
      <c r="P355" s="78">
        <f t="shared" si="23"/>
        <v>0</v>
      </c>
      <c r="Q355" s="79">
        <f>التصنيف4567891011243752[[#This Row],[ساعات العمل
Time of Work]]/9*P355*24</f>
        <v>0</v>
      </c>
      <c r="R355" s="80"/>
      <c r="S355" s="80"/>
      <c r="T355" s="80"/>
      <c r="U355" s="80"/>
      <c r="V355" s="3"/>
      <c r="W355" s="3"/>
      <c r="X355" s="3"/>
      <c r="Y355" s="3"/>
      <c r="Z355" s="3"/>
    </row>
    <row r="356" spans="1:26" ht="38.25" customHeight="1" x14ac:dyDescent="0.6">
      <c r="A356" s="29"/>
      <c r="B356" s="68"/>
      <c r="C356" s="69"/>
      <c r="D356" s="71"/>
      <c r="E356" s="71"/>
      <c r="F356" s="72">
        <f>SUM(D$9:$D356)-SUM(E$9:$E356)</f>
        <v>400</v>
      </c>
      <c r="G356" s="58"/>
      <c r="H356" s="73" t="str">
        <f t="shared" si="21"/>
        <v>الأحد</v>
      </c>
      <c r="I356" s="84">
        <f t="shared" si="22"/>
        <v>44878</v>
      </c>
      <c r="J356" s="75"/>
      <c r="K356" s="75"/>
      <c r="L356" s="76"/>
      <c r="M356" s="76"/>
      <c r="N356" s="77">
        <f>K356-J356-L356+التصنيف4567891011243752[[#This Row],[زيادة]]</f>
        <v>0</v>
      </c>
      <c r="O356" s="78" t="str">
        <f t="shared" si="20"/>
        <v>غياب</v>
      </c>
      <c r="P356" s="78">
        <f t="shared" si="23"/>
        <v>0</v>
      </c>
      <c r="Q356" s="79">
        <f>التصنيف4567891011243752[[#This Row],[ساعات العمل
Time of Work]]/9*P356*24</f>
        <v>0</v>
      </c>
      <c r="R356" s="80"/>
      <c r="S356" s="80"/>
      <c r="T356" s="80"/>
      <c r="U356" s="80"/>
      <c r="V356" s="3"/>
      <c r="W356" s="3"/>
      <c r="X356" s="3"/>
      <c r="Y356" s="3"/>
      <c r="Z356" s="3"/>
    </row>
    <row r="357" spans="1:26" ht="38.25" customHeight="1" x14ac:dyDescent="0.6">
      <c r="A357" s="29"/>
      <c r="B357" s="68"/>
      <c r="C357" s="69"/>
      <c r="D357" s="71"/>
      <c r="E357" s="71"/>
      <c r="F357" s="72">
        <f>SUM(D$9:$D357)-SUM(E$9:$E357)</f>
        <v>400</v>
      </c>
      <c r="G357" s="58"/>
      <c r="H357" s="73" t="str">
        <f t="shared" si="21"/>
        <v>الإثنين</v>
      </c>
      <c r="I357" s="84">
        <f t="shared" si="22"/>
        <v>44879</v>
      </c>
      <c r="J357" s="75"/>
      <c r="K357" s="75"/>
      <c r="L357" s="76"/>
      <c r="M357" s="76"/>
      <c r="N357" s="77">
        <f>K357-J357-L357+التصنيف4567891011243752[[#This Row],[زيادة]]</f>
        <v>0</v>
      </c>
      <c r="O357" s="78" t="str">
        <f t="shared" si="20"/>
        <v>غياب</v>
      </c>
      <c r="P357" s="78">
        <f t="shared" si="23"/>
        <v>0</v>
      </c>
      <c r="Q357" s="79">
        <f>التصنيف4567891011243752[[#This Row],[ساعات العمل
Time of Work]]/9*P357*24</f>
        <v>0</v>
      </c>
      <c r="R357" s="80"/>
      <c r="S357" s="80"/>
      <c r="T357" s="80"/>
      <c r="U357" s="80"/>
      <c r="V357" s="3"/>
      <c r="W357" s="3"/>
      <c r="X357" s="3"/>
      <c r="Y357" s="3"/>
      <c r="Z357" s="3"/>
    </row>
    <row r="358" spans="1:26" ht="38.25" customHeight="1" x14ac:dyDescent="0.6">
      <c r="A358" s="29"/>
      <c r="B358" s="68"/>
      <c r="C358" s="69"/>
      <c r="D358" s="71"/>
      <c r="E358" s="71"/>
      <c r="F358" s="72">
        <f>SUM(D$9:$D358)-SUM(E$9:$E358)</f>
        <v>400</v>
      </c>
      <c r="G358" s="58"/>
      <c r="H358" s="73" t="str">
        <f t="shared" si="21"/>
        <v>الثلاثاء</v>
      </c>
      <c r="I358" s="84">
        <f t="shared" si="22"/>
        <v>44880</v>
      </c>
      <c r="J358" s="75"/>
      <c r="K358" s="75"/>
      <c r="L358" s="76"/>
      <c r="M358" s="76"/>
      <c r="N358" s="77">
        <f>K358-J358-L358+التصنيف4567891011243752[[#This Row],[زيادة]]</f>
        <v>0</v>
      </c>
      <c r="O358" s="78" t="str">
        <f t="shared" si="20"/>
        <v>غياب</v>
      </c>
      <c r="P358" s="78">
        <f t="shared" si="23"/>
        <v>0</v>
      </c>
      <c r="Q358" s="79">
        <f>التصنيف4567891011243752[[#This Row],[ساعات العمل
Time of Work]]/9*P358*24</f>
        <v>0</v>
      </c>
      <c r="R358" s="80"/>
      <c r="S358" s="80"/>
      <c r="T358" s="80"/>
      <c r="U358" s="80"/>
      <c r="V358" s="3"/>
      <c r="W358" s="3"/>
      <c r="X358" s="3"/>
      <c r="Y358" s="3"/>
      <c r="Z358" s="3"/>
    </row>
    <row r="359" spans="1:26" ht="38.25" customHeight="1" x14ac:dyDescent="0.6">
      <c r="A359" s="29"/>
      <c r="B359" s="68"/>
      <c r="C359" s="69"/>
      <c r="D359" s="71"/>
      <c r="E359" s="71"/>
      <c r="F359" s="72">
        <f>SUM(D$9:$D359)-SUM(E$9:$E359)</f>
        <v>400</v>
      </c>
      <c r="G359" s="58"/>
      <c r="H359" s="73" t="str">
        <f t="shared" si="21"/>
        <v>الأربعاء</v>
      </c>
      <c r="I359" s="84">
        <f t="shared" si="22"/>
        <v>44881</v>
      </c>
      <c r="J359" s="75"/>
      <c r="K359" s="75"/>
      <c r="L359" s="76"/>
      <c r="M359" s="76"/>
      <c r="N359" s="77">
        <f>K359-J359-L359+التصنيف4567891011243752[[#This Row],[زيادة]]</f>
        <v>0</v>
      </c>
      <c r="O359" s="78" t="str">
        <f t="shared" si="20"/>
        <v>غياب</v>
      </c>
      <c r="P359" s="78">
        <f t="shared" si="23"/>
        <v>0</v>
      </c>
      <c r="Q359" s="79">
        <f>التصنيف4567891011243752[[#This Row],[ساعات العمل
Time of Work]]/9*P359*24</f>
        <v>0</v>
      </c>
      <c r="R359" s="80"/>
      <c r="S359" s="80"/>
      <c r="T359" s="80"/>
      <c r="U359" s="80"/>
      <c r="V359" s="3"/>
      <c r="W359" s="3"/>
      <c r="X359" s="3"/>
      <c r="Y359" s="3"/>
      <c r="Z359" s="3"/>
    </row>
    <row r="360" spans="1:26" ht="38.25" customHeight="1" x14ac:dyDescent="0.6">
      <c r="A360" s="29"/>
      <c r="B360" s="68"/>
      <c r="C360" s="69"/>
      <c r="D360" s="71"/>
      <c r="E360" s="71"/>
      <c r="F360" s="72">
        <f>SUM(D$9:$D360)-SUM(E$9:$E360)</f>
        <v>400</v>
      </c>
      <c r="G360" s="58"/>
      <c r="H360" s="73" t="str">
        <f t="shared" si="21"/>
        <v>الخميس</v>
      </c>
      <c r="I360" s="84">
        <f t="shared" si="22"/>
        <v>44882</v>
      </c>
      <c r="J360" s="75"/>
      <c r="K360" s="75"/>
      <c r="L360" s="76"/>
      <c r="M360" s="76"/>
      <c r="N360" s="77">
        <f>K360-J360-L360+التصنيف4567891011243752[[#This Row],[زيادة]]</f>
        <v>0</v>
      </c>
      <c r="O360" s="78" t="str">
        <f t="shared" si="20"/>
        <v>غياب</v>
      </c>
      <c r="P360" s="78">
        <f t="shared" si="23"/>
        <v>0</v>
      </c>
      <c r="Q360" s="79">
        <f>التصنيف4567891011243752[[#This Row],[ساعات العمل
Time of Work]]/9*P360*24</f>
        <v>0</v>
      </c>
      <c r="R360" s="80"/>
      <c r="S360" s="80"/>
      <c r="T360" s="80"/>
      <c r="U360" s="80"/>
      <c r="V360" s="3"/>
      <c r="W360" s="3"/>
      <c r="X360" s="3"/>
      <c r="Y360" s="3"/>
      <c r="Z360" s="3"/>
    </row>
    <row r="361" spans="1:26" ht="38.25" customHeight="1" x14ac:dyDescent="0.6">
      <c r="A361" s="29"/>
      <c r="B361" s="68"/>
      <c r="C361" s="69"/>
      <c r="D361" s="71"/>
      <c r="E361" s="71"/>
      <c r="F361" s="72">
        <f>SUM(D$9:$D361)-SUM(E$9:$E361)</f>
        <v>400</v>
      </c>
      <c r="G361" s="58"/>
      <c r="H361" s="73" t="str">
        <f t="shared" si="21"/>
        <v>الجمعة</v>
      </c>
      <c r="I361" s="84">
        <f t="shared" si="22"/>
        <v>44883</v>
      </c>
      <c r="J361" s="75"/>
      <c r="K361" s="75"/>
      <c r="L361" s="76"/>
      <c r="M361" s="76"/>
      <c r="N361" s="77">
        <f>K361-J361-L361+التصنيف4567891011243752[[#This Row],[زيادة]]</f>
        <v>0</v>
      </c>
      <c r="O361" s="78" t="str">
        <f t="shared" si="20"/>
        <v>غياب</v>
      </c>
      <c r="P361" s="78">
        <f t="shared" si="23"/>
        <v>0</v>
      </c>
      <c r="Q361" s="79">
        <f>التصنيف4567891011243752[[#This Row],[ساعات العمل
Time of Work]]/9*P361*24</f>
        <v>0</v>
      </c>
      <c r="R361" s="80"/>
      <c r="S361" s="80"/>
      <c r="T361" s="80"/>
      <c r="U361" s="80"/>
      <c r="V361" s="3"/>
      <c r="W361" s="3"/>
      <c r="X361" s="3"/>
      <c r="Y361" s="3"/>
      <c r="Z361" s="3"/>
    </row>
    <row r="362" spans="1:26" ht="38.25" customHeight="1" x14ac:dyDescent="0.6">
      <c r="A362" s="29"/>
      <c r="B362" s="68"/>
      <c r="C362" s="69"/>
      <c r="D362" s="71"/>
      <c r="E362" s="71"/>
      <c r="F362" s="72">
        <f>SUM(D$9:$D362)-SUM(E$9:$E362)</f>
        <v>400</v>
      </c>
      <c r="G362" s="58"/>
      <c r="H362" s="73" t="str">
        <f t="shared" si="21"/>
        <v>السبت</v>
      </c>
      <c r="I362" s="84">
        <f t="shared" si="22"/>
        <v>44884</v>
      </c>
      <c r="J362" s="75"/>
      <c r="K362" s="75"/>
      <c r="L362" s="76"/>
      <c r="M362" s="76"/>
      <c r="N362" s="77">
        <f>K362-J362-L362+التصنيف4567891011243752[[#This Row],[زيادة]]</f>
        <v>0</v>
      </c>
      <c r="O362" s="78" t="str">
        <f t="shared" si="20"/>
        <v>غياب</v>
      </c>
      <c r="P362" s="78">
        <f t="shared" si="23"/>
        <v>0</v>
      </c>
      <c r="Q362" s="79">
        <f>التصنيف4567891011243752[[#This Row],[ساعات العمل
Time of Work]]/9*P362*24</f>
        <v>0</v>
      </c>
      <c r="R362" s="80"/>
      <c r="S362" s="80"/>
      <c r="T362" s="80"/>
      <c r="U362" s="80"/>
      <c r="V362" s="3"/>
      <c r="W362" s="3"/>
      <c r="X362" s="3"/>
      <c r="Y362" s="3"/>
      <c r="Z362" s="3"/>
    </row>
    <row r="363" spans="1:26" ht="38.25" customHeight="1" x14ac:dyDescent="0.6">
      <c r="A363" s="29"/>
      <c r="B363" s="68"/>
      <c r="C363" s="69"/>
      <c r="D363" s="71"/>
      <c r="E363" s="71"/>
      <c r="F363" s="72">
        <f>SUM(D$9:$D363)-SUM(E$9:$E363)</f>
        <v>400</v>
      </c>
      <c r="G363" s="58"/>
      <c r="H363" s="73" t="str">
        <f t="shared" si="21"/>
        <v>الأحد</v>
      </c>
      <c r="I363" s="84">
        <f t="shared" si="22"/>
        <v>44885</v>
      </c>
      <c r="J363" s="75"/>
      <c r="K363" s="75"/>
      <c r="L363" s="76"/>
      <c r="M363" s="76"/>
      <c r="N363" s="77">
        <f>K363-J363-L363+التصنيف4567891011243752[[#This Row],[زيادة]]</f>
        <v>0</v>
      </c>
      <c r="O363" s="78" t="str">
        <f t="shared" si="20"/>
        <v>غياب</v>
      </c>
      <c r="P363" s="78">
        <f t="shared" si="23"/>
        <v>0</v>
      </c>
      <c r="Q363" s="79">
        <f>التصنيف4567891011243752[[#This Row],[ساعات العمل
Time of Work]]/9*P363*24</f>
        <v>0</v>
      </c>
      <c r="R363" s="80"/>
      <c r="S363" s="80"/>
      <c r="T363" s="80"/>
      <c r="U363" s="80"/>
      <c r="V363" s="3"/>
      <c r="W363" s="3"/>
      <c r="X363" s="3"/>
      <c r="Y363" s="3"/>
      <c r="Z363" s="3"/>
    </row>
    <row r="364" spans="1:26" ht="38.25" customHeight="1" x14ac:dyDescent="0.6">
      <c r="A364" s="29"/>
      <c r="B364" s="68"/>
      <c r="C364" s="69"/>
      <c r="D364" s="71"/>
      <c r="E364" s="71"/>
      <c r="F364" s="72">
        <f>SUM(D$9:$D364)-SUM(E$9:$E364)</f>
        <v>400</v>
      </c>
      <c r="G364" s="58"/>
      <c r="H364" s="73" t="str">
        <f t="shared" si="21"/>
        <v>الإثنين</v>
      </c>
      <c r="I364" s="84">
        <f t="shared" si="22"/>
        <v>44886</v>
      </c>
      <c r="J364" s="75"/>
      <c r="K364" s="75"/>
      <c r="L364" s="76"/>
      <c r="M364" s="76"/>
      <c r="N364" s="77">
        <f>K364-J364-L364+التصنيف4567891011243752[[#This Row],[زيادة]]</f>
        <v>0</v>
      </c>
      <c r="O364" s="78" t="str">
        <f t="shared" si="20"/>
        <v>غياب</v>
      </c>
      <c r="P364" s="78">
        <f t="shared" si="23"/>
        <v>0</v>
      </c>
      <c r="Q364" s="79">
        <f>التصنيف4567891011243752[[#This Row],[ساعات العمل
Time of Work]]/9*P364*24</f>
        <v>0</v>
      </c>
      <c r="R364" s="80"/>
      <c r="S364" s="80"/>
      <c r="T364" s="80"/>
      <c r="U364" s="80"/>
      <c r="V364" s="3"/>
      <c r="W364" s="3"/>
      <c r="X364" s="3"/>
      <c r="Y364" s="3"/>
      <c r="Z364" s="3"/>
    </row>
    <row r="365" spans="1:26" ht="38.25" customHeight="1" x14ac:dyDescent="0.6">
      <c r="A365" s="29"/>
      <c r="B365" s="68"/>
      <c r="C365" s="69"/>
      <c r="D365" s="71"/>
      <c r="E365" s="71"/>
      <c r="F365" s="72">
        <f>SUM(D$9:$D365)-SUM(E$9:$E365)</f>
        <v>400</v>
      </c>
      <c r="G365" s="58"/>
      <c r="H365" s="73" t="str">
        <f t="shared" si="21"/>
        <v>الثلاثاء</v>
      </c>
      <c r="I365" s="84">
        <f t="shared" si="22"/>
        <v>44887</v>
      </c>
      <c r="J365" s="75"/>
      <c r="K365" s="75"/>
      <c r="L365" s="76"/>
      <c r="M365" s="76"/>
      <c r="N365" s="77">
        <f>K365-J365-L365+التصنيف4567891011243752[[#This Row],[زيادة]]</f>
        <v>0</v>
      </c>
      <c r="O365" s="78" t="str">
        <f t="shared" si="20"/>
        <v>غياب</v>
      </c>
      <c r="P365" s="78">
        <f t="shared" si="23"/>
        <v>0</v>
      </c>
      <c r="Q365" s="79">
        <f>التصنيف4567891011243752[[#This Row],[ساعات العمل
Time of Work]]/9*P365*24</f>
        <v>0</v>
      </c>
      <c r="R365" s="80"/>
      <c r="S365" s="80"/>
      <c r="T365" s="80"/>
      <c r="U365" s="80"/>
      <c r="V365" s="3"/>
      <c r="W365" s="3"/>
      <c r="X365" s="3"/>
      <c r="Y365" s="3"/>
      <c r="Z365" s="3"/>
    </row>
    <row r="366" spans="1:26" ht="38.25" customHeight="1" x14ac:dyDescent="0.6">
      <c r="A366" s="29"/>
      <c r="B366" s="68"/>
      <c r="C366" s="69"/>
      <c r="D366" s="71"/>
      <c r="E366" s="71"/>
      <c r="F366" s="72">
        <f>SUM(D$9:$D366)-SUM(E$9:$E366)</f>
        <v>400</v>
      </c>
      <c r="G366" s="58"/>
      <c r="H366" s="73" t="str">
        <f t="shared" si="21"/>
        <v>الأربعاء</v>
      </c>
      <c r="I366" s="84">
        <f t="shared" si="22"/>
        <v>44888</v>
      </c>
      <c r="J366" s="75"/>
      <c r="K366" s="75"/>
      <c r="L366" s="76"/>
      <c r="M366" s="76"/>
      <c r="N366" s="77">
        <f>K366-J366-L366+التصنيف4567891011243752[[#This Row],[زيادة]]</f>
        <v>0</v>
      </c>
      <c r="O366" s="78" t="str">
        <f t="shared" si="20"/>
        <v>غياب</v>
      </c>
      <c r="P366" s="78">
        <f t="shared" si="23"/>
        <v>0</v>
      </c>
      <c r="Q366" s="79">
        <f>التصنيف4567891011243752[[#This Row],[ساعات العمل
Time of Work]]/9*P366*24</f>
        <v>0</v>
      </c>
      <c r="R366" s="80"/>
      <c r="S366" s="80"/>
      <c r="T366" s="80"/>
      <c r="U366" s="80"/>
      <c r="V366" s="3"/>
      <c r="W366" s="3"/>
      <c r="X366" s="3"/>
      <c r="Y366" s="3"/>
      <c r="Z366" s="3"/>
    </row>
    <row r="367" spans="1:26" ht="38.25" customHeight="1" x14ac:dyDescent="0.6">
      <c r="A367" s="29"/>
      <c r="B367" s="68"/>
      <c r="C367" s="69"/>
      <c r="D367" s="71"/>
      <c r="E367" s="71"/>
      <c r="F367" s="72">
        <f>SUM(D$9:$D367)-SUM(E$9:$E367)</f>
        <v>400</v>
      </c>
      <c r="G367" s="58"/>
      <c r="H367" s="73" t="str">
        <f t="shared" si="21"/>
        <v>الخميس</v>
      </c>
      <c r="I367" s="84">
        <f t="shared" si="22"/>
        <v>44889</v>
      </c>
      <c r="J367" s="75"/>
      <c r="K367" s="75"/>
      <c r="L367" s="76"/>
      <c r="M367" s="76"/>
      <c r="N367" s="77">
        <f>K367-J367-L367+التصنيف4567891011243752[[#This Row],[زيادة]]</f>
        <v>0</v>
      </c>
      <c r="O367" s="78" t="str">
        <f t="shared" si="20"/>
        <v>غياب</v>
      </c>
      <c r="P367" s="78">
        <f t="shared" si="23"/>
        <v>0</v>
      </c>
      <c r="Q367" s="79">
        <f>التصنيف4567891011243752[[#This Row],[ساعات العمل
Time of Work]]/9*P367*24</f>
        <v>0</v>
      </c>
      <c r="R367" s="80"/>
      <c r="S367" s="80"/>
      <c r="T367" s="80"/>
      <c r="U367" s="80"/>
      <c r="V367" s="3"/>
      <c r="W367" s="3"/>
      <c r="X367" s="3"/>
      <c r="Y367" s="3"/>
      <c r="Z367" s="3"/>
    </row>
    <row r="368" spans="1:26" ht="38.25" customHeight="1" x14ac:dyDescent="0.6">
      <c r="A368" s="29"/>
      <c r="B368" s="68"/>
      <c r="C368" s="69"/>
      <c r="D368" s="71"/>
      <c r="E368" s="71"/>
      <c r="F368" s="72">
        <f>SUM(D$9:$D368)-SUM(E$9:$E368)</f>
        <v>400</v>
      </c>
      <c r="G368" s="58"/>
      <c r="H368" s="73" t="str">
        <f t="shared" si="21"/>
        <v>الجمعة</v>
      </c>
      <c r="I368" s="84">
        <f t="shared" si="22"/>
        <v>44890</v>
      </c>
      <c r="J368" s="75"/>
      <c r="K368" s="75"/>
      <c r="L368" s="76"/>
      <c r="M368" s="76"/>
      <c r="N368" s="77">
        <f>K368-J368-L368+التصنيف4567891011243752[[#This Row],[زيادة]]</f>
        <v>0</v>
      </c>
      <c r="O368" s="78" t="str">
        <f t="shared" si="20"/>
        <v>غياب</v>
      </c>
      <c r="P368" s="78">
        <f t="shared" si="23"/>
        <v>0</v>
      </c>
      <c r="Q368" s="79">
        <f>التصنيف4567891011243752[[#This Row],[ساعات العمل
Time of Work]]/9*P368*24</f>
        <v>0</v>
      </c>
      <c r="R368" s="80"/>
      <c r="S368" s="80"/>
      <c r="T368" s="80"/>
      <c r="U368" s="80"/>
      <c r="V368" s="3"/>
      <c r="W368" s="3"/>
      <c r="X368" s="3"/>
      <c r="Y368" s="3"/>
      <c r="Z368" s="3"/>
    </row>
    <row r="369" spans="1:26" ht="38.25" customHeight="1" x14ac:dyDescent="0.6">
      <c r="A369" s="29"/>
      <c r="B369" s="68"/>
      <c r="C369" s="69"/>
      <c r="D369" s="71"/>
      <c r="E369" s="71"/>
      <c r="F369" s="72">
        <f>SUM(D$9:$D369)-SUM(E$9:$E369)</f>
        <v>400</v>
      </c>
      <c r="G369" s="58"/>
      <c r="H369" s="73" t="str">
        <f t="shared" si="21"/>
        <v>السبت</v>
      </c>
      <c r="I369" s="84">
        <f t="shared" si="22"/>
        <v>44891</v>
      </c>
      <c r="J369" s="75"/>
      <c r="K369" s="75"/>
      <c r="L369" s="76"/>
      <c r="M369" s="76"/>
      <c r="N369" s="77">
        <f>K369-J369-L369+التصنيف4567891011243752[[#This Row],[زيادة]]</f>
        <v>0</v>
      </c>
      <c r="O369" s="78" t="str">
        <f t="shared" si="20"/>
        <v>غياب</v>
      </c>
      <c r="P369" s="78">
        <f t="shared" si="23"/>
        <v>0</v>
      </c>
      <c r="Q369" s="79">
        <f>التصنيف4567891011243752[[#This Row],[ساعات العمل
Time of Work]]/9*P369*24</f>
        <v>0</v>
      </c>
      <c r="R369" s="80"/>
      <c r="S369" s="80"/>
      <c r="T369" s="80"/>
      <c r="U369" s="80"/>
      <c r="V369" s="3"/>
      <c r="W369" s="3"/>
      <c r="X369" s="3"/>
      <c r="Y369" s="3"/>
      <c r="Z369" s="3"/>
    </row>
    <row r="370" spans="1:26" ht="38.25" customHeight="1" x14ac:dyDescent="0.6">
      <c r="A370" s="29"/>
      <c r="B370" s="68"/>
      <c r="C370" s="69"/>
      <c r="D370" s="71"/>
      <c r="E370" s="71"/>
      <c r="F370" s="72">
        <f>SUM(D$9:$D370)-SUM(E$9:$E370)</f>
        <v>400</v>
      </c>
      <c r="G370" s="58"/>
      <c r="H370" s="73" t="str">
        <f t="shared" si="21"/>
        <v>الأحد</v>
      </c>
      <c r="I370" s="84">
        <f t="shared" si="22"/>
        <v>44892</v>
      </c>
      <c r="J370" s="75"/>
      <c r="K370" s="75"/>
      <c r="L370" s="76"/>
      <c r="M370" s="76"/>
      <c r="N370" s="77">
        <f>K370-J370-L370+التصنيف4567891011243752[[#This Row],[زيادة]]</f>
        <v>0</v>
      </c>
      <c r="O370" s="78" t="str">
        <f t="shared" si="20"/>
        <v>غياب</v>
      </c>
      <c r="P370" s="78">
        <f t="shared" si="23"/>
        <v>0</v>
      </c>
      <c r="Q370" s="79">
        <f>التصنيف4567891011243752[[#This Row],[ساعات العمل
Time of Work]]/9*P370*24</f>
        <v>0</v>
      </c>
      <c r="R370" s="80"/>
      <c r="S370" s="80"/>
      <c r="T370" s="80"/>
      <c r="U370" s="80"/>
      <c r="V370" s="3"/>
      <c r="W370" s="3"/>
      <c r="X370" s="3"/>
      <c r="Y370" s="3"/>
      <c r="Z370" s="3"/>
    </row>
    <row r="371" spans="1:26" ht="38.25" customHeight="1" x14ac:dyDescent="0.6">
      <c r="A371" s="29"/>
      <c r="B371" s="68"/>
      <c r="C371" s="69"/>
      <c r="D371" s="71"/>
      <c r="E371" s="71"/>
      <c r="F371" s="72">
        <f>SUM(D$9:$D371)-SUM(E$9:$E371)</f>
        <v>400</v>
      </c>
      <c r="G371" s="58"/>
      <c r="H371" s="73" t="str">
        <f t="shared" si="21"/>
        <v>الإثنين</v>
      </c>
      <c r="I371" s="84">
        <f t="shared" si="22"/>
        <v>44893</v>
      </c>
      <c r="J371" s="75"/>
      <c r="K371" s="75"/>
      <c r="L371" s="76"/>
      <c r="M371" s="76"/>
      <c r="N371" s="77">
        <f>K371-J371-L371+التصنيف4567891011243752[[#This Row],[زيادة]]</f>
        <v>0</v>
      </c>
      <c r="O371" s="78" t="str">
        <f t="shared" si="20"/>
        <v>غياب</v>
      </c>
      <c r="P371" s="78">
        <f t="shared" si="23"/>
        <v>0</v>
      </c>
      <c r="Q371" s="79">
        <f>التصنيف4567891011243752[[#This Row],[ساعات العمل
Time of Work]]/9*P371*24</f>
        <v>0</v>
      </c>
      <c r="R371" s="80"/>
      <c r="S371" s="80"/>
      <c r="T371" s="80"/>
      <c r="U371" s="80"/>
      <c r="V371" s="3"/>
      <c r="W371" s="3"/>
      <c r="X371" s="3"/>
      <c r="Y371" s="3"/>
      <c r="Z371" s="3"/>
    </row>
    <row r="372" spans="1:26" ht="38.25" customHeight="1" x14ac:dyDescent="0.6">
      <c r="A372" s="29"/>
      <c r="B372" s="68"/>
      <c r="C372" s="69"/>
      <c r="D372" s="71"/>
      <c r="E372" s="71"/>
      <c r="F372" s="72">
        <f>SUM(D$9:$D372)-SUM(E$9:$E372)</f>
        <v>400</v>
      </c>
      <c r="G372" s="58"/>
      <c r="H372" s="73" t="str">
        <f t="shared" si="21"/>
        <v>الثلاثاء</v>
      </c>
      <c r="I372" s="84">
        <f t="shared" si="22"/>
        <v>44894</v>
      </c>
      <c r="J372" s="75"/>
      <c r="K372" s="75"/>
      <c r="L372" s="76"/>
      <c r="M372" s="76"/>
      <c r="N372" s="77">
        <f>K372-J372-L372+التصنيف4567891011243752[[#This Row],[زيادة]]</f>
        <v>0</v>
      </c>
      <c r="O372" s="78" t="str">
        <f t="shared" si="20"/>
        <v>غياب</v>
      </c>
      <c r="P372" s="78">
        <f t="shared" si="23"/>
        <v>0</v>
      </c>
      <c r="Q372" s="79">
        <f>التصنيف4567891011243752[[#This Row],[ساعات العمل
Time of Work]]/9*P372*24</f>
        <v>0</v>
      </c>
      <c r="R372" s="80"/>
      <c r="S372" s="80"/>
      <c r="T372" s="80"/>
      <c r="U372" s="80"/>
      <c r="V372" s="3"/>
      <c r="W372" s="3"/>
      <c r="X372" s="3"/>
      <c r="Y372" s="3"/>
      <c r="Z372" s="3"/>
    </row>
    <row r="373" spans="1:26" ht="38.25" customHeight="1" x14ac:dyDescent="0.6">
      <c r="A373" s="29"/>
      <c r="B373" s="68"/>
      <c r="C373" s="69"/>
      <c r="D373" s="71"/>
      <c r="E373" s="71"/>
      <c r="F373" s="72">
        <f>SUM(D$9:$D373)-SUM(E$9:$E373)</f>
        <v>400</v>
      </c>
      <c r="G373" s="58"/>
      <c r="H373" s="73" t="str">
        <f t="shared" si="21"/>
        <v>الأربعاء</v>
      </c>
      <c r="I373" s="84">
        <f t="shared" si="22"/>
        <v>44895</v>
      </c>
      <c r="J373" s="75"/>
      <c r="K373" s="75"/>
      <c r="L373" s="76"/>
      <c r="M373" s="76"/>
      <c r="N373" s="77">
        <f>K373-J373-L373+التصنيف4567891011243752[[#This Row],[زيادة]]</f>
        <v>0</v>
      </c>
      <c r="O373" s="78" t="str">
        <f t="shared" si="20"/>
        <v>غياب</v>
      </c>
      <c r="P373" s="78">
        <f t="shared" si="23"/>
        <v>0</v>
      </c>
      <c r="Q373" s="79">
        <f>التصنيف4567891011243752[[#This Row],[ساعات العمل
Time of Work]]/9*P373*24</f>
        <v>0</v>
      </c>
      <c r="R373" s="80"/>
      <c r="S373" s="80"/>
      <c r="T373" s="80"/>
      <c r="U373" s="80"/>
      <c r="V373" s="3"/>
      <c r="W373" s="3"/>
      <c r="X373" s="3"/>
      <c r="Y373" s="3"/>
      <c r="Z373" s="3"/>
    </row>
    <row r="374" spans="1:26" ht="38.25" customHeight="1" x14ac:dyDescent="0.6">
      <c r="A374" s="29"/>
      <c r="B374" s="68"/>
      <c r="C374" s="69"/>
      <c r="D374" s="71"/>
      <c r="E374" s="71"/>
      <c r="F374" s="72">
        <f>SUM(D$9:$D374)-SUM(E$9:$E374)</f>
        <v>400</v>
      </c>
      <c r="G374" s="58"/>
      <c r="H374" s="73" t="str">
        <f t="shared" si="21"/>
        <v>الخميس</v>
      </c>
      <c r="I374" s="84">
        <f t="shared" si="22"/>
        <v>44896</v>
      </c>
      <c r="J374" s="75"/>
      <c r="K374" s="75"/>
      <c r="L374" s="76"/>
      <c r="M374" s="76"/>
      <c r="N374" s="77">
        <f>K374-J374-L374+التصنيف4567891011243752[[#This Row],[زيادة]]</f>
        <v>0</v>
      </c>
      <c r="O374" s="78" t="str">
        <f t="shared" si="20"/>
        <v>غياب</v>
      </c>
      <c r="P374" s="78">
        <f t="shared" si="23"/>
        <v>0</v>
      </c>
      <c r="Q374" s="79">
        <f>التصنيف4567891011243752[[#This Row],[ساعات العمل
Time of Work]]/9*P374*24</f>
        <v>0</v>
      </c>
      <c r="R374" s="80"/>
      <c r="S374" s="80"/>
      <c r="T374" s="80"/>
      <c r="U374" s="80"/>
      <c r="V374" s="3"/>
      <c r="W374" s="3"/>
      <c r="X374" s="3"/>
      <c r="Y374" s="3"/>
      <c r="Z374" s="3"/>
    </row>
    <row r="375" spans="1:26" ht="38.25" customHeight="1" x14ac:dyDescent="0.6">
      <c r="A375" s="29"/>
      <c r="B375" s="68"/>
      <c r="C375" s="69"/>
      <c r="D375" s="71"/>
      <c r="E375" s="71"/>
      <c r="F375" s="72">
        <f>SUM(D$9:$D375)-SUM(E$9:$E375)</f>
        <v>400</v>
      </c>
      <c r="G375" s="58"/>
      <c r="H375" s="73" t="str">
        <f t="shared" si="21"/>
        <v>الجمعة</v>
      </c>
      <c r="I375" s="84">
        <f t="shared" si="22"/>
        <v>44897</v>
      </c>
      <c r="J375" s="75"/>
      <c r="K375" s="75"/>
      <c r="L375" s="76"/>
      <c r="M375" s="76"/>
      <c r="N375" s="77">
        <f>K375-J375-L375+التصنيف4567891011243752[[#This Row],[زيادة]]</f>
        <v>0</v>
      </c>
      <c r="O375" s="78" t="str">
        <f t="shared" si="20"/>
        <v>غياب</v>
      </c>
      <c r="P375" s="78">
        <f t="shared" si="23"/>
        <v>0</v>
      </c>
      <c r="Q375" s="79">
        <f>التصنيف4567891011243752[[#This Row],[ساعات العمل
Time of Work]]/9*P375*24</f>
        <v>0</v>
      </c>
      <c r="R375" s="80"/>
      <c r="S375" s="80"/>
      <c r="T375" s="80"/>
      <c r="U375" s="80"/>
      <c r="V375" s="3"/>
      <c r="W375" s="3"/>
      <c r="X375" s="3"/>
      <c r="Y375" s="3"/>
      <c r="Z375" s="3"/>
    </row>
    <row r="376" spans="1:26" ht="38.25" customHeight="1" x14ac:dyDescent="0.6">
      <c r="A376" s="29"/>
      <c r="B376" s="68"/>
      <c r="C376" s="69"/>
      <c r="D376" s="71"/>
      <c r="E376" s="71"/>
      <c r="F376" s="72">
        <f>SUM(D$9:$D376)-SUM(E$9:$E376)</f>
        <v>400</v>
      </c>
      <c r="G376" s="58"/>
      <c r="H376" s="73" t="str">
        <f t="shared" si="21"/>
        <v>السبت</v>
      </c>
      <c r="I376" s="84">
        <f t="shared" si="22"/>
        <v>44898</v>
      </c>
      <c r="J376" s="75"/>
      <c r="K376" s="75"/>
      <c r="L376" s="76"/>
      <c r="M376" s="76"/>
      <c r="N376" s="77">
        <f>K376-J376-L376+التصنيف4567891011243752[[#This Row],[زيادة]]</f>
        <v>0</v>
      </c>
      <c r="O376" s="78" t="str">
        <f t="shared" si="20"/>
        <v>غياب</v>
      </c>
      <c r="P376" s="78">
        <f t="shared" si="23"/>
        <v>0</v>
      </c>
      <c r="Q376" s="79">
        <f>التصنيف4567891011243752[[#This Row],[ساعات العمل
Time of Work]]/9*P376*24</f>
        <v>0</v>
      </c>
      <c r="R376" s="80"/>
      <c r="S376" s="80"/>
      <c r="T376" s="80"/>
      <c r="U376" s="80"/>
      <c r="V376" s="3"/>
      <c r="W376" s="3"/>
      <c r="X376" s="3"/>
      <c r="Y376" s="3"/>
      <c r="Z376" s="3"/>
    </row>
    <row r="377" spans="1:26" ht="38.25" customHeight="1" x14ac:dyDescent="0.6">
      <c r="A377" s="29"/>
      <c r="B377" s="68"/>
      <c r="C377" s="69"/>
      <c r="D377" s="71"/>
      <c r="E377" s="71"/>
      <c r="F377" s="72">
        <f>SUM(D$9:$D377)-SUM(E$9:$E377)</f>
        <v>400</v>
      </c>
      <c r="G377" s="58"/>
      <c r="H377" s="73" t="str">
        <f t="shared" si="21"/>
        <v>الأحد</v>
      </c>
      <c r="I377" s="84">
        <f t="shared" si="22"/>
        <v>44899</v>
      </c>
      <c r="J377" s="75"/>
      <c r="K377" s="75"/>
      <c r="L377" s="76"/>
      <c r="M377" s="76"/>
      <c r="N377" s="77">
        <f>K377-J377-L377+التصنيف4567891011243752[[#This Row],[زيادة]]</f>
        <v>0</v>
      </c>
      <c r="O377" s="78" t="str">
        <f t="shared" si="20"/>
        <v>غياب</v>
      </c>
      <c r="P377" s="78">
        <f t="shared" si="23"/>
        <v>0</v>
      </c>
      <c r="Q377" s="79">
        <f>التصنيف4567891011243752[[#This Row],[ساعات العمل
Time of Work]]/9*P377*24</f>
        <v>0</v>
      </c>
      <c r="R377" s="80"/>
      <c r="S377" s="80"/>
      <c r="T377" s="80"/>
      <c r="U377" s="80"/>
      <c r="V377" s="3"/>
      <c r="W377" s="3"/>
      <c r="X377" s="3"/>
      <c r="Y377" s="3"/>
      <c r="Z377" s="3"/>
    </row>
    <row r="378" spans="1:26" ht="38.25" customHeight="1" x14ac:dyDescent="0.6">
      <c r="A378" s="29"/>
      <c r="B378" s="68"/>
      <c r="C378" s="69"/>
      <c r="D378" s="71"/>
      <c r="E378" s="71"/>
      <c r="F378" s="72">
        <f>SUM(D$9:$D378)-SUM(E$9:$E378)</f>
        <v>400</v>
      </c>
      <c r="G378" s="58"/>
      <c r="H378" s="73" t="str">
        <f t="shared" si="21"/>
        <v>الإثنين</v>
      </c>
      <c r="I378" s="84">
        <f t="shared" si="22"/>
        <v>44900</v>
      </c>
      <c r="J378" s="75"/>
      <c r="K378" s="75"/>
      <c r="L378" s="76"/>
      <c r="M378" s="76"/>
      <c r="N378" s="77">
        <f>K378-J378-L378+التصنيف4567891011243752[[#This Row],[زيادة]]</f>
        <v>0</v>
      </c>
      <c r="O378" s="78" t="str">
        <f t="shared" si="20"/>
        <v>غياب</v>
      </c>
      <c r="P378" s="78">
        <f t="shared" si="23"/>
        <v>0</v>
      </c>
      <c r="Q378" s="79">
        <f>التصنيف4567891011243752[[#This Row],[ساعات العمل
Time of Work]]/9*P378*24</f>
        <v>0</v>
      </c>
      <c r="R378" s="80"/>
      <c r="S378" s="80"/>
      <c r="T378" s="80"/>
      <c r="U378" s="80"/>
      <c r="V378" s="3"/>
      <c r="W378" s="3"/>
      <c r="X378" s="3"/>
      <c r="Y378" s="3"/>
      <c r="Z378" s="3"/>
    </row>
    <row r="379" spans="1:26" ht="38.25" customHeight="1" x14ac:dyDescent="0.6">
      <c r="A379" s="29"/>
      <c r="B379" s="68"/>
      <c r="C379" s="69"/>
      <c r="D379" s="71"/>
      <c r="E379" s="71"/>
      <c r="F379" s="72">
        <f>SUM(D$9:$D379)-SUM(E$9:$E379)</f>
        <v>400</v>
      </c>
      <c r="G379" s="58"/>
      <c r="H379" s="73" t="str">
        <f t="shared" si="21"/>
        <v>الثلاثاء</v>
      </c>
      <c r="I379" s="84">
        <f t="shared" si="22"/>
        <v>44901</v>
      </c>
      <c r="J379" s="75"/>
      <c r="K379" s="75"/>
      <c r="L379" s="76"/>
      <c r="M379" s="76"/>
      <c r="N379" s="77">
        <f>K379-J379-L379+التصنيف4567891011243752[[#This Row],[زيادة]]</f>
        <v>0</v>
      </c>
      <c r="O379" s="78" t="str">
        <f t="shared" si="20"/>
        <v>غياب</v>
      </c>
      <c r="P379" s="78">
        <f t="shared" si="23"/>
        <v>0</v>
      </c>
      <c r="Q379" s="79">
        <f>التصنيف4567891011243752[[#This Row],[ساعات العمل
Time of Work]]/9*P379*24</f>
        <v>0</v>
      </c>
      <c r="R379" s="80"/>
      <c r="S379" s="80"/>
      <c r="T379" s="80"/>
      <c r="U379" s="80"/>
      <c r="V379" s="3"/>
      <c r="W379" s="3"/>
      <c r="X379" s="3"/>
      <c r="Y379" s="3"/>
      <c r="Z379" s="3"/>
    </row>
    <row r="380" spans="1:26" ht="38.25" customHeight="1" x14ac:dyDescent="0.6">
      <c r="A380" s="29"/>
      <c r="B380" s="68"/>
      <c r="C380" s="69"/>
      <c r="D380" s="71"/>
      <c r="E380" s="71"/>
      <c r="F380" s="72">
        <f>SUM(D$9:$D380)-SUM(E$9:$E380)</f>
        <v>400</v>
      </c>
      <c r="G380" s="58"/>
      <c r="H380" s="73" t="str">
        <f t="shared" si="21"/>
        <v>الأربعاء</v>
      </c>
      <c r="I380" s="84">
        <f t="shared" si="22"/>
        <v>44902</v>
      </c>
      <c r="J380" s="75"/>
      <c r="K380" s="75"/>
      <c r="L380" s="76"/>
      <c r="M380" s="76"/>
      <c r="N380" s="77">
        <f>K380-J380-L380+التصنيف4567891011243752[[#This Row],[زيادة]]</f>
        <v>0</v>
      </c>
      <c r="O380" s="78" t="str">
        <f t="shared" si="20"/>
        <v>غياب</v>
      </c>
      <c r="P380" s="78">
        <f t="shared" si="23"/>
        <v>0</v>
      </c>
      <c r="Q380" s="79">
        <f>التصنيف4567891011243752[[#This Row],[ساعات العمل
Time of Work]]/9*P380*24</f>
        <v>0</v>
      </c>
      <c r="R380" s="80"/>
      <c r="S380" s="80"/>
      <c r="T380" s="80"/>
      <c r="U380" s="80"/>
      <c r="V380" s="3"/>
      <c r="W380" s="3"/>
      <c r="X380" s="3"/>
      <c r="Y380" s="3"/>
      <c r="Z380" s="3"/>
    </row>
    <row r="381" spans="1:26" ht="38.25" customHeight="1" x14ac:dyDescent="0.6">
      <c r="A381" s="29"/>
      <c r="B381" s="68"/>
      <c r="C381" s="69"/>
      <c r="D381" s="71"/>
      <c r="E381" s="71"/>
      <c r="F381" s="72">
        <f>SUM(D$9:$D381)-SUM(E$9:$E381)</f>
        <v>400</v>
      </c>
      <c r="G381" s="58"/>
      <c r="H381" s="73" t="str">
        <f t="shared" si="21"/>
        <v>الخميس</v>
      </c>
      <c r="I381" s="84">
        <f t="shared" si="22"/>
        <v>44903</v>
      </c>
      <c r="J381" s="75"/>
      <c r="K381" s="75"/>
      <c r="L381" s="76"/>
      <c r="M381" s="76"/>
      <c r="N381" s="77">
        <f>K381-J381-L381+التصنيف4567891011243752[[#This Row],[زيادة]]</f>
        <v>0</v>
      </c>
      <c r="O381" s="78" t="str">
        <f t="shared" si="20"/>
        <v>غياب</v>
      </c>
      <c r="P381" s="78">
        <f t="shared" si="23"/>
        <v>0</v>
      </c>
      <c r="Q381" s="79">
        <f>التصنيف4567891011243752[[#This Row],[ساعات العمل
Time of Work]]/9*P381*24</f>
        <v>0</v>
      </c>
      <c r="R381" s="80"/>
      <c r="S381" s="80"/>
      <c r="T381" s="80"/>
      <c r="U381" s="80"/>
      <c r="V381" s="3"/>
      <c r="W381" s="3"/>
      <c r="X381" s="3"/>
      <c r="Y381" s="3"/>
      <c r="Z381" s="3"/>
    </row>
    <row r="382" spans="1:26" ht="38.25" customHeight="1" x14ac:dyDescent="0.6">
      <c r="A382" s="29"/>
      <c r="B382" s="68"/>
      <c r="C382" s="69"/>
      <c r="D382" s="71"/>
      <c r="E382" s="71"/>
      <c r="F382" s="72">
        <f>SUM(D$9:$D382)-SUM(E$9:$E382)</f>
        <v>400</v>
      </c>
      <c r="G382" s="58"/>
      <c r="H382" s="73" t="str">
        <f t="shared" si="21"/>
        <v>الجمعة</v>
      </c>
      <c r="I382" s="84">
        <f t="shared" si="22"/>
        <v>44904</v>
      </c>
      <c r="J382" s="75"/>
      <c r="K382" s="75"/>
      <c r="L382" s="76"/>
      <c r="M382" s="76"/>
      <c r="N382" s="77">
        <f>K382-J382-L382+التصنيف4567891011243752[[#This Row],[زيادة]]</f>
        <v>0</v>
      </c>
      <c r="O382" s="78" t="str">
        <f t="shared" si="20"/>
        <v>غياب</v>
      </c>
      <c r="P382" s="78">
        <f t="shared" si="23"/>
        <v>0</v>
      </c>
      <c r="Q382" s="79">
        <f>التصنيف4567891011243752[[#This Row],[ساعات العمل
Time of Work]]/9*P382*24</f>
        <v>0</v>
      </c>
      <c r="R382" s="80"/>
      <c r="S382" s="80"/>
      <c r="T382" s="80"/>
      <c r="U382" s="80"/>
      <c r="V382" s="3"/>
      <c r="W382" s="3"/>
      <c r="X382" s="3"/>
      <c r="Y382" s="3"/>
      <c r="Z382" s="3"/>
    </row>
    <row r="383" spans="1:26" ht="38.25" customHeight="1" x14ac:dyDescent="0.6">
      <c r="A383" s="29"/>
      <c r="B383" s="68"/>
      <c r="C383" s="69"/>
      <c r="D383" s="71"/>
      <c r="E383" s="71"/>
      <c r="F383" s="72">
        <f>SUM(D$9:$D383)-SUM(E$9:$E383)</f>
        <v>400</v>
      </c>
      <c r="G383" s="58"/>
      <c r="H383" s="73" t="str">
        <f t="shared" si="21"/>
        <v>السبت</v>
      </c>
      <c r="I383" s="84">
        <f t="shared" si="22"/>
        <v>44905</v>
      </c>
      <c r="J383" s="75"/>
      <c r="K383" s="75"/>
      <c r="L383" s="76"/>
      <c r="M383" s="76"/>
      <c r="N383" s="77">
        <f>K383-J383-L383+التصنيف4567891011243752[[#This Row],[زيادة]]</f>
        <v>0</v>
      </c>
      <c r="O383" s="78" t="str">
        <f t="shared" si="20"/>
        <v>غياب</v>
      </c>
      <c r="P383" s="78">
        <f t="shared" si="23"/>
        <v>0</v>
      </c>
      <c r="Q383" s="79">
        <f>التصنيف4567891011243752[[#This Row],[ساعات العمل
Time of Work]]/9*P383*24</f>
        <v>0</v>
      </c>
      <c r="R383" s="80"/>
      <c r="S383" s="80"/>
      <c r="T383" s="80"/>
      <c r="U383" s="80"/>
      <c r="V383" s="3"/>
      <c r="W383" s="3"/>
      <c r="X383" s="3"/>
      <c r="Y383" s="3"/>
      <c r="Z383" s="3"/>
    </row>
    <row r="384" spans="1:26" ht="38.25" customHeight="1" x14ac:dyDescent="0.6">
      <c r="A384" s="29"/>
      <c r="B384" s="68"/>
      <c r="C384" s="69"/>
      <c r="D384" s="71"/>
      <c r="E384" s="71"/>
      <c r="F384" s="72">
        <f>SUM(D$9:$D384)-SUM(E$9:$E384)</f>
        <v>400</v>
      </c>
      <c r="G384" s="58"/>
      <c r="H384" s="73" t="str">
        <f t="shared" si="21"/>
        <v>الأحد</v>
      </c>
      <c r="I384" s="84">
        <f t="shared" si="22"/>
        <v>44906</v>
      </c>
      <c r="J384" s="75"/>
      <c r="K384" s="75"/>
      <c r="L384" s="76"/>
      <c r="M384" s="76"/>
      <c r="N384" s="77">
        <f>K384-J384-L384+التصنيف4567891011243752[[#This Row],[زيادة]]</f>
        <v>0</v>
      </c>
      <c r="O384" s="78" t="str">
        <f t="shared" si="20"/>
        <v>غياب</v>
      </c>
      <c r="P384" s="78">
        <f t="shared" si="23"/>
        <v>0</v>
      </c>
      <c r="Q384" s="79">
        <f>التصنيف4567891011243752[[#This Row],[ساعات العمل
Time of Work]]/9*P384*24</f>
        <v>0</v>
      </c>
      <c r="R384" s="80"/>
      <c r="S384" s="80"/>
      <c r="T384" s="80"/>
      <c r="U384" s="80"/>
      <c r="V384" s="3"/>
      <c r="W384" s="3"/>
      <c r="X384" s="3"/>
      <c r="Y384" s="3"/>
      <c r="Z384" s="3"/>
    </row>
    <row r="385" spans="1:26" ht="38.25" customHeight="1" x14ac:dyDescent="0.6">
      <c r="A385" s="29"/>
      <c r="B385" s="68"/>
      <c r="C385" s="69"/>
      <c r="D385" s="71"/>
      <c r="E385" s="71"/>
      <c r="F385" s="72">
        <f>SUM(D$9:$D385)-SUM(E$9:$E385)</f>
        <v>400</v>
      </c>
      <c r="G385" s="58"/>
      <c r="H385" s="73" t="str">
        <f t="shared" si="21"/>
        <v>الإثنين</v>
      </c>
      <c r="I385" s="84">
        <f t="shared" si="22"/>
        <v>44907</v>
      </c>
      <c r="J385" s="75"/>
      <c r="K385" s="75"/>
      <c r="L385" s="76"/>
      <c r="M385" s="76"/>
      <c r="N385" s="77">
        <f>K385-J385-L385+التصنيف4567891011243752[[#This Row],[زيادة]]</f>
        <v>0</v>
      </c>
      <c r="O385" s="78" t="str">
        <f t="shared" si="20"/>
        <v>غياب</v>
      </c>
      <c r="P385" s="78">
        <f t="shared" si="23"/>
        <v>0</v>
      </c>
      <c r="Q385" s="79">
        <f>التصنيف4567891011243752[[#This Row],[ساعات العمل
Time of Work]]/9*P385*24</f>
        <v>0</v>
      </c>
      <c r="R385" s="80"/>
      <c r="S385" s="80"/>
      <c r="T385" s="80"/>
      <c r="U385" s="80"/>
      <c r="V385" s="3"/>
      <c r="W385" s="3"/>
      <c r="X385" s="3"/>
      <c r="Y385" s="3"/>
      <c r="Z385" s="3"/>
    </row>
    <row r="386" spans="1:26" ht="38.25" customHeight="1" x14ac:dyDescent="0.6">
      <c r="A386" s="29"/>
      <c r="B386" s="68"/>
      <c r="C386" s="69"/>
      <c r="D386" s="71"/>
      <c r="E386" s="71"/>
      <c r="F386" s="72">
        <f>SUM(D$9:$D386)-SUM(E$9:$E386)</f>
        <v>400</v>
      </c>
      <c r="G386" s="58"/>
      <c r="H386" s="73" t="str">
        <f t="shared" si="21"/>
        <v>الثلاثاء</v>
      </c>
      <c r="I386" s="84">
        <f t="shared" si="22"/>
        <v>44908</v>
      </c>
      <c r="J386" s="75"/>
      <c r="K386" s="75"/>
      <c r="L386" s="76"/>
      <c r="M386" s="76"/>
      <c r="N386" s="77">
        <f>K386-J386-L386+التصنيف4567891011243752[[#This Row],[زيادة]]</f>
        <v>0</v>
      </c>
      <c r="O386" s="78" t="str">
        <f t="shared" si="20"/>
        <v>غياب</v>
      </c>
      <c r="P386" s="78">
        <f t="shared" si="23"/>
        <v>0</v>
      </c>
      <c r="Q386" s="79">
        <f>التصنيف4567891011243752[[#This Row],[ساعات العمل
Time of Work]]/9*P386*24</f>
        <v>0</v>
      </c>
      <c r="R386" s="80"/>
      <c r="S386" s="80"/>
      <c r="T386" s="80"/>
      <c r="U386" s="80"/>
      <c r="V386" s="3"/>
      <c r="W386" s="3"/>
      <c r="X386" s="3"/>
      <c r="Y386" s="3"/>
      <c r="Z386" s="3"/>
    </row>
    <row r="387" spans="1:26" ht="38.25" customHeight="1" x14ac:dyDescent="0.6">
      <c r="A387" s="29"/>
      <c r="B387" s="68"/>
      <c r="C387" s="69"/>
      <c r="D387" s="71"/>
      <c r="E387" s="71"/>
      <c r="F387" s="72">
        <f>SUM(D$9:$D387)-SUM(E$9:$E387)</f>
        <v>400</v>
      </c>
      <c r="G387" s="58"/>
      <c r="H387" s="73" t="str">
        <f t="shared" si="21"/>
        <v>الأربعاء</v>
      </c>
      <c r="I387" s="84">
        <f t="shared" si="22"/>
        <v>44909</v>
      </c>
      <c r="J387" s="75"/>
      <c r="K387" s="75"/>
      <c r="L387" s="76"/>
      <c r="M387" s="76"/>
      <c r="N387" s="77">
        <f>K387-J387-L387+التصنيف4567891011243752[[#This Row],[زيادة]]</f>
        <v>0</v>
      </c>
      <c r="O387" s="78" t="str">
        <f t="shared" si="20"/>
        <v>غياب</v>
      </c>
      <c r="P387" s="78">
        <f t="shared" si="23"/>
        <v>0</v>
      </c>
      <c r="Q387" s="79">
        <f>التصنيف4567891011243752[[#This Row],[ساعات العمل
Time of Work]]/9*P387*24</f>
        <v>0</v>
      </c>
      <c r="R387" s="80"/>
      <c r="S387" s="80"/>
      <c r="T387" s="80"/>
      <c r="U387" s="80"/>
      <c r="V387" s="3"/>
      <c r="W387" s="3"/>
      <c r="X387" s="3"/>
      <c r="Y387" s="3"/>
      <c r="Z387" s="3"/>
    </row>
    <row r="388" spans="1:26" ht="38.25" customHeight="1" x14ac:dyDescent="0.6">
      <c r="A388" s="29"/>
      <c r="B388" s="68"/>
      <c r="C388" s="69"/>
      <c r="D388" s="71"/>
      <c r="E388" s="71"/>
      <c r="F388" s="72">
        <f>SUM(D$9:$D388)-SUM(E$9:$E388)</f>
        <v>400</v>
      </c>
      <c r="G388" s="58"/>
      <c r="H388" s="73" t="str">
        <f t="shared" si="21"/>
        <v>الخميس</v>
      </c>
      <c r="I388" s="84">
        <f t="shared" si="22"/>
        <v>44910</v>
      </c>
      <c r="J388" s="75"/>
      <c r="K388" s="75"/>
      <c r="L388" s="76"/>
      <c r="M388" s="76"/>
      <c r="N388" s="77">
        <f>K388-J388-L388+التصنيف4567891011243752[[#This Row],[زيادة]]</f>
        <v>0</v>
      </c>
      <c r="O388" s="78" t="str">
        <f t="shared" si="20"/>
        <v>غياب</v>
      </c>
      <c r="P388" s="78">
        <f t="shared" si="23"/>
        <v>0</v>
      </c>
      <c r="Q388" s="79">
        <f>التصنيف4567891011243752[[#This Row],[ساعات العمل
Time of Work]]/9*P388*24</f>
        <v>0</v>
      </c>
      <c r="R388" s="80"/>
      <c r="S388" s="80"/>
      <c r="T388" s="80"/>
      <c r="U388" s="80"/>
      <c r="V388" s="3"/>
      <c r="W388" s="3"/>
      <c r="X388" s="3"/>
      <c r="Y388" s="3"/>
      <c r="Z388" s="3"/>
    </row>
    <row r="389" spans="1:26" ht="38.25" customHeight="1" x14ac:dyDescent="0.6">
      <c r="A389" s="29"/>
      <c r="B389" s="68"/>
      <c r="C389" s="69"/>
      <c r="D389" s="71"/>
      <c r="E389" s="71"/>
      <c r="F389" s="72">
        <f>SUM(D$9:$D389)-SUM(E$9:$E389)</f>
        <v>400</v>
      </c>
      <c r="G389" s="58"/>
      <c r="H389" s="73" t="str">
        <f t="shared" si="21"/>
        <v>الجمعة</v>
      </c>
      <c r="I389" s="84">
        <f t="shared" si="22"/>
        <v>44911</v>
      </c>
      <c r="J389" s="75"/>
      <c r="K389" s="75"/>
      <c r="L389" s="76"/>
      <c r="M389" s="76"/>
      <c r="N389" s="77">
        <f>K389-J389-L389+التصنيف4567891011243752[[#This Row],[زيادة]]</f>
        <v>0</v>
      </c>
      <c r="O389" s="78" t="str">
        <f t="shared" si="20"/>
        <v>غياب</v>
      </c>
      <c r="P389" s="78">
        <f t="shared" si="23"/>
        <v>0</v>
      </c>
      <c r="Q389" s="79">
        <f>التصنيف4567891011243752[[#This Row],[ساعات العمل
Time of Work]]/9*P389*24</f>
        <v>0</v>
      </c>
      <c r="R389" s="80"/>
      <c r="S389" s="80"/>
      <c r="T389" s="80"/>
      <c r="U389" s="80"/>
      <c r="V389" s="3"/>
      <c r="W389" s="3"/>
      <c r="X389" s="3"/>
      <c r="Y389" s="3"/>
      <c r="Z389" s="3"/>
    </row>
    <row r="390" spans="1:26" ht="38.25" customHeight="1" x14ac:dyDescent="0.6">
      <c r="A390" s="29"/>
      <c r="B390" s="68"/>
      <c r="C390" s="69"/>
      <c r="D390" s="71"/>
      <c r="E390" s="71"/>
      <c r="F390" s="72">
        <f>SUM(D$9:$D390)-SUM(E$9:$E390)</f>
        <v>400</v>
      </c>
      <c r="G390" s="58"/>
      <c r="H390" s="73" t="str">
        <f t="shared" si="21"/>
        <v>السبت</v>
      </c>
      <c r="I390" s="84">
        <f t="shared" si="22"/>
        <v>44912</v>
      </c>
      <c r="J390" s="75"/>
      <c r="K390" s="75"/>
      <c r="L390" s="76"/>
      <c r="M390" s="76"/>
      <c r="N390" s="77">
        <f>K390-J390-L390+التصنيف4567891011243752[[#This Row],[زيادة]]</f>
        <v>0</v>
      </c>
      <c r="O390" s="78" t="str">
        <f t="shared" si="20"/>
        <v>غياب</v>
      </c>
      <c r="P390" s="78">
        <f t="shared" si="23"/>
        <v>0</v>
      </c>
      <c r="Q390" s="79">
        <f>التصنيف4567891011243752[[#This Row],[ساعات العمل
Time of Work]]/9*P390*24</f>
        <v>0</v>
      </c>
      <c r="R390" s="80"/>
      <c r="S390" s="80"/>
      <c r="T390" s="80"/>
      <c r="U390" s="80"/>
      <c r="V390" s="3"/>
      <c r="W390" s="3"/>
      <c r="X390" s="3"/>
      <c r="Y390" s="3"/>
      <c r="Z390" s="3"/>
    </row>
    <row r="391" spans="1:26" ht="38.25" customHeight="1" x14ac:dyDescent="0.6">
      <c r="A391" s="29"/>
      <c r="B391" s="68"/>
      <c r="C391" s="69"/>
      <c r="D391" s="71"/>
      <c r="E391" s="71"/>
      <c r="F391" s="72">
        <f>SUM(D$9:$D391)-SUM(E$9:$E391)</f>
        <v>400</v>
      </c>
      <c r="G391" s="58"/>
      <c r="H391" s="73" t="str">
        <f t="shared" si="21"/>
        <v>الأحد</v>
      </c>
      <c r="I391" s="84">
        <f t="shared" si="22"/>
        <v>44913</v>
      </c>
      <c r="J391" s="75"/>
      <c r="K391" s="75"/>
      <c r="L391" s="76"/>
      <c r="M391" s="76"/>
      <c r="N391" s="77">
        <f>K391-J391-L391+التصنيف4567891011243752[[#This Row],[زيادة]]</f>
        <v>0</v>
      </c>
      <c r="O391" s="78" t="str">
        <f t="shared" si="20"/>
        <v>غياب</v>
      </c>
      <c r="P391" s="78">
        <f t="shared" si="23"/>
        <v>0</v>
      </c>
      <c r="Q391" s="79">
        <f>التصنيف4567891011243752[[#This Row],[ساعات العمل
Time of Work]]/9*P391*24</f>
        <v>0</v>
      </c>
      <c r="R391" s="80"/>
      <c r="S391" s="80"/>
      <c r="T391" s="80"/>
      <c r="U391" s="80"/>
      <c r="V391" s="3"/>
      <c r="W391" s="3"/>
      <c r="X391" s="3"/>
      <c r="Y391" s="3"/>
      <c r="Z391" s="3"/>
    </row>
    <row r="392" spans="1:26" ht="38.25" customHeight="1" x14ac:dyDescent="0.6">
      <c r="A392" s="29"/>
      <c r="B392" s="68"/>
      <c r="C392" s="69"/>
      <c r="D392" s="71"/>
      <c r="E392" s="71"/>
      <c r="F392" s="72">
        <f>SUM(D$9:$D392)-SUM(E$9:$E392)</f>
        <v>400</v>
      </c>
      <c r="G392" s="58"/>
      <c r="H392" s="73" t="str">
        <f t="shared" si="21"/>
        <v>الإثنين</v>
      </c>
      <c r="I392" s="84">
        <f t="shared" si="22"/>
        <v>44914</v>
      </c>
      <c r="J392" s="75"/>
      <c r="K392" s="75"/>
      <c r="L392" s="76"/>
      <c r="M392" s="76"/>
      <c r="N392" s="77">
        <f>K392-J392-L392+التصنيف4567891011243752[[#This Row],[زيادة]]</f>
        <v>0</v>
      </c>
      <c r="O392" s="78" t="str">
        <f t="shared" si="20"/>
        <v>غياب</v>
      </c>
      <c r="P392" s="78">
        <f t="shared" si="23"/>
        <v>0</v>
      </c>
      <c r="Q392" s="79">
        <f>التصنيف4567891011243752[[#This Row],[ساعات العمل
Time of Work]]/9*P392*24</f>
        <v>0</v>
      </c>
      <c r="R392" s="80"/>
      <c r="S392" s="80"/>
      <c r="T392" s="80"/>
      <c r="U392" s="80"/>
      <c r="V392" s="3"/>
      <c r="W392" s="3"/>
      <c r="X392" s="3"/>
      <c r="Y392" s="3"/>
      <c r="Z392" s="3"/>
    </row>
    <row r="393" spans="1:26" ht="38.25" customHeight="1" x14ac:dyDescent="0.6">
      <c r="A393" s="29"/>
      <c r="B393" s="68"/>
      <c r="C393" s="69"/>
      <c r="D393" s="71"/>
      <c r="E393" s="71"/>
      <c r="F393" s="72">
        <f>SUM(D$9:$D393)-SUM(E$9:$E393)</f>
        <v>400</v>
      </c>
      <c r="G393" s="58"/>
      <c r="H393" s="73" t="str">
        <f t="shared" si="21"/>
        <v>الثلاثاء</v>
      </c>
      <c r="I393" s="84">
        <f t="shared" si="22"/>
        <v>44915</v>
      </c>
      <c r="J393" s="75"/>
      <c r="K393" s="75"/>
      <c r="L393" s="76"/>
      <c r="M393" s="76"/>
      <c r="N393" s="77">
        <f>K393-J393-L393+التصنيف4567891011243752[[#This Row],[زيادة]]</f>
        <v>0</v>
      </c>
      <c r="O393" s="78" t="str">
        <f t="shared" ref="O393:O456" si="24">IF(N393=0,"غياب","حضور")</f>
        <v>غياب</v>
      </c>
      <c r="P393" s="78">
        <f t="shared" si="23"/>
        <v>0</v>
      </c>
      <c r="Q393" s="79">
        <f>التصنيف4567891011243752[[#This Row],[ساعات العمل
Time of Work]]/9*P393*24</f>
        <v>0</v>
      </c>
      <c r="R393" s="80"/>
      <c r="S393" s="80"/>
      <c r="T393" s="80"/>
      <c r="U393" s="80"/>
      <c r="V393" s="3"/>
      <c r="W393" s="3"/>
      <c r="X393" s="3"/>
      <c r="Y393" s="3"/>
      <c r="Z393" s="3"/>
    </row>
    <row r="394" spans="1:26" ht="38.25" customHeight="1" x14ac:dyDescent="0.6">
      <c r="A394" s="29"/>
      <c r="B394" s="68"/>
      <c r="C394" s="69"/>
      <c r="D394" s="71"/>
      <c r="E394" s="71"/>
      <c r="F394" s="72">
        <f>SUM(D$9:$D394)-SUM(E$9:$E394)</f>
        <v>400</v>
      </c>
      <c r="G394" s="58"/>
      <c r="H394" s="73" t="str">
        <f t="shared" ref="H394:H457" si="25">TEXT(I394,"b2dddd")</f>
        <v>الأربعاء</v>
      </c>
      <c r="I394" s="84">
        <f t="shared" ref="I394:I457" si="26">IF($I$7="","--",I393+1)</f>
        <v>44916</v>
      </c>
      <c r="J394" s="75"/>
      <c r="K394" s="75"/>
      <c r="L394" s="76"/>
      <c r="M394" s="76"/>
      <c r="N394" s="77">
        <f>K394-J394-L394+التصنيف4567891011243752[[#This Row],[زيادة]]</f>
        <v>0</v>
      </c>
      <c r="O394" s="78" t="str">
        <f t="shared" si="24"/>
        <v>غياب</v>
      </c>
      <c r="P394" s="78">
        <f t="shared" si="23"/>
        <v>0</v>
      </c>
      <c r="Q394" s="79">
        <f>التصنيف4567891011243752[[#This Row],[ساعات العمل
Time of Work]]/9*P394*24</f>
        <v>0</v>
      </c>
      <c r="R394" s="80"/>
      <c r="S394" s="80"/>
      <c r="T394" s="80"/>
      <c r="U394" s="80"/>
      <c r="V394" s="3"/>
      <c r="W394" s="3"/>
      <c r="X394" s="3"/>
      <c r="Y394" s="3"/>
      <c r="Z394" s="3"/>
    </row>
    <row r="395" spans="1:26" ht="38.25" customHeight="1" x14ac:dyDescent="0.6">
      <c r="A395" s="29"/>
      <c r="B395" s="68"/>
      <c r="C395" s="69"/>
      <c r="D395" s="71"/>
      <c r="E395" s="71"/>
      <c r="F395" s="72">
        <f>SUM(D$9:$D395)-SUM(E$9:$E395)</f>
        <v>400</v>
      </c>
      <c r="G395" s="58"/>
      <c r="H395" s="73" t="str">
        <f t="shared" si="25"/>
        <v>الخميس</v>
      </c>
      <c r="I395" s="84">
        <f t="shared" si="26"/>
        <v>44917</v>
      </c>
      <c r="J395" s="75"/>
      <c r="K395" s="75"/>
      <c r="L395" s="76"/>
      <c r="M395" s="76"/>
      <c r="N395" s="77">
        <f>K395-J395-L395+التصنيف4567891011243752[[#This Row],[زيادة]]</f>
        <v>0</v>
      </c>
      <c r="O395" s="78" t="str">
        <f t="shared" si="24"/>
        <v>غياب</v>
      </c>
      <c r="P395" s="78">
        <f t="shared" ref="P395:P458" si="27">IF($P$9="","--",P394+0)</f>
        <v>0</v>
      </c>
      <c r="Q395" s="79">
        <f>التصنيف4567891011243752[[#This Row],[ساعات العمل
Time of Work]]/9*P395*24</f>
        <v>0</v>
      </c>
      <c r="R395" s="80"/>
      <c r="S395" s="80"/>
      <c r="T395" s="80"/>
      <c r="U395" s="80"/>
      <c r="V395" s="3"/>
      <c r="W395" s="3"/>
      <c r="X395" s="3"/>
      <c r="Y395" s="3"/>
      <c r="Z395" s="3"/>
    </row>
    <row r="396" spans="1:26" ht="38.25" customHeight="1" x14ac:dyDescent="0.6">
      <c r="A396" s="29"/>
      <c r="B396" s="68"/>
      <c r="C396" s="69"/>
      <c r="D396" s="71"/>
      <c r="E396" s="71"/>
      <c r="F396" s="72">
        <f>SUM(D$9:$D396)-SUM(E$9:$E396)</f>
        <v>400</v>
      </c>
      <c r="G396" s="58"/>
      <c r="H396" s="73" t="str">
        <f t="shared" si="25"/>
        <v>الجمعة</v>
      </c>
      <c r="I396" s="84">
        <f t="shared" si="26"/>
        <v>44918</v>
      </c>
      <c r="J396" s="75"/>
      <c r="K396" s="75"/>
      <c r="L396" s="76"/>
      <c r="M396" s="76"/>
      <c r="N396" s="77">
        <f>K396-J396-L396+التصنيف4567891011243752[[#This Row],[زيادة]]</f>
        <v>0</v>
      </c>
      <c r="O396" s="78" t="str">
        <f t="shared" si="24"/>
        <v>غياب</v>
      </c>
      <c r="P396" s="78">
        <f t="shared" si="27"/>
        <v>0</v>
      </c>
      <c r="Q396" s="79">
        <f>التصنيف4567891011243752[[#This Row],[ساعات العمل
Time of Work]]/9*P396*24</f>
        <v>0</v>
      </c>
      <c r="R396" s="80"/>
      <c r="S396" s="80"/>
      <c r="T396" s="80"/>
      <c r="U396" s="80"/>
      <c r="V396" s="3"/>
      <c r="W396" s="3"/>
      <c r="X396" s="3"/>
      <c r="Y396" s="3"/>
      <c r="Z396" s="3"/>
    </row>
    <row r="397" spans="1:26" ht="38.25" customHeight="1" x14ac:dyDescent="0.6">
      <c r="A397" s="29"/>
      <c r="B397" s="68"/>
      <c r="C397" s="69"/>
      <c r="D397" s="71"/>
      <c r="E397" s="71"/>
      <c r="F397" s="72">
        <f>SUM(D$9:$D397)-SUM(E$9:$E397)</f>
        <v>400</v>
      </c>
      <c r="G397" s="58"/>
      <c r="H397" s="73" t="str">
        <f t="shared" si="25"/>
        <v>السبت</v>
      </c>
      <c r="I397" s="84">
        <f t="shared" si="26"/>
        <v>44919</v>
      </c>
      <c r="J397" s="75"/>
      <c r="K397" s="75"/>
      <c r="L397" s="76"/>
      <c r="M397" s="76"/>
      <c r="N397" s="77">
        <f>K397-J397-L397+التصنيف4567891011243752[[#This Row],[زيادة]]</f>
        <v>0</v>
      </c>
      <c r="O397" s="78" t="str">
        <f t="shared" si="24"/>
        <v>غياب</v>
      </c>
      <c r="P397" s="78">
        <f t="shared" si="27"/>
        <v>0</v>
      </c>
      <c r="Q397" s="79">
        <f>التصنيف4567891011243752[[#This Row],[ساعات العمل
Time of Work]]/9*P397*24</f>
        <v>0</v>
      </c>
      <c r="R397" s="80"/>
      <c r="S397" s="80"/>
      <c r="T397" s="80"/>
      <c r="U397" s="80"/>
      <c r="V397" s="3"/>
      <c r="W397" s="3"/>
      <c r="X397" s="3"/>
      <c r="Y397" s="3"/>
      <c r="Z397" s="3"/>
    </row>
    <row r="398" spans="1:26" ht="38.25" customHeight="1" x14ac:dyDescent="0.6">
      <c r="A398" s="29"/>
      <c r="B398" s="68"/>
      <c r="C398" s="69"/>
      <c r="D398" s="71"/>
      <c r="E398" s="71"/>
      <c r="F398" s="72">
        <f>SUM(D$9:$D398)-SUM(E$9:$E398)</f>
        <v>400</v>
      </c>
      <c r="G398" s="58"/>
      <c r="H398" s="73" t="str">
        <f t="shared" si="25"/>
        <v>الأحد</v>
      </c>
      <c r="I398" s="84">
        <f t="shared" si="26"/>
        <v>44920</v>
      </c>
      <c r="J398" s="75"/>
      <c r="K398" s="75"/>
      <c r="L398" s="76"/>
      <c r="M398" s="76"/>
      <c r="N398" s="77">
        <f>K398-J398-L398+التصنيف4567891011243752[[#This Row],[زيادة]]</f>
        <v>0</v>
      </c>
      <c r="O398" s="78" t="str">
        <f t="shared" si="24"/>
        <v>غياب</v>
      </c>
      <c r="P398" s="78">
        <f t="shared" si="27"/>
        <v>0</v>
      </c>
      <c r="Q398" s="79">
        <f>التصنيف4567891011243752[[#This Row],[ساعات العمل
Time of Work]]/9*P398*24</f>
        <v>0</v>
      </c>
      <c r="R398" s="80"/>
      <c r="S398" s="80"/>
      <c r="T398" s="80"/>
      <c r="U398" s="80"/>
      <c r="V398" s="3"/>
      <c r="W398" s="3"/>
      <c r="X398" s="3"/>
      <c r="Y398" s="3"/>
      <c r="Z398" s="3"/>
    </row>
    <row r="399" spans="1:26" ht="38.25" customHeight="1" x14ac:dyDescent="0.6">
      <c r="A399" s="29"/>
      <c r="B399" s="68"/>
      <c r="C399" s="69"/>
      <c r="D399" s="71"/>
      <c r="E399" s="71"/>
      <c r="F399" s="72">
        <f>SUM(D$9:$D399)-SUM(E$9:$E399)</f>
        <v>400</v>
      </c>
      <c r="G399" s="58"/>
      <c r="H399" s="73" t="str">
        <f t="shared" si="25"/>
        <v>الإثنين</v>
      </c>
      <c r="I399" s="84">
        <f t="shared" si="26"/>
        <v>44921</v>
      </c>
      <c r="J399" s="75"/>
      <c r="K399" s="75"/>
      <c r="L399" s="76"/>
      <c r="M399" s="76"/>
      <c r="N399" s="77">
        <f>K399-J399-L399+التصنيف4567891011243752[[#This Row],[زيادة]]</f>
        <v>0</v>
      </c>
      <c r="O399" s="78" t="str">
        <f t="shared" si="24"/>
        <v>غياب</v>
      </c>
      <c r="P399" s="78">
        <f t="shared" si="27"/>
        <v>0</v>
      </c>
      <c r="Q399" s="79">
        <f>التصنيف4567891011243752[[#This Row],[ساعات العمل
Time of Work]]/9*P399*24</f>
        <v>0</v>
      </c>
      <c r="R399" s="80"/>
      <c r="S399" s="80"/>
      <c r="T399" s="80"/>
      <c r="U399" s="80"/>
      <c r="V399" s="3"/>
      <c r="W399" s="3"/>
      <c r="X399" s="3"/>
      <c r="Y399" s="3"/>
      <c r="Z399" s="3"/>
    </row>
    <row r="400" spans="1:26" ht="38.25" customHeight="1" x14ac:dyDescent="0.6">
      <c r="A400" s="29"/>
      <c r="B400" s="68"/>
      <c r="C400" s="69"/>
      <c r="D400" s="71"/>
      <c r="E400" s="71"/>
      <c r="F400" s="72">
        <f>SUM(D$9:$D400)-SUM(E$9:$E400)</f>
        <v>400</v>
      </c>
      <c r="G400" s="58"/>
      <c r="H400" s="73" t="str">
        <f t="shared" si="25"/>
        <v>الثلاثاء</v>
      </c>
      <c r="I400" s="84">
        <f t="shared" si="26"/>
        <v>44922</v>
      </c>
      <c r="J400" s="75"/>
      <c r="K400" s="75"/>
      <c r="L400" s="76"/>
      <c r="M400" s="76"/>
      <c r="N400" s="77">
        <f>K400-J400-L400+التصنيف4567891011243752[[#This Row],[زيادة]]</f>
        <v>0</v>
      </c>
      <c r="O400" s="78" t="str">
        <f t="shared" si="24"/>
        <v>غياب</v>
      </c>
      <c r="P400" s="78">
        <f t="shared" si="27"/>
        <v>0</v>
      </c>
      <c r="Q400" s="79">
        <f>التصنيف4567891011243752[[#This Row],[ساعات العمل
Time of Work]]/9*P400*24</f>
        <v>0</v>
      </c>
      <c r="R400" s="80"/>
      <c r="S400" s="80"/>
      <c r="T400" s="80"/>
      <c r="U400" s="80"/>
      <c r="V400" s="3"/>
      <c r="W400" s="3"/>
      <c r="X400" s="3"/>
      <c r="Y400" s="3"/>
      <c r="Z400" s="3"/>
    </row>
    <row r="401" spans="1:26" ht="38.25" customHeight="1" x14ac:dyDescent="0.6">
      <c r="A401" s="29"/>
      <c r="B401" s="68"/>
      <c r="C401" s="69"/>
      <c r="D401" s="71"/>
      <c r="E401" s="71"/>
      <c r="F401" s="72">
        <f>SUM(D$9:$D401)-SUM(E$9:$E401)</f>
        <v>400</v>
      </c>
      <c r="G401" s="58"/>
      <c r="H401" s="73" t="str">
        <f t="shared" si="25"/>
        <v>الأربعاء</v>
      </c>
      <c r="I401" s="84">
        <f t="shared" si="26"/>
        <v>44923</v>
      </c>
      <c r="J401" s="75"/>
      <c r="K401" s="75"/>
      <c r="L401" s="76"/>
      <c r="M401" s="76"/>
      <c r="N401" s="77">
        <f>K401-J401-L401+التصنيف4567891011243752[[#This Row],[زيادة]]</f>
        <v>0</v>
      </c>
      <c r="O401" s="78" t="str">
        <f t="shared" si="24"/>
        <v>غياب</v>
      </c>
      <c r="P401" s="78">
        <f t="shared" si="27"/>
        <v>0</v>
      </c>
      <c r="Q401" s="79">
        <f>التصنيف4567891011243752[[#This Row],[ساعات العمل
Time of Work]]/9*P401*24</f>
        <v>0</v>
      </c>
      <c r="R401" s="80"/>
      <c r="S401" s="80"/>
      <c r="T401" s="80"/>
      <c r="U401" s="80"/>
      <c r="V401" s="3"/>
      <c r="W401" s="3"/>
      <c r="X401" s="3"/>
      <c r="Y401" s="3"/>
      <c r="Z401" s="3"/>
    </row>
    <row r="402" spans="1:26" ht="38.25" customHeight="1" x14ac:dyDescent="0.6">
      <c r="A402" s="29"/>
      <c r="B402" s="68"/>
      <c r="C402" s="69"/>
      <c r="D402" s="71"/>
      <c r="E402" s="71"/>
      <c r="F402" s="72">
        <f>SUM(D$9:$D402)-SUM(E$9:$E402)</f>
        <v>400</v>
      </c>
      <c r="G402" s="58"/>
      <c r="H402" s="73" t="str">
        <f t="shared" si="25"/>
        <v>الخميس</v>
      </c>
      <c r="I402" s="84">
        <f t="shared" si="26"/>
        <v>44924</v>
      </c>
      <c r="J402" s="75"/>
      <c r="K402" s="75"/>
      <c r="L402" s="76"/>
      <c r="M402" s="76"/>
      <c r="N402" s="77">
        <f>K402-J402-L402+التصنيف4567891011243752[[#This Row],[زيادة]]</f>
        <v>0</v>
      </c>
      <c r="O402" s="78" t="str">
        <f t="shared" si="24"/>
        <v>غياب</v>
      </c>
      <c r="P402" s="78">
        <f t="shared" si="27"/>
        <v>0</v>
      </c>
      <c r="Q402" s="79">
        <f>التصنيف4567891011243752[[#This Row],[ساعات العمل
Time of Work]]/9*P402*24</f>
        <v>0</v>
      </c>
      <c r="R402" s="80"/>
      <c r="S402" s="80"/>
      <c r="T402" s="80"/>
      <c r="U402" s="80"/>
      <c r="V402" s="3"/>
      <c r="W402" s="3"/>
      <c r="X402" s="3"/>
      <c r="Y402" s="3"/>
      <c r="Z402" s="3"/>
    </row>
    <row r="403" spans="1:26" ht="38.25" customHeight="1" x14ac:dyDescent="0.6">
      <c r="A403" s="29"/>
      <c r="B403" s="68"/>
      <c r="C403" s="69"/>
      <c r="D403" s="71"/>
      <c r="E403" s="71"/>
      <c r="F403" s="72">
        <f>SUM(D$9:$D403)-SUM(E$9:$E403)</f>
        <v>400</v>
      </c>
      <c r="G403" s="58"/>
      <c r="H403" s="73" t="str">
        <f t="shared" si="25"/>
        <v>الجمعة</v>
      </c>
      <c r="I403" s="84">
        <f t="shared" si="26"/>
        <v>44925</v>
      </c>
      <c r="J403" s="75"/>
      <c r="K403" s="75"/>
      <c r="L403" s="76"/>
      <c r="M403" s="76"/>
      <c r="N403" s="77">
        <f>K403-J403-L403+التصنيف4567891011243752[[#This Row],[زيادة]]</f>
        <v>0</v>
      </c>
      <c r="O403" s="78" t="str">
        <f t="shared" si="24"/>
        <v>غياب</v>
      </c>
      <c r="P403" s="78">
        <f t="shared" si="27"/>
        <v>0</v>
      </c>
      <c r="Q403" s="79">
        <f>التصنيف4567891011243752[[#This Row],[ساعات العمل
Time of Work]]/9*P403*24</f>
        <v>0</v>
      </c>
      <c r="R403" s="80"/>
      <c r="S403" s="80"/>
      <c r="T403" s="80"/>
      <c r="U403" s="80"/>
      <c r="V403" s="3"/>
      <c r="W403" s="3"/>
      <c r="X403" s="3"/>
      <c r="Y403" s="3"/>
      <c r="Z403" s="3"/>
    </row>
    <row r="404" spans="1:26" ht="38.25" customHeight="1" x14ac:dyDescent="0.6">
      <c r="A404" s="29"/>
      <c r="B404" s="68"/>
      <c r="C404" s="69"/>
      <c r="D404" s="71"/>
      <c r="E404" s="71"/>
      <c r="F404" s="72">
        <f>SUM(D$9:$D404)-SUM(E$9:$E404)</f>
        <v>400</v>
      </c>
      <c r="G404" s="58"/>
      <c r="H404" s="73" t="str">
        <f t="shared" si="25"/>
        <v>السبت</v>
      </c>
      <c r="I404" s="84">
        <f t="shared" si="26"/>
        <v>44926</v>
      </c>
      <c r="J404" s="75"/>
      <c r="K404" s="75"/>
      <c r="L404" s="76"/>
      <c r="M404" s="76"/>
      <c r="N404" s="77">
        <f>K404-J404-L404+التصنيف4567891011243752[[#This Row],[زيادة]]</f>
        <v>0</v>
      </c>
      <c r="O404" s="78" t="str">
        <f t="shared" si="24"/>
        <v>غياب</v>
      </c>
      <c r="P404" s="78">
        <f t="shared" si="27"/>
        <v>0</v>
      </c>
      <c r="Q404" s="79">
        <f>التصنيف4567891011243752[[#This Row],[ساعات العمل
Time of Work]]/9*P404*24</f>
        <v>0</v>
      </c>
      <c r="R404" s="80"/>
      <c r="S404" s="80"/>
      <c r="T404" s="80"/>
      <c r="U404" s="80"/>
      <c r="V404" s="3"/>
      <c r="W404" s="3"/>
      <c r="X404" s="3"/>
      <c r="Y404" s="3"/>
      <c r="Z404" s="3"/>
    </row>
    <row r="405" spans="1:26" ht="38.25" customHeight="1" x14ac:dyDescent="0.6">
      <c r="A405" s="29"/>
      <c r="B405" s="68"/>
      <c r="C405" s="69"/>
      <c r="D405" s="71"/>
      <c r="E405" s="71"/>
      <c r="F405" s="72">
        <f>SUM(D$9:$D405)-SUM(E$9:$E405)</f>
        <v>400</v>
      </c>
      <c r="G405" s="58"/>
      <c r="H405" s="73" t="str">
        <f t="shared" si="25"/>
        <v>الأحد</v>
      </c>
      <c r="I405" s="84">
        <f t="shared" si="26"/>
        <v>44927</v>
      </c>
      <c r="J405" s="75"/>
      <c r="K405" s="75"/>
      <c r="L405" s="76"/>
      <c r="M405" s="76"/>
      <c r="N405" s="77">
        <f>K405-J405-L405+التصنيف4567891011243752[[#This Row],[زيادة]]</f>
        <v>0</v>
      </c>
      <c r="O405" s="78" t="str">
        <f t="shared" si="24"/>
        <v>غياب</v>
      </c>
      <c r="P405" s="78">
        <f t="shared" si="27"/>
        <v>0</v>
      </c>
      <c r="Q405" s="79">
        <f>التصنيف4567891011243752[[#This Row],[ساعات العمل
Time of Work]]/9*P405*24</f>
        <v>0</v>
      </c>
      <c r="R405" s="80"/>
      <c r="S405" s="80"/>
      <c r="T405" s="80"/>
      <c r="U405" s="80"/>
      <c r="V405" s="3"/>
      <c r="W405" s="3"/>
      <c r="X405" s="3"/>
      <c r="Y405" s="3"/>
      <c r="Z405" s="3"/>
    </row>
    <row r="406" spans="1:26" ht="38.25" customHeight="1" x14ac:dyDescent="0.6">
      <c r="A406" s="29"/>
      <c r="B406" s="68"/>
      <c r="C406" s="69"/>
      <c r="D406" s="71"/>
      <c r="E406" s="71"/>
      <c r="F406" s="72">
        <f>SUM(D$9:$D406)-SUM(E$9:$E406)</f>
        <v>400</v>
      </c>
      <c r="G406" s="58"/>
      <c r="H406" s="73" t="str">
        <f t="shared" si="25"/>
        <v>الإثنين</v>
      </c>
      <c r="I406" s="84">
        <f t="shared" si="26"/>
        <v>44928</v>
      </c>
      <c r="J406" s="75"/>
      <c r="K406" s="75"/>
      <c r="L406" s="76"/>
      <c r="M406" s="76"/>
      <c r="N406" s="77">
        <f>K406-J406-L406+التصنيف4567891011243752[[#This Row],[زيادة]]</f>
        <v>0</v>
      </c>
      <c r="O406" s="78" t="str">
        <f t="shared" si="24"/>
        <v>غياب</v>
      </c>
      <c r="P406" s="78">
        <f t="shared" si="27"/>
        <v>0</v>
      </c>
      <c r="Q406" s="79">
        <f>التصنيف4567891011243752[[#This Row],[ساعات العمل
Time of Work]]/9*P406*24</f>
        <v>0</v>
      </c>
      <c r="R406" s="80"/>
      <c r="S406" s="80"/>
      <c r="T406" s="80"/>
      <c r="U406" s="80"/>
      <c r="V406" s="3"/>
      <c r="W406" s="3"/>
      <c r="X406" s="3"/>
      <c r="Y406" s="3"/>
      <c r="Z406" s="3"/>
    </row>
    <row r="407" spans="1:26" ht="38.25" customHeight="1" x14ac:dyDescent="0.6">
      <c r="A407" s="29"/>
      <c r="B407" s="68"/>
      <c r="C407" s="69"/>
      <c r="D407" s="71"/>
      <c r="E407" s="71"/>
      <c r="F407" s="72">
        <f>SUM(D$9:$D407)-SUM(E$9:$E407)</f>
        <v>400</v>
      </c>
      <c r="G407" s="58"/>
      <c r="H407" s="73" t="str">
        <f t="shared" si="25"/>
        <v>الثلاثاء</v>
      </c>
      <c r="I407" s="84">
        <f t="shared" si="26"/>
        <v>44929</v>
      </c>
      <c r="J407" s="75"/>
      <c r="K407" s="75"/>
      <c r="L407" s="76"/>
      <c r="M407" s="76"/>
      <c r="N407" s="77">
        <f>K407-J407-L407+التصنيف4567891011243752[[#This Row],[زيادة]]</f>
        <v>0</v>
      </c>
      <c r="O407" s="78" t="str">
        <f t="shared" si="24"/>
        <v>غياب</v>
      </c>
      <c r="P407" s="78">
        <f t="shared" si="27"/>
        <v>0</v>
      </c>
      <c r="Q407" s="79">
        <f>التصنيف4567891011243752[[#This Row],[ساعات العمل
Time of Work]]/9*P407*24</f>
        <v>0</v>
      </c>
      <c r="R407" s="80"/>
      <c r="S407" s="80"/>
      <c r="T407" s="80"/>
      <c r="U407" s="80"/>
      <c r="V407" s="3"/>
      <c r="W407" s="3"/>
      <c r="X407" s="3"/>
      <c r="Y407" s="3"/>
      <c r="Z407" s="3"/>
    </row>
    <row r="408" spans="1:26" ht="38.25" customHeight="1" x14ac:dyDescent="0.6">
      <c r="A408" s="29"/>
      <c r="B408" s="68"/>
      <c r="C408" s="69"/>
      <c r="D408" s="71"/>
      <c r="E408" s="71"/>
      <c r="F408" s="72">
        <f>SUM(D$9:$D408)-SUM(E$9:$E408)</f>
        <v>400</v>
      </c>
      <c r="G408" s="58"/>
      <c r="H408" s="73" t="str">
        <f t="shared" si="25"/>
        <v>الأربعاء</v>
      </c>
      <c r="I408" s="84">
        <f t="shared" si="26"/>
        <v>44930</v>
      </c>
      <c r="J408" s="75"/>
      <c r="K408" s="75"/>
      <c r="L408" s="76"/>
      <c r="M408" s="76"/>
      <c r="N408" s="77">
        <f>K408-J408-L408+التصنيف4567891011243752[[#This Row],[زيادة]]</f>
        <v>0</v>
      </c>
      <c r="O408" s="78" t="str">
        <f t="shared" si="24"/>
        <v>غياب</v>
      </c>
      <c r="P408" s="78">
        <f t="shared" si="27"/>
        <v>0</v>
      </c>
      <c r="Q408" s="79">
        <f>التصنيف4567891011243752[[#This Row],[ساعات العمل
Time of Work]]/9*P408*24</f>
        <v>0</v>
      </c>
      <c r="R408" s="80"/>
      <c r="S408" s="80"/>
      <c r="T408" s="80"/>
      <c r="U408" s="80"/>
      <c r="V408" s="3"/>
      <c r="W408" s="3"/>
      <c r="X408" s="3"/>
      <c r="Y408" s="3"/>
      <c r="Z408" s="3"/>
    </row>
    <row r="409" spans="1:26" ht="38.25" customHeight="1" x14ac:dyDescent="0.6">
      <c r="A409" s="29"/>
      <c r="B409" s="68"/>
      <c r="C409" s="69"/>
      <c r="D409" s="71"/>
      <c r="E409" s="71"/>
      <c r="F409" s="72">
        <f>SUM(D$9:$D409)-SUM(E$9:$E409)</f>
        <v>400</v>
      </c>
      <c r="G409" s="58"/>
      <c r="H409" s="73" t="str">
        <f t="shared" si="25"/>
        <v>الخميس</v>
      </c>
      <c r="I409" s="84">
        <f t="shared" si="26"/>
        <v>44931</v>
      </c>
      <c r="J409" s="75"/>
      <c r="K409" s="75"/>
      <c r="L409" s="76"/>
      <c r="M409" s="76"/>
      <c r="N409" s="77">
        <f>K409-J409-L409+التصنيف4567891011243752[[#This Row],[زيادة]]</f>
        <v>0</v>
      </c>
      <c r="O409" s="78" t="str">
        <f t="shared" si="24"/>
        <v>غياب</v>
      </c>
      <c r="P409" s="78">
        <f t="shared" si="27"/>
        <v>0</v>
      </c>
      <c r="Q409" s="79">
        <f>التصنيف4567891011243752[[#This Row],[ساعات العمل
Time of Work]]/9*P409*24</f>
        <v>0</v>
      </c>
      <c r="R409" s="80"/>
      <c r="S409" s="80"/>
      <c r="T409" s="80"/>
      <c r="U409" s="80"/>
      <c r="V409" s="3"/>
      <c r="W409" s="3"/>
      <c r="X409" s="3"/>
      <c r="Y409" s="3"/>
      <c r="Z409" s="3"/>
    </row>
    <row r="410" spans="1:26" ht="38.25" customHeight="1" x14ac:dyDescent="0.6">
      <c r="A410" s="29"/>
      <c r="B410" s="68"/>
      <c r="C410" s="69"/>
      <c r="D410" s="71"/>
      <c r="E410" s="71"/>
      <c r="F410" s="72">
        <f>SUM(D$9:$D410)-SUM(E$9:$E410)</f>
        <v>400</v>
      </c>
      <c r="G410" s="58"/>
      <c r="H410" s="73" t="str">
        <f t="shared" si="25"/>
        <v>الجمعة</v>
      </c>
      <c r="I410" s="84">
        <f t="shared" si="26"/>
        <v>44932</v>
      </c>
      <c r="J410" s="75"/>
      <c r="K410" s="75"/>
      <c r="L410" s="76"/>
      <c r="M410" s="76"/>
      <c r="N410" s="77">
        <f>K410-J410-L410+التصنيف4567891011243752[[#This Row],[زيادة]]</f>
        <v>0</v>
      </c>
      <c r="O410" s="78" t="str">
        <f t="shared" si="24"/>
        <v>غياب</v>
      </c>
      <c r="P410" s="78">
        <f t="shared" si="27"/>
        <v>0</v>
      </c>
      <c r="Q410" s="79">
        <f>التصنيف4567891011243752[[#This Row],[ساعات العمل
Time of Work]]/9*P410*24</f>
        <v>0</v>
      </c>
      <c r="R410" s="80"/>
      <c r="S410" s="80"/>
      <c r="T410" s="80"/>
      <c r="U410" s="80"/>
      <c r="V410" s="3"/>
      <c r="W410" s="3"/>
      <c r="X410" s="3"/>
      <c r="Y410" s="3"/>
      <c r="Z410" s="3"/>
    </row>
    <row r="411" spans="1:26" ht="38.25" customHeight="1" x14ac:dyDescent="0.6">
      <c r="A411" s="29"/>
      <c r="B411" s="68"/>
      <c r="C411" s="69"/>
      <c r="D411" s="71"/>
      <c r="E411" s="71"/>
      <c r="F411" s="72">
        <f>SUM(D$9:$D411)-SUM(E$9:$E411)</f>
        <v>400</v>
      </c>
      <c r="G411" s="58"/>
      <c r="H411" s="73" t="str">
        <f t="shared" si="25"/>
        <v>السبت</v>
      </c>
      <c r="I411" s="84">
        <f t="shared" si="26"/>
        <v>44933</v>
      </c>
      <c r="J411" s="75"/>
      <c r="K411" s="75"/>
      <c r="L411" s="76"/>
      <c r="M411" s="76"/>
      <c r="N411" s="77">
        <f>K411-J411-L411+التصنيف4567891011243752[[#This Row],[زيادة]]</f>
        <v>0</v>
      </c>
      <c r="O411" s="78" t="str">
        <f t="shared" si="24"/>
        <v>غياب</v>
      </c>
      <c r="P411" s="78">
        <f t="shared" si="27"/>
        <v>0</v>
      </c>
      <c r="Q411" s="79">
        <f>التصنيف4567891011243752[[#This Row],[ساعات العمل
Time of Work]]/9*P411*24</f>
        <v>0</v>
      </c>
      <c r="R411" s="80"/>
      <c r="S411" s="80"/>
      <c r="T411" s="80"/>
      <c r="U411" s="80"/>
      <c r="V411" s="3"/>
      <c r="W411" s="3"/>
      <c r="X411" s="3"/>
      <c r="Y411" s="3"/>
      <c r="Z411" s="3"/>
    </row>
    <row r="412" spans="1:26" ht="38.25" customHeight="1" x14ac:dyDescent="0.6">
      <c r="A412" s="29"/>
      <c r="B412" s="68"/>
      <c r="C412" s="69"/>
      <c r="D412" s="71"/>
      <c r="E412" s="71"/>
      <c r="F412" s="72">
        <f>SUM(D$9:$D412)-SUM(E$9:$E412)</f>
        <v>400</v>
      </c>
      <c r="G412" s="58"/>
      <c r="H412" s="73" t="str">
        <f t="shared" si="25"/>
        <v>الأحد</v>
      </c>
      <c r="I412" s="84">
        <f t="shared" si="26"/>
        <v>44934</v>
      </c>
      <c r="J412" s="75"/>
      <c r="K412" s="75"/>
      <c r="L412" s="76"/>
      <c r="M412" s="76"/>
      <c r="N412" s="77">
        <f>K412-J412-L412+التصنيف4567891011243752[[#This Row],[زيادة]]</f>
        <v>0</v>
      </c>
      <c r="O412" s="78" t="str">
        <f t="shared" si="24"/>
        <v>غياب</v>
      </c>
      <c r="P412" s="78">
        <f t="shared" si="27"/>
        <v>0</v>
      </c>
      <c r="Q412" s="79">
        <f>التصنيف4567891011243752[[#This Row],[ساعات العمل
Time of Work]]/9*P412*24</f>
        <v>0</v>
      </c>
      <c r="R412" s="80"/>
      <c r="S412" s="80"/>
      <c r="T412" s="80"/>
      <c r="U412" s="80"/>
      <c r="V412" s="3"/>
      <c r="W412" s="3"/>
      <c r="X412" s="3"/>
      <c r="Y412" s="3"/>
      <c r="Z412" s="3"/>
    </row>
    <row r="413" spans="1:26" ht="38.25" customHeight="1" x14ac:dyDescent="0.6">
      <c r="A413" s="29"/>
      <c r="B413" s="68"/>
      <c r="C413" s="69"/>
      <c r="D413" s="71"/>
      <c r="E413" s="71"/>
      <c r="F413" s="72">
        <f>SUM(D$9:$D413)-SUM(E$9:$E413)</f>
        <v>400</v>
      </c>
      <c r="G413" s="58"/>
      <c r="H413" s="73" t="str">
        <f t="shared" si="25"/>
        <v>الإثنين</v>
      </c>
      <c r="I413" s="84">
        <f t="shared" si="26"/>
        <v>44935</v>
      </c>
      <c r="J413" s="75"/>
      <c r="K413" s="75"/>
      <c r="L413" s="76"/>
      <c r="M413" s="76"/>
      <c r="N413" s="77">
        <f>K413-J413-L413+التصنيف4567891011243752[[#This Row],[زيادة]]</f>
        <v>0</v>
      </c>
      <c r="O413" s="78" t="str">
        <f t="shared" si="24"/>
        <v>غياب</v>
      </c>
      <c r="P413" s="78">
        <f t="shared" si="27"/>
        <v>0</v>
      </c>
      <c r="Q413" s="79">
        <f>التصنيف4567891011243752[[#This Row],[ساعات العمل
Time of Work]]/9*P413*24</f>
        <v>0</v>
      </c>
      <c r="R413" s="80"/>
      <c r="S413" s="80"/>
      <c r="T413" s="80"/>
      <c r="U413" s="80"/>
      <c r="V413" s="3"/>
      <c r="W413" s="3"/>
      <c r="X413" s="3"/>
      <c r="Y413" s="3"/>
      <c r="Z413" s="3"/>
    </row>
    <row r="414" spans="1:26" ht="38.25" customHeight="1" x14ac:dyDescent="0.6">
      <c r="A414" s="29"/>
      <c r="B414" s="68"/>
      <c r="C414" s="69"/>
      <c r="D414" s="71"/>
      <c r="E414" s="71"/>
      <c r="F414" s="72">
        <f>SUM(D$9:$D414)-SUM(E$9:$E414)</f>
        <v>400</v>
      </c>
      <c r="G414" s="58"/>
      <c r="H414" s="73" t="str">
        <f t="shared" si="25"/>
        <v>الثلاثاء</v>
      </c>
      <c r="I414" s="84">
        <f t="shared" si="26"/>
        <v>44936</v>
      </c>
      <c r="J414" s="75"/>
      <c r="K414" s="75"/>
      <c r="L414" s="76"/>
      <c r="M414" s="76"/>
      <c r="N414" s="77">
        <f>K414-J414-L414+التصنيف4567891011243752[[#This Row],[زيادة]]</f>
        <v>0</v>
      </c>
      <c r="O414" s="78" t="str">
        <f t="shared" si="24"/>
        <v>غياب</v>
      </c>
      <c r="P414" s="78">
        <f t="shared" si="27"/>
        <v>0</v>
      </c>
      <c r="Q414" s="79">
        <f>التصنيف4567891011243752[[#This Row],[ساعات العمل
Time of Work]]/9*P414*24</f>
        <v>0</v>
      </c>
      <c r="R414" s="80"/>
      <c r="S414" s="80"/>
      <c r="T414" s="80"/>
      <c r="U414" s="80"/>
      <c r="V414" s="3"/>
      <c r="W414" s="3"/>
      <c r="X414" s="3"/>
      <c r="Y414" s="3"/>
      <c r="Z414" s="3"/>
    </row>
    <row r="415" spans="1:26" ht="38.25" customHeight="1" x14ac:dyDescent="0.6">
      <c r="A415" s="29"/>
      <c r="B415" s="68"/>
      <c r="C415" s="69"/>
      <c r="D415" s="71"/>
      <c r="E415" s="71"/>
      <c r="F415" s="72">
        <f>SUM(D$9:$D415)-SUM(E$9:$E415)</f>
        <v>400</v>
      </c>
      <c r="G415" s="58"/>
      <c r="H415" s="73" t="str">
        <f t="shared" si="25"/>
        <v>الأربعاء</v>
      </c>
      <c r="I415" s="84">
        <f t="shared" si="26"/>
        <v>44937</v>
      </c>
      <c r="J415" s="75"/>
      <c r="K415" s="75"/>
      <c r="L415" s="76"/>
      <c r="M415" s="76"/>
      <c r="N415" s="77">
        <f>K415-J415-L415+التصنيف4567891011243752[[#This Row],[زيادة]]</f>
        <v>0</v>
      </c>
      <c r="O415" s="78" t="str">
        <f t="shared" si="24"/>
        <v>غياب</v>
      </c>
      <c r="P415" s="78">
        <f t="shared" si="27"/>
        <v>0</v>
      </c>
      <c r="Q415" s="79">
        <f>التصنيف4567891011243752[[#This Row],[ساعات العمل
Time of Work]]/9*P415*24</f>
        <v>0</v>
      </c>
      <c r="R415" s="80"/>
      <c r="S415" s="80"/>
      <c r="T415" s="80"/>
      <c r="U415" s="80"/>
      <c r="V415" s="3"/>
      <c r="W415" s="3"/>
      <c r="X415" s="3"/>
      <c r="Y415" s="3"/>
      <c r="Z415" s="3"/>
    </row>
    <row r="416" spans="1:26" ht="38.25" customHeight="1" x14ac:dyDescent="0.6">
      <c r="A416" s="29"/>
      <c r="B416" s="68"/>
      <c r="C416" s="69"/>
      <c r="D416" s="71"/>
      <c r="E416" s="71"/>
      <c r="F416" s="72">
        <f>SUM(D$9:$D416)-SUM(E$9:$E416)</f>
        <v>400</v>
      </c>
      <c r="G416" s="58"/>
      <c r="H416" s="73" t="str">
        <f t="shared" si="25"/>
        <v>الخميس</v>
      </c>
      <c r="I416" s="84">
        <f t="shared" si="26"/>
        <v>44938</v>
      </c>
      <c r="J416" s="75"/>
      <c r="K416" s="75"/>
      <c r="L416" s="76"/>
      <c r="M416" s="76"/>
      <c r="N416" s="77">
        <f>K416-J416-L416+التصنيف4567891011243752[[#This Row],[زيادة]]</f>
        <v>0</v>
      </c>
      <c r="O416" s="78" t="str">
        <f t="shared" si="24"/>
        <v>غياب</v>
      </c>
      <c r="P416" s="78">
        <f t="shared" si="27"/>
        <v>0</v>
      </c>
      <c r="Q416" s="79">
        <f>التصنيف4567891011243752[[#This Row],[ساعات العمل
Time of Work]]/9*P416*24</f>
        <v>0</v>
      </c>
      <c r="R416" s="80"/>
      <c r="S416" s="80"/>
      <c r="T416" s="80"/>
      <c r="U416" s="80"/>
      <c r="V416" s="3"/>
      <c r="W416" s="3"/>
      <c r="X416" s="3"/>
      <c r="Y416" s="3"/>
      <c r="Z416" s="3"/>
    </row>
    <row r="417" spans="1:26" ht="38.25" customHeight="1" x14ac:dyDescent="0.6">
      <c r="A417" s="29"/>
      <c r="B417" s="68"/>
      <c r="C417" s="69"/>
      <c r="D417" s="71"/>
      <c r="E417" s="71"/>
      <c r="F417" s="72">
        <f>SUM(D$9:$D417)-SUM(E$9:$E417)</f>
        <v>400</v>
      </c>
      <c r="G417" s="58"/>
      <c r="H417" s="73" t="str">
        <f t="shared" si="25"/>
        <v>الجمعة</v>
      </c>
      <c r="I417" s="84">
        <f t="shared" si="26"/>
        <v>44939</v>
      </c>
      <c r="J417" s="75"/>
      <c r="K417" s="75"/>
      <c r="L417" s="76"/>
      <c r="M417" s="76"/>
      <c r="N417" s="77">
        <f>K417-J417-L417+التصنيف4567891011243752[[#This Row],[زيادة]]</f>
        <v>0</v>
      </c>
      <c r="O417" s="78" t="str">
        <f t="shared" si="24"/>
        <v>غياب</v>
      </c>
      <c r="P417" s="78">
        <f t="shared" si="27"/>
        <v>0</v>
      </c>
      <c r="Q417" s="79">
        <f>التصنيف4567891011243752[[#This Row],[ساعات العمل
Time of Work]]/9*P417*24</f>
        <v>0</v>
      </c>
      <c r="R417" s="80"/>
      <c r="S417" s="80"/>
      <c r="T417" s="80"/>
      <c r="U417" s="80"/>
      <c r="V417" s="3"/>
      <c r="W417" s="3"/>
      <c r="X417" s="3"/>
      <c r="Y417" s="3"/>
      <c r="Z417" s="3"/>
    </row>
    <row r="418" spans="1:26" ht="38.25" customHeight="1" x14ac:dyDescent="0.6">
      <c r="A418" s="29"/>
      <c r="B418" s="68"/>
      <c r="C418" s="69"/>
      <c r="D418" s="71"/>
      <c r="E418" s="71"/>
      <c r="F418" s="72">
        <f>SUM(D$9:$D418)-SUM(E$9:$E418)</f>
        <v>400</v>
      </c>
      <c r="G418" s="58"/>
      <c r="H418" s="73" t="str">
        <f t="shared" si="25"/>
        <v>السبت</v>
      </c>
      <c r="I418" s="84">
        <f t="shared" si="26"/>
        <v>44940</v>
      </c>
      <c r="J418" s="75"/>
      <c r="K418" s="75"/>
      <c r="L418" s="76"/>
      <c r="M418" s="76"/>
      <c r="N418" s="77">
        <f>K418-J418-L418+التصنيف4567891011243752[[#This Row],[زيادة]]</f>
        <v>0</v>
      </c>
      <c r="O418" s="78" t="str">
        <f t="shared" si="24"/>
        <v>غياب</v>
      </c>
      <c r="P418" s="78">
        <f t="shared" si="27"/>
        <v>0</v>
      </c>
      <c r="Q418" s="79">
        <f>التصنيف4567891011243752[[#This Row],[ساعات العمل
Time of Work]]/9*P418*24</f>
        <v>0</v>
      </c>
      <c r="R418" s="80"/>
      <c r="S418" s="80"/>
      <c r="T418" s="80"/>
      <c r="U418" s="80"/>
      <c r="V418" s="3"/>
      <c r="W418" s="3"/>
      <c r="X418" s="3"/>
      <c r="Y418" s="3"/>
      <c r="Z418" s="3"/>
    </row>
    <row r="419" spans="1:26" ht="38.25" customHeight="1" x14ac:dyDescent="0.6">
      <c r="A419" s="29"/>
      <c r="B419" s="68"/>
      <c r="C419" s="69"/>
      <c r="D419" s="71"/>
      <c r="E419" s="71"/>
      <c r="F419" s="72">
        <f>SUM(D$9:$D419)-SUM(E$9:$E419)</f>
        <v>400</v>
      </c>
      <c r="G419" s="58"/>
      <c r="H419" s="73" t="str">
        <f t="shared" si="25"/>
        <v>الأحد</v>
      </c>
      <c r="I419" s="84">
        <f t="shared" si="26"/>
        <v>44941</v>
      </c>
      <c r="J419" s="75"/>
      <c r="K419" s="75"/>
      <c r="L419" s="76"/>
      <c r="M419" s="76"/>
      <c r="N419" s="77">
        <f>K419-J419-L419+التصنيف4567891011243752[[#This Row],[زيادة]]</f>
        <v>0</v>
      </c>
      <c r="O419" s="78" t="str">
        <f t="shared" si="24"/>
        <v>غياب</v>
      </c>
      <c r="P419" s="78">
        <f t="shared" si="27"/>
        <v>0</v>
      </c>
      <c r="Q419" s="79">
        <f>التصنيف4567891011243752[[#This Row],[ساعات العمل
Time of Work]]/9*P419*24</f>
        <v>0</v>
      </c>
      <c r="R419" s="80"/>
      <c r="S419" s="80"/>
      <c r="T419" s="80"/>
      <c r="U419" s="80"/>
      <c r="V419" s="3"/>
      <c r="W419" s="3"/>
      <c r="X419" s="3"/>
      <c r="Y419" s="3"/>
      <c r="Z419" s="3"/>
    </row>
    <row r="420" spans="1:26" ht="38.25" customHeight="1" x14ac:dyDescent="0.6">
      <c r="A420" s="29"/>
      <c r="B420" s="68"/>
      <c r="C420" s="69"/>
      <c r="D420" s="71"/>
      <c r="E420" s="71"/>
      <c r="F420" s="72">
        <f>SUM(D$9:$D420)-SUM(E$9:$E420)</f>
        <v>400</v>
      </c>
      <c r="G420" s="58"/>
      <c r="H420" s="73" t="str">
        <f t="shared" si="25"/>
        <v>الإثنين</v>
      </c>
      <c r="I420" s="84">
        <f t="shared" si="26"/>
        <v>44942</v>
      </c>
      <c r="J420" s="75"/>
      <c r="K420" s="75"/>
      <c r="L420" s="76"/>
      <c r="M420" s="76"/>
      <c r="N420" s="77">
        <f>K420-J420-L420+التصنيف4567891011243752[[#This Row],[زيادة]]</f>
        <v>0</v>
      </c>
      <c r="O420" s="78" t="str">
        <f t="shared" si="24"/>
        <v>غياب</v>
      </c>
      <c r="P420" s="78">
        <f t="shared" si="27"/>
        <v>0</v>
      </c>
      <c r="Q420" s="79">
        <f>التصنيف4567891011243752[[#This Row],[ساعات العمل
Time of Work]]/9*P420*24</f>
        <v>0</v>
      </c>
      <c r="R420" s="80"/>
      <c r="S420" s="80"/>
      <c r="T420" s="80"/>
      <c r="U420" s="80"/>
      <c r="V420" s="3"/>
      <c r="W420" s="3"/>
      <c r="X420" s="3"/>
      <c r="Y420" s="3"/>
      <c r="Z420" s="3"/>
    </row>
    <row r="421" spans="1:26" ht="38.25" customHeight="1" x14ac:dyDescent="0.6">
      <c r="A421" s="29"/>
      <c r="B421" s="68"/>
      <c r="C421" s="69"/>
      <c r="D421" s="71"/>
      <c r="E421" s="71"/>
      <c r="F421" s="72">
        <f>SUM(D$9:$D421)-SUM(E$9:$E421)</f>
        <v>400</v>
      </c>
      <c r="G421" s="58"/>
      <c r="H421" s="73" t="str">
        <f t="shared" si="25"/>
        <v>الثلاثاء</v>
      </c>
      <c r="I421" s="84">
        <f t="shared" si="26"/>
        <v>44943</v>
      </c>
      <c r="J421" s="75"/>
      <c r="K421" s="75"/>
      <c r="L421" s="76"/>
      <c r="M421" s="76"/>
      <c r="N421" s="77">
        <f>K421-J421-L421+التصنيف4567891011243752[[#This Row],[زيادة]]</f>
        <v>0</v>
      </c>
      <c r="O421" s="78" t="str">
        <f t="shared" si="24"/>
        <v>غياب</v>
      </c>
      <c r="P421" s="78">
        <f t="shared" si="27"/>
        <v>0</v>
      </c>
      <c r="Q421" s="79">
        <f>التصنيف4567891011243752[[#This Row],[ساعات العمل
Time of Work]]/9*P421*24</f>
        <v>0</v>
      </c>
      <c r="R421" s="80"/>
      <c r="S421" s="80"/>
      <c r="T421" s="80"/>
      <c r="U421" s="80"/>
      <c r="V421" s="3"/>
      <c r="W421" s="3"/>
      <c r="X421" s="3"/>
      <c r="Y421" s="3"/>
      <c r="Z421" s="3"/>
    </row>
    <row r="422" spans="1:26" ht="38.25" customHeight="1" x14ac:dyDescent="0.6">
      <c r="A422" s="29"/>
      <c r="B422" s="68"/>
      <c r="C422" s="69"/>
      <c r="D422" s="71"/>
      <c r="E422" s="71"/>
      <c r="F422" s="72">
        <f>SUM(D$9:$D422)-SUM(E$9:$E422)</f>
        <v>400</v>
      </c>
      <c r="G422" s="58"/>
      <c r="H422" s="73" t="str">
        <f t="shared" si="25"/>
        <v>الأربعاء</v>
      </c>
      <c r="I422" s="84">
        <f t="shared" si="26"/>
        <v>44944</v>
      </c>
      <c r="J422" s="75"/>
      <c r="K422" s="75"/>
      <c r="L422" s="76"/>
      <c r="M422" s="76"/>
      <c r="N422" s="77">
        <f>K422-J422-L422+التصنيف4567891011243752[[#This Row],[زيادة]]</f>
        <v>0</v>
      </c>
      <c r="O422" s="78" t="str">
        <f t="shared" si="24"/>
        <v>غياب</v>
      </c>
      <c r="P422" s="78">
        <f t="shared" si="27"/>
        <v>0</v>
      </c>
      <c r="Q422" s="79">
        <f>التصنيف4567891011243752[[#This Row],[ساعات العمل
Time of Work]]/9*P422*24</f>
        <v>0</v>
      </c>
      <c r="R422" s="80"/>
      <c r="S422" s="80"/>
      <c r="T422" s="80"/>
      <c r="U422" s="80"/>
      <c r="V422" s="3"/>
      <c r="W422" s="3"/>
      <c r="X422" s="3"/>
      <c r="Y422" s="3"/>
      <c r="Z422" s="3"/>
    </row>
    <row r="423" spans="1:26" ht="38.25" customHeight="1" x14ac:dyDescent="0.6">
      <c r="A423" s="29"/>
      <c r="B423" s="68"/>
      <c r="C423" s="69"/>
      <c r="D423" s="71"/>
      <c r="E423" s="71"/>
      <c r="F423" s="72">
        <f>SUM(D$9:$D423)-SUM(E$9:$E423)</f>
        <v>400</v>
      </c>
      <c r="G423" s="58"/>
      <c r="H423" s="73" t="str">
        <f t="shared" si="25"/>
        <v>الخميس</v>
      </c>
      <c r="I423" s="84">
        <f t="shared" si="26"/>
        <v>44945</v>
      </c>
      <c r="J423" s="75"/>
      <c r="K423" s="75"/>
      <c r="L423" s="76"/>
      <c r="M423" s="76"/>
      <c r="N423" s="77">
        <f>K423-J423-L423+التصنيف4567891011243752[[#This Row],[زيادة]]</f>
        <v>0</v>
      </c>
      <c r="O423" s="78" t="str">
        <f t="shared" si="24"/>
        <v>غياب</v>
      </c>
      <c r="P423" s="78">
        <f t="shared" si="27"/>
        <v>0</v>
      </c>
      <c r="Q423" s="79">
        <f>التصنيف4567891011243752[[#This Row],[ساعات العمل
Time of Work]]/9*P423*24</f>
        <v>0</v>
      </c>
      <c r="R423" s="80"/>
      <c r="S423" s="80"/>
      <c r="T423" s="80"/>
      <c r="U423" s="80"/>
      <c r="V423" s="3"/>
      <c r="W423" s="3"/>
      <c r="X423" s="3"/>
      <c r="Y423" s="3"/>
      <c r="Z423" s="3"/>
    </row>
    <row r="424" spans="1:26" ht="38.25" customHeight="1" x14ac:dyDescent="0.6">
      <c r="A424" s="29"/>
      <c r="B424" s="68"/>
      <c r="C424" s="69"/>
      <c r="D424" s="71"/>
      <c r="E424" s="71"/>
      <c r="F424" s="72">
        <f>SUM(D$9:$D424)-SUM(E$9:$E424)</f>
        <v>400</v>
      </c>
      <c r="G424" s="58"/>
      <c r="H424" s="73" t="str">
        <f t="shared" si="25"/>
        <v>الجمعة</v>
      </c>
      <c r="I424" s="84">
        <f t="shared" si="26"/>
        <v>44946</v>
      </c>
      <c r="J424" s="75"/>
      <c r="K424" s="75"/>
      <c r="L424" s="76"/>
      <c r="M424" s="76"/>
      <c r="N424" s="77">
        <f>K424-J424-L424+التصنيف4567891011243752[[#This Row],[زيادة]]</f>
        <v>0</v>
      </c>
      <c r="O424" s="78" t="str">
        <f t="shared" si="24"/>
        <v>غياب</v>
      </c>
      <c r="P424" s="78">
        <f t="shared" si="27"/>
        <v>0</v>
      </c>
      <c r="Q424" s="79">
        <f>التصنيف4567891011243752[[#This Row],[ساعات العمل
Time of Work]]/9*P424*24</f>
        <v>0</v>
      </c>
      <c r="R424" s="80"/>
      <c r="S424" s="80"/>
      <c r="T424" s="80"/>
      <c r="U424" s="80"/>
      <c r="V424" s="3"/>
      <c r="W424" s="3"/>
      <c r="X424" s="3"/>
      <c r="Y424" s="3"/>
      <c r="Z424" s="3"/>
    </row>
    <row r="425" spans="1:26" ht="38.25" customHeight="1" x14ac:dyDescent="0.6">
      <c r="A425" s="29"/>
      <c r="B425" s="68"/>
      <c r="C425" s="69"/>
      <c r="D425" s="71"/>
      <c r="E425" s="71"/>
      <c r="F425" s="72">
        <f>SUM(D$9:$D425)-SUM(E$9:$E425)</f>
        <v>400</v>
      </c>
      <c r="G425" s="58"/>
      <c r="H425" s="73" t="str">
        <f t="shared" si="25"/>
        <v>السبت</v>
      </c>
      <c r="I425" s="84">
        <f t="shared" si="26"/>
        <v>44947</v>
      </c>
      <c r="J425" s="75"/>
      <c r="K425" s="75"/>
      <c r="L425" s="76"/>
      <c r="M425" s="76"/>
      <c r="N425" s="77">
        <f>K425-J425-L425+التصنيف4567891011243752[[#This Row],[زيادة]]</f>
        <v>0</v>
      </c>
      <c r="O425" s="78" t="str">
        <f t="shared" si="24"/>
        <v>غياب</v>
      </c>
      <c r="P425" s="78">
        <f t="shared" si="27"/>
        <v>0</v>
      </c>
      <c r="Q425" s="79">
        <f>التصنيف4567891011243752[[#This Row],[ساعات العمل
Time of Work]]/9*P425*24</f>
        <v>0</v>
      </c>
      <c r="R425" s="80"/>
      <c r="S425" s="80"/>
      <c r="T425" s="80"/>
      <c r="U425" s="80"/>
      <c r="V425" s="3"/>
      <c r="W425" s="3"/>
      <c r="X425" s="3"/>
      <c r="Y425" s="3"/>
      <c r="Z425" s="3"/>
    </row>
    <row r="426" spans="1:26" ht="38.25" customHeight="1" x14ac:dyDescent="0.6">
      <c r="A426" s="29"/>
      <c r="B426" s="68"/>
      <c r="C426" s="69"/>
      <c r="D426" s="71"/>
      <c r="E426" s="71"/>
      <c r="F426" s="72">
        <f>SUM(D$9:$D426)-SUM(E$9:$E426)</f>
        <v>400</v>
      </c>
      <c r="G426" s="58"/>
      <c r="H426" s="73" t="str">
        <f t="shared" si="25"/>
        <v>الأحد</v>
      </c>
      <c r="I426" s="84">
        <f t="shared" si="26"/>
        <v>44948</v>
      </c>
      <c r="J426" s="75"/>
      <c r="K426" s="75"/>
      <c r="L426" s="76"/>
      <c r="M426" s="76"/>
      <c r="N426" s="77">
        <f>K426-J426-L426+التصنيف4567891011243752[[#This Row],[زيادة]]</f>
        <v>0</v>
      </c>
      <c r="O426" s="78" t="str">
        <f t="shared" si="24"/>
        <v>غياب</v>
      </c>
      <c r="P426" s="78">
        <f t="shared" si="27"/>
        <v>0</v>
      </c>
      <c r="Q426" s="79">
        <f>التصنيف4567891011243752[[#This Row],[ساعات العمل
Time of Work]]/9*P426*24</f>
        <v>0</v>
      </c>
      <c r="R426" s="80"/>
      <c r="S426" s="80"/>
      <c r="T426" s="80"/>
      <c r="U426" s="80"/>
      <c r="V426" s="3"/>
      <c r="W426" s="3"/>
      <c r="X426" s="3"/>
      <c r="Y426" s="3"/>
      <c r="Z426" s="3"/>
    </row>
    <row r="427" spans="1:26" ht="38.25" customHeight="1" x14ac:dyDescent="0.6">
      <c r="A427" s="29"/>
      <c r="B427" s="68"/>
      <c r="C427" s="69"/>
      <c r="D427" s="71"/>
      <c r="E427" s="71"/>
      <c r="F427" s="72">
        <f>SUM(D$9:$D427)-SUM(E$9:$E427)</f>
        <v>400</v>
      </c>
      <c r="G427" s="58"/>
      <c r="H427" s="73" t="str">
        <f t="shared" si="25"/>
        <v>الإثنين</v>
      </c>
      <c r="I427" s="84">
        <f t="shared" si="26"/>
        <v>44949</v>
      </c>
      <c r="J427" s="75"/>
      <c r="K427" s="75"/>
      <c r="L427" s="76"/>
      <c r="M427" s="76"/>
      <c r="N427" s="77">
        <f>K427-J427-L427+التصنيف4567891011243752[[#This Row],[زيادة]]</f>
        <v>0</v>
      </c>
      <c r="O427" s="78" t="str">
        <f t="shared" si="24"/>
        <v>غياب</v>
      </c>
      <c r="P427" s="78">
        <f t="shared" si="27"/>
        <v>0</v>
      </c>
      <c r="Q427" s="79">
        <f>التصنيف4567891011243752[[#This Row],[ساعات العمل
Time of Work]]/9*P427*24</f>
        <v>0</v>
      </c>
      <c r="R427" s="80"/>
      <c r="S427" s="80"/>
      <c r="T427" s="80"/>
      <c r="U427" s="80"/>
      <c r="V427" s="3"/>
      <c r="W427" s="3"/>
      <c r="X427" s="3"/>
      <c r="Y427" s="3"/>
      <c r="Z427" s="3"/>
    </row>
    <row r="428" spans="1:26" ht="38.25" customHeight="1" x14ac:dyDescent="0.6">
      <c r="A428" s="29"/>
      <c r="B428" s="68"/>
      <c r="C428" s="69"/>
      <c r="D428" s="71"/>
      <c r="E428" s="71"/>
      <c r="F428" s="72">
        <f>SUM(D$9:$D428)-SUM(E$9:$E428)</f>
        <v>400</v>
      </c>
      <c r="G428" s="58"/>
      <c r="H428" s="73" t="str">
        <f t="shared" si="25"/>
        <v>الثلاثاء</v>
      </c>
      <c r="I428" s="84">
        <f t="shared" si="26"/>
        <v>44950</v>
      </c>
      <c r="J428" s="75"/>
      <c r="K428" s="75"/>
      <c r="L428" s="76"/>
      <c r="M428" s="76"/>
      <c r="N428" s="77">
        <f>K428-J428-L428+التصنيف4567891011243752[[#This Row],[زيادة]]</f>
        <v>0</v>
      </c>
      <c r="O428" s="78" t="str">
        <f t="shared" si="24"/>
        <v>غياب</v>
      </c>
      <c r="P428" s="78">
        <f t="shared" si="27"/>
        <v>0</v>
      </c>
      <c r="Q428" s="79">
        <f>التصنيف4567891011243752[[#This Row],[ساعات العمل
Time of Work]]/9*P428*24</f>
        <v>0</v>
      </c>
      <c r="R428" s="80"/>
      <c r="S428" s="80"/>
      <c r="T428" s="80"/>
      <c r="U428" s="80"/>
      <c r="V428" s="3"/>
      <c r="W428" s="3"/>
      <c r="X428" s="3"/>
      <c r="Y428" s="3"/>
      <c r="Z428" s="3"/>
    </row>
    <row r="429" spans="1:26" ht="38.25" customHeight="1" x14ac:dyDescent="0.6">
      <c r="A429" s="29"/>
      <c r="B429" s="68"/>
      <c r="C429" s="69"/>
      <c r="D429" s="71"/>
      <c r="E429" s="71"/>
      <c r="F429" s="72">
        <f>SUM(D$9:$D429)-SUM(E$9:$E429)</f>
        <v>400</v>
      </c>
      <c r="G429" s="58"/>
      <c r="H429" s="73" t="str">
        <f t="shared" si="25"/>
        <v>الأربعاء</v>
      </c>
      <c r="I429" s="84">
        <f t="shared" si="26"/>
        <v>44951</v>
      </c>
      <c r="J429" s="75"/>
      <c r="K429" s="75"/>
      <c r="L429" s="76"/>
      <c r="M429" s="76"/>
      <c r="N429" s="77">
        <f>K429-J429-L429+التصنيف4567891011243752[[#This Row],[زيادة]]</f>
        <v>0</v>
      </c>
      <c r="O429" s="78" t="str">
        <f t="shared" si="24"/>
        <v>غياب</v>
      </c>
      <c r="P429" s="78">
        <f t="shared" si="27"/>
        <v>0</v>
      </c>
      <c r="Q429" s="79">
        <f>التصنيف4567891011243752[[#This Row],[ساعات العمل
Time of Work]]/9*P429*24</f>
        <v>0</v>
      </c>
      <c r="R429" s="80"/>
      <c r="S429" s="80"/>
      <c r="T429" s="80"/>
      <c r="U429" s="80"/>
      <c r="V429" s="3"/>
      <c r="W429" s="3"/>
      <c r="X429" s="3"/>
      <c r="Y429" s="3"/>
      <c r="Z429" s="3"/>
    </row>
    <row r="430" spans="1:26" ht="38.25" customHeight="1" x14ac:dyDescent="0.6">
      <c r="A430" s="29"/>
      <c r="B430" s="68"/>
      <c r="C430" s="69"/>
      <c r="D430" s="71"/>
      <c r="E430" s="71"/>
      <c r="F430" s="72">
        <f>SUM(D$9:$D430)-SUM(E$9:$E430)</f>
        <v>400</v>
      </c>
      <c r="G430" s="58"/>
      <c r="H430" s="73" t="str">
        <f t="shared" si="25"/>
        <v>الخميس</v>
      </c>
      <c r="I430" s="84">
        <f t="shared" si="26"/>
        <v>44952</v>
      </c>
      <c r="J430" s="75"/>
      <c r="K430" s="75"/>
      <c r="L430" s="76"/>
      <c r="M430" s="76"/>
      <c r="N430" s="77">
        <f>K430-J430-L430+التصنيف4567891011243752[[#This Row],[زيادة]]</f>
        <v>0</v>
      </c>
      <c r="O430" s="78" t="str">
        <f t="shared" si="24"/>
        <v>غياب</v>
      </c>
      <c r="P430" s="78">
        <f t="shared" si="27"/>
        <v>0</v>
      </c>
      <c r="Q430" s="79">
        <f>التصنيف4567891011243752[[#This Row],[ساعات العمل
Time of Work]]/9*P430*24</f>
        <v>0</v>
      </c>
      <c r="R430" s="80"/>
      <c r="S430" s="80"/>
      <c r="T430" s="80"/>
      <c r="U430" s="80"/>
      <c r="V430" s="3"/>
      <c r="W430" s="3"/>
      <c r="X430" s="3"/>
      <c r="Y430" s="3"/>
      <c r="Z430" s="3"/>
    </row>
    <row r="431" spans="1:26" ht="38.25" customHeight="1" x14ac:dyDescent="0.6">
      <c r="A431" s="29"/>
      <c r="B431" s="68"/>
      <c r="C431" s="69"/>
      <c r="D431" s="71"/>
      <c r="E431" s="71"/>
      <c r="F431" s="72">
        <f>SUM(D$9:$D431)-SUM(E$9:$E431)</f>
        <v>400</v>
      </c>
      <c r="G431" s="58"/>
      <c r="H431" s="73" t="str">
        <f t="shared" si="25"/>
        <v>الجمعة</v>
      </c>
      <c r="I431" s="84">
        <f t="shared" si="26"/>
        <v>44953</v>
      </c>
      <c r="J431" s="75"/>
      <c r="K431" s="75"/>
      <c r="L431" s="76"/>
      <c r="M431" s="76"/>
      <c r="N431" s="77">
        <f>K431-J431-L431+التصنيف4567891011243752[[#This Row],[زيادة]]</f>
        <v>0</v>
      </c>
      <c r="O431" s="78" t="str">
        <f t="shared" si="24"/>
        <v>غياب</v>
      </c>
      <c r="P431" s="78">
        <f t="shared" si="27"/>
        <v>0</v>
      </c>
      <c r="Q431" s="79">
        <f>التصنيف4567891011243752[[#This Row],[ساعات العمل
Time of Work]]/9*P431*24</f>
        <v>0</v>
      </c>
      <c r="R431" s="80"/>
      <c r="S431" s="80"/>
      <c r="T431" s="80"/>
      <c r="U431" s="80"/>
      <c r="V431" s="3"/>
      <c r="W431" s="3"/>
      <c r="X431" s="3"/>
      <c r="Y431" s="3"/>
      <c r="Z431" s="3"/>
    </row>
    <row r="432" spans="1:26" ht="38.25" customHeight="1" x14ac:dyDescent="0.6">
      <c r="A432" s="29"/>
      <c r="B432" s="68"/>
      <c r="C432" s="69"/>
      <c r="D432" s="71"/>
      <c r="E432" s="71"/>
      <c r="F432" s="72">
        <f>SUM(D$9:$D432)-SUM(E$9:$E432)</f>
        <v>400</v>
      </c>
      <c r="G432" s="58"/>
      <c r="H432" s="73" t="str">
        <f t="shared" si="25"/>
        <v>السبت</v>
      </c>
      <c r="I432" s="84">
        <f t="shared" si="26"/>
        <v>44954</v>
      </c>
      <c r="J432" s="75"/>
      <c r="K432" s="75"/>
      <c r="L432" s="76"/>
      <c r="M432" s="76"/>
      <c r="N432" s="77">
        <f>K432-J432-L432+التصنيف4567891011243752[[#This Row],[زيادة]]</f>
        <v>0</v>
      </c>
      <c r="O432" s="78" t="str">
        <f t="shared" si="24"/>
        <v>غياب</v>
      </c>
      <c r="P432" s="78">
        <f t="shared" si="27"/>
        <v>0</v>
      </c>
      <c r="Q432" s="79">
        <f>التصنيف4567891011243752[[#This Row],[ساعات العمل
Time of Work]]/9*P432*24</f>
        <v>0</v>
      </c>
      <c r="R432" s="80"/>
      <c r="S432" s="80"/>
      <c r="T432" s="80"/>
      <c r="U432" s="80"/>
      <c r="V432" s="3"/>
      <c r="W432" s="3"/>
      <c r="X432" s="3"/>
      <c r="Y432" s="3"/>
      <c r="Z432" s="3"/>
    </row>
    <row r="433" spans="1:26" ht="38.25" customHeight="1" x14ac:dyDescent="0.6">
      <c r="A433" s="29"/>
      <c r="B433" s="68"/>
      <c r="C433" s="69"/>
      <c r="D433" s="71"/>
      <c r="E433" s="71"/>
      <c r="F433" s="72">
        <f>SUM(D$9:$D433)-SUM(E$9:$E433)</f>
        <v>400</v>
      </c>
      <c r="G433" s="58"/>
      <c r="H433" s="73" t="str">
        <f t="shared" si="25"/>
        <v>الأحد</v>
      </c>
      <c r="I433" s="84">
        <f t="shared" si="26"/>
        <v>44955</v>
      </c>
      <c r="J433" s="75"/>
      <c r="K433" s="75"/>
      <c r="L433" s="76"/>
      <c r="M433" s="76"/>
      <c r="N433" s="77">
        <f>K433-J433-L433+التصنيف4567891011243752[[#This Row],[زيادة]]</f>
        <v>0</v>
      </c>
      <c r="O433" s="78" t="str">
        <f t="shared" si="24"/>
        <v>غياب</v>
      </c>
      <c r="P433" s="78">
        <f t="shared" si="27"/>
        <v>0</v>
      </c>
      <c r="Q433" s="79">
        <f>التصنيف4567891011243752[[#This Row],[ساعات العمل
Time of Work]]/9*P433*24</f>
        <v>0</v>
      </c>
      <c r="R433" s="80"/>
      <c r="S433" s="80"/>
      <c r="T433" s="80"/>
      <c r="U433" s="80"/>
      <c r="V433" s="3"/>
      <c r="W433" s="3"/>
      <c r="X433" s="3"/>
      <c r="Y433" s="3"/>
      <c r="Z433" s="3"/>
    </row>
    <row r="434" spans="1:26" ht="38.25" customHeight="1" x14ac:dyDescent="0.6">
      <c r="A434" s="29"/>
      <c r="B434" s="68"/>
      <c r="C434" s="69"/>
      <c r="D434" s="71"/>
      <c r="E434" s="71"/>
      <c r="F434" s="72">
        <f>SUM(D$9:$D434)-SUM(E$9:$E434)</f>
        <v>400</v>
      </c>
      <c r="G434" s="58"/>
      <c r="H434" s="73" t="str">
        <f t="shared" si="25"/>
        <v>الإثنين</v>
      </c>
      <c r="I434" s="84">
        <f t="shared" si="26"/>
        <v>44956</v>
      </c>
      <c r="J434" s="75"/>
      <c r="K434" s="75"/>
      <c r="L434" s="76"/>
      <c r="M434" s="76"/>
      <c r="N434" s="77">
        <f>K434-J434-L434+التصنيف4567891011243752[[#This Row],[زيادة]]</f>
        <v>0</v>
      </c>
      <c r="O434" s="78" t="str">
        <f t="shared" si="24"/>
        <v>غياب</v>
      </c>
      <c r="P434" s="78">
        <f t="shared" si="27"/>
        <v>0</v>
      </c>
      <c r="Q434" s="79">
        <f>التصنيف4567891011243752[[#This Row],[ساعات العمل
Time of Work]]/9*P434*24</f>
        <v>0</v>
      </c>
      <c r="R434" s="80"/>
      <c r="S434" s="80"/>
      <c r="T434" s="80"/>
      <c r="U434" s="80"/>
      <c r="V434" s="3"/>
      <c r="W434" s="3"/>
      <c r="X434" s="3"/>
      <c r="Y434" s="3"/>
      <c r="Z434" s="3"/>
    </row>
    <row r="435" spans="1:26" ht="38.25" customHeight="1" x14ac:dyDescent="0.6">
      <c r="A435" s="29"/>
      <c r="B435" s="68"/>
      <c r="C435" s="69"/>
      <c r="D435" s="71"/>
      <c r="E435" s="71"/>
      <c r="F435" s="72">
        <f>SUM(D$9:$D435)-SUM(E$9:$E435)</f>
        <v>400</v>
      </c>
      <c r="G435" s="58"/>
      <c r="H435" s="73" t="str">
        <f t="shared" si="25"/>
        <v>الثلاثاء</v>
      </c>
      <c r="I435" s="84">
        <f t="shared" si="26"/>
        <v>44957</v>
      </c>
      <c r="J435" s="75"/>
      <c r="K435" s="75"/>
      <c r="L435" s="76"/>
      <c r="M435" s="76"/>
      <c r="N435" s="77">
        <f>K435-J435-L435+التصنيف4567891011243752[[#This Row],[زيادة]]</f>
        <v>0</v>
      </c>
      <c r="O435" s="78" t="str">
        <f t="shared" si="24"/>
        <v>غياب</v>
      </c>
      <c r="P435" s="78">
        <f t="shared" si="27"/>
        <v>0</v>
      </c>
      <c r="Q435" s="79">
        <f>التصنيف4567891011243752[[#This Row],[ساعات العمل
Time of Work]]/9*P435*24</f>
        <v>0</v>
      </c>
      <c r="R435" s="80"/>
      <c r="S435" s="80"/>
      <c r="T435" s="80"/>
      <c r="U435" s="80"/>
      <c r="V435" s="3"/>
      <c r="W435" s="3"/>
      <c r="X435" s="3"/>
      <c r="Y435" s="3"/>
      <c r="Z435" s="3"/>
    </row>
    <row r="436" spans="1:26" ht="38.25" customHeight="1" x14ac:dyDescent="0.6">
      <c r="A436" s="29"/>
      <c r="B436" s="68"/>
      <c r="C436" s="69"/>
      <c r="D436" s="71"/>
      <c r="E436" s="71"/>
      <c r="F436" s="72">
        <f>SUM(D$9:$D436)-SUM(E$9:$E436)</f>
        <v>400</v>
      </c>
      <c r="G436" s="58"/>
      <c r="H436" s="73" t="str">
        <f t="shared" si="25"/>
        <v>الأربعاء</v>
      </c>
      <c r="I436" s="84">
        <f t="shared" si="26"/>
        <v>44958</v>
      </c>
      <c r="J436" s="75"/>
      <c r="K436" s="75"/>
      <c r="L436" s="76"/>
      <c r="M436" s="76"/>
      <c r="N436" s="77">
        <f>K436-J436-L436+التصنيف4567891011243752[[#This Row],[زيادة]]</f>
        <v>0</v>
      </c>
      <c r="O436" s="78" t="str">
        <f t="shared" si="24"/>
        <v>غياب</v>
      </c>
      <c r="P436" s="78">
        <f t="shared" si="27"/>
        <v>0</v>
      </c>
      <c r="Q436" s="79">
        <f>التصنيف4567891011243752[[#This Row],[ساعات العمل
Time of Work]]/9*P436*24</f>
        <v>0</v>
      </c>
      <c r="R436" s="80"/>
      <c r="S436" s="80"/>
      <c r="T436" s="80"/>
      <c r="U436" s="80"/>
      <c r="V436" s="3"/>
      <c r="W436" s="3"/>
      <c r="X436" s="3"/>
      <c r="Y436" s="3"/>
      <c r="Z436" s="3"/>
    </row>
    <row r="437" spans="1:26" ht="38.25" customHeight="1" x14ac:dyDescent="0.6">
      <c r="A437" s="29"/>
      <c r="B437" s="68"/>
      <c r="C437" s="69"/>
      <c r="D437" s="71"/>
      <c r="E437" s="71"/>
      <c r="F437" s="72">
        <f>SUM(D$9:$D437)-SUM(E$9:$E437)</f>
        <v>400</v>
      </c>
      <c r="G437" s="58"/>
      <c r="H437" s="73" t="str">
        <f t="shared" si="25"/>
        <v>الخميس</v>
      </c>
      <c r="I437" s="84">
        <f t="shared" si="26"/>
        <v>44959</v>
      </c>
      <c r="J437" s="75"/>
      <c r="K437" s="75"/>
      <c r="L437" s="76"/>
      <c r="M437" s="76"/>
      <c r="N437" s="77">
        <f>K437-J437-L437+التصنيف4567891011243752[[#This Row],[زيادة]]</f>
        <v>0</v>
      </c>
      <c r="O437" s="78" t="str">
        <f t="shared" si="24"/>
        <v>غياب</v>
      </c>
      <c r="P437" s="78">
        <f t="shared" si="27"/>
        <v>0</v>
      </c>
      <c r="Q437" s="79">
        <f>التصنيف4567891011243752[[#This Row],[ساعات العمل
Time of Work]]/9*P437*24</f>
        <v>0</v>
      </c>
      <c r="R437" s="80"/>
      <c r="S437" s="80"/>
      <c r="T437" s="80"/>
      <c r="U437" s="80"/>
      <c r="V437" s="3"/>
      <c r="W437" s="3"/>
      <c r="X437" s="3"/>
      <c r="Y437" s="3"/>
      <c r="Z437" s="3"/>
    </row>
    <row r="438" spans="1:26" ht="38.25" customHeight="1" x14ac:dyDescent="0.6">
      <c r="A438" s="29"/>
      <c r="B438" s="68"/>
      <c r="C438" s="69"/>
      <c r="D438" s="71"/>
      <c r="E438" s="71"/>
      <c r="F438" s="72">
        <f>SUM(D$9:$D438)-SUM(E$9:$E438)</f>
        <v>400</v>
      </c>
      <c r="G438" s="58"/>
      <c r="H438" s="73" t="str">
        <f t="shared" si="25"/>
        <v>الجمعة</v>
      </c>
      <c r="I438" s="84">
        <f t="shared" si="26"/>
        <v>44960</v>
      </c>
      <c r="J438" s="75"/>
      <c r="K438" s="75"/>
      <c r="L438" s="76"/>
      <c r="M438" s="76"/>
      <c r="N438" s="77">
        <f>K438-J438-L438+التصنيف4567891011243752[[#This Row],[زيادة]]</f>
        <v>0</v>
      </c>
      <c r="O438" s="78" t="str">
        <f t="shared" si="24"/>
        <v>غياب</v>
      </c>
      <c r="P438" s="78">
        <f t="shared" si="27"/>
        <v>0</v>
      </c>
      <c r="Q438" s="79">
        <f>التصنيف4567891011243752[[#This Row],[ساعات العمل
Time of Work]]/9*P438*24</f>
        <v>0</v>
      </c>
      <c r="R438" s="80"/>
      <c r="S438" s="80"/>
      <c r="T438" s="80"/>
      <c r="U438" s="80"/>
      <c r="V438" s="3"/>
      <c r="W438" s="3"/>
      <c r="X438" s="3"/>
      <c r="Y438" s="3"/>
      <c r="Z438" s="3"/>
    </row>
    <row r="439" spans="1:26" ht="38.25" customHeight="1" x14ac:dyDescent="0.6">
      <c r="A439" s="29"/>
      <c r="B439" s="68"/>
      <c r="C439" s="69"/>
      <c r="D439" s="71"/>
      <c r="E439" s="71"/>
      <c r="F439" s="72">
        <f>SUM(D$9:$D439)-SUM(E$9:$E439)</f>
        <v>400</v>
      </c>
      <c r="G439" s="58"/>
      <c r="H439" s="73" t="str">
        <f t="shared" si="25"/>
        <v>السبت</v>
      </c>
      <c r="I439" s="84">
        <f t="shared" si="26"/>
        <v>44961</v>
      </c>
      <c r="J439" s="75"/>
      <c r="K439" s="75"/>
      <c r="L439" s="76"/>
      <c r="M439" s="76"/>
      <c r="N439" s="77">
        <f>K439-J439-L439+التصنيف4567891011243752[[#This Row],[زيادة]]</f>
        <v>0</v>
      </c>
      <c r="O439" s="78" t="str">
        <f t="shared" si="24"/>
        <v>غياب</v>
      </c>
      <c r="P439" s="78">
        <f t="shared" si="27"/>
        <v>0</v>
      </c>
      <c r="Q439" s="79">
        <f>التصنيف4567891011243752[[#This Row],[ساعات العمل
Time of Work]]/9*P439*24</f>
        <v>0</v>
      </c>
      <c r="R439" s="80"/>
      <c r="S439" s="80"/>
      <c r="T439" s="80"/>
      <c r="U439" s="80"/>
      <c r="V439" s="3"/>
      <c r="W439" s="3"/>
      <c r="X439" s="3"/>
      <c r="Y439" s="3"/>
      <c r="Z439" s="3"/>
    </row>
    <row r="440" spans="1:26" ht="38.25" customHeight="1" x14ac:dyDescent="0.6">
      <c r="A440" s="29"/>
      <c r="B440" s="68"/>
      <c r="C440" s="69"/>
      <c r="D440" s="71"/>
      <c r="E440" s="71"/>
      <c r="F440" s="72">
        <f>SUM(D$9:$D440)-SUM(E$9:$E440)</f>
        <v>400</v>
      </c>
      <c r="G440" s="58"/>
      <c r="H440" s="73" t="str">
        <f t="shared" si="25"/>
        <v>الأحد</v>
      </c>
      <c r="I440" s="84">
        <f t="shared" si="26"/>
        <v>44962</v>
      </c>
      <c r="J440" s="75"/>
      <c r="K440" s="75"/>
      <c r="L440" s="76"/>
      <c r="M440" s="76"/>
      <c r="N440" s="77">
        <f>K440-J440-L440+التصنيف4567891011243752[[#This Row],[زيادة]]</f>
        <v>0</v>
      </c>
      <c r="O440" s="78" t="str">
        <f t="shared" si="24"/>
        <v>غياب</v>
      </c>
      <c r="P440" s="78">
        <f t="shared" si="27"/>
        <v>0</v>
      </c>
      <c r="Q440" s="79">
        <f>التصنيف4567891011243752[[#This Row],[ساعات العمل
Time of Work]]/9*P440*24</f>
        <v>0</v>
      </c>
      <c r="R440" s="80"/>
      <c r="S440" s="80"/>
      <c r="T440" s="80"/>
      <c r="U440" s="80"/>
      <c r="V440" s="3"/>
      <c r="W440" s="3"/>
      <c r="X440" s="3"/>
      <c r="Y440" s="3"/>
      <c r="Z440" s="3"/>
    </row>
    <row r="441" spans="1:26" ht="38.25" customHeight="1" x14ac:dyDescent="0.6">
      <c r="A441" s="29"/>
      <c r="B441" s="68"/>
      <c r="C441" s="69"/>
      <c r="D441" s="71"/>
      <c r="E441" s="71"/>
      <c r="F441" s="72">
        <f>SUM(D$9:$D441)-SUM(E$9:$E441)</f>
        <v>400</v>
      </c>
      <c r="G441" s="58"/>
      <c r="H441" s="73" t="str">
        <f t="shared" si="25"/>
        <v>الإثنين</v>
      </c>
      <c r="I441" s="84">
        <f t="shared" si="26"/>
        <v>44963</v>
      </c>
      <c r="J441" s="75"/>
      <c r="K441" s="75"/>
      <c r="L441" s="76"/>
      <c r="M441" s="76"/>
      <c r="N441" s="77">
        <f>K441-J441-L441+التصنيف4567891011243752[[#This Row],[زيادة]]</f>
        <v>0</v>
      </c>
      <c r="O441" s="78" t="str">
        <f t="shared" si="24"/>
        <v>غياب</v>
      </c>
      <c r="P441" s="78">
        <f t="shared" si="27"/>
        <v>0</v>
      </c>
      <c r="Q441" s="79">
        <f>التصنيف4567891011243752[[#This Row],[ساعات العمل
Time of Work]]/9*P441*24</f>
        <v>0</v>
      </c>
      <c r="R441" s="80"/>
      <c r="S441" s="80"/>
      <c r="T441" s="80"/>
      <c r="U441" s="80"/>
      <c r="V441" s="3"/>
      <c r="W441" s="3"/>
      <c r="X441" s="3"/>
      <c r="Y441" s="3"/>
      <c r="Z441" s="3"/>
    </row>
    <row r="442" spans="1:26" ht="38.25" customHeight="1" x14ac:dyDescent="0.6">
      <c r="A442" s="29"/>
      <c r="B442" s="68"/>
      <c r="C442" s="69"/>
      <c r="D442" s="71"/>
      <c r="E442" s="71"/>
      <c r="F442" s="72">
        <f>SUM(D$9:$D442)-SUM(E$9:$E442)</f>
        <v>400</v>
      </c>
      <c r="G442" s="58"/>
      <c r="H442" s="73" t="str">
        <f t="shared" si="25"/>
        <v>الثلاثاء</v>
      </c>
      <c r="I442" s="84">
        <f t="shared" si="26"/>
        <v>44964</v>
      </c>
      <c r="J442" s="75"/>
      <c r="K442" s="75"/>
      <c r="L442" s="76"/>
      <c r="M442" s="76"/>
      <c r="N442" s="77">
        <f>K442-J442-L442+التصنيف4567891011243752[[#This Row],[زيادة]]</f>
        <v>0</v>
      </c>
      <c r="O442" s="78" t="str">
        <f t="shared" si="24"/>
        <v>غياب</v>
      </c>
      <c r="P442" s="78">
        <f t="shared" si="27"/>
        <v>0</v>
      </c>
      <c r="Q442" s="79">
        <f>التصنيف4567891011243752[[#This Row],[ساعات العمل
Time of Work]]/9*P442*24</f>
        <v>0</v>
      </c>
      <c r="R442" s="80"/>
      <c r="S442" s="80"/>
      <c r="T442" s="80"/>
      <c r="U442" s="80"/>
      <c r="V442" s="3"/>
      <c r="W442" s="3"/>
      <c r="X442" s="3"/>
      <c r="Y442" s="3"/>
      <c r="Z442" s="3"/>
    </row>
    <row r="443" spans="1:26" ht="38.25" customHeight="1" x14ac:dyDescent="0.6">
      <c r="A443" s="29"/>
      <c r="B443" s="68"/>
      <c r="C443" s="69"/>
      <c r="D443" s="71"/>
      <c r="E443" s="71"/>
      <c r="F443" s="72">
        <f>SUM(D$9:$D443)-SUM(E$9:$E443)</f>
        <v>400</v>
      </c>
      <c r="G443" s="58"/>
      <c r="H443" s="73" t="str">
        <f t="shared" si="25"/>
        <v>الأربعاء</v>
      </c>
      <c r="I443" s="84">
        <f t="shared" si="26"/>
        <v>44965</v>
      </c>
      <c r="J443" s="75"/>
      <c r="K443" s="75"/>
      <c r="L443" s="76"/>
      <c r="M443" s="76"/>
      <c r="N443" s="77">
        <f>K443-J443-L443+التصنيف4567891011243752[[#This Row],[زيادة]]</f>
        <v>0</v>
      </c>
      <c r="O443" s="78" t="str">
        <f t="shared" si="24"/>
        <v>غياب</v>
      </c>
      <c r="P443" s="78">
        <f t="shared" si="27"/>
        <v>0</v>
      </c>
      <c r="Q443" s="79">
        <f>التصنيف4567891011243752[[#This Row],[ساعات العمل
Time of Work]]/9*P443*24</f>
        <v>0</v>
      </c>
      <c r="R443" s="80"/>
      <c r="S443" s="80"/>
      <c r="T443" s="80"/>
      <c r="U443" s="80"/>
      <c r="V443" s="3"/>
      <c r="W443" s="3"/>
      <c r="X443" s="3"/>
      <c r="Y443" s="3"/>
      <c r="Z443" s="3"/>
    </row>
    <row r="444" spans="1:26" ht="38.25" customHeight="1" x14ac:dyDescent="0.6">
      <c r="A444" s="29"/>
      <c r="B444" s="68"/>
      <c r="C444" s="69"/>
      <c r="D444" s="71"/>
      <c r="E444" s="71"/>
      <c r="F444" s="72">
        <f>SUM(D$9:$D444)-SUM(E$9:$E444)</f>
        <v>400</v>
      </c>
      <c r="G444" s="58"/>
      <c r="H444" s="73" t="str">
        <f t="shared" si="25"/>
        <v>الخميس</v>
      </c>
      <c r="I444" s="84">
        <f t="shared" si="26"/>
        <v>44966</v>
      </c>
      <c r="J444" s="75"/>
      <c r="K444" s="75"/>
      <c r="L444" s="76"/>
      <c r="M444" s="76"/>
      <c r="N444" s="77">
        <f>K444-J444-L444+التصنيف4567891011243752[[#This Row],[زيادة]]</f>
        <v>0</v>
      </c>
      <c r="O444" s="78" t="str">
        <f t="shared" si="24"/>
        <v>غياب</v>
      </c>
      <c r="P444" s="78">
        <f t="shared" si="27"/>
        <v>0</v>
      </c>
      <c r="Q444" s="79">
        <f>التصنيف4567891011243752[[#This Row],[ساعات العمل
Time of Work]]/9*P444*24</f>
        <v>0</v>
      </c>
      <c r="R444" s="80"/>
      <c r="S444" s="80"/>
      <c r="T444" s="80"/>
      <c r="U444" s="80"/>
      <c r="V444" s="3"/>
      <c r="W444" s="3"/>
      <c r="X444" s="3"/>
      <c r="Y444" s="3"/>
      <c r="Z444" s="3"/>
    </row>
    <row r="445" spans="1:26" ht="38.25" customHeight="1" x14ac:dyDescent="0.6">
      <c r="A445" s="29"/>
      <c r="B445" s="68"/>
      <c r="C445" s="69"/>
      <c r="D445" s="71"/>
      <c r="E445" s="71"/>
      <c r="F445" s="72">
        <f>SUM(D$9:$D445)-SUM(E$9:$E445)</f>
        <v>400</v>
      </c>
      <c r="G445" s="58"/>
      <c r="H445" s="73" t="str">
        <f t="shared" si="25"/>
        <v>الجمعة</v>
      </c>
      <c r="I445" s="84">
        <f t="shared" si="26"/>
        <v>44967</v>
      </c>
      <c r="J445" s="75"/>
      <c r="K445" s="75"/>
      <c r="L445" s="76"/>
      <c r="M445" s="76"/>
      <c r="N445" s="77">
        <f>K445-J445-L445+التصنيف4567891011243752[[#This Row],[زيادة]]</f>
        <v>0</v>
      </c>
      <c r="O445" s="78" t="str">
        <f t="shared" si="24"/>
        <v>غياب</v>
      </c>
      <c r="P445" s="78">
        <f t="shared" si="27"/>
        <v>0</v>
      </c>
      <c r="Q445" s="79">
        <f>التصنيف4567891011243752[[#This Row],[ساعات العمل
Time of Work]]/9*P445*24</f>
        <v>0</v>
      </c>
      <c r="R445" s="80"/>
      <c r="S445" s="80"/>
      <c r="T445" s="80"/>
      <c r="U445" s="80"/>
      <c r="V445" s="3"/>
      <c r="W445" s="3"/>
      <c r="X445" s="3"/>
      <c r="Y445" s="3"/>
      <c r="Z445" s="3"/>
    </row>
    <row r="446" spans="1:26" ht="38.25" customHeight="1" x14ac:dyDescent="0.6">
      <c r="A446" s="29"/>
      <c r="B446" s="68"/>
      <c r="C446" s="69"/>
      <c r="D446" s="71"/>
      <c r="E446" s="71"/>
      <c r="F446" s="72">
        <f>SUM(D$9:$D446)-SUM(E$9:$E446)</f>
        <v>400</v>
      </c>
      <c r="G446" s="58"/>
      <c r="H446" s="73" t="str">
        <f t="shared" si="25"/>
        <v>السبت</v>
      </c>
      <c r="I446" s="84">
        <f t="shared" si="26"/>
        <v>44968</v>
      </c>
      <c r="J446" s="75"/>
      <c r="K446" s="75"/>
      <c r="L446" s="76"/>
      <c r="M446" s="76"/>
      <c r="N446" s="77">
        <f>K446-J446-L446+التصنيف4567891011243752[[#This Row],[زيادة]]</f>
        <v>0</v>
      </c>
      <c r="O446" s="78" t="str">
        <f t="shared" si="24"/>
        <v>غياب</v>
      </c>
      <c r="P446" s="78">
        <f t="shared" si="27"/>
        <v>0</v>
      </c>
      <c r="Q446" s="79">
        <f>التصنيف4567891011243752[[#This Row],[ساعات العمل
Time of Work]]/9*P446*24</f>
        <v>0</v>
      </c>
      <c r="R446" s="80"/>
      <c r="S446" s="80"/>
      <c r="T446" s="80"/>
      <c r="U446" s="80"/>
      <c r="V446" s="3"/>
      <c r="W446" s="3"/>
      <c r="X446" s="3"/>
      <c r="Y446" s="3"/>
      <c r="Z446" s="3"/>
    </row>
    <row r="447" spans="1:26" ht="38.25" customHeight="1" x14ac:dyDescent="0.6">
      <c r="A447" s="29"/>
      <c r="B447" s="68"/>
      <c r="C447" s="69"/>
      <c r="D447" s="71"/>
      <c r="E447" s="71"/>
      <c r="F447" s="72">
        <f>SUM(D$9:$D447)-SUM(E$9:$E447)</f>
        <v>400</v>
      </c>
      <c r="G447" s="58"/>
      <c r="H447" s="73" t="str">
        <f t="shared" si="25"/>
        <v>الأحد</v>
      </c>
      <c r="I447" s="84">
        <f t="shared" si="26"/>
        <v>44969</v>
      </c>
      <c r="J447" s="75"/>
      <c r="K447" s="75"/>
      <c r="L447" s="76"/>
      <c r="M447" s="76"/>
      <c r="N447" s="77">
        <f>K447-J447-L447+التصنيف4567891011243752[[#This Row],[زيادة]]</f>
        <v>0</v>
      </c>
      <c r="O447" s="78" t="str">
        <f t="shared" si="24"/>
        <v>غياب</v>
      </c>
      <c r="P447" s="78">
        <f t="shared" si="27"/>
        <v>0</v>
      </c>
      <c r="Q447" s="79">
        <f>التصنيف4567891011243752[[#This Row],[ساعات العمل
Time of Work]]/9*P447*24</f>
        <v>0</v>
      </c>
      <c r="R447" s="80"/>
      <c r="S447" s="80"/>
      <c r="T447" s="80"/>
      <c r="U447" s="80"/>
      <c r="V447" s="3"/>
      <c r="W447" s="3"/>
      <c r="X447" s="3"/>
      <c r="Y447" s="3"/>
      <c r="Z447" s="3"/>
    </row>
    <row r="448" spans="1:26" ht="38.25" customHeight="1" x14ac:dyDescent="0.6">
      <c r="A448" s="29"/>
      <c r="B448" s="68"/>
      <c r="C448" s="69"/>
      <c r="D448" s="71"/>
      <c r="E448" s="71"/>
      <c r="F448" s="72">
        <f>SUM(D$9:$D448)-SUM(E$9:$E448)</f>
        <v>400</v>
      </c>
      <c r="G448" s="58"/>
      <c r="H448" s="73" t="str">
        <f t="shared" si="25"/>
        <v>الإثنين</v>
      </c>
      <c r="I448" s="84">
        <f t="shared" si="26"/>
        <v>44970</v>
      </c>
      <c r="J448" s="75"/>
      <c r="K448" s="75"/>
      <c r="L448" s="76"/>
      <c r="M448" s="76"/>
      <c r="N448" s="77">
        <f>K448-J448-L448+التصنيف4567891011243752[[#This Row],[زيادة]]</f>
        <v>0</v>
      </c>
      <c r="O448" s="78" t="str">
        <f t="shared" si="24"/>
        <v>غياب</v>
      </c>
      <c r="P448" s="78">
        <f t="shared" si="27"/>
        <v>0</v>
      </c>
      <c r="Q448" s="79">
        <f>التصنيف4567891011243752[[#This Row],[ساعات العمل
Time of Work]]/9*P448*24</f>
        <v>0</v>
      </c>
      <c r="R448" s="80"/>
      <c r="S448" s="80"/>
      <c r="T448" s="80"/>
      <c r="U448" s="80"/>
      <c r="V448" s="3"/>
      <c r="W448" s="3"/>
      <c r="X448" s="3"/>
      <c r="Y448" s="3"/>
      <c r="Z448" s="3"/>
    </row>
    <row r="449" spans="1:26" ht="38.25" customHeight="1" x14ac:dyDescent="0.6">
      <c r="A449" s="29"/>
      <c r="B449" s="68"/>
      <c r="C449" s="69"/>
      <c r="D449" s="71"/>
      <c r="E449" s="71"/>
      <c r="F449" s="72">
        <f>SUM(D$9:$D449)-SUM(E$9:$E449)</f>
        <v>400</v>
      </c>
      <c r="G449" s="58"/>
      <c r="H449" s="73" t="str">
        <f t="shared" si="25"/>
        <v>الثلاثاء</v>
      </c>
      <c r="I449" s="84">
        <f t="shared" si="26"/>
        <v>44971</v>
      </c>
      <c r="J449" s="75"/>
      <c r="K449" s="75"/>
      <c r="L449" s="76"/>
      <c r="M449" s="76"/>
      <c r="N449" s="77">
        <f>K449-J449-L449+التصنيف4567891011243752[[#This Row],[زيادة]]</f>
        <v>0</v>
      </c>
      <c r="O449" s="78" t="str">
        <f t="shared" si="24"/>
        <v>غياب</v>
      </c>
      <c r="P449" s="78">
        <f t="shared" si="27"/>
        <v>0</v>
      </c>
      <c r="Q449" s="79">
        <f>التصنيف4567891011243752[[#This Row],[ساعات العمل
Time of Work]]/9*P449*24</f>
        <v>0</v>
      </c>
      <c r="R449" s="80"/>
      <c r="S449" s="80"/>
      <c r="T449" s="80"/>
      <c r="U449" s="80"/>
      <c r="V449" s="3"/>
      <c r="W449" s="3"/>
      <c r="X449" s="3"/>
      <c r="Y449" s="3"/>
      <c r="Z449" s="3"/>
    </row>
    <row r="450" spans="1:26" ht="38.25" customHeight="1" x14ac:dyDescent="0.6">
      <c r="A450" s="29"/>
      <c r="B450" s="68"/>
      <c r="C450" s="69"/>
      <c r="D450" s="71"/>
      <c r="E450" s="71"/>
      <c r="F450" s="72">
        <f>SUM(D$9:$D450)-SUM(E$9:$E450)</f>
        <v>400</v>
      </c>
      <c r="G450" s="58"/>
      <c r="H450" s="73" t="str">
        <f t="shared" si="25"/>
        <v>الأربعاء</v>
      </c>
      <c r="I450" s="84">
        <f t="shared" si="26"/>
        <v>44972</v>
      </c>
      <c r="J450" s="75"/>
      <c r="K450" s="75"/>
      <c r="L450" s="76"/>
      <c r="M450" s="76"/>
      <c r="N450" s="77">
        <f>K450-J450-L450+التصنيف4567891011243752[[#This Row],[زيادة]]</f>
        <v>0</v>
      </c>
      <c r="O450" s="78" t="str">
        <f t="shared" si="24"/>
        <v>غياب</v>
      </c>
      <c r="P450" s="78">
        <f t="shared" si="27"/>
        <v>0</v>
      </c>
      <c r="Q450" s="79">
        <f>التصنيف4567891011243752[[#This Row],[ساعات العمل
Time of Work]]/9*P450*24</f>
        <v>0</v>
      </c>
      <c r="R450" s="80"/>
      <c r="S450" s="80"/>
      <c r="T450" s="80"/>
      <c r="U450" s="80"/>
      <c r="V450" s="3"/>
      <c r="W450" s="3"/>
      <c r="X450" s="3"/>
      <c r="Y450" s="3"/>
      <c r="Z450" s="3"/>
    </row>
    <row r="451" spans="1:26" ht="38.25" customHeight="1" x14ac:dyDescent="0.6">
      <c r="A451" s="29"/>
      <c r="B451" s="68"/>
      <c r="C451" s="69"/>
      <c r="D451" s="71"/>
      <c r="E451" s="71"/>
      <c r="F451" s="72">
        <f>SUM(D$9:$D451)-SUM(E$9:$E451)</f>
        <v>400</v>
      </c>
      <c r="G451" s="58"/>
      <c r="H451" s="73" t="str">
        <f t="shared" si="25"/>
        <v>الخميس</v>
      </c>
      <c r="I451" s="84">
        <f t="shared" si="26"/>
        <v>44973</v>
      </c>
      <c r="J451" s="75"/>
      <c r="K451" s="75"/>
      <c r="L451" s="76"/>
      <c r="M451" s="76"/>
      <c r="N451" s="77">
        <f>K451-J451-L451+التصنيف4567891011243752[[#This Row],[زيادة]]</f>
        <v>0</v>
      </c>
      <c r="O451" s="78" t="str">
        <f t="shared" si="24"/>
        <v>غياب</v>
      </c>
      <c r="P451" s="78">
        <f t="shared" si="27"/>
        <v>0</v>
      </c>
      <c r="Q451" s="79">
        <f>التصنيف4567891011243752[[#This Row],[ساعات العمل
Time of Work]]/9*P451*24</f>
        <v>0</v>
      </c>
      <c r="R451" s="80"/>
      <c r="S451" s="80"/>
      <c r="T451" s="80"/>
      <c r="U451" s="80"/>
      <c r="V451" s="3"/>
      <c r="W451" s="3"/>
      <c r="X451" s="3"/>
      <c r="Y451" s="3"/>
      <c r="Z451" s="3"/>
    </row>
    <row r="452" spans="1:26" ht="38.25" customHeight="1" x14ac:dyDescent="0.6">
      <c r="A452" s="29"/>
      <c r="B452" s="68"/>
      <c r="C452" s="69"/>
      <c r="D452" s="71"/>
      <c r="E452" s="71"/>
      <c r="F452" s="72">
        <f>SUM(D$9:$D452)-SUM(E$9:$E452)</f>
        <v>400</v>
      </c>
      <c r="G452" s="58"/>
      <c r="H452" s="73" t="str">
        <f t="shared" si="25"/>
        <v>الجمعة</v>
      </c>
      <c r="I452" s="84">
        <f t="shared" si="26"/>
        <v>44974</v>
      </c>
      <c r="J452" s="75"/>
      <c r="K452" s="75"/>
      <c r="L452" s="76"/>
      <c r="M452" s="76"/>
      <c r="N452" s="77">
        <f>K452-J452-L452+التصنيف4567891011243752[[#This Row],[زيادة]]</f>
        <v>0</v>
      </c>
      <c r="O452" s="78" t="str">
        <f t="shared" si="24"/>
        <v>غياب</v>
      </c>
      <c r="P452" s="78">
        <f t="shared" si="27"/>
        <v>0</v>
      </c>
      <c r="Q452" s="79">
        <f>التصنيف4567891011243752[[#This Row],[ساعات العمل
Time of Work]]/9*P452*24</f>
        <v>0</v>
      </c>
      <c r="R452" s="80"/>
      <c r="S452" s="80"/>
      <c r="T452" s="80"/>
      <c r="U452" s="80"/>
      <c r="V452" s="3"/>
      <c r="W452" s="3"/>
      <c r="X452" s="3"/>
      <c r="Y452" s="3"/>
      <c r="Z452" s="3"/>
    </row>
    <row r="453" spans="1:26" ht="38.25" customHeight="1" x14ac:dyDescent="0.6">
      <c r="A453" s="29"/>
      <c r="B453" s="68"/>
      <c r="C453" s="69"/>
      <c r="D453" s="71"/>
      <c r="E453" s="71"/>
      <c r="F453" s="72">
        <f>SUM(D$9:$D453)-SUM(E$9:$E453)</f>
        <v>400</v>
      </c>
      <c r="G453" s="58"/>
      <c r="H453" s="73" t="str">
        <f t="shared" si="25"/>
        <v>السبت</v>
      </c>
      <c r="I453" s="84">
        <f t="shared" si="26"/>
        <v>44975</v>
      </c>
      <c r="J453" s="75"/>
      <c r="K453" s="75"/>
      <c r="L453" s="76"/>
      <c r="M453" s="76"/>
      <c r="N453" s="77">
        <f>K453-J453-L453+التصنيف4567891011243752[[#This Row],[زيادة]]</f>
        <v>0</v>
      </c>
      <c r="O453" s="78" t="str">
        <f t="shared" si="24"/>
        <v>غياب</v>
      </c>
      <c r="P453" s="78">
        <f t="shared" si="27"/>
        <v>0</v>
      </c>
      <c r="Q453" s="79">
        <f>التصنيف4567891011243752[[#This Row],[ساعات العمل
Time of Work]]/9*P453*24</f>
        <v>0</v>
      </c>
      <c r="R453" s="80"/>
      <c r="S453" s="80"/>
      <c r="T453" s="80"/>
      <c r="U453" s="80"/>
      <c r="V453" s="3"/>
      <c r="W453" s="3"/>
      <c r="X453" s="3"/>
      <c r="Y453" s="3"/>
      <c r="Z453" s="3"/>
    </row>
    <row r="454" spans="1:26" ht="38.25" customHeight="1" x14ac:dyDescent="0.6">
      <c r="A454" s="29"/>
      <c r="B454" s="68"/>
      <c r="C454" s="69"/>
      <c r="D454" s="71"/>
      <c r="E454" s="71"/>
      <c r="F454" s="72">
        <f>SUM(D$9:$D454)-SUM(E$9:$E454)</f>
        <v>400</v>
      </c>
      <c r="G454" s="58"/>
      <c r="H454" s="73" t="str">
        <f t="shared" si="25"/>
        <v>الأحد</v>
      </c>
      <c r="I454" s="84">
        <f t="shared" si="26"/>
        <v>44976</v>
      </c>
      <c r="J454" s="75"/>
      <c r="K454" s="75"/>
      <c r="L454" s="76"/>
      <c r="M454" s="76"/>
      <c r="N454" s="77">
        <f>K454-J454-L454+التصنيف4567891011243752[[#This Row],[زيادة]]</f>
        <v>0</v>
      </c>
      <c r="O454" s="78" t="str">
        <f t="shared" si="24"/>
        <v>غياب</v>
      </c>
      <c r="P454" s="78">
        <f t="shared" si="27"/>
        <v>0</v>
      </c>
      <c r="Q454" s="79">
        <f>التصنيف4567891011243752[[#This Row],[ساعات العمل
Time of Work]]/9*P454*24</f>
        <v>0</v>
      </c>
      <c r="R454" s="80"/>
      <c r="S454" s="80"/>
      <c r="T454" s="80"/>
      <c r="U454" s="80"/>
      <c r="V454" s="3"/>
      <c r="W454" s="3"/>
      <c r="X454" s="3"/>
      <c r="Y454" s="3"/>
      <c r="Z454" s="3"/>
    </row>
    <row r="455" spans="1:26" ht="38.25" customHeight="1" x14ac:dyDescent="0.6">
      <c r="A455" s="29"/>
      <c r="B455" s="68"/>
      <c r="C455" s="69"/>
      <c r="D455" s="71"/>
      <c r="E455" s="71"/>
      <c r="F455" s="72">
        <f>SUM(D$9:$D455)-SUM(E$9:$E455)</f>
        <v>400</v>
      </c>
      <c r="G455" s="58"/>
      <c r="H455" s="73" t="str">
        <f t="shared" si="25"/>
        <v>الإثنين</v>
      </c>
      <c r="I455" s="84">
        <f t="shared" si="26"/>
        <v>44977</v>
      </c>
      <c r="J455" s="75"/>
      <c r="K455" s="75"/>
      <c r="L455" s="76"/>
      <c r="M455" s="76"/>
      <c r="N455" s="77">
        <f>K455-J455-L455+التصنيف4567891011243752[[#This Row],[زيادة]]</f>
        <v>0</v>
      </c>
      <c r="O455" s="78" t="str">
        <f t="shared" si="24"/>
        <v>غياب</v>
      </c>
      <c r="P455" s="78">
        <f t="shared" si="27"/>
        <v>0</v>
      </c>
      <c r="Q455" s="79">
        <f>التصنيف4567891011243752[[#This Row],[ساعات العمل
Time of Work]]/9*P455*24</f>
        <v>0</v>
      </c>
      <c r="R455" s="80"/>
      <c r="S455" s="80"/>
      <c r="T455" s="80"/>
      <c r="U455" s="80"/>
      <c r="V455" s="3"/>
      <c r="W455" s="3"/>
      <c r="X455" s="3"/>
      <c r="Y455" s="3"/>
      <c r="Z455" s="3"/>
    </row>
    <row r="456" spans="1:26" ht="38.25" customHeight="1" x14ac:dyDescent="0.6">
      <c r="A456" s="29"/>
      <c r="B456" s="68"/>
      <c r="C456" s="69"/>
      <c r="D456" s="71"/>
      <c r="E456" s="71"/>
      <c r="F456" s="72">
        <f>SUM(D$9:$D456)-SUM(E$9:$E456)</f>
        <v>400</v>
      </c>
      <c r="G456" s="58"/>
      <c r="H456" s="73" t="str">
        <f t="shared" si="25"/>
        <v>الثلاثاء</v>
      </c>
      <c r="I456" s="84">
        <f t="shared" si="26"/>
        <v>44978</v>
      </c>
      <c r="J456" s="75"/>
      <c r="K456" s="75"/>
      <c r="L456" s="76"/>
      <c r="M456" s="76"/>
      <c r="N456" s="77">
        <f>K456-J456-L456+التصنيف4567891011243752[[#This Row],[زيادة]]</f>
        <v>0</v>
      </c>
      <c r="O456" s="78" t="str">
        <f t="shared" si="24"/>
        <v>غياب</v>
      </c>
      <c r="P456" s="78">
        <f t="shared" si="27"/>
        <v>0</v>
      </c>
      <c r="Q456" s="79">
        <f>التصنيف4567891011243752[[#This Row],[ساعات العمل
Time of Work]]/9*P456*24</f>
        <v>0</v>
      </c>
      <c r="R456" s="80"/>
      <c r="S456" s="80"/>
      <c r="T456" s="80"/>
      <c r="U456" s="80"/>
      <c r="V456" s="3"/>
      <c r="W456" s="3"/>
      <c r="X456" s="3"/>
      <c r="Y456" s="3"/>
      <c r="Z456" s="3"/>
    </row>
    <row r="457" spans="1:26" ht="38.25" customHeight="1" x14ac:dyDescent="0.6">
      <c r="A457" s="29"/>
      <c r="B457" s="68"/>
      <c r="C457" s="69"/>
      <c r="D457" s="71"/>
      <c r="E457" s="71"/>
      <c r="F457" s="72">
        <f>SUM(D$9:$D457)-SUM(E$9:$E457)</f>
        <v>400</v>
      </c>
      <c r="G457" s="58"/>
      <c r="H457" s="73" t="str">
        <f t="shared" si="25"/>
        <v>الأربعاء</v>
      </c>
      <c r="I457" s="84">
        <f t="shared" si="26"/>
        <v>44979</v>
      </c>
      <c r="J457" s="75"/>
      <c r="K457" s="75"/>
      <c r="L457" s="76"/>
      <c r="M457" s="76"/>
      <c r="N457" s="77">
        <f>K457-J457-L457+التصنيف4567891011243752[[#This Row],[زيادة]]</f>
        <v>0</v>
      </c>
      <c r="O457" s="78" t="str">
        <f t="shared" ref="O457:O520" si="28">IF(N457=0,"غياب","حضور")</f>
        <v>غياب</v>
      </c>
      <c r="P457" s="78">
        <f t="shared" si="27"/>
        <v>0</v>
      </c>
      <c r="Q457" s="79">
        <f>التصنيف4567891011243752[[#This Row],[ساعات العمل
Time of Work]]/9*P457*24</f>
        <v>0</v>
      </c>
      <c r="R457" s="80"/>
      <c r="S457" s="80"/>
      <c r="T457" s="80"/>
      <c r="U457" s="80"/>
      <c r="V457" s="3"/>
      <c r="W457" s="3"/>
      <c r="X457" s="3"/>
      <c r="Y457" s="3"/>
      <c r="Z457" s="3"/>
    </row>
    <row r="458" spans="1:26" ht="38.25" customHeight="1" x14ac:dyDescent="0.6">
      <c r="A458" s="29"/>
      <c r="B458" s="68"/>
      <c r="C458" s="69"/>
      <c r="D458" s="71"/>
      <c r="E458" s="71"/>
      <c r="F458" s="72">
        <f>SUM(D$9:$D458)-SUM(E$9:$E458)</f>
        <v>400</v>
      </c>
      <c r="G458" s="58"/>
      <c r="H458" s="73" t="str">
        <f t="shared" ref="H458:H521" si="29">TEXT(I458,"b2dddd")</f>
        <v>الخميس</v>
      </c>
      <c r="I458" s="84">
        <f t="shared" ref="I458:I521" si="30">IF($I$7="","--",I457+1)</f>
        <v>44980</v>
      </c>
      <c r="J458" s="75"/>
      <c r="K458" s="75"/>
      <c r="L458" s="76"/>
      <c r="M458" s="76"/>
      <c r="N458" s="77">
        <f>K458-J458-L458+التصنيف4567891011243752[[#This Row],[زيادة]]</f>
        <v>0</v>
      </c>
      <c r="O458" s="78" t="str">
        <f t="shared" si="28"/>
        <v>غياب</v>
      </c>
      <c r="P458" s="78">
        <f t="shared" si="27"/>
        <v>0</v>
      </c>
      <c r="Q458" s="79">
        <f>التصنيف4567891011243752[[#This Row],[ساعات العمل
Time of Work]]/9*P458*24</f>
        <v>0</v>
      </c>
      <c r="R458" s="80"/>
      <c r="S458" s="80"/>
      <c r="T458" s="80"/>
      <c r="U458" s="80"/>
      <c r="V458" s="3"/>
      <c r="W458" s="3"/>
      <c r="X458" s="3"/>
      <c r="Y458" s="3"/>
      <c r="Z458" s="3"/>
    </row>
    <row r="459" spans="1:26" ht="38.25" customHeight="1" x14ac:dyDescent="0.6">
      <c r="A459" s="29"/>
      <c r="B459" s="68"/>
      <c r="C459" s="69"/>
      <c r="D459" s="71"/>
      <c r="E459" s="71"/>
      <c r="F459" s="72">
        <f>SUM(D$9:$D459)-SUM(E$9:$E459)</f>
        <v>400</v>
      </c>
      <c r="G459" s="58"/>
      <c r="H459" s="73" t="str">
        <f t="shared" si="29"/>
        <v>الجمعة</v>
      </c>
      <c r="I459" s="84">
        <f t="shared" si="30"/>
        <v>44981</v>
      </c>
      <c r="J459" s="75"/>
      <c r="K459" s="75"/>
      <c r="L459" s="76"/>
      <c r="M459" s="76"/>
      <c r="N459" s="77">
        <f>K459-J459-L459+التصنيف4567891011243752[[#This Row],[زيادة]]</f>
        <v>0</v>
      </c>
      <c r="O459" s="78" t="str">
        <f t="shared" si="28"/>
        <v>غياب</v>
      </c>
      <c r="P459" s="78">
        <f t="shared" ref="P459:P522" si="31">IF($P$9="","--",P458+0)</f>
        <v>0</v>
      </c>
      <c r="Q459" s="79">
        <f>التصنيف4567891011243752[[#This Row],[ساعات العمل
Time of Work]]/9*P459*24</f>
        <v>0</v>
      </c>
      <c r="R459" s="80"/>
      <c r="S459" s="80"/>
      <c r="T459" s="80"/>
      <c r="U459" s="80"/>
      <c r="V459" s="3"/>
      <c r="W459" s="3"/>
      <c r="X459" s="3"/>
      <c r="Y459" s="3"/>
      <c r="Z459" s="3"/>
    </row>
    <row r="460" spans="1:26" ht="38.25" customHeight="1" x14ac:dyDescent="0.6">
      <c r="A460" s="29"/>
      <c r="B460" s="68"/>
      <c r="C460" s="69"/>
      <c r="D460" s="71"/>
      <c r="E460" s="71"/>
      <c r="F460" s="72">
        <f>SUM(D$9:$D460)-SUM(E$9:$E460)</f>
        <v>400</v>
      </c>
      <c r="G460" s="58"/>
      <c r="H460" s="73" t="str">
        <f t="shared" si="29"/>
        <v>السبت</v>
      </c>
      <c r="I460" s="84">
        <f t="shared" si="30"/>
        <v>44982</v>
      </c>
      <c r="J460" s="75"/>
      <c r="K460" s="75"/>
      <c r="L460" s="76"/>
      <c r="M460" s="76"/>
      <c r="N460" s="77">
        <f>K460-J460-L460+التصنيف4567891011243752[[#This Row],[زيادة]]</f>
        <v>0</v>
      </c>
      <c r="O460" s="78" t="str">
        <f t="shared" si="28"/>
        <v>غياب</v>
      </c>
      <c r="P460" s="78">
        <f t="shared" si="31"/>
        <v>0</v>
      </c>
      <c r="Q460" s="79">
        <f>التصنيف4567891011243752[[#This Row],[ساعات العمل
Time of Work]]/9*P460*24</f>
        <v>0</v>
      </c>
      <c r="R460" s="80"/>
      <c r="S460" s="80"/>
      <c r="T460" s="80"/>
      <c r="U460" s="80"/>
      <c r="V460" s="3"/>
      <c r="W460" s="3"/>
      <c r="X460" s="3"/>
      <c r="Y460" s="3"/>
      <c r="Z460" s="3"/>
    </row>
    <row r="461" spans="1:26" ht="38.25" customHeight="1" x14ac:dyDescent="0.6">
      <c r="A461" s="29"/>
      <c r="B461" s="68"/>
      <c r="C461" s="69"/>
      <c r="D461" s="71"/>
      <c r="E461" s="71"/>
      <c r="F461" s="72">
        <f>SUM(D$9:$D461)-SUM(E$9:$E461)</f>
        <v>400</v>
      </c>
      <c r="G461" s="58"/>
      <c r="H461" s="73" t="str">
        <f t="shared" si="29"/>
        <v>الأحد</v>
      </c>
      <c r="I461" s="84">
        <f t="shared" si="30"/>
        <v>44983</v>
      </c>
      <c r="J461" s="75"/>
      <c r="K461" s="75"/>
      <c r="L461" s="76"/>
      <c r="M461" s="76"/>
      <c r="N461" s="77">
        <f>K461-J461-L461+التصنيف4567891011243752[[#This Row],[زيادة]]</f>
        <v>0</v>
      </c>
      <c r="O461" s="78" t="str">
        <f t="shared" si="28"/>
        <v>غياب</v>
      </c>
      <c r="P461" s="78">
        <f t="shared" si="31"/>
        <v>0</v>
      </c>
      <c r="Q461" s="79">
        <f>التصنيف4567891011243752[[#This Row],[ساعات العمل
Time of Work]]/9*P461*24</f>
        <v>0</v>
      </c>
      <c r="R461" s="80"/>
      <c r="S461" s="80"/>
      <c r="T461" s="80"/>
      <c r="U461" s="80"/>
      <c r="V461" s="3"/>
      <c r="W461" s="3"/>
      <c r="X461" s="3"/>
      <c r="Y461" s="3"/>
      <c r="Z461" s="3"/>
    </row>
    <row r="462" spans="1:26" ht="38.25" customHeight="1" x14ac:dyDescent="0.6">
      <c r="A462" s="29"/>
      <c r="B462" s="68"/>
      <c r="C462" s="69"/>
      <c r="D462" s="71"/>
      <c r="E462" s="71"/>
      <c r="F462" s="72">
        <f>SUM(D$9:$D462)-SUM(E$9:$E462)</f>
        <v>400</v>
      </c>
      <c r="G462" s="58"/>
      <c r="H462" s="73" t="str">
        <f t="shared" si="29"/>
        <v>الإثنين</v>
      </c>
      <c r="I462" s="84">
        <f t="shared" si="30"/>
        <v>44984</v>
      </c>
      <c r="J462" s="75"/>
      <c r="K462" s="75"/>
      <c r="L462" s="76"/>
      <c r="M462" s="76"/>
      <c r="N462" s="77">
        <f>K462-J462-L462+التصنيف4567891011243752[[#This Row],[زيادة]]</f>
        <v>0</v>
      </c>
      <c r="O462" s="78" t="str">
        <f t="shared" si="28"/>
        <v>غياب</v>
      </c>
      <c r="P462" s="78">
        <f t="shared" si="31"/>
        <v>0</v>
      </c>
      <c r="Q462" s="79">
        <f>التصنيف4567891011243752[[#This Row],[ساعات العمل
Time of Work]]/9*P462*24</f>
        <v>0</v>
      </c>
      <c r="R462" s="80"/>
      <c r="S462" s="80"/>
      <c r="T462" s="80"/>
      <c r="U462" s="80"/>
      <c r="V462" s="3"/>
      <c r="W462" s="3"/>
      <c r="X462" s="3"/>
      <c r="Y462" s="3"/>
      <c r="Z462" s="3"/>
    </row>
    <row r="463" spans="1:26" ht="38.25" customHeight="1" x14ac:dyDescent="0.6">
      <c r="A463" s="29"/>
      <c r="B463" s="68"/>
      <c r="C463" s="69"/>
      <c r="D463" s="71"/>
      <c r="E463" s="71"/>
      <c r="F463" s="72">
        <f>SUM(D$9:$D463)-SUM(E$9:$E463)</f>
        <v>400</v>
      </c>
      <c r="G463" s="58"/>
      <c r="H463" s="73" t="str">
        <f t="shared" si="29"/>
        <v>الثلاثاء</v>
      </c>
      <c r="I463" s="84">
        <f t="shared" si="30"/>
        <v>44985</v>
      </c>
      <c r="J463" s="75"/>
      <c r="K463" s="75"/>
      <c r="L463" s="76"/>
      <c r="M463" s="76"/>
      <c r="N463" s="77">
        <f>K463-J463-L463+التصنيف4567891011243752[[#This Row],[زيادة]]</f>
        <v>0</v>
      </c>
      <c r="O463" s="78" t="str">
        <f t="shared" si="28"/>
        <v>غياب</v>
      </c>
      <c r="P463" s="78">
        <f t="shared" si="31"/>
        <v>0</v>
      </c>
      <c r="Q463" s="79">
        <f>التصنيف4567891011243752[[#This Row],[ساعات العمل
Time of Work]]/9*P463*24</f>
        <v>0</v>
      </c>
      <c r="R463" s="80"/>
      <c r="S463" s="80"/>
      <c r="T463" s="80"/>
      <c r="U463" s="80"/>
      <c r="V463" s="3"/>
      <c r="W463" s="3"/>
      <c r="X463" s="3"/>
      <c r="Y463" s="3"/>
      <c r="Z463" s="3"/>
    </row>
    <row r="464" spans="1:26" ht="38.25" customHeight="1" x14ac:dyDescent="0.6">
      <c r="A464" s="29"/>
      <c r="B464" s="68"/>
      <c r="C464" s="69"/>
      <c r="D464" s="71"/>
      <c r="E464" s="71"/>
      <c r="F464" s="72">
        <f>SUM(D$9:$D464)-SUM(E$9:$E464)</f>
        <v>400</v>
      </c>
      <c r="G464" s="58"/>
      <c r="H464" s="73" t="str">
        <f t="shared" si="29"/>
        <v>الأربعاء</v>
      </c>
      <c r="I464" s="84">
        <f t="shared" si="30"/>
        <v>44986</v>
      </c>
      <c r="J464" s="75"/>
      <c r="K464" s="75"/>
      <c r="L464" s="76"/>
      <c r="M464" s="76"/>
      <c r="N464" s="77">
        <f>K464-J464-L464+التصنيف4567891011243752[[#This Row],[زيادة]]</f>
        <v>0</v>
      </c>
      <c r="O464" s="78" t="str">
        <f t="shared" si="28"/>
        <v>غياب</v>
      </c>
      <c r="P464" s="78">
        <f t="shared" si="31"/>
        <v>0</v>
      </c>
      <c r="Q464" s="79">
        <f>التصنيف4567891011243752[[#This Row],[ساعات العمل
Time of Work]]/9*P464*24</f>
        <v>0</v>
      </c>
      <c r="R464" s="80"/>
      <c r="S464" s="80"/>
      <c r="T464" s="80"/>
      <c r="U464" s="80"/>
      <c r="V464" s="3"/>
      <c r="W464" s="3"/>
      <c r="X464" s="3"/>
      <c r="Y464" s="3"/>
      <c r="Z464" s="3"/>
    </row>
    <row r="465" spans="1:26" ht="38.25" customHeight="1" x14ac:dyDescent="0.6">
      <c r="A465" s="29"/>
      <c r="B465" s="68"/>
      <c r="C465" s="69"/>
      <c r="D465" s="71"/>
      <c r="E465" s="71"/>
      <c r="F465" s="72">
        <f>SUM(D$9:$D465)-SUM(E$9:$E465)</f>
        <v>400</v>
      </c>
      <c r="G465" s="58"/>
      <c r="H465" s="73" t="str">
        <f t="shared" si="29"/>
        <v>الخميس</v>
      </c>
      <c r="I465" s="84">
        <f t="shared" si="30"/>
        <v>44987</v>
      </c>
      <c r="J465" s="75"/>
      <c r="K465" s="75"/>
      <c r="L465" s="76"/>
      <c r="M465" s="76"/>
      <c r="N465" s="77">
        <f>K465-J465-L465+التصنيف4567891011243752[[#This Row],[زيادة]]</f>
        <v>0</v>
      </c>
      <c r="O465" s="78" t="str">
        <f t="shared" si="28"/>
        <v>غياب</v>
      </c>
      <c r="P465" s="78">
        <f t="shared" si="31"/>
        <v>0</v>
      </c>
      <c r="Q465" s="79">
        <f>التصنيف4567891011243752[[#This Row],[ساعات العمل
Time of Work]]/9*P465*24</f>
        <v>0</v>
      </c>
      <c r="R465" s="80"/>
      <c r="S465" s="80"/>
      <c r="T465" s="80"/>
      <c r="U465" s="80"/>
      <c r="V465" s="3"/>
      <c r="W465" s="3"/>
      <c r="X465" s="3"/>
      <c r="Y465" s="3"/>
      <c r="Z465" s="3"/>
    </row>
    <row r="466" spans="1:26" ht="38.25" customHeight="1" x14ac:dyDescent="0.6">
      <c r="A466" s="29"/>
      <c r="B466" s="68"/>
      <c r="C466" s="69"/>
      <c r="D466" s="71"/>
      <c r="E466" s="71"/>
      <c r="F466" s="72">
        <f>SUM(D$9:$D466)-SUM(E$9:$E466)</f>
        <v>400</v>
      </c>
      <c r="G466" s="58"/>
      <c r="H466" s="73" t="str">
        <f t="shared" si="29"/>
        <v>الجمعة</v>
      </c>
      <c r="I466" s="84">
        <f t="shared" si="30"/>
        <v>44988</v>
      </c>
      <c r="J466" s="75"/>
      <c r="K466" s="75"/>
      <c r="L466" s="76"/>
      <c r="M466" s="76"/>
      <c r="N466" s="77">
        <f>K466-J466-L466+التصنيف4567891011243752[[#This Row],[زيادة]]</f>
        <v>0</v>
      </c>
      <c r="O466" s="78" t="str">
        <f t="shared" si="28"/>
        <v>غياب</v>
      </c>
      <c r="P466" s="78">
        <f t="shared" si="31"/>
        <v>0</v>
      </c>
      <c r="Q466" s="79">
        <f>التصنيف4567891011243752[[#This Row],[ساعات العمل
Time of Work]]/9*P466*24</f>
        <v>0</v>
      </c>
      <c r="R466" s="80"/>
      <c r="S466" s="80"/>
      <c r="T466" s="80"/>
      <c r="U466" s="80"/>
      <c r="V466" s="3"/>
      <c r="W466" s="3"/>
      <c r="X466" s="3"/>
      <c r="Y466" s="3"/>
      <c r="Z466" s="3"/>
    </row>
    <row r="467" spans="1:26" ht="38.25" customHeight="1" x14ac:dyDescent="0.6">
      <c r="A467" s="29"/>
      <c r="B467" s="68"/>
      <c r="C467" s="69"/>
      <c r="D467" s="71"/>
      <c r="E467" s="71"/>
      <c r="F467" s="72">
        <f>SUM(D$9:$D467)-SUM(E$9:$E467)</f>
        <v>400</v>
      </c>
      <c r="G467" s="58"/>
      <c r="H467" s="73" t="str">
        <f t="shared" si="29"/>
        <v>السبت</v>
      </c>
      <c r="I467" s="84">
        <f t="shared" si="30"/>
        <v>44989</v>
      </c>
      <c r="J467" s="75"/>
      <c r="K467" s="75"/>
      <c r="L467" s="76"/>
      <c r="M467" s="76"/>
      <c r="N467" s="77">
        <f>K467-J467-L467+التصنيف4567891011243752[[#This Row],[زيادة]]</f>
        <v>0</v>
      </c>
      <c r="O467" s="78" t="str">
        <f t="shared" si="28"/>
        <v>غياب</v>
      </c>
      <c r="P467" s="78">
        <f t="shared" si="31"/>
        <v>0</v>
      </c>
      <c r="Q467" s="79">
        <f>التصنيف4567891011243752[[#This Row],[ساعات العمل
Time of Work]]/9*P467*24</f>
        <v>0</v>
      </c>
      <c r="R467" s="80"/>
      <c r="S467" s="80"/>
      <c r="T467" s="80"/>
      <c r="U467" s="80"/>
      <c r="V467" s="3"/>
      <c r="W467" s="3"/>
      <c r="X467" s="3"/>
      <c r="Y467" s="3"/>
      <c r="Z467" s="3"/>
    </row>
    <row r="468" spans="1:26" ht="38.25" customHeight="1" x14ac:dyDescent="0.6">
      <c r="A468" s="29"/>
      <c r="B468" s="68"/>
      <c r="C468" s="69"/>
      <c r="D468" s="71"/>
      <c r="E468" s="71"/>
      <c r="F468" s="72">
        <f>SUM(D$9:$D468)-SUM(E$9:$E468)</f>
        <v>400</v>
      </c>
      <c r="G468" s="58"/>
      <c r="H468" s="73" t="str">
        <f t="shared" si="29"/>
        <v>الأحد</v>
      </c>
      <c r="I468" s="84">
        <f t="shared" si="30"/>
        <v>44990</v>
      </c>
      <c r="J468" s="75"/>
      <c r="K468" s="75"/>
      <c r="L468" s="76"/>
      <c r="M468" s="76"/>
      <c r="N468" s="77">
        <f>K468-J468-L468+التصنيف4567891011243752[[#This Row],[زيادة]]</f>
        <v>0</v>
      </c>
      <c r="O468" s="78" t="str">
        <f t="shared" si="28"/>
        <v>غياب</v>
      </c>
      <c r="P468" s="78">
        <f t="shared" si="31"/>
        <v>0</v>
      </c>
      <c r="Q468" s="79">
        <f>التصنيف4567891011243752[[#This Row],[ساعات العمل
Time of Work]]/9*P468*24</f>
        <v>0</v>
      </c>
      <c r="R468" s="80"/>
      <c r="S468" s="80"/>
      <c r="T468" s="80"/>
      <c r="U468" s="80"/>
      <c r="V468" s="3"/>
      <c r="W468" s="3"/>
      <c r="X468" s="3"/>
      <c r="Y468" s="3"/>
      <c r="Z468" s="3"/>
    </row>
    <row r="469" spans="1:26" ht="38.25" customHeight="1" x14ac:dyDescent="0.6">
      <c r="A469" s="29"/>
      <c r="B469" s="68"/>
      <c r="C469" s="69"/>
      <c r="D469" s="71"/>
      <c r="E469" s="71"/>
      <c r="F469" s="72">
        <f>SUM(D$9:$D469)-SUM(E$9:$E469)</f>
        <v>400</v>
      </c>
      <c r="G469" s="58"/>
      <c r="H469" s="73" t="str">
        <f t="shared" si="29"/>
        <v>الإثنين</v>
      </c>
      <c r="I469" s="84">
        <f t="shared" si="30"/>
        <v>44991</v>
      </c>
      <c r="J469" s="75"/>
      <c r="K469" s="75"/>
      <c r="L469" s="76"/>
      <c r="M469" s="76"/>
      <c r="N469" s="77">
        <f>K469-J469-L469+التصنيف4567891011243752[[#This Row],[زيادة]]</f>
        <v>0</v>
      </c>
      <c r="O469" s="78" t="str">
        <f t="shared" si="28"/>
        <v>غياب</v>
      </c>
      <c r="P469" s="78">
        <f t="shared" si="31"/>
        <v>0</v>
      </c>
      <c r="Q469" s="79">
        <f>التصنيف4567891011243752[[#This Row],[ساعات العمل
Time of Work]]/9*P469*24</f>
        <v>0</v>
      </c>
      <c r="R469" s="80"/>
      <c r="S469" s="80"/>
      <c r="T469" s="80"/>
      <c r="U469" s="80"/>
      <c r="V469" s="3"/>
      <c r="W469" s="3"/>
      <c r="X469" s="3"/>
      <c r="Y469" s="3"/>
      <c r="Z469" s="3"/>
    </row>
    <row r="470" spans="1:26" ht="38.25" customHeight="1" x14ac:dyDescent="0.6">
      <c r="A470" s="29"/>
      <c r="B470" s="68"/>
      <c r="C470" s="69"/>
      <c r="D470" s="71"/>
      <c r="E470" s="71"/>
      <c r="F470" s="72">
        <f>SUM(D$9:$D470)-SUM(E$9:$E470)</f>
        <v>400</v>
      </c>
      <c r="G470" s="58"/>
      <c r="H470" s="73" t="str">
        <f t="shared" si="29"/>
        <v>الثلاثاء</v>
      </c>
      <c r="I470" s="84">
        <f t="shared" si="30"/>
        <v>44992</v>
      </c>
      <c r="J470" s="75"/>
      <c r="K470" s="75"/>
      <c r="L470" s="76"/>
      <c r="M470" s="76"/>
      <c r="N470" s="77">
        <f>K470-J470-L470+التصنيف4567891011243752[[#This Row],[زيادة]]</f>
        <v>0</v>
      </c>
      <c r="O470" s="78" t="str">
        <f t="shared" si="28"/>
        <v>غياب</v>
      </c>
      <c r="P470" s="78">
        <f t="shared" si="31"/>
        <v>0</v>
      </c>
      <c r="Q470" s="79">
        <f>التصنيف4567891011243752[[#This Row],[ساعات العمل
Time of Work]]/9*P470*24</f>
        <v>0</v>
      </c>
      <c r="R470" s="80"/>
      <c r="S470" s="80"/>
      <c r="T470" s="80"/>
      <c r="U470" s="80"/>
      <c r="V470" s="3"/>
      <c r="W470" s="3"/>
      <c r="X470" s="3"/>
      <c r="Y470" s="3"/>
      <c r="Z470" s="3"/>
    </row>
    <row r="471" spans="1:26" ht="38.25" customHeight="1" x14ac:dyDescent="0.6">
      <c r="A471" s="29"/>
      <c r="B471" s="68"/>
      <c r="C471" s="69"/>
      <c r="D471" s="71"/>
      <c r="E471" s="71"/>
      <c r="F471" s="72">
        <f>SUM(D$9:$D471)-SUM(E$9:$E471)</f>
        <v>400</v>
      </c>
      <c r="G471" s="58"/>
      <c r="H471" s="73" t="str">
        <f t="shared" si="29"/>
        <v>الأربعاء</v>
      </c>
      <c r="I471" s="84">
        <f t="shared" si="30"/>
        <v>44993</v>
      </c>
      <c r="J471" s="75"/>
      <c r="K471" s="75"/>
      <c r="L471" s="76"/>
      <c r="M471" s="76"/>
      <c r="N471" s="77">
        <f>K471-J471-L471+التصنيف4567891011243752[[#This Row],[زيادة]]</f>
        <v>0</v>
      </c>
      <c r="O471" s="78" t="str">
        <f t="shared" si="28"/>
        <v>غياب</v>
      </c>
      <c r="P471" s="78">
        <f t="shared" si="31"/>
        <v>0</v>
      </c>
      <c r="Q471" s="79">
        <f>التصنيف4567891011243752[[#This Row],[ساعات العمل
Time of Work]]/9*P471*24</f>
        <v>0</v>
      </c>
      <c r="R471" s="80"/>
      <c r="S471" s="80"/>
      <c r="T471" s="80"/>
      <c r="U471" s="80"/>
      <c r="V471" s="3"/>
      <c r="W471" s="3"/>
      <c r="X471" s="3"/>
      <c r="Y471" s="3"/>
      <c r="Z471" s="3"/>
    </row>
    <row r="472" spans="1:26" ht="38.25" customHeight="1" x14ac:dyDescent="0.6">
      <c r="A472" s="29"/>
      <c r="B472" s="68"/>
      <c r="C472" s="69"/>
      <c r="D472" s="71"/>
      <c r="E472" s="71"/>
      <c r="F472" s="72">
        <f>SUM(D$9:$D472)-SUM(E$9:$E472)</f>
        <v>400</v>
      </c>
      <c r="G472" s="58"/>
      <c r="H472" s="73" t="str">
        <f t="shared" si="29"/>
        <v>الخميس</v>
      </c>
      <c r="I472" s="84">
        <f t="shared" si="30"/>
        <v>44994</v>
      </c>
      <c r="J472" s="75"/>
      <c r="K472" s="75"/>
      <c r="L472" s="76"/>
      <c r="M472" s="76"/>
      <c r="N472" s="77">
        <f>K472-J472-L472+التصنيف4567891011243752[[#This Row],[زيادة]]</f>
        <v>0</v>
      </c>
      <c r="O472" s="78" t="str">
        <f t="shared" si="28"/>
        <v>غياب</v>
      </c>
      <c r="P472" s="78">
        <f t="shared" si="31"/>
        <v>0</v>
      </c>
      <c r="Q472" s="79">
        <f>التصنيف4567891011243752[[#This Row],[ساعات العمل
Time of Work]]/9*P472*24</f>
        <v>0</v>
      </c>
      <c r="R472" s="80"/>
      <c r="S472" s="80"/>
      <c r="T472" s="80"/>
      <c r="U472" s="80"/>
      <c r="V472" s="3"/>
      <c r="W472" s="3"/>
      <c r="X472" s="3"/>
      <c r="Y472" s="3"/>
      <c r="Z472" s="3"/>
    </row>
    <row r="473" spans="1:26" ht="38.25" customHeight="1" x14ac:dyDescent="0.6">
      <c r="A473" s="29"/>
      <c r="B473" s="68"/>
      <c r="C473" s="69"/>
      <c r="D473" s="71"/>
      <c r="E473" s="71"/>
      <c r="F473" s="72">
        <f>SUM(D$9:$D473)-SUM(E$9:$E473)</f>
        <v>400</v>
      </c>
      <c r="G473" s="58"/>
      <c r="H473" s="73" t="str">
        <f t="shared" si="29"/>
        <v>الجمعة</v>
      </c>
      <c r="I473" s="84">
        <f t="shared" si="30"/>
        <v>44995</v>
      </c>
      <c r="J473" s="75"/>
      <c r="K473" s="75"/>
      <c r="L473" s="76"/>
      <c r="M473" s="76"/>
      <c r="N473" s="77">
        <f>K473-J473-L473+التصنيف4567891011243752[[#This Row],[زيادة]]</f>
        <v>0</v>
      </c>
      <c r="O473" s="78" t="str">
        <f t="shared" si="28"/>
        <v>غياب</v>
      </c>
      <c r="P473" s="78">
        <f t="shared" si="31"/>
        <v>0</v>
      </c>
      <c r="Q473" s="79">
        <f>التصنيف4567891011243752[[#This Row],[ساعات العمل
Time of Work]]/9*P473*24</f>
        <v>0</v>
      </c>
      <c r="R473" s="80"/>
      <c r="S473" s="80"/>
      <c r="T473" s="80"/>
      <c r="U473" s="80"/>
      <c r="V473" s="3"/>
      <c r="W473" s="3"/>
      <c r="X473" s="3"/>
      <c r="Y473" s="3"/>
      <c r="Z473" s="3"/>
    </row>
    <row r="474" spans="1:26" ht="38.25" customHeight="1" x14ac:dyDescent="0.6">
      <c r="A474" s="29"/>
      <c r="B474" s="68"/>
      <c r="C474" s="69"/>
      <c r="D474" s="71"/>
      <c r="E474" s="71"/>
      <c r="F474" s="72">
        <f>SUM(D$9:$D474)-SUM(E$9:$E474)</f>
        <v>400</v>
      </c>
      <c r="G474" s="58"/>
      <c r="H474" s="73" t="str">
        <f t="shared" si="29"/>
        <v>السبت</v>
      </c>
      <c r="I474" s="84">
        <f t="shared" si="30"/>
        <v>44996</v>
      </c>
      <c r="J474" s="75"/>
      <c r="K474" s="75"/>
      <c r="L474" s="76"/>
      <c r="M474" s="76"/>
      <c r="N474" s="77">
        <f>K474-J474-L474+التصنيف4567891011243752[[#This Row],[زيادة]]</f>
        <v>0</v>
      </c>
      <c r="O474" s="78" t="str">
        <f t="shared" si="28"/>
        <v>غياب</v>
      </c>
      <c r="P474" s="78">
        <f t="shared" si="31"/>
        <v>0</v>
      </c>
      <c r="Q474" s="79">
        <f>التصنيف4567891011243752[[#This Row],[ساعات العمل
Time of Work]]/9*P474*24</f>
        <v>0</v>
      </c>
      <c r="R474" s="80"/>
      <c r="S474" s="80"/>
      <c r="T474" s="80"/>
      <c r="U474" s="80"/>
      <c r="V474" s="3"/>
      <c r="W474" s="3"/>
      <c r="X474" s="3"/>
      <c r="Y474" s="3"/>
      <c r="Z474" s="3"/>
    </row>
    <row r="475" spans="1:26" ht="38.25" customHeight="1" x14ac:dyDescent="0.6">
      <c r="A475" s="29"/>
      <c r="B475" s="68"/>
      <c r="C475" s="69"/>
      <c r="D475" s="71"/>
      <c r="E475" s="71"/>
      <c r="F475" s="72">
        <f>SUM(D$9:$D475)-SUM(E$9:$E475)</f>
        <v>400</v>
      </c>
      <c r="G475" s="58"/>
      <c r="H475" s="73" t="str">
        <f t="shared" si="29"/>
        <v>الأحد</v>
      </c>
      <c r="I475" s="84">
        <f t="shared" si="30"/>
        <v>44997</v>
      </c>
      <c r="J475" s="75"/>
      <c r="K475" s="75"/>
      <c r="L475" s="76"/>
      <c r="M475" s="76"/>
      <c r="N475" s="77">
        <f>K475-J475-L475+التصنيف4567891011243752[[#This Row],[زيادة]]</f>
        <v>0</v>
      </c>
      <c r="O475" s="78" t="str">
        <f t="shared" si="28"/>
        <v>غياب</v>
      </c>
      <c r="P475" s="78">
        <f t="shared" si="31"/>
        <v>0</v>
      </c>
      <c r="Q475" s="79">
        <f>التصنيف4567891011243752[[#This Row],[ساعات العمل
Time of Work]]/9*P475*24</f>
        <v>0</v>
      </c>
      <c r="R475" s="80"/>
      <c r="S475" s="80"/>
      <c r="T475" s="80"/>
      <c r="U475" s="80"/>
      <c r="V475" s="3"/>
      <c r="W475" s="3"/>
      <c r="X475" s="3"/>
      <c r="Y475" s="3"/>
      <c r="Z475" s="3"/>
    </row>
    <row r="476" spans="1:26" ht="38.25" customHeight="1" x14ac:dyDescent="0.6">
      <c r="A476" s="29"/>
      <c r="B476" s="68"/>
      <c r="C476" s="69"/>
      <c r="D476" s="71"/>
      <c r="E476" s="71"/>
      <c r="F476" s="72">
        <f>SUM(D$9:$D476)-SUM(E$9:$E476)</f>
        <v>400</v>
      </c>
      <c r="G476" s="58"/>
      <c r="H476" s="73" t="str">
        <f t="shared" si="29"/>
        <v>الإثنين</v>
      </c>
      <c r="I476" s="84">
        <f t="shared" si="30"/>
        <v>44998</v>
      </c>
      <c r="J476" s="75"/>
      <c r="K476" s="75"/>
      <c r="L476" s="76"/>
      <c r="M476" s="76"/>
      <c r="N476" s="77">
        <f>K476-J476-L476+التصنيف4567891011243752[[#This Row],[زيادة]]</f>
        <v>0</v>
      </c>
      <c r="O476" s="78" t="str">
        <f t="shared" si="28"/>
        <v>غياب</v>
      </c>
      <c r="P476" s="78">
        <f t="shared" si="31"/>
        <v>0</v>
      </c>
      <c r="Q476" s="79">
        <f>التصنيف4567891011243752[[#This Row],[ساعات العمل
Time of Work]]/9*P476*24</f>
        <v>0</v>
      </c>
      <c r="R476" s="80"/>
      <c r="S476" s="80"/>
      <c r="T476" s="80"/>
      <c r="U476" s="80"/>
      <c r="V476" s="3"/>
      <c r="W476" s="3"/>
      <c r="X476" s="3"/>
      <c r="Y476" s="3"/>
      <c r="Z476" s="3"/>
    </row>
    <row r="477" spans="1:26" ht="38.25" customHeight="1" x14ac:dyDescent="0.6">
      <c r="A477" s="29"/>
      <c r="B477" s="68"/>
      <c r="C477" s="69"/>
      <c r="D477" s="71"/>
      <c r="E477" s="71"/>
      <c r="F477" s="72">
        <f>SUM(D$9:$D477)-SUM(E$9:$E477)</f>
        <v>400</v>
      </c>
      <c r="G477" s="58"/>
      <c r="H477" s="73" t="str">
        <f t="shared" si="29"/>
        <v>الثلاثاء</v>
      </c>
      <c r="I477" s="84">
        <f t="shared" si="30"/>
        <v>44999</v>
      </c>
      <c r="J477" s="75"/>
      <c r="K477" s="75"/>
      <c r="L477" s="76"/>
      <c r="M477" s="76"/>
      <c r="N477" s="77">
        <f>K477-J477-L477+التصنيف4567891011243752[[#This Row],[زيادة]]</f>
        <v>0</v>
      </c>
      <c r="O477" s="78" t="str">
        <f t="shared" si="28"/>
        <v>غياب</v>
      </c>
      <c r="P477" s="78">
        <f t="shared" si="31"/>
        <v>0</v>
      </c>
      <c r="Q477" s="79">
        <f>التصنيف4567891011243752[[#This Row],[ساعات العمل
Time of Work]]/9*P477*24</f>
        <v>0</v>
      </c>
      <c r="R477" s="80"/>
      <c r="S477" s="80"/>
      <c r="T477" s="80"/>
      <c r="U477" s="80"/>
      <c r="V477" s="3"/>
      <c r="W477" s="3"/>
      <c r="X477" s="3"/>
      <c r="Y477" s="3"/>
      <c r="Z477" s="3"/>
    </row>
    <row r="478" spans="1:26" ht="38.25" customHeight="1" x14ac:dyDescent="0.6">
      <c r="A478" s="29"/>
      <c r="B478" s="68"/>
      <c r="C478" s="69"/>
      <c r="D478" s="71"/>
      <c r="E478" s="71"/>
      <c r="F478" s="72">
        <f>SUM(D$9:$D478)-SUM(E$9:$E478)</f>
        <v>400</v>
      </c>
      <c r="G478" s="58"/>
      <c r="H478" s="73" t="str">
        <f t="shared" si="29"/>
        <v>الأربعاء</v>
      </c>
      <c r="I478" s="84">
        <f t="shared" si="30"/>
        <v>45000</v>
      </c>
      <c r="J478" s="75"/>
      <c r="K478" s="75"/>
      <c r="L478" s="76"/>
      <c r="M478" s="76"/>
      <c r="N478" s="77">
        <f>K478-J478-L478+التصنيف4567891011243752[[#This Row],[زيادة]]</f>
        <v>0</v>
      </c>
      <c r="O478" s="78" t="str">
        <f t="shared" si="28"/>
        <v>غياب</v>
      </c>
      <c r="P478" s="78">
        <f t="shared" si="31"/>
        <v>0</v>
      </c>
      <c r="Q478" s="79">
        <f>التصنيف4567891011243752[[#This Row],[ساعات العمل
Time of Work]]/9*P478*24</f>
        <v>0</v>
      </c>
      <c r="R478" s="80"/>
      <c r="S478" s="80"/>
      <c r="T478" s="80"/>
      <c r="U478" s="80"/>
      <c r="V478" s="3"/>
      <c r="W478" s="3"/>
      <c r="X478" s="3"/>
      <c r="Y478" s="3"/>
      <c r="Z478" s="3"/>
    </row>
    <row r="479" spans="1:26" ht="38.25" customHeight="1" x14ac:dyDescent="0.6">
      <c r="A479" s="29"/>
      <c r="B479" s="68"/>
      <c r="C479" s="69"/>
      <c r="D479" s="71"/>
      <c r="E479" s="71"/>
      <c r="F479" s="72">
        <f>SUM(D$9:$D479)-SUM(E$9:$E479)</f>
        <v>400</v>
      </c>
      <c r="G479" s="58"/>
      <c r="H479" s="73" t="str">
        <f t="shared" si="29"/>
        <v>الخميس</v>
      </c>
      <c r="I479" s="84">
        <f t="shared" si="30"/>
        <v>45001</v>
      </c>
      <c r="J479" s="75"/>
      <c r="K479" s="75"/>
      <c r="L479" s="76"/>
      <c r="M479" s="76"/>
      <c r="N479" s="77">
        <f>K479-J479-L479+التصنيف4567891011243752[[#This Row],[زيادة]]</f>
        <v>0</v>
      </c>
      <c r="O479" s="78" t="str">
        <f t="shared" si="28"/>
        <v>غياب</v>
      </c>
      <c r="P479" s="78">
        <f t="shared" si="31"/>
        <v>0</v>
      </c>
      <c r="Q479" s="79">
        <f>التصنيف4567891011243752[[#This Row],[ساعات العمل
Time of Work]]/9*P479*24</f>
        <v>0</v>
      </c>
      <c r="R479" s="80"/>
      <c r="S479" s="80"/>
      <c r="T479" s="80"/>
      <c r="U479" s="80"/>
      <c r="V479" s="3"/>
      <c r="W479" s="3"/>
      <c r="X479" s="3"/>
      <c r="Y479" s="3"/>
      <c r="Z479" s="3"/>
    </row>
    <row r="480" spans="1:26" ht="38.25" customHeight="1" x14ac:dyDescent="0.6">
      <c r="A480" s="29"/>
      <c r="B480" s="68"/>
      <c r="C480" s="69"/>
      <c r="D480" s="71"/>
      <c r="E480" s="71"/>
      <c r="F480" s="72">
        <f>SUM(D$9:$D480)-SUM(E$9:$E480)</f>
        <v>400</v>
      </c>
      <c r="G480" s="58"/>
      <c r="H480" s="73" t="str">
        <f t="shared" si="29"/>
        <v>الجمعة</v>
      </c>
      <c r="I480" s="84">
        <f t="shared" si="30"/>
        <v>45002</v>
      </c>
      <c r="J480" s="75"/>
      <c r="K480" s="75"/>
      <c r="L480" s="76"/>
      <c r="M480" s="76"/>
      <c r="N480" s="77">
        <f>K480-J480-L480+التصنيف4567891011243752[[#This Row],[زيادة]]</f>
        <v>0</v>
      </c>
      <c r="O480" s="78" t="str">
        <f t="shared" si="28"/>
        <v>غياب</v>
      </c>
      <c r="P480" s="78">
        <f t="shared" si="31"/>
        <v>0</v>
      </c>
      <c r="Q480" s="79">
        <f>التصنيف4567891011243752[[#This Row],[ساعات العمل
Time of Work]]/9*P480*24</f>
        <v>0</v>
      </c>
      <c r="R480" s="80"/>
      <c r="S480" s="80"/>
      <c r="T480" s="80"/>
      <c r="U480" s="80"/>
      <c r="V480" s="3"/>
      <c r="W480" s="3"/>
      <c r="X480" s="3"/>
      <c r="Y480" s="3"/>
      <c r="Z480" s="3"/>
    </row>
    <row r="481" spans="1:26" ht="38.25" customHeight="1" x14ac:dyDescent="0.6">
      <c r="A481" s="29"/>
      <c r="B481" s="68"/>
      <c r="C481" s="69"/>
      <c r="D481" s="71"/>
      <c r="E481" s="71"/>
      <c r="F481" s="72">
        <f>SUM(D$9:$D481)-SUM(E$9:$E481)</f>
        <v>400</v>
      </c>
      <c r="G481" s="58"/>
      <c r="H481" s="73" t="str">
        <f t="shared" si="29"/>
        <v>السبت</v>
      </c>
      <c r="I481" s="84">
        <f t="shared" si="30"/>
        <v>45003</v>
      </c>
      <c r="J481" s="75"/>
      <c r="K481" s="75"/>
      <c r="L481" s="76"/>
      <c r="M481" s="76"/>
      <c r="N481" s="77">
        <f>K481-J481-L481+التصنيف4567891011243752[[#This Row],[زيادة]]</f>
        <v>0</v>
      </c>
      <c r="O481" s="78" t="str">
        <f t="shared" si="28"/>
        <v>غياب</v>
      </c>
      <c r="P481" s="78">
        <f t="shared" si="31"/>
        <v>0</v>
      </c>
      <c r="Q481" s="79">
        <f>التصنيف4567891011243752[[#This Row],[ساعات العمل
Time of Work]]/9*P481*24</f>
        <v>0</v>
      </c>
      <c r="R481" s="80"/>
      <c r="S481" s="80"/>
      <c r="T481" s="80"/>
      <c r="U481" s="80"/>
      <c r="V481" s="3"/>
      <c r="W481" s="3"/>
      <c r="X481" s="3"/>
      <c r="Y481" s="3"/>
      <c r="Z481" s="3"/>
    </row>
    <row r="482" spans="1:26" ht="38.25" customHeight="1" x14ac:dyDescent="0.6">
      <c r="A482" s="29"/>
      <c r="B482" s="68"/>
      <c r="C482" s="69"/>
      <c r="D482" s="71"/>
      <c r="E482" s="71"/>
      <c r="F482" s="72">
        <f>SUM(D$9:$D482)-SUM(E$9:$E482)</f>
        <v>400</v>
      </c>
      <c r="G482" s="58"/>
      <c r="H482" s="73" t="str">
        <f t="shared" si="29"/>
        <v>الأحد</v>
      </c>
      <c r="I482" s="84">
        <f t="shared" si="30"/>
        <v>45004</v>
      </c>
      <c r="J482" s="75"/>
      <c r="K482" s="75"/>
      <c r="L482" s="76"/>
      <c r="M482" s="76"/>
      <c r="N482" s="77">
        <f>K482-J482-L482+التصنيف4567891011243752[[#This Row],[زيادة]]</f>
        <v>0</v>
      </c>
      <c r="O482" s="78" t="str">
        <f t="shared" si="28"/>
        <v>غياب</v>
      </c>
      <c r="P482" s="78">
        <f t="shared" si="31"/>
        <v>0</v>
      </c>
      <c r="Q482" s="79">
        <f>التصنيف4567891011243752[[#This Row],[ساعات العمل
Time of Work]]/9*P482*24</f>
        <v>0</v>
      </c>
      <c r="R482" s="80"/>
      <c r="S482" s="80"/>
      <c r="T482" s="80"/>
      <c r="U482" s="80"/>
      <c r="V482" s="3"/>
      <c r="W482" s="3"/>
      <c r="X482" s="3"/>
      <c r="Y482" s="3"/>
      <c r="Z482" s="3"/>
    </row>
    <row r="483" spans="1:26" ht="38.25" customHeight="1" x14ac:dyDescent="0.6">
      <c r="A483" s="29"/>
      <c r="B483" s="68"/>
      <c r="C483" s="69"/>
      <c r="D483" s="71"/>
      <c r="E483" s="71"/>
      <c r="F483" s="72">
        <f>SUM(D$9:$D483)-SUM(E$9:$E483)</f>
        <v>400</v>
      </c>
      <c r="G483" s="58"/>
      <c r="H483" s="73" t="str">
        <f t="shared" si="29"/>
        <v>الإثنين</v>
      </c>
      <c r="I483" s="84">
        <f t="shared" si="30"/>
        <v>45005</v>
      </c>
      <c r="J483" s="75"/>
      <c r="K483" s="75"/>
      <c r="L483" s="76"/>
      <c r="M483" s="76"/>
      <c r="N483" s="77">
        <f>K483-J483-L483+التصنيف4567891011243752[[#This Row],[زيادة]]</f>
        <v>0</v>
      </c>
      <c r="O483" s="78" t="str">
        <f t="shared" si="28"/>
        <v>غياب</v>
      </c>
      <c r="P483" s="78">
        <f t="shared" si="31"/>
        <v>0</v>
      </c>
      <c r="Q483" s="79">
        <f>التصنيف4567891011243752[[#This Row],[ساعات العمل
Time of Work]]/9*P483*24</f>
        <v>0</v>
      </c>
      <c r="R483" s="80"/>
      <c r="S483" s="80"/>
      <c r="T483" s="80"/>
      <c r="U483" s="80"/>
      <c r="V483" s="3"/>
      <c r="W483" s="3"/>
      <c r="X483" s="3"/>
      <c r="Y483" s="3"/>
      <c r="Z483" s="3"/>
    </row>
    <row r="484" spans="1:26" ht="38.25" customHeight="1" x14ac:dyDescent="0.6">
      <c r="A484" s="29"/>
      <c r="B484" s="68"/>
      <c r="C484" s="69"/>
      <c r="D484" s="71"/>
      <c r="E484" s="71"/>
      <c r="F484" s="72">
        <f>SUM(D$9:$D484)-SUM(E$9:$E484)</f>
        <v>400</v>
      </c>
      <c r="G484" s="58"/>
      <c r="H484" s="73" t="str">
        <f t="shared" si="29"/>
        <v>الثلاثاء</v>
      </c>
      <c r="I484" s="84">
        <f t="shared" si="30"/>
        <v>45006</v>
      </c>
      <c r="J484" s="75"/>
      <c r="K484" s="75"/>
      <c r="L484" s="76"/>
      <c r="M484" s="76"/>
      <c r="N484" s="77">
        <f>K484-J484-L484+التصنيف4567891011243752[[#This Row],[زيادة]]</f>
        <v>0</v>
      </c>
      <c r="O484" s="78" t="str">
        <f t="shared" si="28"/>
        <v>غياب</v>
      </c>
      <c r="P484" s="78">
        <f t="shared" si="31"/>
        <v>0</v>
      </c>
      <c r="Q484" s="79">
        <f>التصنيف4567891011243752[[#This Row],[ساعات العمل
Time of Work]]/9*P484*24</f>
        <v>0</v>
      </c>
      <c r="R484" s="80"/>
      <c r="S484" s="80"/>
      <c r="T484" s="80"/>
      <c r="U484" s="80"/>
      <c r="V484" s="3"/>
      <c r="W484" s="3"/>
      <c r="X484" s="3"/>
      <c r="Y484" s="3"/>
      <c r="Z484" s="3"/>
    </row>
    <row r="485" spans="1:26" ht="38.25" customHeight="1" x14ac:dyDescent="0.6">
      <c r="A485" s="29"/>
      <c r="B485" s="68"/>
      <c r="C485" s="69"/>
      <c r="D485" s="71"/>
      <c r="E485" s="71"/>
      <c r="F485" s="72">
        <f>SUM(D$9:$D485)-SUM(E$9:$E485)</f>
        <v>400</v>
      </c>
      <c r="G485" s="58"/>
      <c r="H485" s="73" t="str">
        <f t="shared" si="29"/>
        <v>الأربعاء</v>
      </c>
      <c r="I485" s="84">
        <f t="shared" si="30"/>
        <v>45007</v>
      </c>
      <c r="J485" s="75"/>
      <c r="K485" s="75"/>
      <c r="L485" s="76"/>
      <c r="M485" s="76"/>
      <c r="N485" s="77">
        <f>K485-J485-L485+التصنيف4567891011243752[[#This Row],[زيادة]]</f>
        <v>0</v>
      </c>
      <c r="O485" s="78" t="str">
        <f t="shared" si="28"/>
        <v>غياب</v>
      </c>
      <c r="P485" s="78">
        <f t="shared" si="31"/>
        <v>0</v>
      </c>
      <c r="Q485" s="79">
        <f>التصنيف4567891011243752[[#This Row],[ساعات العمل
Time of Work]]/9*P485*24</f>
        <v>0</v>
      </c>
      <c r="R485" s="80"/>
      <c r="S485" s="80"/>
      <c r="T485" s="80"/>
      <c r="U485" s="80"/>
      <c r="V485" s="3"/>
      <c r="W485" s="3"/>
      <c r="X485" s="3"/>
      <c r="Y485" s="3"/>
      <c r="Z485" s="3"/>
    </row>
    <row r="486" spans="1:26" ht="38.25" customHeight="1" x14ac:dyDescent="0.6">
      <c r="A486" s="29"/>
      <c r="B486" s="68"/>
      <c r="C486" s="69"/>
      <c r="D486" s="71"/>
      <c r="E486" s="71"/>
      <c r="F486" s="72">
        <f>SUM(D$9:$D486)-SUM(E$9:$E486)</f>
        <v>400</v>
      </c>
      <c r="G486" s="58"/>
      <c r="H486" s="73" t="str">
        <f t="shared" si="29"/>
        <v>الخميس</v>
      </c>
      <c r="I486" s="84">
        <f t="shared" si="30"/>
        <v>45008</v>
      </c>
      <c r="J486" s="75"/>
      <c r="K486" s="75"/>
      <c r="L486" s="76"/>
      <c r="M486" s="76"/>
      <c r="N486" s="77">
        <f>K486-J486-L486+التصنيف4567891011243752[[#This Row],[زيادة]]</f>
        <v>0</v>
      </c>
      <c r="O486" s="78" t="str">
        <f t="shared" si="28"/>
        <v>غياب</v>
      </c>
      <c r="P486" s="78">
        <f t="shared" si="31"/>
        <v>0</v>
      </c>
      <c r="Q486" s="79">
        <f>التصنيف4567891011243752[[#This Row],[ساعات العمل
Time of Work]]/9*P486*24</f>
        <v>0</v>
      </c>
      <c r="R486" s="80"/>
      <c r="S486" s="80"/>
      <c r="T486" s="80"/>
      <c r="U486" s="80"/>
      <c r="V486" s="3"/>
      <c r="W486" s="3"/>
      <c r="X486" s="3"/>
      <c r="Y486" s="3"/>
      <c r="Z486" s="3"/>
    </row>
    <row r="487" spans="1:26" ht="38.25" customHeight="1" x14ac:dyDescent="0.6">
      <c r="A487" s="29"/>
      <c r="B487" s="68"/>
      <c r="C487" s="69"/>
      <c r="D487" s="71"/>
      <c r="E487" s="71"/>
      <c r="F487" s="72">
        <f>SUM(D$9:$D487)-SUM(E$9:$E487)</f>
        <v>400</v>
      </c>
      <c r="G487" s="58"/>
      <c r="H487" s="73" t="str">
        <f t="shared" si="29"/>
        <v>الجمعة</v>
      </c>
      <c r="I487" s="84">
        <f t="shared" si="30"/>
        <v>45009</v>
      </c>
      <c r="J487" s="75"/>
      <c r="K487" s="75"/>
      <c r="L487" s="76"/>
      <c r="M487" s="76"/>
      <c r="N487" s="77">
        <f>K487-J487-L487+التصنيف4567891011243752[[#This Row],[زيادة]]</f>
        <v>0</v>
      </c>
      <c r="O487" s="78" t="str">
        <f t="shared" si="28"/>
        <v>غياب</v>
      </c>
      <c r="P487" s="78">
        <f t="shared" si="31"/>
        <v>0</v>
      </c>
      <c r="Q487" s="79">
        <f>التصنيف4567891011243752[[#This Row],[ساعات العمل
Time of Work]]/9*P487*24</f>
        <v>0</v>
      </c>
      <c r="R487" s="80"/>
      <c r="S487" s="80"/>
      <c r="T487" s="80"/>
      <c r="U487" s="80"/>
      <c r="V487" s="3"/>
      <c r="W487" s="3"/>
      <c r="X487" s="3"/>
      <c r="Y487" s="3"/>
      <c r="Z487" s="3"/>
    </row>
    <row r="488" spans="1:26" ht="38.25" customHeight="1" x14ac:dyDescent="0.6">
      <c r="A488" s="29"/>
      <c r="B488" s="68"/>
      <c r="C488" s="69"/>
      <c r="D488" s="71"/>
      <c r="E488" s="71"/>
      <c r="F488" s="72">
        <f>SUM(D$9:$D488)-SUM(E$9:$E488)</f>
        <v>400</v>
      </c>
      <c r="G488" s="58"/>
      <c r="H488" s="73" t="str">
        <f t="shared" si="29"/>
        <v>السبت</v>
      </c>
      <c r="I488" s="84">
        <f t="shared" si="30"/>
        <v>45010</v>
      </c>
      <c r="J488" s="75"/>
      <c r="K488" s="75"/>
      <c r="L488" s="76"/>
      <c r="M488" s="76"/>
      <c r="N488" s="77">
        <f>K488-J488-L488+التصنيف4567891011243752[[#This Row],[زيادة]]</f>
        <v>0</v>
      </c>
      <c r="O488" s="78" t="str">
        <f t="shared" si="28"/>
        <v>غياب</v>
      </c>
      <c r="P488" s="78">
        <f t="shared" si="31"/>
        <v>0</v>
      </c>
      <c r="Q488" s="79">
        <f>التصنيف4567891011243752[[#This Row],[ساعات العمل
Time of Work]]/9*P488*24</f>
        <v>0</v>
      </c>
      <c r="R488" s="80"/>
      <c r="S488" s="80"/>
      <c r="T488" s="80"/>
      <c r="U488" s="80"/>
      <c r="V488" s="3"/>
      <c r="W488" s="3"/>
      <c r="X488" s="3"/>
      <c r="Y488" s="3"/>
      <c r="Z488" s="3"/>
    </row>
    <row r="489" spans="1:26" ht="38.25" customHeight="1" x14ac:dyDescent="0.6">
      <c r="A489" s="29"/>
      <c r="B489" s="68"/>
      <c r="C489" s="69"/>
      <c r="D489" s="71"/>
      <c r="E489" s="71"/>
      <c r="F489" s="72">
        <f>SUM(D$9:$D489)-SUM(E$9:$E489)</f>
        <v>400</v>
      </c>
      <c r="G489" s="58"/>
      <c r="H489" s="73" t="str">
        <f t="shared" si="29"/>
        <v>الأحد</v>
      </c>
      <c r="I489" s="84">
        <f t="shared" si="30"/>
        <v>45011</v>
      </c>
      <c r="J489" s="75"/>
      <c r="K489" s="75"/>
      <c r="L489" s="76"/>
      <c r="M489" s="76"/>
      <c r="N489" s="77">
        <f>K489-J489-L489+التصنيف4567891011243752[[#This Row],[زيادة]]</f>
        <v>0</v>
      </c>
      <c r="O489" s="78" t="str">
        <f t="shared" si="28"/>
        <v>غياب</v>
      </c>
      <c r="P489" s="78">
        <f t="shared" si="31"/>
        <v>0</v>
      </c>
      <c r="Q489" s="79">
        <f>التصنيف4567891011243752[[#This Row],[ساعات العمل
Time of Work]]/9*P489*24</f>
        <v>0</v>
      </c>
      <c r="R489" s="80"/>
      <c r="S489" s="80"/>
      <c r="T489" s="80"/>
      <c r="U489" s="80"/>
      <c r="V489" s="3"/>
      <c r="W489" s="3"/>
      <c r="X489" s="3"/>
      <c r="Y489" s="3"/>
      <c r="Z489" s="3"/>
    </row>
    <row r="490" spans="1:26" ht="38.25" customHeight="1" x14ac:dyDescent="0.6">
      <c r="A490" s="29"/>
      <c r="B490" s="68"/>
      <c r="C490" s="69"/>
      <c r="D490" s="71"/>
      <c r="E490" s="71"/>
      <c r="F490" s="72">
        <f>SUM(D$9:$D490)-SUM(E$9:$E490)</f>
        <v>400</v>
      </c>
      <c r="G490" s="58"/>
      <c r="H490" s="73" t="str">
        <f t="shared" si="29"/>
        <v>الإثنين</v>
      </c>
      <c r="I490" s="84">
        <f t="shared" si="30"/>
        <v>45012</v>
      </c>
      <c r="J490" s="75"/>
      <c r="K490" s="75"/>
      <c r="L490" s="76"/>
      <c r="M490" s="76"/>
      <c r="N490" s="77">
        <f>K490-J490-L490+التصنيف4567891011243752[[#This Row],[زيادة]]</f>
        <v>0</v>
      </c>
      <c r="O490" s="78" t="str">
        <f t="shared" si="28"/>
        <v>غياب</v>
      </c>
      <c r="P490" s="78">
        <f t="shared" si="31"/>
        <v>0</v>
      </c>
      <c r="Q490" s="79">
        <f>التصنيف4567891011243752[[#This Row],[ساعات العمل
Time of Work]]/9*P490*24</f>
        <v>0</v>
      </c>
      <c r="R490" s="80"/>
      <c r="S490" s="80"/>
      <c r="T490" s="80"/>
      <c r="U490" s="80"/>
      <c r="V490" s="3"/>
      <c r="W490" s="3"/>
      <c r="X490" s="3"/>
      <c r="Y490" s="3"/>
      <c r="Z490" s="3"/>
    </row>
    <row r="491" spans="1:26" ht="38.25" customHeight="1" x14ac:dyDescent="0.6">
      <c r="A491" s="29"/>
      <c r="B491" s="68"/>
      <c r="C491" s="69"/>
      <c r="D491" s="71"/>
      <c r="E491" s="71"/>
      <c r="F491" s="72">
        <f>SUM(D$9:$D491)-SUM(E$9:$E491)</f>
        <v>400</v>
      </c>
      <c r="G491" s="58"/>
      <c r="H491" s="73" t="str">
        <f t="shared" si="29"/>
        <v>الثلاثاء</v>
      </c>
      <c r="I491" s="84">
        <f t="shared" si="30"/>
        <v>45013</v>
      </c>
      <c r="J491" s="75"/>
      <c r="K491" s="75"/>
      <c r="L491" s="76"/>
      <c r="M491" s="76"/>
      <c r="N491" s="77">
        <f>K491-J491-L491+التصنيف4567891011243752[[#This Row],[زيادة]]</f>
        <v>0</v>
      </c>
      <c r="O491" s="78" t="str">
        <f t="shared" si="28"/>
        <v>غياب</v>
      </c>
      <c r="P491" s="78">
        <f t="shared" si="31"/>
        <v>0</v>
      </c>
      <c r="Q491" s="79">
        <f>التصنيف4567891011243752[[#This Row],[ساعات العمل
Time of Work]]/9*P491*24</f>
        <v>0</v>
      </c>
      <c r="R491" s="80"/>
      <c r="S491" s="80"/>
      <c r="T491" s="80"/>
      <c r="U491" s="80"/>
      <c r="V491" s="3"/>
      <c r="W491" s="3"/>
      <c r="X491" s="3"/>
      <c r="Y491" s="3"/>
      <c r="Z491" s="3"/>
    </row>
    <row r="492" spans="1:26" ht="38.25" customHeight="1" x14ac:dyDescent="0.6">
      <c r="A492" s="29"/>
      <c r="B492" s="68"/>
      <c r="C492" s="69"/>
      <c r="D492" s="71"/>
      <c r="E492" s="71"/>
      <c r="F492" s="72">
        <f>SUM(D$9:$D492)-SUM(E$9:$E492)</f>
        <v>400</v>
      </c>
      <c r="G492" s="58"/>
      <c r="H492" s="73" t="str">
        <f t="shared" si="29"/>
        <v>الأربعاء</v>
      </c>
      <c r="I492" s="84">
        <f t="shared" si="30"/>
        <v>45014</v>
      </c>
      <c r="J492" s="75"/>
      <c r="K492" s="75"/>
      <c r="L492" s="76"/>
      <c r="M492" s="76"/>
      <c r="N492" s="77">
        <f>K492-J492-L492+التصنيف4567891011243752[[#This Row],[زيادة]]</f>
        <v>0</v>
      </c>
      <c r="O492" s="78" t="str">
        <f t="shared" si="28"/>
        <v>غياب</v>
      </c>
      <c r="P492" s="78">
        <f t="shared" si="31"/>
        <v>0</v>
      </c>
      <c r="Q492" s="79">
        <f>التصنيف4567891011243752[[#This Row],[ساعات العمل
Time of Work]]/9*P492*24</f>
        <v>0</v>
      </c>
      <c r="R492" s="80"/>
      <c r="S492" s="80"/>
      <c r="T492" s="80"/>
      <c r="U492" s="80"/>
      <c r="V492" s="3"/>
      <c r="W492" s="3"/>
      <c r="X492" s="3"/>
      <c r="Y492" s="3"/>
      <c r="Z492" s="3"/>
    </row>
    <row r="493" spans="1:26" ht="38.25" customHeight="1" x14ac:dyDescent="0.6">
      <c r="A493" s="29"/>
      <c r="B493" s="68"/>
      <c r="C493" s="69"/>
      <c r="D493" s="71"/>
      <c r="E493" s="71"/>
      <c r="F493" s="72">
        <f>SUM(D$9:$D493)-SUM(E$9:$E493)</f>
        <v>400</v>
      </c>
      <c r="G493" s="58"/>
      <c r="H493" s="73" t="str">
        <f t="shared" si="29"/>
        <v>الخميس</v>
      </c>
      <c r="I493" s="84">
        <f t="shared" si="30"/>
        <v>45015</v>
      </c>
      <c r="J493" s="75"/>
      <c r="K493" s="75"/>
      <c r="L493" s="76"/>
      <c r="M493" s="76"/>
      <c r="N493" s="77">
        <f>K493-J493-L493+التصنيف4567891011243752[[#This Row],[زيادة]]</f>
        <v>0</v>
      </c>
      <c r="O493" s="78" t="str">
        <f t="shared" si="28"/>
        <v>غياب</v>
      </c>
      <c r="P493" s="78">
        <f t="shared" si="31"/>
        <v>0</v>
      </c>
      <c r="Q493" s="79">
        <f>التصنيف4567891011243752[[#This Row],[ساعات العمل
Time of Work]]/9*P493*24</f>
        <v>0</v>
      </c>
      <c r="R493" s="80"/>
      <c r="S493" s="80"/>
      <c r="T493" s="80"/>
      <c r="U493" s="80"/>
      <c r="V493" s="3"/>
      <c r="W493" s="3"/>
      <c r="X493" s="3"/>
      <c r="Y493" s="3"/>
      <c r="Z493" s="3"/>
    </row>
    <row r="494" spans="1:26" ht="38.25" customHeight="1" x14ac:dyDescent="0.6">
      <c r="A494" s="29"/>
      <c r="B494" s="68"/>
      <c r="C494" s="69"/>
      <c r="D494" s="71"/>
      <c r="E494" s="71"/>
      <c r="F494" s="72">
        <f>SUM(D$9:$D494)-SUM(E$9:$E494)</f>
        <v>400</v>
      </c>
      <c r="G494" s="58"/>
      <c r="H494" s="73" t="str">
        <f t="shared" si="29"/>
        <v>الجمعة</v>
      </c>
      <c r="I494" s="84">
        <f t="shared" si="30"/>
        <v>45016</v>
      </c>
      <c r="J494" s="75"/>
      <c r="K494" s="75"/>
      <c r="L494" s="76"/>
      <c r="M494" s="76"/>
      <c r="N494" s="77">
        <f>K494-J494-L494+التصنيف4567891011243752[[#This Row],[زيادة]]</f>
        <v>0</v>
      </c>
      <c r="O494" s="78" t="str">
        <f t="shared" si="28"/>
        <v>غياب</v>
      </c>
      <c r="P494" s="78">
        <f t="shared" si="31"/>
        <v>0</v>
      </c>
      <c r="Q494" s="79">
        <f>التصنيف4567891011243752[[#This Row],[ساعات العمل
Time of Work]]/9*P494*24</f>
        <v>0</v>
      </c>
      <c r="R494" s="80"/>
      <c r="S494" s="80"/>
      <c r="T494" s="80"/>
      <c r="U494" s="80"/>
      <c r="V494" s="3"/>
      <c r="W494" s="3"/>
      <c r="X494" s="3"/>
      <c r="Y494" s="3"/>
      <c r="Z494" s="3"/>
    </row>
    <row r="495" spans="1:26" ht="38.25" customHeight="1" x14ac:dyDescent="0.6">
      <c r="A495" s="29"/>
      <c r="B495" s="68"/>
      <c r="C495" s="69"/>
      <c r="D495" s="71"/>
      <c r="E495" s="71"/>
      <c r="F495" s="72">
        <f>SUM(D$9:$D495)-SUM(E$9:$E495)</f>
        <v>400</v>
      </c>
      <c r="G495" s="58"/>
      <c r="H495" s="73" t="str">
        <f t="shared" si="29"/>
        <v>السبت</v>
      </c>
      <c r="I495" s="84">
        <f t="shared" si="30"/>
        <v>45017</v>
      </c>
      <c r="J495" s="75"/>
      <c r="K495" s="75"/>
      <c r="L495" s="76"/>
      <c r="M495" s="76"/>
      <c r="N495" s="77">
        <f>K495-J495-L495+التصنيف4567891011243752[[#This Row],[زيادة]]</f>
        <v>0</v>
      </c>
      <c r="O495" s="78" t="str">
        <f t="shared" si="28"/>
        <v>غياب</v>
      </c>
      <c r="P495" s="78">
        <f t="shared" si="31"/>
        <v>0</v>
      </c>
      <c r="Q495" s="79">
        <f>التصنيف4567891011243752[[#This Row],[ساعات العمل
Time of Work]]/9*P495*24</f>
        <v>0</v>
      </c>
      <c r="R495" s="80"/>
      <c r="S495" s="80"/>
      <c r="T495" s="80"/>
      <c r="U495" s="80"/>
      <c r="V495" s="3"/>
      <c r="W495" s="3"/>
      <c r="X495" s="3"/>
      <c r="Y495" s="3"/>
      <c r="Z495" s="3"/>
    </row>
    <row r="496" spans="1:26" ht="38.25" customHeight="1" x14ac:dyDescent="0.6">
      <c r="A496" s="29"/>
      <c r="B496" s="68"/>
      <c r="C496" s="69"/>
      <c r="D496" s="71"/>
      <c r="E496" s="71"/>
      <c r="F496" s="72">
        <f>SUM(D$9:$D496)-SUM(E$9:$E496)</f>
        <v>400</v>
      </c>
      <c r="G496" s="58"/>
      <c r="H496" s="73" t="str">
        <f t="shared" si="29"/>
        <v>الأحد</v>
      </c>
      <c r="I496" s="84">
        <f t="shared" si="30"/>
        <v>45018</v>
      </c>
      <c r="J496" s="75"/>
      <c r="K496" s="75"/>
      <c r="L496" s="76"/>
      <c r="M496" s="76"/>
      <c r="N496" s="77">
        <f>K496-J496-L496+التصنيف4567891011243752[[#This Row],[زيادة]]</f>
        <v>0</v>
      </c>
      <c r="O496" s="78" t="str">
        <f t="shared" si="28"/>
        <v>غياب</v>
      </c>
      <c r="P496" s="78">
        <f t="shared" si="31"/>
        <v>0</v>
      </c>
      <c r="Q496" s="79">
        <f>التصنيف4567891011243752[[#This Row],[ساعات العمل
Time of Work]]/9*P496*24</f>
        <v>0</v>
      </c>
      <c r="R496" s="80"/>
      <c r="S496" s="80"/>
      <c r="T496" s="80"/>
      <c r="U496" s="80"/>
      <c r="V496" s="3"/>
      <c r="W496" s="3"/>
      <c r="X496" s="3"/>
      <c r="Y496" s="3"/>
      <c r="Z496" s="3"/>
    </row>
    <row r="497" spans="1:26" ht="38.25" customHeight="1" x14ac:dyDescent="0.6">
      <c r="A497" s="29"/>
      <c r="B497" s="68"/>
      <c r="C497" s="69"/>
      <c r="D497" s="71"/>
      <c r="E497" s="71"/>
      <c r="F497" s="72">
        <f>SUM(D$9:$D497)-SUM(E$9:$E497)</f>
        <v>400</v>
      </c>
      <c r="G497" s="58"/>
      <c r="H497" s="73" t="str">
        <f t="shared" si="29"/>
        <v>الإثنين</v>
      </c>
      <c r="I497" s="84">
        <f t="shared" si="30"/>
        <v>45019</v>
      </c>
      <c r="J497" s="75"/>
      <c r="K497" s="75"/>
      <c r="L497" s="76"/>
      <c r="M497" s="76"/>
      <c r="N497" s="77">
        <f>K497-J497-L497+التصنيف4567891011243752[[#This Row],[زيادة]]</f>
        <v>0</v>
      </c>
      <c r="O497" s="78" t="str">
        <f t="shared" si="28"/>
        <v>غياب</v>
      </c>
      <c r="P497" s="78">
        <f t="shared" si="31"/>
        <v>0</v>
      </c>
      <c r="Q497" s="79">
        <f>التصنيف4567891011243752[[#This Row],[ساعات العمل
Time of Work]]/9*P497*24</f>
        <v>0</v>
      </c>
      <c r="R497" s="80"/>
      <c r="S497" s="80"/>
      <c r="T497" s="80"/>
      <c r="U497" s="80"/>
      <c r="V497" s="3"/>
      <c r="W497" s="3"/>
      <c r="X497" s="3"/>
      <c r="Y497" s="3"/>
      <c r="Z497" s="3"/>
    </row>
    <row r="498" spans="1:26" ht="38.25" customHeight="1" x14ac:dyDescent="0.6">
      <c r="A498" s="29"/>
      <c r="B498" s="68"/>
      <c r="C498" s="69"/>
      <c r="D498" s="71"/>
      <c r="E498" s="71"/>
      <c r="F498" s="72">
        <f>SUM(D$9:$D498)-SUM(E$9:$E498)</f>
        <v>400</v>
      </c>
      <c r="G498" s="58"/>
      <c r="H498" s="73" t="str">
        <f t="shared" si="29"/>
        <v>الثلاثاء</v>
      </c>
      <c r="I498" s="84">
        <f t="shared" si="30"/>
        <v>45020</v>
      </c>
      <c r="J498" s="75"/>
      <c r="K498" s="75"/>
      <c r="L498" s="76"/>
      <c r="M498" s="76"/>
      <c r="N498" s="77">
        <f>K498-J498-L498+التصنيف4567891011243752[[#This Row],[زيادة]]</f>
        <v>0</v>
      </c>
      <c r="O498" s="78" t="str">
        <f t="shared" si="28"/>
        <v>غياب</v>
      </c>
      <c r="P498" s="78">
        <f t="shared" si="31"/>
        <v>0</v>
      </c>
      <c r="Q498" s="79">
        <f>التصنيف4567891011243752[[#This Row],[ساعات العمل
Time of Work]]/9*P498*24</f>
        <v>0</v>
      </c>
      <c r="R498" s="80"/>
      <c r="S498" s="80"/>
      <c r="T498" s="80"/>
      <c r="U498" s="80"/>
      <c r="V498" s="3"/>
      <c r="W498" s="3"/>
      <c r="X498" s="3"/>
      <c r="Y498" s="3"/>
      <c r="Z498" s="3"/>
    </row>
    <row r="499" spans="1:26" ht="38.25" customHeight="1" x14ac:dyDescent="0.6">
      <c r="A499" s="29"/>
      <c r="B499" s="68"/>
      <c r="C499" s="69"/>
      <c r="D499" s="71"/>
      <c r="E499" s="71"/>
      <c r="F499" s="72">
        <f>SUM(D$9:$D499)-SUM(E$9:$E499)</f>
        <v>400</v>
      </c>
      <c r="G499" s="58"/>
      <c r="H499" s="73" t="str">
        <f t="shared" si="29"/>
        <v>الأربعاء</v>
      </c>
      <c r="I499" s="84">
        <f t="shared" si="30"/>
        <v>45021</v>
      </c>
      <c r="J499" s="75"/>
      <c r="K499" s="75"/>
      <c r="L499" s="76"/>
      <c r="M499" s="76"/>
      <c r="N499" s="77">
        <f>K499-J499-L499+التصنيف4567891011243752[[#This Row],[زيادة]]</f>
        <v>0</v>
      </c>
      <c r="O499" s="78" t="str">
        <f t="shared" si="28"/>
        <v>غياب</v>
      </c>
      <c r="P499" s="78">
        <f t="shared" si="31"/>
        <v>0</v>
      </c>
      <c r="Q499" s="79">
        <f>التصنيف4567891011243752[[#This Row],[ساعات العمل
Time of Work]]/9*P499*24</f>
        <v>0</v>
      </c>
      <c r="R499" s="80"/>
      <c r="S499" s="80"/>
      <c r="T499" s="80"/>
      <c r="U499" s="80"/>
      <c r="V499" s="3"/>
      <c r="W499" s="3"/>
      <c r="X499" s="3"/>
      <c r="Y499" s="3"/>
      <c r="Z499" s="3"/>
    </row>
    <row r="500" spans="1:26" ht="38.25" customHeight="1" x14ac:dyDescent="0.6">
      <c r="A500" s="29"/>
      <c r="B500" s="68"/>
      <c r="C500" s="69"/>
      <c r="D500" s="71"/>
      <c r="E500" s="71"/>
      <c r="F500" s="72">
        <f>SUM(D$9:$D500)-SUM(E$9:$E500)</f>
        <v>400</v>
      </c>
      <c r="G500" s="58"/>
      <c r="H500" s="73" t="str">
        <f t="shared" si="29"/>
        <v>الخميس</v>
      </c>
      <c r="I500" s="84">
        <f t="shared" si="30"/>
        <v>45022</v>
      </c>
      <c r="J500" s="75"/>
      <c r="K500" s="75"/>
      <c r="L500" s="76"/>
      <c r="M500" s="76"/>
      <c r="N500" s="77">
        <f>K500-J500-L500+التصنيف4567891011243752[[#This Row],[زيادة]]</f>
        <v>0</v>
      </c>
      <c r="O500" s="78" t="str">
        <f t="shared" si="28"/>
        <v>غياب</v>
      </c>
      <c r="P500" s="78">
        <f t="shared" si="31"/>
        <v>0</v>
      </c>
      <c r="Q500" s="79">
        <f>التصنيف4567891011243752[[#This Row],[ساعات العمل
Time of Work]]/9*P500*24</f>
        <v>0</v>
      </c>
      <c r="R500" s="80"/>
      <c r="S500" s="80"/>
      <c r="T500" s="80"/>
      <c r="U500" s="80"/>
      <c r="V500" s="3"/>
      <c r="W500" s="3"/>
      <c r="X500" s="3"/>
      <c r="Y500" s="3"/>
      <c r="Z500" s="3"/>
    </row>
    <row r="501" spans="1:26" ht="38.25" customHeight="1" x14ac:dyDescent="0.6">
      <c r="A501" s="29"/>
      <c r="B501" s="68"/>
      <c r="C501" s="69"/>
      <c r="D501" s="71"/>
      <c r="E501" s="71"/>
      <c r="F501" s="72">
        <f>SUM(D$9:$D501)-SUM(E$9:$E501)</f>
        <v>400</v>
      </c>
      <c r="G501" s="58"/>
      <c r="H501" s="73" t="str">
        <f t="shared" si="29"/>
        <v>الجمعة</v>
      </c>
      <c r="I501" s="84">
        <f t="shared" si="30"/>
        <v>45023</v>
      </c>
      <c r="J501" s="75"/>
      <c r="K501" s="75"/>
      <c r="L501" s="76"/>
      <c r="M501" s="76"/>
      <c r="N501" s="77">
        <f>K501-J501-L501+التصنيف4567891011243752[[#This Row],[زيادة]]</f>
        <v>0</v>
      </c>
      <c r="O501" s="78" t="str">
        <f t="shared" si="28"/>
        <v>غياب</v>
      </c>
      <c r="P501" s="78">
        <f t="shared" si="31"/>
        <v>0</v>
      </c>
      <c r="Q501" s="79">
        <f>التصنيف4567891011243752[[#This Row],[ساعات العمل
Time of Work]]/9*P501*24</f>
        <v>0</v>
      </c>
      <c r="R501" s="80"/>
      <c r="S501" s="80"/>
      <c r="T501" s="80"/>
      <c r="U501" s="80"/>
      <c r="V501" s="3"/>
      <c r="W501" s="3"/>
      <c r="X501" s="3"/>
      <c r="Y501" s="3"/>
      <c r="Z501" s="3"/>
    </row>
    <row r="502" spans="1:26" ht="38.25" customHeight="1" x14ac:dyDescent="0.6">
      <c r="A502" s="29"/>
      <c r="B502" s="68"/>
      <c r="C502" s="69"/>
      <c r="D502" s="71"/>
      <c r="E502" s="71"/>
      <c r="F502" s="72">
        <f>SUM(D$9:$D502)-SUM(E$9:$E502)</f>
        <v>400</v>
      </c>
      <c r="G502" s="58"/>
      <c r="H502" s="73" t="str">
        <f t="shared" si="29"/>
        <v>السبت</v>
      </c>
      <c r="I502" s="84">
        <f t="shared" si="30"/>
        <v>45024</v>
      </c>
      <c r="J502" s="75"/>
      <c r="K502" s="75"/>
      <c r="L502" s="76"/>
      <c r="M502" s="76"/>
      <c r="N502" s="77">
        <f>K502-J502-L502+التصنيف4567891011243752[[#This Row],[زيادة]]</f>
        <v>0</v>
      </c>
      <c r="O502" s="78" t="str">
        <f t="shared" si="28"/>
        <v>غياب</v>
      </c>
      <c r="P502" s="78">
        <f t="shared" si="31"/>
        <v>0</v>
      </c>
      <c r="Q502" s="79">
        <f>التصنيف4567891011243752[[#This Row],[ساعات العمل
Time of Work]]/9*P502*24</f>
        <v>0</v>
      </c>
      <c r="R502" s="80"/>
      <c r="S502" s="80"/>
      <c r="T502" s="80"/>
      <c r="U502" s="80"/>
      <c r="V502" s="3"/>
      <c r="W502" s="3"/>
      <c r="X502" s="3"/>
      <c r="Y502" s="3"/>
      <c r="Z502" s="3"/>
    </row>
    <row r="503" spans="1:26" ht="38.25" customHeight="1" x14ac:dyDescent="0.6">
      <c r="A503" s="29"/>
      <c r="B503" s="68"/>
      <c r="C503" s="69"/>
      <c r="D503" s="71"/>
      <c r="E503" s="71"/>
      <c r="F503" s="72">
        <f>SUM(D$9:$D503)-SUM(E$9:$E503)</f>
        <v>400</v>
      </c>
      <c r="G503" s="58"/>
      <c r="H503" s="73" t="str">
        <f t="shared" si="29"/>
        <v>الأحد</v>
      </c>
      <c r="I503" s="84">
        <f t="shared" si="30"/>
        <v>45025</v>
      </c>
      <c r="J503" s="75"/>
      <c r="K503" s="75"/>
      <c r="L503" s="76"/>
      <c r="M503" s="76"/>
      <c r="N503" s="77">
        <f>K503-J503-L503+التصنيف4567891011243752[[#This Row],[زيادة]]</f>
        <v>0</v>
      </c>
      <c r="O503" s="78" t="str">
        <f t="shared" si="28"/>
        <v>غياب</v>
      </c>
      <c r="P503" s="78">
        <f t="shared" si="31"/>
        <v>0</v>
      </c>
      <c r="Q503" s="79">
        <f>التصنيف4567891011243752[[#This Row],[ساعات العمل
Time of Work]]/9*P503*24</f>
        <v>0</v>
      </c>
      <c r="R503" s="80"/>
      <c r="S503" s="80"/>
      <c r="T503" s="80"/>
      <c r="U503" s="80"/>
      <c r="V503" s="3"/>
      <c r="W503" s="3"/>
      <c r="X503" s="3"/>
      <c r="Y503" s="3"/>
      <c r="Z503" s="3"/>
    </row>
    <row r="504" spans="1:26" ht="38.25" customHeight="1" x14ac:dyDescent="0.6">
      <c r="A504" s="29"/>
      <c r="B504" s="68"/>
      <c r="C504" s="69"/>
      <c r="D504" s="71"/>
      <c r="E504" s="71"/>
      <c r="F504" s="72">
        <f>SUM(D$9:$D504)-SUM(E$9:$E504)</f>
        <v>400</v>
      </c>
      <c r="G504" s="58"/>
      <c r="H504" s="73" t="str">
        <f t="shared" si="29"/>
        <v>الإثنين</v>
      </c>
      <c r="I504" s="84">
        <f t="shared" si="30"/>
        <v>45026</v>
      </c>
      <c r="J504" s="75"/>
      <c r="K504" s="75"/>
      <c r="L504" s="76"/>
      <c r="M504" s="76"/>
      <c r="N504" s="77">
        <f>K504-J504-L504+التصنيف4567891011243752[[#This Row],[زيادة]]</f>
        <v>0</v>
      </c>
      <c r="O504" s="78" t="str">
        <f t="shared" si="28"/>
        <v>غياب</v>
      </c>
      <c r="P504" s="78">
        <f t="shared" si="31"/>
        <v>0</v>
      </c>
      <c r="Q504" s="79">
        <f>التصنيف4567891011243752[[#This Row],[ساعات العمل
Time of Work]]/9*P504*24</f>
        <v>0</v>
      </c>
      <c r="R504" s="80"/>
      <c r="S504" s="80"/>
      <c r="T504" s="80"/>
      <c r="U504" s="80"/>
      <c r="V504" s="3"/>
      <c r="W504" s="3"/>
      <c r="X504" s="3"/>
      <c r="Y504" s="3"/>
      <c r="Z504" s="3"/>
    </row>
    <row r="505" spans="1:26" ht="38.25" customHeight="1" x14ac:dyDescent="0.6">
      <c r="A505" s="29"/>
      <c r="B505" s="68"/>
      <c r="C505" s="69"/>
      <c r="D505" s="71"/>
      <c r="E505" s="71"/>
      <c r="F505" s="72">
        <f>SUM(D$9:$D505)-SUM(E$9:$E505)</f>
        <v>400</v>
      </c>
      <c r="G505" s="58"/>
      <c r="H505" s="73" t="str">
        <f t="shared" si="29"/>
        <v>الثلاثاء</v>
      </c>
      <c r="I505" s="84">
        <f t="shared" si="30"/>
        <v>45027</v>
      </c>
      <c r="J505" s="75"/>
      <c r="K505" s="75"/>
      <c r="L505" s="76"/>
      <c r="M505" s="76"/>
      <c r="N505" s="77">
        <f>K505-J505-L505+التصنيف4567891011243752[[#This Row],[زيادة]]</f>
        <v>0</v>
      </c>
      <c r="O505" s="78" t="str">
        <f t="shared" si="28"/>
        <v>غياب</v>
      </c>
      <c r="P505" s="78">
        <f t="shared" si="31"/>
        <v>0</v>
      </c>
      <c r="Q505" s="79">
        <f>التصنيف4567891011243752[[#This Row],[ساعات العمل
Time of Work]]/9*P505*24</f>
        <v>0</v>
      </c>
      <c r="R505" s="80"/>
      <c r="S505" s="80"/>
      <c r="T505" s="80"/>
      <c r="U505" s="80"/>
      <c r="V505" s="3"/>
      <c r="W505" s="3"/>
      <c r="X505" s="3"/>
      <c r="Y505" s="3"/>
      <c r="Z505" s="3"/>
    </row>
    <row r="506" spans="1:26" ht="38.25" customHeight="1" x14ac:dyDescent="0.6">
      <c r="A506" s="29"/>
      <c r="B506" s="68"/>
      <c r="C506" s="69"/>
      <c r="D506" s="71"/>
      <c r="E506" s="71"/>
      <c r="F506" s="72">
        <f>SUM(D$9:$D506)-SUM(E$9:$E506)</f>
        <v>400</v>
      </c>
      <c r="G506" s="58"/>
      <c r="H506" s="73" t="str">
        <f t="shared" si="29"/>
        <v>الأربعاء</v>
      </c>
      <c r="I506" s="84">
        <f t="shared" si="30"/>
        <v>45028</v>
      </c>
      <c r="J506" s="75"/>
      <c r="K506" s="75"/>
      <c r="L506" s="76"/>
      <c r="M506" s="76"/>
      <c r="N506" s="77">
        <f>K506-J506-L506+التصنيف4567891011243752[[#This Row],[زيادة]]</f>
        <v>0</v>
      </c>
      <c r="O506" s="78" t="str">
        <f t="shared" si="28"/>
        <v>غياب</v>
      </c>
      <c r="P506" s="78">
        <f t="shared" si="31"/>
        <v>0</v>
      </c>
      <c r="Q506" s="79">
        <f>التصنيف4567891011243752[[#This Row],[ساعات العمل
Time of Work]]/9*P506*24</f>
        <v>0</v>
      </c>
      <c r="R506" s="80"/>
      <c r="S506" s="80"/>
      <c r="T506" s="80"/>
      <c r="U506" s="80"/>
      <c r="V506" s="3"/>
      <c r="W506" s="3"/>
      <c r="X506" s="3"/>
      <c r="Y506" s="3"/>
      <c r="Z506" s="3"/>
    </row>
    <row r="507" spans="1:26" ht="38.25" customHeight="1" x14ac:dyDescent="0.6">
      <c r="A507" s="29"/>
      <c r="B507" s="68"/>
      <c r="C507" s="69"/>
      <c r="D507" s="71"/>
      <c r="E507" s="71"/>
      <c r="F507" s="72">
        <f>SUM(D$9:$D507)-SUM(E$9:$E507)</f>
        <v>400</v>
      </c>
      <c r="G507" s="58"/>
      <c r="H507" s="73" t="str">
        <f t="shared" si="29"/>
        <v>الخميس</v>
      </c>
      <c r="I507" s="84">
        <f t="shared" si="30"/>
        <v>45029</v>
      </c>
      <c r="J507" s="75"/>
      <c r="K507" s="75"/>
      <c r="L507" s="76"/>
      <c r="M507" s="76"/>
      <c r="N507" s="77">
        <f>K507-J507-L507+التصنيف4567891011243752[[#This Row],[زيادة]]</f>
        <v>0</v>
      </c>
      <c r="O507" s="78" t="str">
        <f t="shared" si="28"/>
        <v>غياب</v>
      </c>
      <c r="P507" s="78">
        <f t="shared" si="31"/>
        <v>0</v>
      </c>
      <c r="Q507" s="79">
        <f>التصنيف4567891011243752[[#This Row],[ساعات العمل
Time of Work]]/9*P507*24</f>
        <v>0</v>
      </c>
      <c r="R507" s="80"/>
      <c r="S507" s="80"/>
      <c r="T507" s="80"/>
      <c r="U507" s="80"/>
      <c r="V507" s="3"/>
      <c r="W507" s="3"/>
      <c r="X507" s="3"/>
      <c r="Y507" s="3"/>
      <c r="Z507" s="3"/>
    </row>
    <row r="508" spans="1:26" ht="38.25" customHeight="1" x14ac:dyDescent="0.6">
      <c r="A508" s="29"/>
      <c r="B508" s="68"/>
      <c r="C508" s="69"/>
      <c r="D508" s="71"/>
      <c r="E508" s="71"/>
      <c r="F508" s="72">
        <f>SUM(D$9:$D508)-SUM(E$9:$E508)</f>
        <v>400</v>
      </c>
      <c r="G508" s="58"/>
      <c r="H508" s="73" t="str">
        <f t="shared" si="29"/>
        <v>الجمعة</v>
      </c>
      <c r="I508" s="84">
        <f t="shared" si="30"/>
        <v>45030</v>
      </c>
      <c r="J508" s="75"/>
      <c r="K508" s="75"/>
      <c r="L508" s="76"/>
      <c r="M508" s="76"/>
      <c r="N508" s="77">
        <f>K508-J508-L508+التصنيف4567891011243752[[#This Row],[زيادة]]</f>
        <v>0</v>
      </c>
      <c r="O508" s="78" t="str">
        <f t="shared" si="28"/>
        <v>غياب</v>
      </c>
      <c r="P508" s="78">
        <f t="shared" si="31"/>
        <v>0</v>
      </c>
      <c r="Q508" s="79">
        <f>التصنيف4567891011243752[[#This Row],[ساعات العمل
Time of Work]]/9*P508*24</f>
        <v>0</v>
      </c>
      <c r="R508" s="80"/>
      <c r="S508" s="80"/>
      <c r="T508" s="80"/>
      <c r="U508" s="80"/>
      <c r="V508" s="3"/>
      <c r="W508" s="3"/>
      <c r="X508" s="3"/>
      <c r="Y508" s="3"/>
      <c r="Z508" s="3"/>
    </row>
    <row r="509" spans="1:26" ht="38.25" customHeight="1" x14ac:dyDescent="0.6">
      <c r="A509" s="29"/>
      <c r="B509" s="68"/>
      <c r="C509" s="69"/>
      <c r="D509" s="71"/>
      <c r="E509" s="71"/>
      <c r="F509" s="72">
        <f>SUM(D$9:$D509)-SUM(E$9:$E509)</f>
        <v>400</v>
      </c>
      <c r="G509" s="58"/>
      <c r="H509" s="73" t="str">
        <f t="shared" si="29"/>
        <v>السبت</v>
      </c>
      <c r="I509" s="84">
        <f t="shared" si="30"/>
        <v>45031</v>
      </c>
      <c r="J509" s="75"/>
      <c r="K509" s="75"/>
      <c r="L509" s="76"/>
      <c r="M509" s="76"/>
      <c r="N509" s="77">
        <f>K509-J509-L509+التصنيف4567891011243752[[#This Row],[زيادة]]</f>
        <v>0</v>
      </c>
      <c r="O509" s="78" t="str">
        <f t="shared" si="28"/>
        <v>غياب</v>
      </c>
      <c r="P509" s="78">
        <f t="shared" si="31"/>
        <v>0</v>
      </c>
      <c r="Q509" s="79">
        <f>التصنيف4567891011243752[[#This Row],[ساعات العمل
Time of Work]]/9*P509*24</f>
        <v>0</v>
      </c>
      <c r="R509" s="80"/>
      <c r="S509" s="80"/>
      <c r="T509" s="80"/>
      <c r="U509" s="80"/>
      <c r="V509" s="3"/>
      <c r="W509" s="3"/>
      <c r="X509" s="3"/>
      <c r="Y509" s="3"/>
      <c r="Z509" s="3"/>
    </row>
    <row r="510" spans="1:26" ht="38.25" customHeight="1" x14ac:dyDescent="0.6">
      <c r="A510" s="29"/>
      <c r="B510" s="68"/>
      <c r="C510" s="69"/>
      <c r="D510" s="71"/>
      <c r="E510" s="71"/>
      <c r="F510" s="72">
        <f>SUM(D$9:$D510)-SUM(E$9:$E510)</f>
        <v>400</v>
      </c>
      <c r="G510" s="58"/>
      <c r="H510" s="73" t="str">
        <f t="shared" si="29"/>
        <v>الأحد</v>
      </c>
      <c r="I510" s="84">
        <f t="shared" si="30"/>
        <v>45032</v>
      </c>
      <c r="J510" s="75"/>
      <c r="K510" s="75"/>
      <c r="L510" s="76"/>
      <c r="M510" s="76"/>
      <c r="N510" s="77">
        <f>K510-J510-L510+التصنيف4567891011243752[[#This Row],[زيادة]]</f>
        <v>0</v>
      </c>
      <c r="O510" s="78" t="str">
        <f t="shared" si="28"/>
        <v>غياب</v>
      </c>
      <c r="P510" s="78">
        <f t="shared" si="31"/>
        <v>0</v>
      </c>
      <c r="Q510" s="79">
        <f>التصنيف4567891011243752[[#This Row],[ساعات العمل
Time of Work]]/9*P510*24</f>
        <v>0</v>
      </c>
      <c r="R510" s="80"/>
      <c r="S510" s="80"/>
      <c r="T510" s="80"/>
      <c r="U510" s="80"/>
      <c r="V510" s="3"/>
      <c r="W510" s="3"/>
      <c r="X510" s="3"/>
      <c r="Y510" s="3"/>
      <c r="Z510" s="3"/>
    </row>
    <row r="511" spans="1:26" ht="38.25" customHeight="1" x14ac:dyDescent="0.6">
      <c r="A511" s="29"/>
      <c r="B511" s="68"/>
      <c r="C511" s="69"/>
      <c r="D511" s="71"/>
      <c r="E511" s="71"/>
      <c r="F511" s="72">
        <f>SUM(D$9:$D511)-SUM(E$9:$E511)</f>
        <v>400</v>
      </c>
      <c r="G511" s="58"/>
      <c r="H511" s="73" t="str">
        <f t="shared" si="29"/>
        <v>الإثنين</v>
      </c>
      <c r="I511" s="84">
        <f t="shared" si="30"/>
        <v>45033</v>
      </c>
      <c r="J511" s="75"/>
      <c r="K511" s="75"/>
      <c r="L511" s="76"/>
      <c r="M511" s="76"/>
      <c r="N511" s="77">
        <f>K511-J511-L511+التصنيف4567891011243752[[#This Row],[زيادة]]</f>
        <v>0</v>
      </c>
      <c r="O511" s="78" t="str">
        <f t="shared" si="28"/>
        <v>غياب</v>
      </c>
      <c r="P511" s="78">
        <f t="shared" si="31"/>
        <v>0</v>
      </c>
      <c r="Q511" s="79">
        <f>التصنيف4567891011243752[[#This Row],[ساعات العمل
Time of Work]]/9*P511*24</f>
        <v>0</v>
      </c>
      <c r="R511" s="80"/>
      <c r="S511" s="80"/>
      <c r="T511" s="80"/>
      <c r="U511" s="80"/>
      <c r="V511" s="3"/>
      <c r="W511" s="3"/>
      <c r="X511" s="3"/>
      <c r="Y511" s="3"/>
      <c r="Z511" s="3"/>
    </row>
    <row r="512" spans="1:26" ht="38.25" customHeight="1" x14ac:dyDescent="0.6">
      <c r="A512" s="29"/>
      <c r="B512" s="68"/>
      <c r="C512" s="69"/>
      <c r="D512" s="71"/>
      <c r="E512" s="71"/>
      <c r="F512" s="72">
        <f>SUM(D$9:$D512)-SUM(E$9:$E512)</f>
        <v>400</v>
      </c>
      <c r="G512" s="58"/>
      <c r="H512" s="73" t="str">
        <f t="shared" si="29"/>
        <v>الثلاثاء</v>
      </c>
      <c r="I512" s="84">
        <f t="shared" si="30"/>
        <v>45034</v>
      </c>
      <c r="J512" s="75"/>
      <c r="K512" s="75"/>
      <c r="L512" s="76"/>
      <c r="M512" s="76"/>
      <c r="N512" s="77">
        <f>K512-J512-L512+التصنيف4567891011243752[[#This Row],[زيادة]]</f>
        <v>0</v>
      </c>
      <c r="O512" s="78" t="str">
        <f t="shared" si="28"/>
        <v>غياب</v>
      </c>
      <c r="P512" s="78">
        <f t="shared" si="31"/>
        <v>0</v>
      </c>
      <c r="Q512" s="79">
        <f>التصنيف4567891011243752[[#This Row],[ساعات العمل
Time of Work]]/9*P512*24</f>
        <v>0</v>
      </c>
      <c r="R512" s="80"/>
      <c r="S512" s="80"/>
      <c r="T512" s="80"/>
      <c r="U512" s="80"/>
      <c r="V512" s="3"/>
      <c r="W512" s="3"/>
      <c r="X512" s="3"/>
      <c r="Y512" s="3"/>
      <c r="Z512" s="3"/>
    </row>
    <row r="513" spans="1:26" ht="38.25" customHeight="1" x14ac:dyDescent="0.6">
      <c r="A513" s="29"/>
      <c r="B513" s="68"/>
      <c r="C513" s="69"/>
      <c r="D513" s="71"/>
      <c r="E513" s="71"/>
      <c r="F513" s="72">
        <f>SUM(D$9:$D513)-SUM(E$9:$E513)</f>
        <v>400</v>
      </c>
      <c r="G513" s="58"/>
      <c r="H513" s="73" t="str">
        <f t="shared" si="29"/>
        <v>الأربعاء</v>
      </c>
      <c r="I513" s="84">
        <f t="shared" si="30"/>
        <v>45035</v>
      </c>
      <c r="J513" s="75"/>
      <c r="K513" s="75"/>
      <c r="L513" s="76"/>
      <c r="M513" s="76"/>
      <c r="N513" s="77">
        <f>K513-J513-L513+التصنيف4567891011243752[[#This Row],[زيادة]]</f>
        <v>0</v>
      </c>
      <c r="O513" s="78" t="str">
        <f t="shared" si="28"/>
        <v>غياب</v>
      </c>
      <c r="P513" s="78">
        <f t="shared" si="31"/>
        <v>0</v>
      </c>
      <c r="Q513" s="79">
        <f>التصنيف4567891011243752[[#This Row],[ساعات العمل
Time of Work]]/9*P513*24</f>
        <v>0</v>
      </c>
      <c r="R513" s="80"/>
      <c r="S513" s="80"/>
      <c r="T513" s="80"/>
      <c r="U513" s="80"/>
      <c r="V513" s="3"/>
      <c r="W513" s="3"/>
      <c r="X513" s="3"/>
      <c r="Y513" s="3"/>
      <c r="Z513" s="3"/>
    </row>
    <row r="514" spans="1:26" ht="38.25" customHeight="1" x14ac:dyDescent="0.6">
      <c r="A514" s="29"/>
      <c r="B514" s="68"/>
      <c r="C514" s="69"/>
      <c r="D514" s="71"/>
      <c r="E514" s="71"/>
      <c r="F514" s="72">
        <f>SUM(D$9:$D514)-SUM(E$9:$E514)</f>
        <v>400</v>
      </c>
      <c r="G514" s="58"/>
      <c r="H514" s="73" t="str">
        <f t="shared" si="29"/>
        <v>الخميس</v>
      </c>
      <c r="I514" s="84">
        <f t="shared" si="30"/>
        <v>45036</v>
      </c>
      <c r="J514" s="75"/>
      <c r="K514" s="75"/>
      <c r="L514" s="76"/>
      <c r="M514" s="76"/>
      <c r="N514" s="77">
        <f>K514-J514-L514+التصنيف4567891011243752[[#This Row],[زيادة]]</f>
        <v>0</v>
      </c>
      <c r="O514" s="78" t="str">
        <f t="shared" si="28"/>
        <v>غياب</v>
      </c>
      <c r="P514" s="78">
        <f t="shared" si="31"/>
        <v>0</v>
      </c>
      <c r="Q514" s="79">
        <f>التصنيف4567891011243752[[#This Row],[ساعات العمل
Time of Work]]/9*P514*24</f>
        <v>0</v>
      </c>
      <c r="R514" s="80"/>
      <c r="S514" s="80"/>
      <c r="T514" s="80"/>
      <c r="U514" s="80"/>
      <c r="V514" s="3"/>
      <c r="W514" s="3"/>
      <c r="X514" s="3"/>
      <c r="Y514" s="3"/>
      <c r="Z514" s="3"/>
    </row>
    <row r="515" spans="1:26" ht="38.25" customHeight="1" x14ac:dyDescent="0.6">
      <c r="A515" s="29"/>
      <c r="B515" s="68"/>
      <c r="C515" s="69"/>
      <c r="D515" s="71"/>
      <c r="E515" s="71"/>
      <c r="F515" s="72">
        <f>SUM(D$9:$D515)-SUM(E$9:$E515)</f>
        <v>400</v>
      </c>
      <c r="G515" s="58"/>
      <c r="H515" s="73" t="str">
        <f t="shared" si="29"/>
        <v>الجمعة</v>
      </c>
      <c r="I515" s="84">
        <f t="shared" si="30"/>
        <v>45037</v>
      </c>
      <c r="J515" s="75"/>
      <c r="K515" s="75"/>
      <c r="L515" s="76"/>
      <c r="M515" s="76"/>
      <c r="N515" s="77">
        <f>K515-J515-L515+التصنيف4567891011243752[[#This Row],[زيادة]]</f>
        <v>0</v>
      </c>
      <c r="O515" s="78" t="str">
        <f t="shared" si="28"/>
        <v>غياب</v>
      </c>
      <c r="P515" s="78">
        <f t="shared" si="31"/>
        <v>0</v>
      </c>
      <c r="Q515" s="79">
        <f>التصنيف4567891011243752[[#This Row],[ساعات العمل
Time of Work]]/9*P515*24</f>
        <v>0</v>
      </c>
      <c r="R515" s="80"/>
      <c r="S515" s="80"/>
      <c r="T515" s="80"/>
      <c r="U515" s="80"/>
      <c r="V515" s="3"/>
      <c r="W515" s="3"/>
      <c r="X515" s="3"/>
      <c r="Y515" s="3"/>
      <c r="Z515" s="3"/>
    </row>
    <row r="516" spans="1:26" ht="38.25" customHeight="1" x14ac:dyDescent="0.6">
      <c r="A516" s="29"/>
      <c r="B516" s="68"/>
      <c r="C516" s="69"/>
      <c r="D516" s="71"/>
      <c r="E516" s="71"/>
      <c r="F516" s="72">
        <f>SUM(D$9:$D516)-SUM(E$9:$E516)</f>
        <v>400</v>
      </c>
      <c r="G516" s="58"/>
      <c r="H516" s="73" t="str">
        <f t="shared" si="29"/>
        <v>السبت</v>
      </c>
      <c r="I516" s="84">
        <f t="shared" si="30"/>
        <v>45038</v>
      </c>
      <c r="J516" s="75"/>
      <c r="K516" s="75"/>
      <c r="L516" s="76"/>
      <c r="M516" s="76"/>
      <c r="N516" s="77">
        <f>K516-J516-L516+التصنيف4567891011243752[[#This Row],[زيادة]]</f>
        <v>0</v>
      </c>
      <c r="O516" s="78" t="str">
        <f t="shared" si="28"/>
        <v>غياب</v>
      </c>
      <c r="P516" s="78">
        <f t="shared" si="31"/>
        <v>0</v>
      </c>
      <c r="Q516" s="79">
        <f>التصنيف4567891011243752[[#This Row],[ساعات العمل
Time of Work]]/9*P516*24</f>
        <v>0</v>
      </c>
      <c r="R516" s="80"/>
      <c r="S516" s="80"/>
      <c r="T516" s="80"/>
      <c r="U516" s="80"/>
      <c r="V516" s="3"/>
      <c r="W516" s="3"/>
      <c r="X516" s="3"/>
      <c r="Y516" s="3"/>
      <c r="Z516" s="3"/>
    </row>
    <row r="517" spans="1:26" ht="38.25" customHeight="1" x14ac:dyDescent="0.6">
      <c r="A517" s="29"/>
      <c r="B517" s="68"/>
      <c r="C517" s="69"/>
      <c r="D517" s="71"/>
      <c r="E517" s="71"/>
      <c r="F517" s="72">
        <f>SUM(D$9:$D517)-SUM(E$9:$E517)</f>
        <v>400</v>
      </c>
      <c r="G517" s="58"/>
      <c r="H517" s="73" t="str">
        <f t="shared" si="29"/>
        <v>الأحد</v>
      </c>
      <c r="I517" s="84">
        <f t="shared" si="30"/>
        <v>45039</v>
      </c>
      <c r="J517" s="75"/>
      <c r="K517" s="75"/>
      <c r="L517" s="76"/>
      <c r="M517" s="76"/>
      <c r="N517" s="77">
        <f>K517-J517-L517+التصنيف4567891011243752[[#This Row],[زيادة]]</f>
        <v>0</v>
      </c>
      <c r="O517" s="78" t="str">
        <f t="shared" si="28"/>
        <v>غياب</v>
      </c>
      <c r="P517" s="78">
        <f t="shared" si="31"/>
        <v>0</v>
      </c>
      <c r="Q517" s="79">
        <f>التصنيف4567891011243752[[#This Row],[ساعات العمل
Time of Work]]/9*P517*24</f>
        <v>0</v>
      </c>
      <c r="R517" s="80"/>
      <c r="S517" s="80"/>
      <c r="T517" s="80"/>
      <c r="U517" s="80"/>
      <c r="V517" s="3"/>
      <c r="W517" s="3"/>
      <c r="X517" s="3"/>
      <c r="Y517" s="3"/>
      <c r="Z517" s="3"/>
    </row>
    <row r="518" spans="1:26" ht="38.25" customHeight="1" x14ac:dyDescent="0.6">
      <c r="A518" s="29"/>
      <c r="B518" s="68"/>
      <c r="C518" s="69"/>
      <c r="D518" s="71"/>
      <c r="E518" s="71"/>
      <c r="F518" s="72">
        <f>SUM(D$9:$D518)-SUM(E$9:$E518)</f>
        <v>400</v>
      </c>
      <c r="G518" s="58"/>
      <c r="H518" s="73" t="str">
        <f t="shared" si="29"/>
        <v>الإثنين</v>
      </c>
      <c r="I518" s="84">
        <f t="shared" si="30"/>
        <v>45040</v>
      </c>
      <c r="J518" s="75"/>
      <c r="K518" s="75"/>
      <c r="L518" s="76"/>
      <c r="M518" s="76"/>
      <c r="N518" s="77">
        <f>K518-J518-L518+التصنيف4567891011243752[[#This Row],[زيادة]]</f>
        <v>0</v>
      </c>
      <c r="O518" s="78" t="str">
        <f t="shared" si="28"/>
        <v>غياب</v>
      </c>
      <c r="P518" s="78">
        <f t="shared" si="31"/>
        <v>0</v>
      </c>
      <c r="Q518" s="79">
        <f>التصنيف4567891011243752[[#This Row],[ساعات العمل
Time of Work]]/9*P518*24</f>
        <v>0</v>
      </c>
      <c r="R518" s="80"/>
      <c r="S518" s="80"/>
      <c r="T518" s="80"/>
      <c r="U518" s="80"/>
      <c r="V518" s="3"/>
      <c r="W518" s="3"/>
      <c r="X518" s="3"/>
      <c r="Y518" s="3"/>
      <c r="Z518" s="3"/>
    </row>
    <row r="519" spans="1:26" ht="38.25" customHeight="1" x14ac:dyDescent="0.6">
      <c r="A519" s="29"/>
      <c r="B519" s="68"/>
      <c r="C519" s="69"/>
      <c r="D519" s="71"/>
      <c r="E519" s="71"/>
      <c r="F519" s="72">
        <f>SUM(D$9:$D519)-SUM(E$9:$E519)</f>
        <v>400</v>
      </c>
      <c r="G519" s="58"/>
      <c r="H519" s="73" t="str">
        <f t="shared" si="29"/>
        <v>الثلاثاء</v>
      </c>
      <c r="I519" s="84">
        <f t="shared" si="30"/>
        <v>45041</v>
      </c>
      <c r="J519" s="75"/>
      <c r="K519" s="75"/>
      <c r="L519" s="76"/>
      <c r="M519" s="76"/>
      <c r="N519" s="77">
        <f>K519-J519-L519+التصنيف4567891011243752[[#This Row],[زيادة]]</f>
        <v>0</v>
      </c>
      <c r="O519" s="78" t="str">
        <f t="shared" si="28"/>
        <v>غياب</v>
      </c>
      <c r="P519" s="78">
        <f t="shared" si="31"/>
        <v>0</v>
      </c>
      <c r="Q519" s="79">
        <f>التصنيف4567891011243752[[#This Row],[ساعات العمل
Time of Work]]/9*P519*24</f>
        <v>0</v>
      </c>
      <c r="R519" s="80"/>
      <c r="S519" s="80"/>
      <c r="T519" s="80"/>
      <c r="U519" s="80"/>
      <c r="V519" s="3"/>
      <c r="W519" s="3"/>
      <c r="X519" s="3"/>
      <c r="Y519" s="3"/>
      <c r="Z519" s="3"/>
    </row>
    <row r="520" spans="1:26" ht="38.25" customHeight="1" x14ac:dyDescent="0.6">
      <c r="A520" s="29"/>
      <c r="B520" s="68"/>
      <c r="C520" s="69"/>
      <c r="D520" s="71"/>
      <c r="E520" s="71"/>
      <c r="F520" s="72">
        <f>SUM(D$9:$D520)-SUM(E$9:$E520)</f>
        <v>400</v>
      </c>
      <c r="G520" s="58"/>
      <c r="H520" s="73" t="str">
        <f t="shared" si="29"/>
        <v>الأربعاء</v>
      </c>
      <c r="I520" s="84">
        <f t="shared" si="30"/>
        <v>45042</v>
      </c>
      <c r="J520" s="75"/>
      <c r="K520" s="75"/>
      <c r="L520" s="76"/>
      <c r="M520" s="76"/>
      <c r="N520" s="77">
        <f>K520-J520-L520+التصنيف4567891011243752[[#This Row],[زيادة]]</f>
        <v>0</v>
      </c>
      <c r="O520" s="78" t="str">
        <f t="shared" si="28"/>
        <v>غياب</v>
      </c>
      <c r="P520" s="78">
        <f t="shared" si="31"/>
        <v>0</v>
      </c>
      <c r="Q520" s="79">
        <f>التصنيف4567891011243752[[#This Row],[ساعات العمل
Time of Work]]/9*P520*24</f>
        <v>0</v>
      </c>
      <c r="R520" s="80"/>
      <c r="S520" s="80"/>
      <c r="T520" s="80"/>
      <c r="U520" s="80"/>
      <c r="V520" s="3"/>
      <c r="W520" s="3"/>
      <c r="X520" s="3"/>
      <c r="Y520" s="3"/>
      <c r="Z520" s="3"/>
    </row>
    <row r="521" spans="1:26" ht="38.25" customHeight="1" x14ac:dyDescent="0.6">
      <c r="A521" s="29"/>
      <c r="B521" s="68"/>
      <c r="C521" s="69"/>
      <c r="D521" s="71"/>
      <c r="E521" s="71"/>
      <c r="F521" s="72">
        <f>SUM(D$9:$D521)-SUM(E$9:$E521)</f>
        <v>400</v>
      </c>
      <c r="G521" s="58"/>
      <c r="H521" s="73" t="str">
        <f t="shared" si="29"/>
        <v>الخميس</v>
      </c>
      <c r="I521" s="84">
        <f t="shared" si="30"/>
        <v>45043</v>
      </c>
      <c r="J521" s="75"/>
      <c r="K521" s="75"/>
      <c r="L521" s="76"/>
      <c r="M521" s="76"/>
      <c r="N521" s="77">
        <f>K521-J521-L521+التصنيف4567891011243752[[#This Row],[زيادة]]</f>
        <v>0</v>
      </c>
      <c r="O521" s="78" t="str">
        <f t="shared" ref="O521:O584" si="32">IF(N521=0,"غياب","حضور")</f>
        <v>غياب</v>
      </c>
      <c r="P521" s="78">
        <f t="shared" si="31"/>
        <v>0</v>
      </c>
      <c r="Q521" s="79">
        <f>التصنيف4567891011243752[[#This Row],[ساعات العمل
Time of Work]]/9*P521*24</f>
        <v>0</v>
      </c>
      <c r="R521" s="80"/>
      <c r="S521" s="80"/>
      <c r="T521" s="80"/>
      <c r="U521" s="80"/>
      <c r="V521" s="3"/>
      <c r="W521" s="3"/>
      <c r="X521" s="3"/>
      <c r="Y521" s="3"/>
      <c r="Z521" s="3"/>
    </row>
    <row r="522" spans="1:26" ht="38.25" customHeight="1" x14ac:dyDescent="0.6">
      <c r="A522" s="29"/>
      <c r="B522" s="68"/>
      <c r="C522" s="69"/>
      <c r="D522" s="71"/>
      <c r="E522" s="71"/>
      <c r="F522" s="72">
        <f>SUM(D$9:$D522)-SUM(E$9:$E522)</f>
        <v>400</v>
      </c>
      <c r="G522" s="58"/>
      <c r="H522" s="73" t="str">
        <f t="shared" ref="H522:H585" si="33">TEXT(I522,"b2dddd")</f>
        <v>الجمعة</v>
      </c>
      <c r="I522" s="84">
        <f t="shared" ref="I522:I585" si="34">IF($I$7="","--",I521+1)</f>
        <v>45044</v>
      </c>
      <c r="J522" s="75"/>
      <c r="K522" s="75"/>
      <c r="L522" s="76"/>
      <c r="M522" s="76"/>
      <c r="N522" s="77">
        <f>K522-J522-L522+التصنيف4567891011243752[[#This Row],[زيادة]]</f>
        <v>0</v>
      </c>
      <c r="O522" s="78" t="str">
        <f t="shared" si="32"/>
        <v>غياب</v>
      </c>
      <c r="P522" s="78">
        <f t="shared" si="31"/>
        <v>0</v>
      </c>
      <c r="Q522" s="79">
        <f>التصنيف4567891011243752[[#This Row],[ساعات العمل
Time of Work]]/9*P522*24</f>
        <v>0</v>
      </c>
      <c r="R522" s="80"/>
      <c r="S522" s="80"/>
      <c r="T522" s="80"/>
      <c r="U522" s="80"/>
      <c r="V522" s="3"/>
      <c r="W522" s="3"/>
      <c r="X522" s="3"/>
      <c r="Y522" s="3"/>
      <c r="Z522" s="3"/>
    </row>
    <row r="523" spans="1:26" ht="38.25" customHeight="1" x14ac:dyDescent="0.6">
      <c r="A523" s="29"/>
      <c r="B523" s="68"/>
      <c r="C523" s="69"/>
      <c r="D523" s="71"/>
      <c r="E523" s="71"/>
      <c r="F523" s="72">
        <f>SUM(D$9:$D523)-SUM(E$9:$E523)</f>
        <v>400</v>
      </c>
      <c r="G523" s="58"/>
      <c r="H523" s="73" t="str">
        <f t="shared" si="33"/>
        <v>السبت</v>
      </c>
      <c r="I523" s="84">
        <f t="shared" si="34"/>
        <v>45045</v>
      </c>
      <c r="J523" s="75"/>
      <c r="K523" s="75"/>
      <c r="L523" s="76"/>
      <c r="M523" s="76"/>
      <c r="N523" s="77">
        <f>K523-J523-L523+التصنيف4567891011243752[[#This Row],[زيادة]]</f>
        <v>0</v>
      </c>
      <c r="O523" s="78" t="str">
        <f t="shared" si="32"/>
        <v>غياب</v>
      </c>
      <c r="P523" s="78">
        <f t="shared" ref="P523:P586" si="35">IF($P$9="","--",P522+0)</f>
        <v>0</v>
      </c>
      <c r="Q523" s="79">
        <f>التصنيف4567891011243752[[#This Row],[ساعات العمل
Time of Work]]/9*P523*24</f>
        <v>0</v>
      </c>
      <c r="R523" s="80"/>
      <c r="S523" s="80"/>
      <c r="T523" s="80"/>
      <c r="U523" s="80"/>
      <c r="V523" s="3"/>
      <c r="W523" s="3"/>
      <c r="X523" s="3"/>
      <c r="Y523" s="3"/>
      <c r="Z523" s="3"/>
    </row>
    <row r="524" spans="1:26" ht="38.25" customHeight="1" x14ac:dyDescent="0.6">
      <c r="A524" s="29"/>
      <c r="B524" s="68"/>
      <c r="C524" s="69"/>
      <c r="D524" s="71"/>
      <c r="E524" s="71"/>
      <c r="F524" s="72">
        <f>SUM(D$9:$D524)-SUM(E$9:$E524)</f>
        <v>400</v>
      </c>
      <c r="G524" s="58"/>
      <c r="H524" s="73" t="str">
        <f t="shared" si="33"/>
        <v>الأحد</v>
      </c>
      <c r="I524" s="84">
        <f t="shared" si="34"/>
        <v>45046</v>
      </c>
      <c r="J524" s="75"/>
      <c r="K524" s="75"/>
      <c r="L524" s="76"/>
      <c r="M524" s="76"/>
      <c r="N524" s="77">
        <f>K524-J524-L524+التصنيف4567891011243752[[#This Row],[زيادة]]</f>
        <v>0</v>
      </c>
      <c r="O524" s="78" t="str">
        <f t="shared" si="32"/>
        <v>غياب</v>
      </c>
      <c r="P524" s="78">
        <f t="shared" si="35"/>
        <v>0</v>
      </c>
      <c r="Q524" s="79">
        <f>التصنيف4567891011243752[[#This Row],[ساعات العمل
Time of Work]]/9*P524*24</f>
        <v>0</v>
      </c>
      <c r="R524" s="80"/>
      <c r="S524" s="80"/>
      <c r="T524" s="80"/>
      <c r="U524" s="80"/>
      <c r="V524" s="3"/>
      <c r="W524" s="3"/>
      <c r="X524" s="3"/>
      <c r="Y524" s="3"/>
      <c r="Z524" s="3"/>
    </row>
    <row r="525" spans="1:26" ht="38.25" customHeight="1" x14ac:dyDescent="0.6">
      <c r="A525" s="29"/>
      <c r="B525" s="68"/>
      <c r="C525" s="69"/>
      <c r="D525" s="71"/>
      <c r="E525" s="71"/>
      <c r="F525" s="72">
        <f>SUM(D$9:$D525)-SUM(E$9:$E525)</f>
        <v>400</v>
      </c>
      <c r="G525" s="58"/>
      <c r="H525" s="73" t="str">
        <f t="shared" si="33"/>
        <v>الإثنين</v>
      </c>
      <c r="I525" s="84">
        <f t="shared" si="34"/>
        <v>45047</v>
      </c>
      <c r="J525" s="75"/>
      <c r="K525" s="75"/>
      <c r="L525" s="76"/>
      <c r="M525" s="76"/>
      <c r="N525" s="77">
        <f>K525-J525-L525+التصنيف4567891011243752[[#This Row],[زيادة]]</f>
        <v>0</v>
      </c>
      <c r="O525" s="78" t="str">
        <f t="shared" si="32"/>
        <v>غياب</v>
      </c>
      <c r="P525" s="78">
        <f t="shared" si="35"/>
        <v>0</v>
      </c>
      <c r="Q525" s="79">
        <f>التصنيف4567891011243752[[#This Row],[ساعات العمل
Time of Work]]/9*P525*24</f>
        <v>0</v>
      </c>
      <c r="R525" s="80"/>
      <c r="S525" s="80"/>
      <c r="T525" s="80"/>
      <c r="U525" s="80"/>
      <c r="V525" s="3"/>
      <c r="W525" s="3"/>
      <c r="X525" s="3"/>
      <c r="Y525" s="3"/>
      <c r="Z525" s="3"/>
    </row>
    <row r="526" spans="1:26" ht="38.25" customHeight="1" x14ac:dyDescent="0.6">
      <c r="A526" s="29"/>
      <c r="B526" s="68"/>
      <c r="C526" s="69"/>
      <c r="D526" s="71"/>
      <c r="E526" s="71"/>
      <c r="F526" s="72">
        <f>SUM(D$9:$D526)-SUM(E$9:$E526)</f>
        <v>400</v>
      </c>
      <c r="G526" s="58"/>
      <c r="H526" s="73" t="str">
        <f t="shared" si="33"/>
        <v>الثلاثاء</v>
      </c>
      <c r="I526" s="84">
        <f t="shared" si="34"/>
        <v>45048</v>
      </c>
      <c r="J526" s="75"/>
      <c r="K526" s="75"/>
      <c r="L526" s="76"/>
      <c r="M526" s="76"/>
      <c r="N526" s="77">
        <f>K526-J526-L526+التصنيف4567891011243752[[#This Row],[زيادة]]</f>
        <v>0</v>
      </c>
      <c r="O526" s="78" t="str">
        <f t="shared" si="32"/>
        <v>غياب</v>
      </c>
      <c r="P526" s="78">
        <f t="shared" si="35"/>
        <v>0</v>
      </c>
      <c r="Q526" s="79">
        <f>التصنيف4567891011243752[[#This Row],[ساعات العمل
Time of Work]]/9*P526*24</f>
        <v>0</v>
      </c>
      <c r="R526" s="80"/>
      <c r="S526" s="80"/>
      <c r="T526" s="80"/>
      <c r="U526" s="80"/>
      <c r="V526" s="3"/>
      <c r="W526" s="3"/>
      <c r="X526" s="3"/>
      <c r="Y526" s="3"/>
      <c r="Z526" s="3"/>
    </row>
    <row r="527" spans="1:26" ht="38.25" customHeight="1" x14ac:dyDescent="0.6">
      <c r="A527" s="29"/>
      <c r="B527" s="68"/>
      <c r="C527" s="69"/>
      <c r="D527" s="71"/>
      <c r="E527" s="71"/>
      <c r="F527" s="72">
        <f>SUM(D$9:$D527)-SUM(E$9:$E527)</f>
        <v>400</v>
      </c>
      <c r="G527" s="58"/>
      <c r="H527" s="73" t="str">
        <f t="shared" si="33"/>
        <v>الأربعاء</v>
      </c>
      <c r="I527" s="84">
        <f t="shared" si="34"/>
        <v>45049</v>
      </c>
      <c r="J527" s="75"/>
      <c r="K527" s="75"/>
      <c r="L527" s="76"/>
      <c r="M527" s="76"/>
      <c r="N527" s="77">
        <f>K527-J527-L527+التصنيف4567891011243752[[#This Row],[زيادة]]</f>
        <v>0</v>
      </c>
      <c r="O527" s="78" t="str">
        <f t="shared" si="32"/>
        <v>غياب</v>
      </c>
      <c r="P527" s="78">
        <f t="shared" si="35"/>
        <v>0</v>
      </c>
      <c r="Q527" s="79">
        <f>التصنيف4567891011243752[[#This Row],[ساعات العمل
Time of Work]]/9*P527*24</f>
        <v>0</v>
      </c>
      <c r="R527" s="80"/>
      <c r="S527" s="80"/>
      <c r="T527" s="80"/>
      <c r="U527" s="80"/>
      <c r="V527" s="3"/>
      <c r="W527" s="3"/>
      <c r="X527" s="3"/>
      <c r="Y527" s="3"/>
      <c r="Z527" s="3"/>
    </row>
    <row r="528" spans="1:26" ht="38.25" customHeight="1" x14ac:dyDescent="0.6">
      <c r="A528" s="29"/>
      <c r="B528" s="68"/>
      <c r="C528" s="69"/>
      <c r="D528" s="71"/>
      <c r="E528" s="71"/>
      <c r="F528" s="72">
        <f>SUM(D$9:$D528)-SUM(E$9:$E528)</f>
        <v>400</v>
      </c>
      <c r="G528" s="58"/>
      <c r="H528" s="73" t="str">
        <f t="shared" si="33"/>
        <v>الخميس</v>
      </c>
      <c r="I528" s="84">
        <f t="shared" si="34"/>
        <v>45050</v>
      </c>
      <c r="J528" s="75"/>
      <c r="K528" s="75"/>
      <c r="L528" s="76"/>
      <c r="M528" s="76"/>
      <c r="N528" s="77">
        <f>K528-J528-L528+التصنيف4567891011243752[[#This Row],[زيادة]]</f>
        <v>0</v>
      </c>
      <c r="O528" s="78" t="str">
        <f t="shared" si="32"/>
        <v>غياب</v>
      </c>
      <c r="P528" s="78">
        <f t="shared" si="35"/>
        <v>0</v>
      </c>
      <c r="Q528" s="79">
        <f>التصنيف4567891011243752[[#This Row],[ساعات العمل
Time of Work]]/9*P528*24</f>
        <v>0</v>
      </c>
      <c r="R528" s="80"/>
      <c r="S528" s="80"/>
      <c r="T528" s="80"/>
      <c r="U528" s="80"/>
      <c r="V528" s="3"/>
      <c r="W528" s="3"/>
      <c r="X528" s="3"/>
      <c r="Y528" s="3"/>
      <c r="Z528" s="3"/>
    </row>
    <row r="529" spans="1:26" ht="38.25" customHeight="1" x14ac:dyDescent="0.6">
      <c r="A529" s="29"/>
      <c r="B529" s="68"/>
      <c r="C529" s="69"/>
      <c r="D529" s="71"/>
      <c r="E529" s="71"/>
      <c r="F529" s="72">
        <f>SUM(D$9:$D529)-SUM(E$9:$E529)</f>
        <v>400</v>
      </c>
      <c r="G529" s="58"/>
      <c r="H529" s="73" t="str">
        <f t="shared" si="33"/>
        <v>الجمعة</v>
      </c>
      <c r="I529" s="84">
        <f t="shared" si="34"/>
        <v>45051</v>
      </c>
      <c r="J529" s="75"/>
      <c r="K529" s="75"/>
      <c r="L529" s="76"/>
      <c r="M529" s="76"/>
      <c r="N529" s="77">
        <f>K529-J529-L529+التصنيف4567891011243752[[#This Row],[زيادة]]</f>
        <v>0</v>
      </c>
      <c r="O529" s="78" t="str">
        <f t="shared" si="32"/>
        <v>غياب</v>
      </c>
      <c r="P529" s="78">
        <f t="shared" si="35"/>
        <v>0</v>
      </c>
      <c r="Q529" s="79">
        <f>التصنيف4567891011243752[[#This Row],[ساعات العمل
Time of Work]]/9*P529*24</f>
        <v>0</v>
      </c>
      <c r="R529" s="80"/>
      <c r="S529" s="80"/>
      <c r="T529" s="80"/>
      <c r="U529" s="80"/>
      <c r="V529" s="3"/>
      <c r="W529" s="3"/>
      <c r="X529" s="3"/>
      <c r="Y529" s="3"/>
      <c r="Z529" s="3"/>
    </row>
    <row r="530" spans="1:26" ht="38.25" customHeight="1" x14ac:dyDescent="0.6">
      <c r="A530" s="29"/>
      <c r="B530" s="68"/>
      <c r="C530" s="69"/>
      <c r="D530" s="71"/>
      <c r="E530" s="71"/>
      <c r="F530" s="72">
        <f>SUM(D$9:$D530)-SUM(E$9:$E530)</f>
        <v>400</v>
      </c>
      <c r="G530" s="58"/>
      <c r="H530" s="73" t="str">
        <f t="shared" si="33"/>
        <v>السبت</v>
      </c>
      <c r="I530" s="84">
        <f t="shared" si="34"/>
        <v>45052</v>
      </c>
      <c r="J530" s="75"/>
      <c r="K530" s="75"/>
      <c r="L530" s="76"/>
      <c r="M530" s="76"/>
      <c r="N530" s="77">
        <f>K530-J530-L530+التصنيف4567891011243752[[#This Row],[زيادة]]</f>
        <v>0</v>
      </c>
      <c r="O530" s="78" t="str">
        <f t="shared" si="32"/>
        <v>غياب</v>
      </c>
      <c r="P530" s="78">
        <f t="shared" si="35"/>
        <v>0</v>
      </c>
      <c r="Q530" s="79">
        <f>التصنيف4567891011243752[[#This Row],[ساعات العمل
Time of Work]]/9*P530*24</f>
        <v>0</v>
      </c>
      <c r="R530" s="80"/>
      <c r="S530" s="80"/>
      <c r="T530" s="80"/>
      <c r="U530" s="80"/>
      <c r="V530" s="3"/>
      <c r="W530" s="3"/>
      <c r="X530" s="3"/>
      <c r="Y530" s="3"/>
      <c r="Z530" s="3"/>
    </row>
    <row r="531" spans="1:26" ht="38.25" customHeight="1" x14ac:dyDescent="0.6">
      <c r="A531" s="29"/>
      <c r="B531" s="68"/>
      <c r="C531" s="69"/>
      <c r="D531" s="71"/>
      <c r="E531" s="71"/>
      <c r="F531" s="72">
        <f>SUM(D$9:$D531)-SUM(E$9:$E531)</f>
        <v>400</v>
      </c>
      <c r="G531" s="58"/>
      <c r="H531" s="73" t="str">
        <f t="shared" si="33"/>
        <v>الأحد</v>
      </c>
      <c r="I531" s="84">
        <f t="shared" si="34"/>
        <v>45053</v>
      </c>
      <c r="J531" s="75"/>
      <c r="K531" s="75"/>
      <c r="L531" s="76"/>
      <c r="M531" s="76"/>
      <c r="N531" s="77">
        <f>K531-J531-L531+التصنيف4567891011243752[[#This Row],[زيادة]]</f>
        <v>0</v>
      </c>
      <c r="O531" s="78" t="str">
        <f t="shared" si="32"/>
        <v>غياب</v>
      </c>
      <c r="P531" s="78">
        <f t="shared" si="35"/>
        <v>0</v>
      </c>
      <c r="Q531" s="79">
        <f>التصنيف4567891011243752[[#This Row],[ساعات العمل
Time of Work]]/9*P531*24</f>
        <v>0</v>
      </c>
      <c r="R531" s="80"/>
      <c r="S531" s="80"/>
      <c r="T531" s="80"/>
      <c r="U531" s="80"/>
      <c r="V531" s="3"/>
      <c r="W531" s="3"/>
      <c r="X531" s="3"/>
      <c r="Y531" s="3"/>
      <c r="Z531" s="3"/>
    </row>
    <row r="532" spans="1:26" ht="38.25" customHeight="1" x14ac:dyDescent="0.6">
      <c r="A532" s="29"/>
      <c r="B532" s="68"/>
      <c r="C532" s="69"/>
      <c r="D532" s="71"/>
      <c r="E532" s="71"/>
      <c r="F532" s="72">
        <f>SUM(D$9:$D532)-SUM(E$9:$E532)</f>
        <v>400</v>
      </c>
      <c r="G532" s="58"/>
      <c r="H532" s="73" t="str">
        <f t="shared" si="33"/>
        <v>الإثنين</v>
      </c>
      <c r="I532" s="84">
        <f t="shared" si="34"/>
        <v>45054</v>
      </c>
      <c r="J532" s="75"/>
      <c r="K532" s="75"/>
      <c r="L532" s="76"/>
      <c r="M532" s="76"/>
      <c r="N532" s="77">
        <f>K532-J532-L532+التصنيف4567891011243752[[#This Row],[زيادة]]</f>
        <v>0</v>
      </c>
      <c r="O532" s="78" t="str">
        <f t="shared" si="32"/>
        <v>غياب</v>
      </c>
      <c r="P532" s="78">
        <f t="shared" si="35"/>
        <v>0</v>
      </c>
      <c r="Q532" s="79">
        <f>التصنيف4567891011243752[[#This Row],[ساعات العمل
Time of Work]]/9*P532*24</f>
        <v>0</v>
      </c>
      <c r="R532" s="80"/>
      <c r="S532" s="80"/>
      <c r="T532" s="80"/>
      <c r="U532" s="80"/>
      <c r="V532" s="3"/>
      <c r="W532" s="3"/>
      <c r="X532" s="3"/>
      <c r="Y532" s="3"/>
      <c r="Z532" s="3"/>
    </row>
    <row r="533" spans="1:26" ht="38.25" customHeight="1" x14ac:dyDescent="0.6">
      <c r="A533" s="29"/>
      <c r="B533" s="68"/>
      <c r="C533" s="69"/>
      <c r="D533" s="71"/>
      <c r="E533" s="71"/>
      <c r="F533" s="72">
        <f>SUM(D$9:$D533)-SUM(E$9:$E533)</f>
        <v>400</v>
      </c>
      <c r="G533" s="58"/>
      <c r="H533" s="73" t="str">
        <f t="shared" si="33"/>
        <v>الثلاثاء</v>
      </c>
      <c r="I533" s="84">
        <f t="shared" si="34"/>
        <v>45055</v>
      </c>
      <c r="J533" s="75"/>
      <c r="K533" s="75"/>
      <c r="L533" s="76"/>
      <c r="M533" s="76"/>
      <c r="N533" s="77">
        <f>K533-J533-L533+التصنيف4567891011243752[[#This Row],[زيادة]]</f>
        <v>0</v>
      </c>
      <c r="O533" s="78" t="str">
        <f t="shared" si="32"/>
        <v>غياب</v>
      </c>
      <c r="P533" s="78">
        <f t="shared" si="35"/>
        <v>0</v>
      </c>
      <c r="Q533" s="79">
        <f>التصنيف4567891011243752[[#This Row],[ساعات العمل
Time of Work]]/9*P533*24</f>
        <v>0</v>
      </c>
      <c r="R533" s="80"/>
      <c r="S533" s="80"/>
      <c r="T533" s="80"/>
      <c r="U533" s="80"/>
      <c r="V533" s="3"/>
      <c r="W533" s="3"/>
      <c r="X533" s="3"/>
      <c r="Y533" s="3"/>
      <c r="Z533" s="3"/>
    </row>
    <row r="534" spans="1:26" ht="38.25" customHeight="1" x14ac:dyDescent="0.6">
      <c r="A534" s="29"/>
      <c r="B534" s="68"/>
      <c r="C534" s="69"/>
      <c r="D534" s="71"/>
      <c r="E534" s="71"/>
      <c r="F534" s="72">
        <f>SUM(D$9:$D534)-SUM(E$9:$E534)</f>
        <v>400</v>
      </c>
      <c r="G534" s="58"/>
      <c r="H534" s="73" t="str">
        <f t="shared" si="33"/>
        <v>الأربعاء</v>
      </c>
      <c r="I534" s="84">
        <f t="shared" si="34"/>
        <v>45056</v>
      </c>
      <c r="J534" s="75"/>
      <c r="K534" s="75"/>
      <c r="L534" s="76"/>
      <c r="M534" s="76"/>
      <c r="N534" s="77">
        <f>K534-J534-L534+التصنيف4567891011243752[[#This Row],[زيادة]]</f>
        <v>0</v>
      </c>
      <c r="O534" s="78" t="str">
        <f t="shared" si="32"/>
        <v>غياب</v>
      </c>
      <c r="P534" s="78">
        <f t="shared" si="35"/>
        <v>0</v>
      </c>
      <c r="Q534" s="79">
        <f>التصنيف4567891011243752[[#This Row],[ساعات العمل
Time of Work]]/9*P534*24</f>
        <v>0</v>
      </c>
      <c r="R534" s="80"/>
      <c r="S534" s="80"/>
      <c r="T534" s="80"/>
      <c r="U534" s="80"/>
      <c r="V534" s="3"/>
      <c r="W534" s="3"/>
      <c r="X534" s="3"/>
      <c r="Y534" s="3"/>
      <c r="Z534" s="3"/>
    </row>
    <row r="535" spans="1:26" ht="38.25" customHeight="1" x14ac:dyDescent="0.6">
      <c r="A535" s="29"/>
      <c r="B535" s="68"/>
      <c r="C535" s="69"/>
      <c r="D535" s="71"/>
      <c r="E535" s="71"/>
      <c r="F535" s="72">
        <f>SUM(D$9:$D535)-SUM(E$9:$E535)</f>
        <v>400</v>
      </c>
      <c r="G535" s="58"/>
      <c r="H535" s="73" t="str">
        <f t="shared" si="33"/>
        <v>الخميس</v>
      </c>
      <c r="I535" s="84">
        <f t="shared" si="34"/>
        <v>45057</v>
      </c>
      <c r="J535" s="75"/>
      <c r="K535" s="75"/>
      <c r="L535" s="76"/>
      <c r="M535" s="76"/>
      <c r="N535" s="77">
        <f>K535-J535-L535+التصنيف4567891011243752[[#This Row],[زيادة]]</f>
        <v>0</v>
      </c>
      <c r="O535" s="78" t="str">
        <f t="shared" si="32"/>
        <v>غياب</v>
      </c>
      <c r="P535" s="78">
        <f t="shared" si="35"/>
        <v>0</v>
      </c>
      <c r="Q535" s="79">
        <f>التصنيف4567891011243752[[#This Row],[ساعات العمل
Time of Work]]/9*P535*24</f>
        <v>0</v>
      </c>
      <c r="R535" s="80"/>
      <c r="S535" s="80"/>
      <c r="T535" s="80"/>
      <c r="U535" s="80"/>
      <c r="V535" s="3"/>
      <c r="W535" s="3"/>
      <c r="X535" s="3"/>
      <c r="Y535" s="3"/>
      <c r="Z535" s="3"/>
    </row>
    <row r="536" spans="1:26" ht="38.25" customHeight="1" x14ac:dyDescent="0.6">
      <c r="A536" s="29"/>
      <c r="B536" s="68"/>
      <c r="C536" s="69"/>
      <c r="D536" s="71"/>
      <c r="E536" s="71"/>
      <c r="F536" s="72">
        <f>SUM(D$9:$D536)-SUM(E$9:$E536)</f>
        <v>400</v>
      </c>
      <c r="G536" s="58"/>
      <c r="H536" s="73" t="str">
        <f t="shared" si="33"/>
        <v>الجمعة</v>
      </c>
      <c r="I536" s="84">
        <f t="shared" si="34"/>
        <v>45058</v>
      </c>
      <c r="J536" s="75"/>
      <c r="K536" s="75"/>
      <c r="L536" s="76"/>
      <c r="M536" s="76"/>
      <c r="N536" s="77">
        <f>K536-J536-L536+التصنيف4567891011243752[[#This Row],[زيادة]]</f>
        <v>0</v>
      </c>
      <c r="O536" s="78" t="str">
        <f t="shared" si="32"/>
        <v>غياب</v>
      </c>
      <c r="P536" s="78">
        <f t="shared" si="35"/>
        <v>0</v>
      </c>
      <c r="Q536" s="79">
        <f>التصنيف4567891011243752[[#This Row],[ساعات العمل
Time of Work]]/9*P536*24</f>
        <v>0</v>
      </c>
      <c r="R536" s="80"/>
      <c r="S536" s="80"/>
      <c r="T536" s="80"/>
      <c r="U536" s="80"/>
      <c r="V536" s="3"/>
      <c r="W536" s="3"/>
      <c r="X536" s="3"/>
      <c r="Y536" s="3"/>
      <c r="Z536" s="3"/>
    </row>
    <row r="537" spans="1:26" ht="38.25" customHeight="1" x14ac:dyDescent="0.6">
      <c r="A537" s="29"/>
      <c r="B537" s="68"/>
      <c r="C537" s="69"/>
      <c r="D537" s="71"/>
      <c r="E537" s="71"/>
      <c r="F537" s="72">
        <f>SUM(D$9:$D537)-SUM(E$9:$E537)</f>
        <v>400</v>
      </c>
      <c r="G537" s="58"/>
      <c r="H537" s="73" t="str">
        <f t="shared" si="33"/>
        <v>السبت</v>
      </c>
      <c r="I537" s="84">
        <f t="shared" si="34"/>
        <v>45059</v>
      </c>
      <c r="J537" s="75"/>
      <c r="K537" s="75"/>
      <c r="L537" s="76"/>
      <c r="M537" s="76"/>
      <c r="N537" s="77">
        <f>K537-J537-L537+التصنيف4567891011243752[[#This Row],[زيادة]]</f>
        <v>0</v>
      </c>
      <c r="O537" s="78" t="str">
        <f t="shared" si="32"/>
        <v>غياب</v>
      </c>
      <c r="P537" s="78">
        <f t="shared" si="35"/>
        <v>0</v>
      </c>
      <c r="Q537" s="79">
        <f>التصنيف4567891011243752[[#This Row],[ساعات العمل
Time of Work]]/9*P537*24</f>
        <v>0</v>
      </c>
      <c r="R537" s="80"/>
      <c r="S537" s="80"/>
      <c r="T537" s="80"/>
      <c r="U537" s="80"/>
      <c r="V537" s="3"/>
      <c r="W537" s="3"/>
      <c r="X537" s="3"/>
      <c r="Y537" s="3"/>
      <c r="Z537" s="3"/>
    </row>
    <row r="538" spans="1:26" ht="38.25" customHeight="1" x14ac:dyDescent="0.6">
      <c r="A538" s="29"/>
      <c r="B538" s="68"/>
      <c r="C538" s="69"/>
      <c r="D538" s="71"/>
      <c r="E538" s="71"/>
      <c r="F538" s="72">
        <f>SUM(D$9:$D538)-SUM(E$9:$E538)</f>
        <v>400</v>
      </c>
      <c r="G538" s="58"/>
      <c r="H538" s="73" t="str">
        <f t="shared" si="33"/>
        <v>الأحد</v>
      </c>
      <c r="I538" s="84">
        <f t="shared" si="34"/>
        <v>45060</v>
      </c>
      <c r="J538" s="75"/>
      <c r="K538" s="75"/>
      <c r="L538" s="76"/>
      <c r="M538" s="76"/>
      <c r="N538" s="77">
        <f>K538-J538-L538+التصنيف4567891011243752[[#This Row],[زيادة]]</f>
        <v>0</v>
      </c>
      <c r="O538" s="78" t="str">
        <f t="shared" si="32"/>
        <v>غياب</v>
      </c>
      <c r="P538" s="78">
        <f t="shared" si="35"/>
        <v>0</v>
      </c>
      <c r="Q538" s="79">
        <f>التصنيف4567891011243752[[#This Row],[ساعات العمل
Time of Work]]/9*P538*24</f>
        <v>0</v>
      </c>
      <c r="R538" s="80"/>
      <c r="S538" s="80"/>
      <c r="T538" s="80"/>
      <c r="U538" s="80"/>
      <c r="V538" s="3"/>
      <c r="W538" s="3"/>
      <c r="X538" s="3"/>
      <c r="Y538" s="3"/>
      <c r="Z538" s="3"/>
    </row>
    <row r="539" spans="1:26" ht="38.25" customHeight="1" x14ac:dyDescent="0.6">
      <c r="A539" s="29"/>
      <c r="B539" s="68"/>
      <c r="C539" s="69"/>
      <c r="D539" s="71"/>
      <c r="E539" s="71"/>
      <c r="F539" s="72">
        <f>SUM(D$9:$D539)-SUM(E$9:$E539)</f>
        <v>400</v>
      </c>
      <c r="G539" s="58"/>
      <c r="H539" s="73" t="str">
        <f t="shared" si="33"/>
        <v>الإثنين</v>
      </c>
      <c r="I539" s="84">
        <f t="shared" si="34"/>
        <v>45061</v>
      </c>
      <c r="J539" s="75"/>
      <c r="K539" s="75"/>
      <c r="L539" s="76"/>
      <c r="M539" s="76"/>
      <c r="N539" s="77">
        <f>K539-J539-L539+التصنيف4567891011243752[[#This Row],[زيادة]]</f>
        <v>0</v>
      </c>
      <c r="O539" s="78" t="str">
        <f t="shared" si="32"/>
        <v>غياب</v>
      </c>
      <c r="P539" s="78">
        <f t="shared" si="35"/>
        <v>0</v>
      </c>
      <c r="Q539" s="79">
        <f>التصنيف4567891011243752[[#This Row],[ساعات العمل
Time of Work]]/9*P539*24</f>
        <v>0</v>
      </c>
      <c r="R539" s="80"/>
      <c r="S539" s="80"/>
      <c r="T539" s="80"/>
      <c r="U539" s="80"/>
      <c r="V539" s="3"/>
      <c r="W539" s="3"/>
      <c r="X539" s="3"/>
      <c r="Y539" s="3"/>
      <c r="Z539" s="3"/>
    </row>
    <row r="540" spans="1:26" ht="38.25" customHeight="1" x14ac:dyDescent="0.6">
      <c r="A540" s="29"/>
      <c r="B540" s="68"/>
      <c r="C540" s="69"/>
      <c r="D540" s="71"/>
      <c r="E540" s="71"/>
      <c r="F540" s="72">
        <f>SUM(D$9:$D540)-SUM(E$9:$E540)</f>
        <v>400</v>
      </c>
      <c r="G540" s="58"/>
      <c r="H540" s="73" t="str">
        <f t="shared" si="33"/>
        <v>الثلاثاء</v>
      </c>
      <c r="I540" s="84">
        <f t="shared" si="34"/>
        <v>45062</v>
      </c>
      <c r="J540" s="75"/>
      <c r="K540" s="75"/>
      <c r="L540" s="76"/>
      <c r="M540" s="76"/>
      <c r="N540" s="77">
        <f>K540-J540-L540+التصنيف4567891011243752[[#This Row],[زيادة]]</f>
        <v>0</v>
      </c>
      <c r="O540" s="78" t="str">
        <f t="shared" si="32"/>
        <v>غياب</v>
      </c>
      <c r="P540" s="78">
        <f t="shared" si="35"/>
        <v>0</v>
      </c>
      <c r="Q540" s="79">
        <f>التصنيف4567891011243752[[#This Row],[ساعات العمل
Time of Work]]/9*P540*24</f>
        <v>0</v>
      </c>
      <c r="R540" s="80"/>
      <c r="S540" s="80"/>
      <c r="T540" s="80"/>
      <c r="U540" s="80"/>
      <c r="V540" s="3"/>
      <c r="W540" s="3"/>
      <c r="X540" s="3"/>
      <c r="Y540" s="3"/>
      <c r="Z540" s="3"/>
    </row>
    <row r="541" spans="1:26" ht="38.25" customHeight="1" x14ac:dyDescent="0.6">
      <c r="A541" s="29"/>
      <c r="B541" s="68"/>
      <c r="C541" s="69"/>
      <c r="D541" s="71"/>
      <c r="E541" s="71"/>
      <c r="F541" s="72">
        <f>SUM(D$9:$D541)-SUM(E$9:$E541)</f>
        <v>400</v>
      </c>
      <c r="G541" s="58"/>
      <c r="H541" s="73" t="str">
        <f t="shared" si="33"/>
        <v>الأربعاء</v>
      </c>
      <c r="I541" s="84">
        <f t="shared" si="34"/>
        <v>45063</v>
      </c>
      <c r="J541" s="75"/>
      <c r="K541" s="75"/>
      <c r="L541" s="76"/>
      <c r="M541" s="76"/>
      <c r="N541" s="77">
        <f>K541-J541-L541+التصنيف4567891011243752[[#This Row],[زيادة]]</f>
        <v>0</v>
      </c>
      <c r="O541" s="78" t="str">
        <f t="shared" si="32"/>
        <v>غياب</v>
      </c>
      <c r="P541" s="78">
        <f t="shared" si="35"/>
        <v>0</v>
      </c>
      <c r="Q541" s="79">
        <f>التصنيف4567891011243752[[#This Row],[ساعات العمل
Time of Work]]/9*P541*24</f>
        <v>0</v>
      </c>
      <c r="R541" s="80"/>
      <c r="S541" s="80"/>
      <c r="T541" s="80"/>
      <c r="U541" s="80"/>
      <c r="V541" s="3"/>
      <c r="W541" s="3"/>
      <c r="X541" s="3"/>
      <c r="Y541" s="3"/>
      <c r="Z541" s="3"/>
    </row>
    <row r="542" spans="1:26" ht="38.25" customHeight="1" x14ac:dyDescent="0.6">
      <c r="A542" s="29"/>
      <c r="B542" s="68"/>
      <c r="C542" s="69"/>
      <c r="D542" s="71"/>
      <c r="E542" s="71"/>
      <c r="F542" s="72">
        <f>SUM(D$9:$D542)-SUM(E$9:$E542)</f>
        <v>400</v>
      </c>
      <c r="G542" s="58"/>
      <c r="H542" s="73" t="str">
        <f t="shared" si="33"/>
        <v>الخميس</v>
      </c>
      <c r="I542" s="84">
        <f t="shared" si="34"/>
        <v>45064</v>
      </c>
      <c r="J542" s="75"/>
      <c r="K542" s="75"/>
      <c r="L542" s="76"/>
      <c r="M542" s="76"/>
      <c r="N542" s="77">
        <f>K542-J542-L542+التصنيف4567891011243752[[#This Row],[زيادة]]</f>
        <v>0</v>
      </c>
      <c r="O542" s="78" t="str">
        <f t="shared" si="32"/>
        <v>غياب</v>
      </c>
      <c r="P542" s="78">
        <f t="shared" si="35"/>
        <v>0</v>
      </c>
      <c r="Q542" s="79">
        <f>التصنيف4567891011243752[[#This Row],[ساعات العمل
Time of Work]]/9*P542*24</f>
        <v>0</v>
      </c>
      <c r="R542" s="80"/>
      <c r="S542" s="80"/>
      <c r="T542" s="80"/>
      <c r="U542" s="80"/>
      <c r="V542" s="3"/>
      <c r="W542" s="3"/>
      <c r="X542" s="3"/>
      <c r="Y542" s="3"/>
      <c r="Z542" s="3"/>
    </row>
    <row r="543" spans="1:26" ht="38.25" customHeight="1" x14ac:dyDescent="0.6">
      <c r="A543" s="29"/>
      <c r="B543" s="68"/>
      <c r="C543" s="69"/>
      <c r="D543" s="71"/>
      <c r="E543" s="71"/>
      <c r="F543" s="72">
        <f>SUM(D$9:$D543)-SUM(E$9:$E543)</f>
        <v>400</v>
      </c>
      <c r="G543" s="58"/>
      <c r="H543" s="73" t="str">
        <f t="shared" si="33"/>
        <v>الجمعة</v>
      </c>
      <c r="I543" s="84">
        <f t="shared" si="34"/>
        <v>45065</v>
      </c>
      <c r="J543" s="75"/>
      <c r="K543" s="75"/>
      <c r="L543" s="76"/>
      <c r="M543" s="76"/>
      <c r="N543" s="77">
        <f>K543-J543-L543+التصنيف4567891011243752[[#This Row],[زيادة]]</f>
        <v>0</v>
      </c>
      <c r="O543" s="78" t="str">
        <f t="shared" si="32"/>
        <v>غياب</v>
      </c>
      <c r="P543" s="78">
        <f t="shared" si="35"/>
        <v>0</v>
      </c>
      <c r="Q543" s="79">
        <f>التصنيف4567891011243752[[#This Row],[ساعات العمل
Time of Work]]/9*P543*24</f>
        <v>0</v>
      </c>
      <c r="R543" s="80"/>
      <c r="S543" s="80"/>
      <c r="T543" s="80"/>
      <c r="U543" s="80"/>
      <c r="V543" s="3"/>
      <c r="W543" s="3"/>
      <c r="X543" s="3"/>
      <c r="Y543" s="3"/>
      <c r="Z543" s="3"/>
    </row>
    <row r="544" spans="1:26" ht="38.25" customHeight="1" x14ac:dyDescent="0.6">
      <c r="A544" s="29"/>
      <c r="B544" s="68"/>
      <c r="C544" s="69"/>
      <c r="D544" s="71"/>
      <c r="E544" s="71"/>
      <c r="F544" s="72">
        <f>SUM(D$9:$D544)-SUM(E$9:$E544)</f>
        <v>400</v>
      </c>
      <c r="G544" s="58"/>
      <c r="H544" s="73" t="str">
        <f t="shared" si="33"/>
        <v>السبت</v>
      </c>
      <c r="I544" s="84">
        <f t="shared" si="34"/>
        <v>45066</v>
      </c>
      <c r="J544" s="75"/>
      <c r="K544" s="75"/>
      <c r="L544" s="76"/>
      <c r="M544" s="76"/>
      <c r="N544" s="77">
        <f>K544-J544-L544+التصنيف4567891011243752[[#This Row],[زيادة]]</f>
        <v>0</v>
      </c>
      <c r="O544" s="78" t="str">
        <f t="shared" si="32"/>
        <v>غياب</v>
      </c>
      <c r="P544" s="78">
        <f t="shared" si="35"/>
        <v>0</v>
      </c>
      <c r="Q544" s="79">
        <f>التصنيف4567891011243752[[#This Row],[ساعات العمل
Time of Work]]/9*P544*24</f>
        <v>0</v>
      </c>
      <c r="R544" s="80"/>
      <c r="S544" s="80"/>
      <c r="T544" s="80"/>
      <c r="U544" s="80"/>
      <c r="V544" s="3"/>
      <c r="W544" s="3"/>
      <c r="X544" s="3"/>
      <c r="Y544" s="3"/>
      <c r="Z544" s="3"/>
    </row>
    <row r="545" spans="1:26" ht="38.25" customHeight="1" x14ac:dyDescent="0.6">
      <c r="A545" s="29"/>
      <c r="B545" s="68"/>
      <c r="C545" s="69"/>
      <c r="D545" s="71"/>
      <c r="E545" s="71"/>
      <c r="F545" s="72">
        <f>SUM(D$9:$D545)-SUM(E$9:$E545)</f>
        <v>400</v>
      </c>
      <c r="G545" s="58"/>
      <c r="H545" s="73" t="str">
        <f t="shared" si="33"/>
        <v>الأحد</v>
      </c>
      <c r="I545" s="84">
        <f t="shared" si="34"/>
        <v>45067</v>
      </c>
      <c r="J545" s="75"/>
      <c r="K545" s="75"/>
      <c r="L545" s="76"/>
      <c r="M545" s="76"/>
      <c r="N545" s="77">
        <f>K545-J545-L545+التصنيف4567891011243752[[#This Row],[زيادة]]</f>
        <v>0</v>
      </c>
      <c r="O545" s="78" t="str">
        <f t="shared" si="32"/>
        <v>غياب</v>
      </c>
      <c r="P545" s="78">
        <f t="shared" si="35"/>
        <v>0</v>
      </c>
      <c r="Q545" s="79">
        <f>التصنيف4567891011243752[[#This Row],[ساعات العمل
Time of Work]]/9*P545*24</f>
        <v>0</v>
      </c>
      <c r="R545" s="80"/>
      <c r="S545" s="80"/>
      <c r="T545" s="80"/>
      <c r="U545" s="80"/>
      <c r="V545" s="3"/>
      <c r="W545" s="3"/>
      <c r="X545" s="3"/>
      <c r="Y545" s="3"/>
      <c r="Z545" s="3"/>
    </row>
    <row r="546" spans="1:26" ht="38.25" customHeight="1" x14ac:dyDescent="0.6">
      <c r="A546" s="29"/>
      <c r="B546" s="68"/>
      <c r="C546" s="69"/>
      <c r="D546" s="71"/>
      <c r="E546" s="71"/>
      <c r="F546" s="72">
        <f>SUM(D$9:$D546)-SUM(E$9:$E546)</f>
        <v>400</v>
      </c>
      <c r="G546" s="58"/>
      <c r="H546" s="73" t="str">
        <f t="shared" si="33"/>
        <v>الإثنين</v>
      </c>
      <c r="I546" s="84">
        <f t="shared" si="34"/>
        <v>45068</v>
      </c>
      <c r="J546" s="75"/>
      <c r="K546" s="75"/>
      <c r="L546" s="76"/>
      <c r="M546" s="76"/>
      <c r="N546" s="77">
        <f>K546-J546-L546+التصنيف4567891011243752[[#This Row],[زيادة]]</f>
        <v>0</v>
      </c>
      <c r="O546" s="78" t="str">
        <f t="shared" si="32"/>
        <v>غياب</v>
      </c>
      <c r="P546" s="78">
        <f t="shared" si="35"/>
        <v>0</v>
      </c>
      <c r="Q546" s="79">
        <f>التصنيف4567891011243752[[#This Row],[ساعات العمل
Time of Work]]/9*P546*24</f>
        <v>0</v>
      </c>
      <c r="R546" s="80"/>
      <c r="S546" s="80"/>
      <c r="T546" s="80"/>
      <c r="U546" s="80"/>
      <c r="V546" s="3"/>
      <c r="W546" s="3"/>
      <c r="X546" s="3"/>
      <c r="Y546" s="3"/>
      <c r="Z546" s="3"/>
    </row>
    <row r="547" spans="1:26" ht="38.25" customHeight="1" x14ac:dyDescent="0.6">
      <c r="A547" s="29"/>
      <c r="B547" s="68"/>
      <c r="C547" s="69"/>
      <c r="D547" s="71"/>
      <c r="E547" s="71"/>
      <c r="F547" s="72">
        <f>SUM(D$9:$D547)-SUM(E$9:$E547)</f>
        <v>400</v>
      </c>
      <c r="G547" s="58"/>
      <c r="H547" s="73" t="str">
        <f t="shared" si="33"/>
        <v>الثلاثاء</v>
      </c>
      <c r="I547" s="84">
        <f t="shared" si="34"/>
        <v>45069</v>
      </c>
      <c r="J547" s="75"/>
      <c r="K547" s="75"/>
      <c r="L547" s="76"/>
      <c r="M547" s="76"/>
      <c r="N547" s="77">
        <f>K547-J547-L547+التصنيف4567891011243752[[#This Row],[زيادة]]</f>
        <v>0</v>
      </c>
      <c r="O547" s="78" t="str">
        <f t="shared" si="32"/>
        <v>غياب</v>
      </c>
      <c r="P547" s="78">
        <f t="shared" si="35"/>
        <v>0</v>
      </c>
      <c r="Q547" s="79">
        <f>التصنيف4567891011243752[[#This Row],[ساعات العمل
Time of Work]]/9*P547*24</f>
        <v>0</v>
      </c>
      <c r="R547" s="80"/>
      <c r="S547" s="80"/>
      <c r="T547" s="80"/>
      <c r="U547" s="80"/>
      <c r="V547" s="3"/>
      <c r="W547" s="3"/>
      <c r="X547" s="3"/>
      <c r="Y547" s="3"/>
      <c r="Z547" s="3"/>
    </row>
    <row r="548" spans="1:26" ht="38.25" customHeight="1" x14ac:dyDescent="0.6">
      <c r="A548" s="29"/>
      <c r="B548" s="68"/>
      <c r="C548" s="69"/>
      <c r="D548" s="71"/>
      <c r="E548" s="71"/>
      <c r="F548" s="72">
        <f>SUM(D$9:$D548)-SUM(E$9:$E548)</f>
        <v>400</v>
      </c>
      <c r="G548" s="58"/>
      <c r="H548" s="73" t="str">
        <f t="shared" si="33"/>
        <v>الأربعاء</v>
      </c>
      <c r="I548" s="84">
        <f t="shared" si="34"/>
        <v>45070</v>
      </c>
      <c r="J548" s="75"/>
      <c r="K548" s="75"/>
      <c r="L548" s="76"/>
      <c r="M548" s="76"/>
      <c r="N548" s="77">
        <f>K548-J548-L548+التصنيف4567891011243752[[#This Row],[زيادة]]</f>
        <v>0</v>
      </c>
      <c r="O548" s="78" t="str">
        <f t="shared" si="32"/>
        <v>غياب</v>
      </c>
      <c r="P548" s="78">
        <f t="shared" si="35"/>
        <v>0</v>
      </c>
      <c r="Q548" s="79">
        <f>التصنيف4567891011243752[[#This Row],[ساعات العمل
Time of Work]]/9*P548*24</f>
        <v>0</v>
      </c>
      <c r="R548" s="80"/>
      <c r="S548" s="80"/>
      <c r="T548" s="80"/>
      <c r="U548" s="80"/>
      <c r="V548" s="3"/>
      <c r="W548" s="3"/>
      <c r="X548" s="3"/>
      <c r="Y548" s="3"/>
      <c r="Z548" s="3"/>
    </row>
    <row r="549" spans="1:26" ht="38.25" customHeight="1" x14ac:dyDescent="0.6">
      <c r="A549" s="29"/>
      <c r="B549" s="68"/>
      <c r="C549" s="69"/>
      <c r="D549" s="71"/>
      <c r="E549" s="71"/>
      <c r="F549" s="72">
        <f>SUM(D$9:$D549)-SUM(E$9:$E549)</f>
        <v>400</v>
      </c>
      <c r="G549" s="58"/>
      <c r="H549" s="73" t="str">
        <f t="shared" si="33"/>
        <v>الخميس</v>
      </c>
      <c r="I549" s="84">
        <f t="shared" si="34"/>
        <v>45071</v>
      </c>
      <c r="J549" s="75"/>
      <c r="K549" s="75"/>
      <c r="L549" s="76"/>
      <c r="M549" s="76"/>
      <c r="N549" s="77">
        <f>K549-J549-L549+التصنيف4567891011243752[[#This Row],[زيادة]]</f>
        <v>0</v>
      </c>
      <c r="O549" s="78" t="str">
        <f t="shared" si="32"/>
        <v>غياب</v>
      </c>
      <c r="P549" s="78">
        <f t="shared" si="35"/>
        <v>0</v>
      </c>
      <c r="Q549" s="79">
        <f>التصنيف4567891011243752[[#This Row],[ساعات العمل
Time of Work]]/9*P549*24</f>
        <v>0</v>
      </c>
      <c r="R549" s="80"/>
      <c r="S549" s="80"/>
      <c r="T549" s="80"/>
      <c r="U549" s="80"/>
      <c r="V549" s="3"/>
      <c r="W549" s="3"/>
      <c r="X549" s="3"/>
      <c r="Y549" s="3"/>
      <c r="Z549" s="3"/>
    </row>
    <row r="550" spans="1:26" ht="38.25" customHeight="1" x14ac:dyDescent="0.6">
      <c r="A550" s="29"/>
      <c r="B550" s="68"/>
      <c r="C550" s="69"/>
      <c r="D550" s="71"/>
      <c r="E550" s="71"/>
      <c r="F550" s="72">
        <f>SUM(D$9:$D550)-SUM(E$9:$E550)</f>
        <v>400</v>
      </c>
      <c r="G550" s="58"/>
      <c r="H550" s="73" t="str">
        <f t="shared" si="33"/>
        <v>الجمعة</v>
      </c>
      <c r="I550" s="84">
        <f t="shared" si="34"/>
        <v>45072</v>
      </c>
      <c r="J550" s="75"/>
      <c r="K550" s="75"/>
      <c r="L550" s="76"/>
      <c r="M550" s="76"/>
      <c r="N550" s="77">
        <f>K550-J550-L550+التصنيف4567891011243752[[#This Row],[زيادة]]</f>
        <v>0</v>
      </c>
      <c r="O550" s="78" t="str">
        <f t="shared" si="32"/>
        <v>غياب</v>
      </c>
      <c r="P550" s="78">
        <f t="shared" si="35"/>
        <v>0</v>
      </c>
      <c r="Q550" s="79">
        <f>التصنيف4567891011243752[[#This Row],[ساعات العمل
Time of Work]]/9*P550*24</f>
        <v>0</v>
      </c>
      <c r="R550" s="80"/>
      <c r="S550" s="80"/>
      <c r="T550" s="80"/>
      <c r="U550" s="80"/>
      <c r="V550" s="3"/>
      <c r="W550" s="3"/>
      <c r="X550" s="3"/>
      <c r="Y550" s="3"/>
      <c r="Z550" s="3"/>
    </row>
    <row r="551" spans="1:26" ht="38.25" customHeight="1" x14ac:dyDescent="0.6">
      <c r="A551" s="29"/>
      <c r="B551" s="68"/>
      <c r="C551" s="69"/>
      <c r="D551" s="71"/>
      <c r="E551" s="71"/>
      <c r="F551" s="72">
        <f>SUM(D$9:$D551)-SUM(E$9:$E551)</f>
        <v>400</v>
      </c>
      <c r="G551" s="58"/>
      <c r="H551" s="73" t="str">
        <f t="shared" si="33"/>
        <v>السبت</v>
      </c>
      <c r="I551" s="84">
        <f t="shared" si="34"/>
        <v>45073</v>
      </c>
      <c r="J551" s="75"/>
      <c r="K551" s="75"/>
      <c r="L551" s="76"/>
      <c r="M551" s="76"/>
      <c r="N551" s="77">
        <f>K551-J551-L551+التصنيف4567891011243752[[#This Row],[زيادة]]</f>
        <v>0</v>
      </c>
      <c r="O551" s="78" t="str">
        <f t="shared" si="32"/>
        <v>غياب</v>
      </c>
      <c r="P551" s="78">
        <f t="shared" si="35"/>
        <v>0</v>
      </c>
      <c r="Q551" s="79">
        <f>التصنيف4567891011243752[[#This Row],[ساعات العمل
Time of Work]]/9*P551*24</f>
        <v>0</v>
      </c>
      <c r="R551" s="80"/>
      <c r="S551" s="80"/>
      <c r="T551" s="80"/>
      <c r="U551" s="80"/>
      <c r="V551" s="3"/>
      <c r="W551" s="3"/>
      <c r="X551" s="3"/>
      <c r="Y551" s="3"/>
      <c r="Z551" s="3"/>
    </row>
    <row r="552" spans="1:26" ht="38.25" customHeight="1" x14ac:dyDescent="0.6">
      <c r="A552" s="29"/>
      <c r="B552" s="68"/>
      <c r="C552" s="69"/>
      <c r="D552" s="71"/>
      <c r="E552" s="71"/>
      <c r="F552" s="72">
        <f>SUM(D$9:$D552)-SUM(E$9:$E552)</f>
        <v>400</v>
      </c>
      <c r="G552" s="58"/>
      <c r="H552" s="73" t="str">
        <f t="shared" si="33"/>
        <v>الأحد</v>
      </c>
      <c r="I552" s="84">
        <f t="shared" si="34"/>
        <v>45074</v>
      </c>
      <c r="J552" s="75"/>
      <c r="K552" s="75"/>
      <c r="L552" s="76"/>
      <c r="M552" s="76"/>
      <c r="N552" s="77">
        <f>K552-J552-L552+التصنيف4567891011243752[[#This Row],[زيادة]]</f>
        <v>0</v>
      </c>
      <c r="O552" s="78" t="str">
        <f t="shared" si="32"/>
        <v>غياب</v>
      </c>
      <c r="P552" s="78">
        <f t="shared" si="35"/>
        <v>0</v>
      </c>
      <c r="Q552" s="79">
        <f>التصنيف4567891011243752[[#This Row],[ساعات العمل
Time of Work]]/9*P552*24</f>
        <v>0</v>
      </c>
      <c r="R552" s="80"/>
      <c r="S552" s="80"/>
      <c r="T552" s="80"/>
      <c r="U552" s="80"/>
      <c r="V552" s="3"/>
      <c r="W552" s="3"/>
      <c r="X552" s="3"/>
      <c r="Y552" s="3"/>
      <c r="Z552" s="3"/>
    </row>
    <row r="553" spans="1:26" ht="38.25" customHeight="1" x14ac:dyDescent="0.6">
      <c r="A553" s="29"/>
      <c r="B553" s="68"/>
      <c r="C553" s="69"/>
      <c r="D553" s="71"/>
      <c r="E553" s="71"/>
      <c r="F553" s="72">
        <f>SUM(D$9:$D553)-SUM(E$9:$E553)</f>
        <v>400</v>
      </c>
      <c r="G553" s="58"/>
      <c r="H553" s="73" t="str">
        <f t="shared" si="33"/>
        <v>الإثنين</v>
      </c>
      <c r="I553" s="84">
        <f t="shared" si="34"/>
        <v>45075</v>
      </c>
      <c r="J553" s="75"/>
      <c r="K553" s="75"/>
      <c r="L553" s="76"/>
      <c r="M553" s="76"/>
      <c r="N553" s="77">
        <f>K553-J553-L553+التصنيف4567891011243752[[#This Row],[زيادة]]</f>
        <v>0</v>
      </c>
      <c r="O553" s="78" t="str">
        <f t="shared" si="32"/>
        <v>غياب</v>
      </c>
      <c r="P553" s="78">
        <f t="shared" si="35"/>
        <v>0</v>
      </c>
      <c r="Q553" s="79">
        <f>التصنيف4567891011243752[[#This Row],[ساعات العمل
Time of Work]]/9*P553*24</f>
        <v>0</v>
      </c>
      <c r="R553" s="80"/>
      <c r="S553" s="80"/>
      <c r="T553" s="80"/>
      <c r="U553" s="80"/>
      <c r="V553" s="3"/>
      <c r="W553" s="3"/>
      <c r="X553" s="3"/>
      <c r="Y553" s="3"/>
      <c r="Z553" s="3"/>
    </row>
    <row r="554" spans="1:26" ht="38.25" customHeight="1" x14ac:dyDescent="0.6">
      <c r="A554" s="29"/>
      <c r="B554" s="68"/>
      <c r="C554" s="69"/>
      <c r="D554" s="71"/>
      <c r="E554" s="71"/>
      <c r="F554" s="72">
        <f>SUM(D$9:$D554)-SUM(E$9:$E554)</f>
        <v>400</v>
      </c>
      <c r="G554" s="58"/>
      <c r="H554" s="73" t="str">
        <f t="shared" si="33"/>
        <v>الثلاثاء</v>
      </c>
      <c r="I554" s="84">
        <f t="shared" si="34"/>
        <v>45076</v>
      </c>
      <c r="J554" s="75"/>
      <c r="K554" s="75"/>
      <c r="L554" s="76"/>
      <c r="M554" s="76"/>
      <c r="N554" s="77">
        <f>K554-J554-L554+التصنيف4567891011243752[[#This Row],[زيادة]]</f>
        <v>0</v>
      </c>
      <c r="O554" s="78" t="str">
        <f t="shared" si="32"/>
        <v>غياب</v>
      </c>
      <c r="P554" s="78">
        <f t="shared" si="35"/>
        <v>0</v>
      </c>
      <c r="Q554" s="79">
        <f>التصنيف4567891011243752[[#This Row],[ساعات العمل
Time of Work]]/9*P554*24</f>
        <v>0</v>
      </c>
      <c r="R554" s="80"/>
      <c r="S554" s="80"/>
      <c r="T554" s="80"/>
      <c r="U554" s="80"/>
      <c r="V554" s="3"/>
      <c r="W554" s="3"/>
      <c r="X554" s="3"/>
      <c r="Y554" s="3"/>
      <c r="Z554" s="3"/>
    </row>
    <row r="555" spans="1:26" ht="38.25" customHeight="1" x14ac:dyDescent="0.6">
      <c r="A555" s="29"/>
      <c r="B555" s="68"/>
      <c r="C555" s="69"/>
      <c r="D555" s="71"/>
      <c r="E555" s="71"/>
      <c r="F555" s="72">
        <f>SUM(D$9:$D555)-SUM(E$9:$E555)</f>
        <v>400</v>
      </c>
      <c r="G555" s="58"/>
      <c r="H555" s="73" t="str">
        <f t="shared" si="33"/>
        <v>الأربعاء</v>
      </c>
      <c r="I555" s="84">
        <f t="shared" si="34"/>
        <v>45077</v>
      </c>
      <c r="J555" s="75"/>
      <c r="K555" s="75"/>
      <c r="L555" s="76"/>
      <c r="M555" s="76"/>
      <c r="N555" s="77">
        <f>K555-J555-L555+التصنيف4567891011243752[[#This Row],[زيادة]]</f>
        <v>0</v>
      </c>
      <c r="O555" s="78" t="str">
        <f t="shared" si="32"/>
        <v>غياب</v>
      </c>
      <c r="P555" s="78">
        <f t="shared" si="35"/>
        <v>0</v>
      </c>
      <c r="Q555" s="79">
        <f>التصنيف4567891011243752[[#This Row],[ساعات العمل
Time of Work]]/9*P555*24</f>
        <v>0</v>
      </c>
      <c r="R555" s="80"/>
      <c r="S555" s="80"/>
      <c r="T555" s="80"/>
      <c r="U555" s="80"/>
      <c r="V555" s="3"/>
      <c r="W555" s="3"/>
      <c r="X555" s="3"/>
      <c r="Y555" s="3"/>
      <c r="Z555" s="3"/>
    </row>
    <row r="556" spans="1:26" ht="38.25" customHeight="1" x14ac:dyDescent="0.6">
      <c r="A556" s="29"/>
      <c r="B556" s="68"/>
      <c r="C556" s="69"/>
      <c r="D556" s="71"/>
      <c r="E556" s="71"/>
      <c r="F556" s="72">
        <f>SUM(D$9:$D556)-SUM(E$9:$E556)</f>
        <v>400</v>
      </c>
      <c r="G556" s="58"/>
      <c r="H556" s="73" t="str">
        <f t="shared" si="33"/>
        <v>الخميس</v>
      </c>
      <c r="I556" s="84">
        <f t="shared" si="34"/>
        <v>45078</v>
      </c>
      <c r="J556" s="75"/>
      <c r="K556" s="75"/>
      <c r="L556" s="76"/>
      <c r="M556" s="76"/>
      <c r="N556" s="77">
        <f>K556-J556-L556+التصنيف4567891011243752[[#This Row],[زيادة]]</f>
        <v>0</v>
      </c>
      <c r="O556" s="78" t="str">
        <f t="shared" si="32"/>
        <v>غياب</v>
      </c>
      <c r="P556" s="78">
        <f t="shared" si="35"/>
        <v>0</v>
      </c>
      <c r="Q556" s="79">
        <f>التصنيف4567891011243752[[#This Row],[ساعات العمل
Time of Work]]/9*P556*24</f>
        <v>0</v>
      </c>
      <c r="R556" s="80"/>
      <c r="S556" s="80"/>
      <c r="T556" s="80"/>
      <c r="U556" s="80"/>
      <c r="V556" s="3"/>
      <c r="W556" s="3"/>
      <c r="X556" s="3"/>
      <c r="Y556" s="3"/>
      <c r="Z556" s="3"/>
    </row>
    <row r="557" spans="1:26" ht="38.25" customHeight="1" x14ac:dyDescent="0.6">
      <c r="A557" s="29"/>
      <c r="B557" s="68"/>
      <c r="C557" s="69"/>
      <c r="D557" s="71"/>
      <c r="E557" s="71"/>
      <c r="F557" s="72">
        <f>SUM(D$9:$D557)-SUM(E$9:$E557)</f>
        <v>400</v>
      </c>
      <c r="G557" s="58"/>
      <c r="H557" s="73" t="str">
        <f t="shared" si="33"/>
        <v>الجمعة</v>
      </c>
      <c r="I557" s="84">
        <f t="shared" si="34"/>
        <v>45079</v>
      </c>
      <c r="J557" s="75"/>
      <c r="K557" s="75"/>
      <c r="L557" s="76"/>
      <c r="M557" s="76"/>
      <c r="N557" s="77">
        <f>K557-J557-L557+التصنيف4567891011243752[[#This Row],[زيادة]]</f>
        <v>0</v>
      </c>
      <c r="O557" s="78" t="str">
        <f t="shared" si="32"/>
        <v>غياب</v>
      </c>
      <c r="P557" s="78">
        <f t="shared" si="35"/>
        <v>0</v>
      </c>
      <c r="Q557" s="79">
        <f>التصنيف4567891011243752[[#This Row],[ساعات العمل
Time of Work]]/9*P557*24</f>
        <v>0</v>
      </c>
      <c r="R557" s="80"/>
      <c r="S557" s="80"/>
      <c r="T557" s="80"/>
      <c r="U557" s="80"/>
      <c r="V557" s="3"/>
      <c r="W557" s="3"/>
      <c r="X557" s="3"/>
      <c r="Y557" s="3"/>
      <c r="Z557" s="3"/>
    </row>
    <row r="558" spans="1:26" ht="38.25" customHeight="1" x14ac:dyDescent="0.6">
      <c r="A558" s="29"/>
      <c r="B558" s="68"/>
      <c r="C558" s="69"/>
      <c r="D558" s="71"/>
      <c r="E558" s="71"/>
      <c r="F558" s="72">
        <f>SUM(D$9:$D558)-SUM(E$9:$E558)</f>
        <v>400</v>
      </c>
      <c r="G558" s="58"/>
      <c r="H558" s="73" t="str">
        <f t="shared" si="33"/>
        <v>السبت</v>
      </c>
      <c r="I558" s="84">
        <f t="shared" si="34"/>
        <v>45080</v>
      </c>
      <c r="J558" s="75"/>
      <c r="K558" s="75"/>
      <c r="L558" s="76"/>
      <c r="M558" s="76"/>
      <c r="N558" s="77">
        <f>K558-J558-L558+التصنيف4567891011243752[[#This Row],[زيادة]]</f>
        <v>0</v>
      </c>
      <c r="O558" s="78" t="str">
        <f t="shared" si="32"/>
        <v>غياب</v>
      </c>
      <c r="P558" s="78">
        <f t="shared" si="35"/>
        <v>0</v>
      </c>
      <c r="Q558" s="79">
        <f>التصنيف4567891011243752[[#This Row],[ساعات العمل
Time of Work]]/9*P558*24</f>
        <v>0</v>
      </c>
      <c r="R558" s="80"/>
      <c r="S558" s="80"/>
      <c r="T558" s="80"/>
      <c r="U558" s="80"/>
      <c r="V558" s="3"/>
      <c r="W558" s="3"/>
      <c r="X558" s="3"/>
      <c r="Y558" s="3"/>
      <c r="Z558" s="3"/>
    </row>
    <row r="559" spans="1:26" ht="38.25" customHeight="1" x14ac:dyDescent="0.6">
      <c r="A559" s="29"/>
      <c r="B559" s="68"/>
      <c r="C559" s="69"/>
      <c r="D559" s="71"/>
      <c r="E559" s="71"/>
      <c r="F559" s="72">
        <f>SUM(D$9:$D559)-SUM(E$9:$E559)</f>
        <v>400</v>
      </c>
      <c r="G559" s="58"/>
      <c r="H559" s="73" t="str">
        <f t="shared" si="33"/>
        <v>الأحد</v>
      </c>
      <c r="I559" s="84">
        <f t="shared" si="34"/>
        <v>45081</v>
      </c>
      <c r="J559" s="75"/>
      <c r="K559" s="75"/>
      <c r="L559" s="76"/>
      <c r="M559" s="76"/>
      <c r="N559" s="77">
        <f>K559-J559-L559+التصنيف4567891011243752[[#This Row],[زيادة]]</f>
        <v>0</v>
      </c>
      <c r="O559" s="78" t="str">
        <f t="shared" si="32"/>
        <v>غياب</v>
      </c>
      <c r="P559" s="78">
        <f t="shared" si="35"/>
        <v>0</v>
      </c>
      <c r="Q559" s="79">
        <f>التصنيف4567891011243752[[#This Row],[ساعات العمل
Time of Work]]/9*P559*24</f>
        <v>0</v>
      </c>
      <c r="R559" s="80"/>
      <c r="S559" s="80"/>
      <c r="T559" s="80"/>
      <c r="U559" s="80"/>
      <c r="V559" s="3"/>
      <c r="W559" s="3"/>
      <c r="X559" s="3"/>
      <c r="Y559" s="3"/>
      <c r="Z559" s="3"/>
    </row>
    <row r="560" spans="1:26" ht="38.25" customHeight="1" x14ac:dyDescent="0.6">
      <c r="A560" s="29"/>
      <c r="B560" s="68"/>
      <c r="C560" s="69"/>
      <c r="D560" s="71"/>
      <c r="E560" s="71"/>
      <c r="F560" s="72">
        <f>SUM(D$9:$D560)-SUM(E$9:$E560)</f>
        <v>400</v>
      </c>
      <c r="G560" s="58"/>
      <c r="H560" s="73" t="str">
        <f t="shared" si="33"/>
        <v>الإثنين</v>
      </c>
      <c r="I560" s="84">
        <f t="shared" si="34"/>
        <v>45082</v>
      </c>
      <c r="J560" s="75"/>
      <c r="K560" s="75"/>
      <c r="L560" s="76"/>
      <c r="M560" s="76"/>
      <c r="N560" s="77">
        <f>K560-J560-L560+التصنيف4567891011243752[[#This Row],[زيادة]]</f>
        <v>0</v>
      </c>
      <c r="O560" s="78" t="str">
        <f t="shared" si="32"/>
        <v>غياب</v>
      </c>
      <c r="P560" s="78">
        <f t="shared" si="35"/>
        <v>0</v>
      </c>
      <c r="Q560" s="79">
        <f>التصنيف4567891011243752[[#This Row],[ساعات العمل
Time of Work]]/9*P560*24</f>
        <v>0</v>
      </c>
      <c r="R560" s="80"/>
      <c r="S560" s="80"/>
      <c r="T560" s="80"/>
      <c r="U560" s="80"/>
      <c r="V560" s="3"/>
      <c r="W560" s="3"/>
      <c r="X560" s="3"/>
      <c r="Y560" s="3"/>
      <c r="Z560" s="3"/>
    </row>
    <row r="561" spans="1:26" ht="38.25" customHeight="1" x14ac:dyDescent="0.6">
      <c r="A561" s="29"/>
      <c r="B561" s="68"/>
      <c r="C561" s="69"/>
      <c r="D561" s="71"/>
      <c r="E561" s="71"/>
      <c r="F561" s="72">
        <f>SUM(D$9:$D561)-SUM(E$9:$E561)</f>
        <v>400</v>
      </c>
      <c r="G561" s="58"/>
      <c r="H561" s="73" t="str">
        <f t="shared" si="33"/>
        <v>الثلاثاء</v>
      </c>
      <c r="I561" s="84">
        <f t="shared" si="34"/>
        <v>45083</v>
      </c>
      <c r="J561" s="75"/>
      <c r="K561" s="75"/>
      <c r="L561" s="76"/>
      <c r="M561" s="76"/>
      <c r="N561" s="77">
        <f>K561-J561-L561+التصنيف4567891011243752[[#This Row],[زيادة]]</f>
        <v>0</v>
      </c>
      <c r="O561" s="78" t="str">
        <f t="shared" si="32"/>
        <v>غياب</v>
      </c>
      <c r="P561" s="78">
        <f t="shared" si="35"/>
        <v>0</v>
      </c>
      <c r="Q561" s="79">
        <f>التصنيف4567891011243752[[#This Row],[ساعات العمل
Time of Work]]/9*P561*24</f>
        <v>0</v>
      </c>
      <c r="R561" s="80"/>
      <c r="S561" s="80"/>
      <c r="T561" s="80"/>
      <c r="U561" s="80"/>
      <c r="V561" s="3"/>
      <c r="W561" s="3"/>
      <c r="X561" s="3"/>
      <c r="Y561" s="3"/>
      <c r="Z561" s="3"/>
    </row>
    <row r="562" spans="1:26" ht="38.25" customHeight="1" x14ac:dyDescent="0.6">
      <c r="A562" s="29"/>
      <c r="B562" s="68"/>
      <c r="C562" s="69"/>
      <c r="D562" s="71"/>
      <c r="E562" s="71"/>
      <c r="F562" s="72">
        <f>SUM(D$9:$D562)-SUM(E$9:$E562)</f>
        <v>400</v>
      </c>
      <c r="G562" s="58"/>
      <c r="H562" s="73" t="str">
        <f t="shared" si="33"/>
        <v>الأربعاء</v>
      </c>
      <c r="I562" s="84">
        <f t="shared" si="34"/>
        <v>45084</v>
      </c>
      <c r="J562" s="75"/>
      <c r="K562" s="75"/>
      <c r="L562" s="76"/>
      <c r="M562" s="76"/>
      <c r="N562" s="77">
        <f>K562-J562-L562+التصنيف4567891011243752[[#This Row],[زيادة]]</f>
        <v>0</v>
      </c>
      <c r="O562" s="78" t="str">
        <f t="shared" si="32"/>
        <v>غياب</v>
      </c>
      <c r="P562" s="78">
        <f t="shared" si="35"/>
        <v>0</v>
      </c>
      <c r="Q562" s="79">
        <f>التصنيف4567891011243752[[#This Row],[ساعات العمل
Time of Work]]/9*P562*24</f>
        <v>0</v>
      </c>
      <c r="R562" s="80"/>
      <c r="S562" s="80"/>
      <c r="T562" s="80"/>
      <c r="U562" s="80"/>
      <c r="V562" s="3"/>
      <c r="W562" s="3"/>
      <c r="X562" s="3"/>
      <c r="Y562" s="3"/>
      <c r="Z562" s="3"/>
    </row>
    <row r="563" spans="1:26" ht="38.25" customHeight="1" x14ac:dyDescent="0.6">
      <c r="A563" s="29"/>
      <c r="B563" s="68"/>
      <c r="C563" s="69"/>
      <c r="D563" s="71"/>
      <c r="E563" s="71"/>
      <c r="F563" s="72">
        <f>SUM(D$9:$D563)-SUM(E$9:$E563)</f>
        <v>400</v>
      </c>
      <c r="G563" s="58"/>
      <c r="H563" s="73" t="str">
        <f t="shared" si="33"/>
        <v>الخميس</v>
      </c>
      <c r="I563" s="84">
        <f t="shared" si="34"/>
        <v>45085</v>
      </c>
      <c r="J563" s="75"/>
      <c r="K563" s="75"/>
      <c r="L563" s="76"/>
      <c r="M563" s="76"/>
      <c r="N563" s="77">
        <f>K563-J563-L563+التصنيف4567891011243752[[#This Row],[زيادة]]</f>
        <v>0</v>
      </c>
      <c r="O563" s="78" t="str">
        <f t="shared" si="32"/>
        <v>غياب</v>
      </c>
      <c r="P563" s="78">
        <f t="shared" si="35"/>
        <v>0</v>
      </c>
      <c r="Q563" s="79">
        <f>التصنيف4567891011243752[[#This Row],[ساعات العمل
Time of Work]]/9*P563*24</f>
        <v>0</v>
      </c>
      <c r="R563" s="80"/>
      <c r="S563" s="80"/>
      <c r="T563" s="80"/>
      <c r="U563" s="80"/>
      <c r="V563" s="3"/>
      <c r="W563" s="3"/>
      <c r="X563" s="3"/>
      <c r="Y563" s="3"/>
      <c r="Z563" s="3"/>
    </row>
    <row r="564" spans="1:26" ht="38.25" customHeight="1" x14ac:dyDescent="0.6">
      <c r="A564" s="29"/>
      <c r="B564" s="68"/>
      <c r="C564" s="69"/>
      <c r="D564" s="71"/>
      <c r="E564" s="71"/>
      <c r="F564" s="72">
        <f>SUM(D$9:$D564)-SUM(E$9:$E564)</f>
        <v>400</v>
      </c>
      <c r="G564" s="58"/>
      <c r="H564" s="73" t="str">
        <f t="shared" si="33"/>
        <v>الجمعة</v>
      </c>
      <c r="I564" s="84">
        <f t="shared" si="34"/>
        <v>45086</v>
      </c>
      <c r="J564" s="75"/>
      <c r="K564" s="75"/>
      <c r="L564" s="76"/>
      <c r="M564" s="76"/>
      <c r="N564" s="77">
        <f>K564-J564-L564+التصنيف4567891011243752[[#This Row],[زيادة]]</f>
        <v>0</v>
      </c>
      <c r="O564" s="78" t="str">
        <f t="shared" si="32"/>
        <v>غياب</v>
      </c>
      <c r="P564" s="78">
        <f t="shared" si="35"/>
        <v>0</v>
      </c>
      <c r="Q564" s="79">
        <f>التصنيف4567891011243752[[#This Row],[ساعات العمل
Time of Work]]/9*P564*24</f>
        <v>0</v>
      </c>
      <c r="R564" s="80"/>
      <c r="S564" s="80"/>
      <c r="T564" s="80"/>
      <c r="U564" s="80"/>
      <c r="V564" s="3"/>
      <c r="W564" s="3"/>
      <c r="X564" s="3"/>
      <c r="Y564" s="3"/>
      <c r="Z564" s="3"/>
    </row>
    <row r="565" spans="1:26" ht="38.25" customHeight="1" x14ac:dyDescent="0.6">
      <c r="A565" s="29"/>
      <c r="B565" s="68"/>
      <c r="C565" s="69"/>
      <c r="D565" s="71"/>
      <c r="E565" s="71"/>
      <c r="F565" s="72">
        <f>SUM(D$9:$D565)-SUM(E$9:$E565)</f>
        <v>400</v>
      </c>
      <c r="G565" s="58"/>
      <c r="H565" s="73" t="str">
        <f t="shared" si="33"/>
        <v>السبت</v>
      </c>
      <c r="I565" s="84">
        <f t="shared" si="34"/>
        <v>45087</v>
      </c>
      <c r="J565" s="75"/>
      <c r="K565" s="75"/>
      <c r="L565" s="76"/>
      <c r="M565" s="76"/>
      <c r="N565" s="77">
        <f>K565-J565-L565+التصنيف4567891011243752[[#This Row],[زيادة]]</f>
        <v>0</v>
      </c>
      <c r="O565" s="78" t="str">
        <f t="shared" si="32"/>
        <v>غياب</v>
      </c>
      <c r="P565" s="78">
        <f t="shared" si="35"/>
        <v>0</v>
      </c>
      <c r="Q565" s="79">
        <f>التصنيف4567891011243752[[#This Row],[ساعات العمل
Time of Work]]/9*P565*24</f>
        <v>0</v>
      </c>
      <c r="R565" s="80"/>
      <c r="S565" s="80"/>
      <c r="T565" s="80"/>
      <c r="U565" s="80"/>
      <c r="V565" s="3"/>
      <c r="W565" s="3"/>
      <c r="X565" s="3"/>
      <c r="Y565" s="3"/>
      <c r="Z565" s="3"/>
    </row>
    <row r="566" spans="1:26" ht="38.25" customHeight="1" x14ac:dyDescent="0.6">
      <c r="A566" s="29"/>
      <c r="B566" s="68"/>
      <c r="C566" s="69"/>
      <c r="D566" s="71"/>
      <c r="E566" s="71"/>
      <c r="F566" s="72">
        <f>SUM(D$9:$D566)-SUM(E$9:$E566)</f>
        <v>400</v>
      </c>
      <c r="G566" s="58"/>
      <c r="H566" s="73" t="str">
        <f t="shared" si="33"/>
        <v>الأحد</v>
      </c>
      <c r="I566" s="84">
        <f t="shared" si="34"/>
        <v>45088</v>
      </c>
      <c r="J566" s="75"/>
      <c r="K566" s="75"/>
      <c r="L566" s="76"/>
      <c r="M566" s="76"/>
      <c r="N566" s="77">
        <f>K566-J566-L566+التصنيف4567891011243752[[#This Row],[زيادة]]</f>
        <v>0</v>
      </c>
      <c r="O566" s="78" t="str">
        <f t="shared" si="32"/>
        <v>غياب</v>
      </c>
      <c r="P566" s="78">
        <f t="shared" si="35"/>
        <v>0</v>
      </c>
      <c r="Q566" s="79">
        <f>التصنيف4567891011243752[[#This Row],[ساعات العمل
Time of Work]]/9*P566*24</f>
        <v>0</v>
      </c>
      <c r="R566" s="80"/>
      <c r="S566" s="80"/>
      <c r="T566" s="80"/>
      <c r="U566" s="80"/>
      <c r="V566" s="3"/>
      <c r="W566" s="3"/>
      <c r="X566" s="3"/>
      <c r="Y566" s="3"/>
      <c r="Z566" s="3"/>
    </row>
    <row r="567" spans="1:26" ht="38.25" customHeight="1" x14ac:dyDescent="0.6">
      <c r="A567" s="29"/>
      <c r="B567" s="68"/>
      <c r="C567" s="69"/>
      <c r="D567" s="71"/>
      <c r="E567" s="71"/>
      <c r="F567" s="72">
        <f>SUM(D$9:$D567)-SUM(E$9:$E567)</f>
        <v>400</v>
      </c>
      <c r="G567" s="58"/>
      <c r="H567" s="73" t="str">
        <f t="shared" si="33"/>
        <v>الإثنين</v>
      </c>
      <c r="I567" s="84">
        <f t="shared" si="34"/>
        <v>45089</v>
      </c>
      <c r="J567" s="75"/>
      <c r="K567" s="75"/>
      <c r="L567" s="76"/>
      <c r="M567" s="76"/>
      <c r="N567" s="77">
        <f>K567-J567-L567+التصنيف4567891011243752[[#This Row],[زيادة]]</f>
        <v>0</v>
      </c>
      <c r="O567" s="78" t="str">
        <f t="shared" si="32"/>
        <v>غياب</v>
      </c>
      <c r="P567" s="78">
        <f t="shared" si="35"/>
        <v>0</v>
      </c>
      <c r="Q567" s="79">
        <f>التصنيف4567891011243752[[#This Row],[ساعات العمل
Time of Work]]/9*P567*24</f>
        <v>0</v>
      </c>
      <c r="R567" s="80"/>
      <c r="S567" s="80"/>
      <c r="T567" s="80"/>
      <c r="U567" s="80"/>
      <c r="V567" s="3"/>
      <c r="W567" s="3"/>
      <c r="X567" s="3"/>
      <c r="Y567" s="3"/>
      <c r="Z567" s="3"/>
    </row>
    <row r="568" spans="1:26" ht="38.25" customHeight="1" x14ac:dyDescent="0.6">
      <c r="A568" s="29"/>
      <c r="B568" s="68"/>
      <c r="C568" s="69"/>
      <c r="D568" s="71"/>
      <c r="E568" s="71"/>
      <c r="F568" s="72">
        <f>SUM(D$9:$D568)-SUM(E$9:$E568)</f>
        <v>400</v>
      </c>
      <c r="G568" s="58"/>
      <c r="H568" s="73" t="str">
        <f t="shared" si="33"/>
        <v>الثلاثاء</v>
      </c>
      <c r="I568" s="84">
        <f t="shared" si="34"/>
        <v>45090</v>
      </c>
      <c r="J568" s="75"/>
      <c r="K568" s="75"/>
      <c r="L568" s="76"/>
      <c r="M568" s="76"/>
      <c r="N568" s="77">
        <f>K568-J568-L568+التصنيف4567891011243752[[#This Row],[زيادة]]</f>
        <v>0</v>
      </c>
      <c r="O568" s="78" t="str">
        <f t="shared" si="32"/>
        <v>غياب</v>
      </c>
      <c r="P568" s="78">
        <f t="shared" si="35"/>
        <v>0</v>
      </c>
      <c r="Q568" s="79">
        <f>التصنيف4567891011243752[[#This Row],[ساعات العمل
Time of Work]]/9*P568*24</f>
        <v>0</v>
      </c>
      <c r="R568" s="80"/>
      <c r="S568" s="80"/>
      <c r="T568" s="80"/>
      <c r="U568" s="80"/>
      <c r="V568" s="3"/>
      <c r="W568" s="3"/>
      <c r="X568" s="3"/>
      <c r="Y568" s="3"/>
      <c r="Z568" s="3"/>
    </row>
    <row r="569" spans="1:26" ht="38.25" customHeight="1" x14ac:dyDescent="0.6">
      <c r="A569" s="29"/>
      <c r="B569" s="68"/>
      <c r="C569" s="69"/>
      <c r="D569" s="71"/>
      <c r="E569" s="71"/>
      <c r="F569" s="72">
        <f>SUM(D$9:$D569)-SUM(E$9:$E569)</f>
        <v>400</v>
      </c>
      <c r="G569" s="58"/>
      <c r="H569" s="73" t="str">
        <f t="shared" si="33"/>
        <v>الأربعاء</v>
      </c>
      <c r="I569" s="84">
        <f t="shared" si="34"/>
        <v>45091</v>
      </c>
      <c r="J569" s="75"/>
      <c r="K569" s="75"/>
      <c r="L569" s="76"/>
      <c r="M569" s="76"/>
      <c r="N569" s="77">
        <f>K569-J569-L569+التصنيف4567891011243752[[#This Row],[زيادة]]</f>
        <v>0</v>
      </c>
      <c r="O569" s="78" t="str">
        <f t="shared" si="32"/>
        <v>غياب</v>
      </c>
      <c r="P569" s="78">
        <f t="shared" si="35"/>
        <v>0</v>
      </c>
      <c r="Q569" s="79">
        <f>التصنيف4567891011243752[[#This Row],[ساعات العمل
Time of Work]]/9*P569*24</f>
        <v>0</v>
      </c>
      <c r="R569" s="80"/>
      <c r="S569" s="80"/>
      <c r="T569" s="80"/>
      <c r="U569" s="80"/>
      <c r="V569" s="3"/>
      <c r="W569" s="3"/>
      <c r="X569" s="3"/>
      <c r="Y569" s="3"/>
      <c r="Z569" s="3"/>
    </row>
    <row r="570" spans="1:26" ht="38.25" customHeight="1" x14ac:dyDescent="0.6">
      <c r="A570" s="29"/>
      <c r="B570" s="68"/>
      <c r="C570" s="69"/>
      <c r="D570" s="71"/>
      <c r="E570" s="71"/>
      <c r="F570" s="72">
        <f>SUM(D$9:$D570)-SUM(E$9:$E570)</f>
        <v>400</v>
      </c>
      <c r="G570" s="58"/>
      <c r="H570" s="73" t="str">
        <f t="shared" si="33"/>
        <v>الخميس</v>
      </c>
      <c r="I570" s="84">
        <f t="shared" si="34"/>
        <v>45092</v>
      </c>
      <c r="J570" s="75"/>
      <c r="K570" s="75"/>
      <c r="L570" s="76"/>
      <c r="M570" s="76"/>
      <c r="N570" s="77">
        <f>K570-J570-L570+التصنيف4567891011243752[[#This Row],[زيادة]]</f>
        <v>0</v>
      </c>
      <c r="O570" s="78" t="str">
        <f t="shared" si="32"/>
        <v>غياب</v>
      </c>
      <c r="P570" s="78">
        <f t="shared" si="35"/>
        <v>0</v>
      </c>
      <c r="Q570" s="79">
        <f>التصنيف4567891011243752[[#This Row],[ساعات العمل
Time of Work]]/9*P570*24</f>
        <v>0</v>
      </c>
      <c r="R570" s="80"/>
      <c r="S570" s="80"/>
      <c r="T570" s="80"/>
      <c r="U570" s="80"/>
      <c r="V570" s="3"/>
      <c r="W570" s="3"/>
      <c r="X570" s="3"/>
      <c r="Y570" s="3"/>
      <c r="Z570" s="3"/>
    </row>
    <row r="571" spans="1:26" ht="38.25" customHeight="1" x14ac:dyDescent="0.6">
      <c r="A571" s="29"/>
      <c r="B571" s="68"/>
      <c r="C571" s="69"/>
      <c r="D571" s="71"/>
      <c r="E571" s="71"/>
      <c r="F571" s="72">
        <f>SUM(D$9:$D571)-SUM(E$9:$E571)</f>
        <v>400</v>
      </c>
      <c r="G571" s="58"/>
      <c r="H571" s="73" t="str">
        <f t="shared" si="33"/>
        <v>الجمعة</v>
      </c>
      <c r="I571" s="84">
        <f t="shared" si="34"/>
        <v>45093</v>
      </c>
      <c r="J571" s="75"/>
      <c r="K571" s="75"/>
      <c r="L571" s="76"/>
      <c r="M571" s="76"/>
      <c r="N571" s="77">
        <f>K571-J571-L571+التصنيف4567891011243752[[#This Row],[زيادة]]</f>
        <v>0</v>
      </c>
      <c r="O571" s="78" t="str">
        <f t="shared" si="32"/>
        <v>غياب</v>
      </c>
      <c r="P571" s="78">
        <f t="shared" si="35"/>
        <v>0</v>
      </c>
      <c r="Q571" s="79">
        <f>التصنيف4567891011243752[[#This Row],[ساعات العمل
Time of Work]]/9*P571*24</f>
        <v>0</v>
      </c>
      <c r="R571" s="80"/>
      <c r="S571" s="80"/>
      <c r="T571" s="80"/>
      <c r="U571" s="80"/>
      <c r="V571" s="3"/>
      <c r="W571" s="3"/>
      <c r="X571" s="3"/>
      <c r="Y571" s="3"/>
      <c r="Z571" s="3"/>
    </row>
    <row r="572" spans="1:26" ht="38.25" customHeight="1" x14ac:dyDescent="0.6">
      <c r="A572" s="29"/>
      <c r="B572" s="68"/>
      <c r="C572" s="69"/>
      <c r="D572" s="71"/>
      <c r="E572" s="71"/>
      <c r="F572" s="72">
        <f>SUM(D$9:$D572)-SUM(E$9:$E572)</f>
        <v>400</v>
      </c>
      <c r="G572" s="58"/>
      <c r="H572" s="73" t="str">
        <f t="shared" si="33"/>
        <v>السبت</v>
      </c>
      <c r="I572" s="84">
        <f t="shared" si="34"/>
        <v>45094</v>
      </c>
      <c r="J572" s="75"/>
      <c r="K572" s="75"/>
      <c r="L572" s="76"/>
      <c r="M572" s="76"/>
      <c r="N572" s="77">
        <f>K572-J572-L572+التصنيف4567891011243752[[#This Row],[زيادة]]</f>
        <v>0</v>
      </c>
      <c r="O572" s="78" t="str">
        <f t="shared" si="32"/>
        <v>غياب</v>
      </c>
      <c r="P572" s="78">
        <f t="shared" si="35"/>
        <v>0</v>
      </c>
      <c r="Q572" s="79">
        <f>التصنيف4567891011243752[[#This Row],[ساعات العمل
Time of Work]]/9*P572*24</f>
        <v>0</v>
      </c>
      <c r="R572" s="80"/>
      <c r="S572" s="80"/>
      <c r="T572" s="80"/>
      <c r="U572" s="80"/>
      <c r="V572" s="3"/>
      <c r="W572" s="3"/>
      <c r="X572" s="3"/>
      <c r="Y572" s="3"/>
      <c r="Z572" s="3"/>
    </row>
    <row r="573" spans="1:26" ht="38.25" customHeight="1" x14ac:dyDescent="0.6">
      <c r="A573" s="29"/>
      <c r="B573" s="68"/>
      <c r="C573" s="69"/>
      <c r="D573" s="71"/>
      <c r="E573" s="71"/>
      <c r="F573" s="72">
        <f>SUM(D$9:$D573)-SUM(E$9:$E573)</f>
        <v>400</v>
      </c>
      <c r="G573" s="58"/>
      <c r="H573" s="73" t="str">
        <f t="shared" si="33"/>
        <v>الأحد</v>
      </c>
      <c r="I573" s="84">
        <f t="shared" si="34"/>
        <v>45095</v>
      </c>
      <c r="J573" s="75"/>
      <c r="K573" s="75"/>
      <c r="L573" s="76"/>
      <c r="M573" s="76"/>
      <c r="N573" s="77">
        <f>K573-J573-L573+التصنيف4567891011243752[[#This Row],[زيادة]]</f>
        <v>0</v>
      </c>
      <c r="O573" s="78" t="str">
        <f t="shared" si="32"/>
        <v>غياب</v>
      </c>
      <c r="P573" s="78">
        <f t="shared" si="35"/>
        <v>0</v>
      </c>
      <c r="Q573" s="79">
        <f>التصنيف4567891011243752[[#This Row],[ساعات العمل
Time of Work]]/9*P573*24</f>
        <v>0</v>
      </c>
      <c r="R573" s="80"/>
      <c r="S573" s="80"/>
      <c r="T573" s="80"/>
      <c r="U573" s="80"/>
      <c r="V573" s="3"/>
      <c r="W573" s="3"/>
      <c r="X573" s="3"/>
      <c r="Y573" s="3"/>
      <c r="Z573" s="3"/>
    </row>
    <row r="574" spans="1:26" ht="38.25" customHeight="1" x14ac:dyDescent="0.6">
      <c r="A574" s="29"/>
      <c r="B574" s="68"/>
      <c r="C574" s="69"/>
      <c r="D574" s="71"/>
      <c r="E574" s="71"/>
      <c r="F574" s="72">
        <f>SUM(D$9:$D574)-SUM(E$9:$E574)</f>
        <v>400</v>
      </c>
      <c r="G574" s="58"/>
      <c r="H574" s="73" t="str">
        <f t="shared" si="33"/>
        <v>الإثنين</v>
      </c>
      <c r="I574" s="84">
        <f t="shared" si="34"/>
        <v>45096</v>
      </c>
      <c r="J574" s="75"/>
      <c r="K574" s="75"/>
      <c r="L574" s="76"/>
      <c r="M574" s="76"/>
      <c r="N574" s="77">
        <f>K574-J574-L574+التصنيف4567891011243752[[#This Row],[زيادة]]</f>
        <v>0</v>
      </c>
      <c r="O574" s="78" t="str">
        <f t="shared" si="32"/>
        <v>غياب</v>
      </c>
      <c r="P574" s="78">
        <f t="shared" si="35"/>
        <v>0</v>
      </c>
      <c r="Q574" s="79">
        <f>التصنيف4567891011243752[[#This Row],[ساعات العمل
Time of Work]]/9*P574*24</f>
        <v>0</v>
      </c>
      <c r="R574" s="80"/>
      <c r="S574" s="80"/>
      <c r="T574" s="80"/>
      <c r="U574" s="80"/>
      <c r="V574" s="3"/>
      <c r="W574" s="3"/>
      <c r="X574" s="3"/>
      <c r="Y574" s="3"/>
      <c r="Z574" s="3"/>
    </row>
    <row r="575" spans="1:26" ht="38.25" customHeight="1" x14ac:dyDescent="0.6">
      <c r="A575" s="29"/>
      <c r="B575" s="68"/>
      <c r="C575" s="69"/>
      <c r="D575" s="71"/>
      <c r="E575" s="71"/>
      <c r="F575" s="72">
        <f>SUM(D$9:$D575)-SUM(E$9:$E575)</f>
        <v>400</v>
      </c>
      <c r="G575" s="58"/>
      <c r="H575" s="73" t="str">
        <f t="shared" si="33"/>
        <v>الثلاثاء</v>
      </c>
      <c r="I575" s="84">
        <f t="shared" si="34"/>
        <v>45097</v>
      </c>
      <c r="J575" s="75"/>
      <c r="K575" s="75"/>
      <c r="L575" s="76"/>
      <c r="M575" s="76"/>
      <c r="N575" s="77">
        <f>K575-J575-L575+التصنيف4567891011243752[[#This Row],[زيادة]]</f>
        <v>0</v>
      </c>
      <c r="O575" s="78" t="str">
        <f t="shared" si="32"/>
        <v>غياب</v>
      </c>
      <c r="P575" s="78">
        <f t="shared" si="35"/>
        <v>0</v>
      </c>
      <c r="Q575" s="79">
        <f>التصنيف4567891011243752[[#This Row],[ساعات العمل
Time of Work]]/9*P575*24</f>
        <v>0</v>
      </c>
      <c r="R575" s="80"/>
      <c r="S575" s="80"/>
      <c r="T575" s="80"/>
      <c r="U575" s="80"/>
      <c r="V575" s="3"/>
      <c r="W575" s="3"/>
      <c r="X575" s="3"/>
      <c r="Y575" s="3"/>
      <c r="Z575" s="3"/>
    </row>
    <row r="576" spans="1:26" ht="38.25" customHeight="1" x14ac:dyDescent="0.6">
      <c r="A576" s="29"/>
      <c r="B576" s="68"/>
      <c r="C576" s="69"/>
      <c r="D576" s="71"/>
      <c r="E576" s="71"/>
      <c r="F576" s="72">
        <f>SUM(D$9:$D576)-SUM(E$9:$E576)</f>
        <v>400</v>
      </c>
      <c r="G576" s="58"/>
      <c r="H576" s="73" t="str">
        <f t="shared" si="33"/>
        <v>الأربعاء</v>
      </c>
      <c r="I576" s="84">
        <f t="shared" si="34"/>
        <v>45098</v>
      </c>
      <c r="J576" s="75"/>
      <c r="K576" s="75"/>
      <c r="L576" s="76"/>
      <c r="M576" s="76"/>
      <c r="N576" s="77">
        <f>K576-J576-L576+التصنيف4567891011243752[[#This Row],[زيادة]]</f>
        <v>0</v>
      </c>
      <c r="O576" s="78" t="str">
        <f t="shared" si="32"/>
        <v>غياب</v>
      </c>
      <c r="P576" s="78">
        <f t="shared" si="35"/>
        <v>0</v>
      </c>
      <c r="Q576" s="79">
        <f>التصنيف4567891011243752[[#This Row],[ساعات العمل
Time of Work]]/9*P576*24</f>
        <v>0</v>
      </c>
      <c r="R576" s="80"/>
      <c r="S576" s="80"/>
      <c r="T576" s="80"/>
      <c r="U576" s="80"/>
      <c r="V576" s="3"/>
      <c r="W576" s="3"/>
      <c r="X576" s="3"/>
      <c r="Y576" s="3"/>
      <c r="Z576" s="3"/>
    </row>
    <row r="577" spans="1:26" ht="38.25" customHeight="1" x14ac:dyDescent="0.6">
      <c r="A577" s="29"/>
      <c r="B577" s="68"/>
      <c r="C577" s="69"/>
      <c r="D577" s="71"/>
      <c r="E577" s="71"/>
      <c r="F577" s="72">
        <f>SUM(D$9:$D577)-SUM(E$9:$E577)</f>
        <v>400</v>
      </c>
      <c r="G577" s="58"/>
      <c r="H577" s="73" t="str">
        <f t="shared" si="33"/>
        <v>الخميس</v>
      </c>
      <c r="I577" s="84">
        <f t="shared" si="34"/>
        <v>45099</v>
      </c>
      <c r="J577" s="75"/>
      <c r="K577" s="75"/>
      <c r="L577" s="76"/>
      <c r="M577" s="76"/>
      <c r="N577" s="77">
        <f>K577-J577-L577+التصنيف4567891011243752[[#This Row],[زيادة]]</f>
        <v>0</v>
      </c>
      <c r="O577" s="78" t="str">
        <f t="shared" si="32"/>
        <v>غياب</v>
      </c>
      <c r="P577" s="78">
        <f t="shared" si="35"/>
        <v>0</v>
      </c>
      <c r="Q577" s="79">
        <f>التصنيف4567891011243752[[#This Row],[ساعات العمل
Time of Work]]/9*P577*24</f>
        <v>0</v>
      </c>
      <c r="R577" s="80"/>
      <c r="S577" s="80"/>
      <c r="T577" s="80"/>
      <c r="U577" s="80"/>
      <c r="V577" s="3"/>
      <c r="W577" s="3"/>
      <c r="X577" s="3"/>
      <c r="Y577" s="3"/>
      <c r="Z577" s="3"/>
    </row>
    <row r="578" spans="1:26" ht="38.25" customHeight="1" x14ac:dyDescent="0.6">
      <c r="A578" s="29"/>
      <c r="B578" s="68"/>
      <c r="C578" s="69"/>
      <c r="D578" s="71"/>
      <c r="E578" s="71"/>
      <c r="F578" s="72">
        <f>SUM(D$9:$D578)-SUM(E$9:$E578)</f>
        <v>400</v>
      </c>
      <c r="G578" s="58"/>
      <c r="H578" s="73" t="str">
        <f t="shared" si="33"/>
        <v>الجمعة</v>
      </c>
      <c r="I578" s="84">
        <f t="shared" si="34"/>
        <v>45100</v>
      </c>
      <c r="J578" s="75"/>
      <c r="K578" s="75"/>
      <c r="L578" s="76"/>
      <c r="M578" s="76"/>
      <c r="N578" s="77">
        <f>K578-J578-L578+التصنيف4567891011243752[[#This Row],[زيادة]]</f>
        <v>0</v>
      </c>
      <c r="O578" s="78" t="str">
        <f t="shared" si="32"/>
        <v>غياب</v>
      </c>
      <c r="P578" s="78">
        <f t="shared" si="35"/>
        <v>0</v>
      </c>
      <c r="Q578" s="79">
        <f>التصنيف4567891011243752[[#This Row],[ساعات العمل
Time of Work]]/9*P578*24</f>
        <v>0</v>
      </c>
      <c r="R578" s="80"/>
      <c r="S578" s="80"/>
      <c r="T578" s="80"/>
      <c r="U578" s="80"/>
      <c r="V578" s="3"/>
      <c r="W578" s="3"/>
      <c r="X578" s="3"/>
      <c r="Y578" s="3"/>
      <c r="Z578" s="3"/>
    </row>
    <row r="579" spans="1:26" ht="38.25" customHeight="1" x14ac:dyDescent="0.6">
      <c r="A579" s="29"/>
      <c r="B579" s="68"/>
      <c r="C579" s="69"/>
      <c r="D579" s="71"/>
      <c r="E579" s="71"/>
      <c r="F579" s="72">
        <f>SUM(D$9:$D579)-SUM(E$9:$E579)</f>
        <v>400</v>
      </c>
      <c r="G579" s="58"/>
      <c r="H579" s="73" t="str">
        <f t="shared" si="33"/>
        <v>السبت</v>
      </c>
      <c r="I579" s="84">
        <f t="shared" si="34"/>
        <v>45101</v>
      </c>
      <c r="J579" s="75"/>
      <c r="K579" s="75"/>
      <c r="L579" s="76"/>
      <c r="M579" s="76"/>
      <c r="N579" s="77">
        <f>K579-J579-L579+التصنيف4567891011243752[[#This Row],[زيادة]]</f>
        <v>0</v>
      </c>
      <c r="O579" s="78" t="str">
        <f t="shared" si="32"/>
        <v>غياب</v>
      </c>
      <c r="P579" s="78">
        <f t="shared" si="35"/>
        <v>0</v>
      </c>
      <c r="Q579" s="79">
        <f>التصنيف4567891011243752[[#This Row],[ساعات العمل
Time of Work]]/9*P579*24</f>
        <v>0</v>
      </c>
      <c r="R579" s="80"/>
      <c r="S579" s="80"/>
      <c r="T579" s="80"/>
      <c r="U579" s="80"/>
      <c r="V579" s="3"/>
      <c r="W579" s="3"/>
      <c r="X579" s="3"/>
      <c r="Y579" s="3"/>
      <c r="Z579" s="3"/>
    </row>
    <row r="580" spans="1:26" ht="38.25" customHeight="1" x14ac:dyDescent="0.6">
      <c r="A580" s="29"/>
      <c r="B580" s="68"/>
      <c r="C580" s="69"/>
      <c r="D580" s="71"/>
      <c r="E580" s="71"/>
      <c r="F580" s="72">
        <f>SUM(D$9:$D580)-SUM(E$9:$E580)</f>
        <v>400</v>
      </c>
      <c r="G580" s="58"/>
      <c r="H580" s="73" t="str">
        <f t="shared" si="33"/>
        <v>الأحد</v>
      </c>
      <c r="I580" s="84">
        <f t="shared" si="34"/>
        <v>45102</v>
      </c>
      <c r="J580" s="75"/>
      <c r="K580" s="75"/>
      <c r="L580" s="76"/>
      <c r="M580" s="76"/>
      <c r="N580" s="77">
        <f>K580-J580-L580+التصنيف4567891011243752[[#This Row],[زيادة]]</f>
        <v>0</v>
      </c>
      <c r="O580" s="78" t="str">
        <f t="shared" si="32"/>
        <v>غياب</v>
      </c>
      <c r="P580" s="78">
        <f t="shared" si="35"/>
        <v>0</v>
      </c>
      <c r="Q580" s="79">
        <f>التصنيف4567891011243752[[#This Row],[ساعات العمل
Time of Work]]/9*P580*24</f>
        <v>0</v>
      </c>
      <c r="R580" s="80"/>
      <c r="S580" s="80"/>
      <c r="T580" s="80"/>
      <c r="U580" s="80"/>
      <c r="V580" s="3"/>
      <c r="W580" s="3"/>
      <c r="X580" s="3"/>
      <c r="Y580" s="3"/>
      <c r="Z580" s="3"/>
    </row>
    <row r="581" spans="1:26" ht="38.25" customHeight="1" x14ac:dyDescent="0.6">
      <c r="A581" s="29"/>
      <c r="B581" s="68"/>
      <c r="C581" s="69"/>
      <c r="D581" s="71"/>
      <c r="E581" s="71"/>
      <c r="F581" s="72">
        <f>SUM(D$9:$D581)-SUM(E$9:$E581)</f>
        <v>400</v>
      </c>
      <c r="G581" s="58"/>
      <c r="H581" s="73" t="str">
        <f t="shared" si="33"/>
        <v>الإثنين</v>
      </c>
      <c r="I581" s="84">
        <f t="shared" si="34"/>
        <v>45103</v>
      </c>
      <c r="J581" s="75"/>
      <c r="K581" s="75"/>
      <c r="L581" s="76"/>
      <c r="M581" s="76"/>
      <c r="N581" s="77">
        <f>K581-J581-L581+التصنيف4567891011243752[[#This Row],[زيادة]]</f>
        <v>0</v>
      </c>
      <c r="O581" s="78" t="str">
        <f t="shared" si="32"/>
        <v>غياب</v>
      </c>
      <c r="P581" s="78">
        <f t="shared" si="35"/>
        <v>0</v>
      </c>
      <c r="Q581" s="79">
        <f>التصنيف4567891011243752[[#This Row],[ساعات العمل
Time of Work]]/9*P581*24</f>
        <v>0</v>
      </c>
      <c r="R581" s="80"/>
      <c r="S581" s="80"/>
      <c r="T581" s="80"/>
      <c r="U581" s="80"/>
      <c r="V581" s="3"/>
      <c r="W581" s="3"/>
      <c r="X581" s="3"/>
      <c r="Y581" s="3"/>
      <c r="Z581" s="3"/>
    </row>
    <row r="582" spans="1:26" ht="38.25" customHeight="1" x14ac:dyDescent="0.6">
      <c r="A582" s="29"/>
      <c r="B582" s="68"/>
      <c r="C582" s="69"/>
      <c r="D582" s="71"/>
      <c r="E582" s="71"/>
      <c r="F582" s="72">
        <f>SUM(D$9:$D582)-SUM(E$9:$E582)</f>
        <v>400</v>
      </c>
      <c r="G582" s="58"/>
      <c r="H582" s="73" t="str">
        <f t="shared" si="33"/>
        <v>الثلاثاء</v>
      </c>
      <c r="I582" s="84">
        <f t="shared" si="34"/>
        <v>45104</v>
      </c>
      <c r="J582" s="75"/>
      <c r="K582" s="75"/>
      <c r="L582" s="76"/>
      <c r="M582" s="76"/>
      <c r="N582" s="77">
        <f>K582-J582-L582+التصنيف4567891011243752[[#This Row],[زيادة]]</f>
        <v>0</v>
      </c>
      <c r="O582" s="78" t="str">
        <f t="shared" si="32"/>
        <v>غياب</v>
      </c>
      <c r="P582" s="78">
        <f t="shared" si="35"/>
        <v>0</v>
      </c>
      <c r="Q582" s="79">
        <f>التصنيف4567891011243752[[#This Row],[ساعات العمل
Time of Work]]/9*P582*24</f>
        <v>0</v>
      </c>
      <c r="R582" s="80"/>
      <c r="S582" s="80"/>
      <c r="T582" s="80"/>
      <c r="U582" s="80"/>
      <c r="V582" s="3"/>
      <c r="W582" s="3"/>
      <c r="X582" s="3"/>
      <c r="Y582" s="3"/>
      <c r="Z582" s="3"/>
    </row>
    <row r="583" spans="1:26" ht="38.25" customHeight="1" x14ac:dyDescent="0.6">
      <c r="A583" s="29"/>
      <c r="B583" s="68"/>
      <c r="C583" s="69"/>
      <c r="D583" s="71"/>
      <c r="E583" s="71"/>
      <c r="F583" s="72">
        <f>SUM(D$9:$D583)-SUM(E$9:$E583)</f>
        <v>400</v>
      </c>
      <c r="G583" s="58"/>
      <c r="H583" s="73" t="str">
        <f t="shared" si="33"/>
        <v>الأربعاء</v>
      </c>
      <c r="I583" s="84">
        <f t="shared" si="34"/>
        <v>45105</v>
      </c>
      <c r="J583" s="75"/>
      <c r="K583" s="75"/>
      <c r="L583" s="76"/>
      <c r="M583" s="76"/>
      <c r="N583" s="77">
        <f>K583-J583-L583+التصنيف4567891011243752[[#This Row],[زيادة]]</f>
        <v>0</v>
      </c>
      <c r="O583" s="78" t="str">
        <f t="shared" si="32"/>
        <v>غياب</v>
      </c>
      <c r="P583" s="78">
        <f t="shared" si="35"/>
        <v>0</v>
      </c>
      <c r="Q583" s="79">
        <f>التصنيف4567891011243752[[#This Row],[ساعات العمل
Time of Work]]/9*P583*24</f>
        <v>0</v>
      </c>
      <c r="R583" s="80"/>
      <c r="S583" s="80"/>
      <c r="T583" s="80"/>
      <c r="U583" s="80"/>
      <c r="V583" s="3"/>
      <c r="W583" s="3"/>
      <c r="X583" s="3"/>
      <c r="Y583" s="3"/>
      <c r="Z583" s="3"/>
    </row>
    <row r="584" spans="1:26" ht="38.25" customHeight="1" x14ac:dyDescent="0.6">
      <c r="A584" s="29"/>
      <c r="B584" s="68"/>
      <c r="C584" s="69"/>
      <c r="D584" s="71"/>
      <c r="E584" s="71"/>
      <c r="F584" s="72">
        <f>SUM(D$9:$D584)-SUM(E$9:$E584)</f>
        <v>400</v>
      </c>
      <c r="G584" s="58"/>
      <c r="H584" s="73" t="str">
        <f t="shared" si="33"/>
        <v>الخميس</v>
      </c>
      <c r="I584" s="84">
        <f t="shared" si="34"/>
        <v>45106</v>
      </c>
      <c r="J584" s="75"/>
      <c r="K584" s="75"/>
      <c r="L584" s="76"/>
      <c r="M584" s="76"/>
      <c r="N584" s="77">
        <f>K584-J584-L584+التصنيف4567891011243752[[#This Row],[زيادة]]</f>
        <v>0</v>
      </c>
      <c r="O584" s="78" t="str">
        <f t="shared" si="32"/>
        <v>غياب</v>
      </c>
      <c r="P584" s="78">
        <f t="shared" si="35"/>
        <v>0</v>
      </c>
      <c r="Q584" s="79">
        <f>التصنيف4567891011243752[[#This Row],[ساعات العمل
Time of Work]]/9*P584*24</f>
        <v>0</v>
      </c>
      <c r="R584" s="80"/>
      <c r="S584" s="80"/>
      <c r="T584" s="80"/>
      <c r="U584" s="80"/>
      <c r="V584" s="3"/>
      <c r="W584" s="3"/>
      <c r="X584" s="3"/>
      <c r="Y584" s="3"/>
      <c r="Z584" s="3"/>
    </row>
    <row r="585" spans="1:26" ht="38.25" customHeight="1" x14ac:dyDescent="0.6">
      <c r="A585" s="29"/>
      <c r="B585" s="68"/>
      <c r="C585" s="69"/>
      <c r="D585" s="71"/>
      <c r="E585" s="71"/>
      <c r="F585" s="72">
        <f>SUM(D$9:$D585)-SUM(E$9:$E585)</f>
        <v>400</v>
      </c>
      <c r="G585" s="58"/>
      <c r="H585" s="73" t="str">
        <f t="shared" si="33"/>
        <v>الجمعة</v>
      </c>
      <c r="I585" s="84">
        <f t="shared" si="34"/>
        <v>45107</v>
      </c>
      <c r="J585" s="75"/>
      <c r="K585" s="75"/>
      <c r="L585" s="76"/>
      <c r="M585" s="76"/>
      <c r="N585" s="77">
        <f>K585-J585-L585+التصنيف4567891011243752[[#This Row],[زيادة]]</f>
        <v>0</v>
      </c>
      <c r="O585" s="78" t="str">
        <f t="shared" ref="O585:O648" si="36">IF(N585=0,"غياب","حضور")</f>
        <v>غياب</v>
      </c>
      <c r="P585" s="78">
        <f t="shared" si="35"/>
        <v>0</v>
      </c>
      <c r="Q585" s="79">
        <f>التصنيف4567891011243752[[#This Row],[ساعات العمل
Time of Work]]/9*P585*24</f>
        <v>0</v>
      </c>
      <c r="R585" s="80"/>
      <c r="S585" s="80"/>
      <c r="T585" s="80"/>
      <c r="U585" s="80"/>
      <c r="V585" s="3"/>
      <c r="W585" s="3"/>
      <c r="X585" s="3"/>
      <c r="Y585" s="3"/>
      <c r="Z585" s="3"/>
    </row>
    <row r="586" spans="1:26" ht="38.25" customHeight="1" x14ac:dyDescent="0.6">
      <c r="A586" s="29"/>
      <c r="B586" s="68"/>
      <c r="C586" s="69"/>
      <c r="D586" s="71"/>
      <c r="E586" s="71"/>
      <c r="F586" s="72">
        <f>SUM(D$9:$D586)-SUM(E$9:$E586)</f>
        <v>400</v>
      </c>
      <c r="G586" s="58"/>
      <c r="H586" s="73" t="str">
        <f t="shared" ref="H586:H649" si="37">TEXT(I586,"b2dddd")</f>
        <v>السبت</v>
      </c>
      <c r="I586" s="84">
        <f t="shared" ref="I586:I649" si="38">IF($I$7="","--",I585+1)</f>
        <v>45108</v>
      </c>
      <c r="J586" s="75"/>
      <c r="K586" s="75"/>
      <c r="L586" s="76"/>
      <c r="M586" s="76"/>
      <c r="N586" s="77">
        <f>K586-J586-L586+التصنيف4567891011243752[[#This Row],[زيادة]]</f>
        <v>0</v>
      </c>
      <c r="O586" s="78" t="str">
        <f t="shared" si="36"/>
        <v>غياب</v>
      </c>
      <c r="P586" s="78">
        <f t="shared" si="35"/>
        <v>0</v>
      </c>
      <c r="Q586" s="79">
        <f>التصنيف4567891011243752[[#This Row],[ساعات العمل
Time of Work]]/9*P586*24</f>
        <v>0</v>
      </c>
      <c r="R586" s="80"/>
      <c r="S586" s="80"/>
      <c r="T586" s="80"/>
      <c r="U586" s="80"/>
      <c r="V586" s="3"/>
      <c r="W586" s="3"/>
      <c r="X586" s="3"/>
      <c r="Y586" s="3"/>
      <c r="Z586" s="3"/>
    </row>
    <row r="587" spans="1:26" ht="38.25" customHeight="1" x14ac:dyDescent="0.6">
      <c r="A587" s="29"/>
      <c r="B587" s="68"/>
      <c r="C587" s="69"/>
      <c r="D587" s="71"/>
      <c r="E587" s="71"/>
      <c r="F587" s="72">
        <f>SUM(D$9:$D587)-SUM(E$9:$E587)</f>
        <v>400</v>
      </c>
      <c r="G587" s="58"/>
      <c r="H587" s="73" t="str">
        <f t="shared" si="37"/>
        <v>الأحد</v>
      </c>
      <c r="I587" s="84">
        <f t="shared" si="38"/>
        <v>45109</v>
      </c>
      <c r="J587" s="75"/>
      <c r="K587" s="75"/>
      <c r="L587" s="76"/>
      <c r="M587" s="76"/>
      <c r="N587" s="77">
        <f>K587-J587-L587+التصنيف4567891011243752[[#This Row],[زيادة]]</f>
        <v>0</v>
      </c>
      <c r="O587" s="78" t="str">
        <f t="shared" si="36"/>
        <v>غياب</v>
      </c>
      <c r="P587" s="78">
        <f t="shared" ref="P587:P650" si="39">IF($P$9="","--",P586+0)</f>
        <v>0</v>
      </c>
      <c r="Q587" s="79">
        <f>التصنيف4567891011243752[[#This Row],[ساعات العمل
Time of Work]]/9*P587*24</f>
        <v>0</v>
      </c>
      <c r="R587" s="80"/>
      <c r="S587" s="80"/>
      <c r="T587" s="80"/>
      <c r="U587" s="80"/>
      <c r="V587" s="3"/>
      <c r="W587" s="3"/>
      <c r="X587" s="3"/>
      <c r="Y587" s="3"/>
      <c r="Z587" s="3"/>
    </row>
    <row r="588" spans="1:26" ht="38.25" customHeight="1" x14ac:dyDescent="0.6">
      <c r="A588" s="29"/>
      <c r="B588" s="68"/>
      <c r="C588" s="69"/>
      <c r="D588" s="71"/>
      <c r="E588" s="71"/>
      <c r="F588" s="72">
        <f>SUM(D$9:$D588)-SUM(E$9:$E588)</f>
        <v>400</v>
      </c>
      <c r="G588" s="58"/>
      <c r="H588" s="73" t="str">
        <f t="shared" si="37"/>
        <v>الإثنين</v>
      </c>
      <c r="I588" s="84">
        <f t="shared" si="38"/>
        <v>45110</v>
      </c>
      <c r="J588" s="75"/>
      <c r="K588" s="75"/>
      <c r="L588" s="76"/>
      <c r="M588" s="76"/>
      <c r="N588" s="77">
        <f>K588-J588-L588+التصنيف4567891011243752[[#This Row],[زيادة]]</f>
        <v>0</v>
      </c>
      <c r="O588" s="78" t="str">
        <f t="shared" si="36"/>
        <v>غياب</v>
      </c>
      <c r="P588" s="78">
        <f t="shared" si="39"/>
        <v>0</v>
      </c>
      <c r="Q588" s="79">
        <f>التصنيف4567891011243752[[#This Row],[ساعات العمل
Time of Work]]/9*P588*24</f>
        <v>0</v>
      </c>
      <c r="R588" s="80"/>
      <c r="S588" s="80"/>
      <c r="T588" s="80"/>
      <c r="U588" s="80"/>
      <c r="V588" s="3"/>
      <c r="W588" s="3"/>
      <c r="X588" s="3"/>
      <c r="Y588" s="3"/>
      <c r="Z588" s="3"/>
    </row>
    <row r="589" spans="1:26" ht="38.25" customHeight="1" x14ac:dyDescent="0.6">
      <c r="A589" s="29"/>
      <c r="B589" s="68"/>
      <c r="C589" s="69"/>
      <c r="D589" s="71"/>
      <c r="E589" s="71"/>
      <c r="F589" s="72">
        <f>SUM(D$9:$D589)-SUM(E$9:$E589)</f>
        <v>400</v>
      </c>
      <c r="G589" s="58"/>
      <c r="H589" s="73" t="str">
        <f t="shared" si="37"/>
        <v>الثلاثاء</v>
      </c>
      <c r="I589" s="84">
        <f t="shared" si="38"/>
        <v>45111</v>
      </c>
      <c r="J589" s="75"/>
      <c r="K589" s="75"/>
      <c r="L589" s="76"/>
      <c r="M589" s="76"/>
      <c r="N589" s="77">
        <f>K589-J589-L589+التصنيف4567891011243752[[#This Row],[زيادة]]</f>
        <v>0</v>
      </c>
      <c r="O589" s="78" t="str">
        <f t="shared" si="36"/>
        <v>غياب</v>
      </c>
      <c r="P589" s="78">
        <f t="shared" si="39"/>
        <v>0</v>
      </c>
      <c r="Q589" s="79">
        <f>التصنيف4567891011243752[[#This Row],[ساعات العمل
Time of Work]]/9*P589*24</f>
        <v>0</v>
      </c>
      <c r="R589" s="80"/>
      <c r="S589" s="80"/>
      <c r="T589" s="80"/>
      <c r="U589" s="80"/>
      <c r="V589" s="3"/>
      <c r="W589" s="3"/>
      <c r="X589" s="3"/>
      <c r="Y589" s="3"/>
      <c r="Z589" s="3"/>
    </row>
    <row r="590" spans="1:26" ht="38.25" customHeight="1" x14ac:dyDescent="0.6">
      <c r="A590" s="29"/>
      <c r="B590" s="68"/>
      <c r="C590" s="69"/>
      <c r="D590" s="71"/>
      <c r="E590" s="71"/>
      <c r="F590" s="72">
        <f>SUM(D$9:$D590)-SUM(E$9:$E590)</f>
        <v>400</v>
      </c>
      <c r="G590" s="58"/>
      <c r="H590" s="73" t="str">
        <f t="shared" si="37"/>
        <v>الأربعاء</v>
      </c>
      <c r="I590" s="84">
        <f t="shared" si="38"/>
        <v>45112</v>
      </c>
      <c r="J590" s="75"/>
      <c r="K590" s="75"/>
      <c r="L590" s="76"/>
      <c r="M590" s="76"/>
      <c r="N590" s="77">
        <f>K590-J590-L590+التصنيف4567891011243752[[#This Row],[زيادة]]</f>
        <v>0</v>
      </c>
      <c r="O590" s="78" t="str">
        <f t="shared" si="36"/>
        <v>غياب</v>
      </c>
      <c r="P590" s="78">
        <f t="shared" si="39"/>
        <v>0</v>
      </c>
      <c r="Q590" s="79">
        <f>التصنيف4567891011243752[[#This Row],[ساعات العمل
Time of Work]]/9*P590*24</f>
        <v>0</v>
      </c>
      <c r="R590" s="80"/>
      <c r="S590" s="80"/>
      <c r="T590" s="80"/>
      <c r="U590" s="80"/>
      <c r="V590" s="3"/>
      <c r="W590" s="3"/>
      <c r="X590" s="3"/>
      <c r="Y590" s="3"/>
      <c r="Z590" s="3"/>
    </row>
    <row r="591" spans="1:26" ht="38.25" customHeight="1" x14ac:dyDescent="0.6">
      <c r="A591" s="29"/>
      <c r="B591" s="68"/>
      <c r="C591" s="69"/>
      <c r="D591" s="71"/>
      <c r="E591" s="71"/>
      <c r="F591" s="72">
        <f>SUM(D$9:$D591)-SUM(E$9:$E591)</f>
        <v>400</v>
      </c>
      <c r="G591" s="58"/>
      <c r="H591" s="73" t="str">
        <f t="shared" si="37"/>
        <v>الخميس</v>
      </c>
      <c r="I591" s="84">
        <f t="shared" si="38"/>
        <v>45113</v>
      </c>
      <c r="J591" s="75"/>
      <c r="K591" s="75"/>
      <c r="L591" s="76"/>
      <c r="M591" s="76"/>
      <c r="N591" s="77">
        <f>K591-J591-L591+التصنيف4567891011243752[[#This Row],[زيادة]]</f>
        <v>0</v>
      </c>
      <c r="O591" s="78" t="str">
        <f t="shared" si="36"/>
        <v>غياب</v>
      </c>
      <c r="P591" s="78">
        <f t="shared" si="39"/>
        <v>0</v>
      </c>
      <c r="Q591" s="79">
        <f>التصنيف4567891011243752[[#This Row],[ساعات العمل
Time of Work]]/9*P591*24</f>
        <v>0</v>
      </c>
      <c r="R591" s="80"/>
      <c r="S591" s="80"/>
      <c r="T591" s="80"/>
      <c r="U591" s="80"/>
      <c r="V591" s="3"/>
      <c r="W591" s="3"/>
      <c r="X591" s="3"/>
      <c r="Y591" s="3"/>
      <c r="Z591" s="3"/>
    </row>
    <row r="592" spans="1:26" ht="38.25" customHeight="1" x14ac:dyDescent="0.6">
      <c r="A592" s="29"/>
      <c r="B592" s="68"/>
      <c r="C592" s="69"/>
      <c r="D592" s="71"/>
      <c r="E592" s="71"/>
      <c r="F592" s="72">
        <f>SUM(D$9:$D592)-SUM(E$9:$E592)</f>
        <v>400</v>
      </c>
      <c r="G592" s="58"/>
      <c r="H592" s="73" t="str">
        <f t="shared" si="37"/>
        <v>الجمعة</v>
      </c>
      <c r="I592" s="84">
        <f t="shared" si="38"/>
        <v>45114</v>
      </c>
      <c r="J592" s="75"/>
      <c r="K592" s="75"/>
      <c r="L592" s="76"/>
      <c r="M592" s="76"/>
      <c r="N592" s="77">
        <f>K592-J592-L592+التصنيف4567891011243752[[#This Row],[زيادة]]</f>
        <v>0</v>
      </c>
      <c r="O592" s="78" t="str">
        <f t="shared" si="36"/>
        <v>غياب</v>
      </c>
      <c r="P592" s="78">
        <f t="shared" si="39"/>
        <v>0</v>
      </c>
      <c r="Q592" s="79">
        <f>التصنيف4567891011243752[[#This Row],[ساعات العمل
Time of Work]]/9*P592*24</f>
        <v>0</v>
      </c>
      <c r="R592" s="80"/>
      <c r="S592" s="80"/>
      <c r="T592" s="80"/>
      <c r="U592" s="80"/>
      <c r="V592" s="3"/>
      <c r="W592" s="3"/>
      <c r="X592" s="3"/>
      <c r="Y592" s="3"/>
      <c r="Z592" s="3"/>
    </row>
    <row r="593" spans="1:26" ht="38.25" customHeight="1" x14ac:dyDescent="0.6">
      <c r="A593" s="29"/>
      <c r="B593" s="68"/>
      <c r="C593" s="69"/>
      <c r="D593" s="71"/>
      <c r="E593" s="71"/>
      <c r="F593" s="72">
        <f>SUM(D$9:$D593)-SUM(E$9:$E593)</f>
        <v>400</v>
      </c>
      <c r="G593" s="58"/>
      <c r="H593" s="73" t="str">
        <f t="shared" si="37"/>
        <v>السبت</v>
      </c>
      <c r="I593" s="84">
        <f t="shared" si="38"/>
        <v>45115</v>
      </c>
      <c r="J593" s="75"/>
      <c r="K593" s="75"/>
      <c r="L593" s="76"/>
      <c r="M593" s="76"/>
      <c r="N593" s="77">
        <f>K593-J593-L593+التصنيف4567891011243752[[#This Row],[زيادة]]</f>
        <v>0</v>
      </c>
      <c r="O593" s="78" t="str">
        <f t="shared" si="36"/>
        <v>غياب</v>
      </c>
      <c r="P593" s="78">
        <f t="shared" si="39"/>
        <v>0</v>
      </c>
      <c r="Q593" s="79">
        <f>التصنيف4567891011243752[[#This Row],[ساعات العمل
Time of Work]]/9*P593*24</f>
        <v>0</v>
      </c>
      <c r="R593" s="80"/>
      <c r="S593" s="80"/>
      <c r="T593" s="80"/>
      <c r="U593" s="80"/>
      <c r="V593" s="3"/>
      <c r="W593" s="3"/>
      <c r="X593" s="3"/>
      <c r="Y593" s="3"/>
      <c r="Z593" s="3"/>
    </row>
    <row r="594" spans="1:26" ht="38.25" customHeight="1" x14ac:dyDescent="0.6">
      <c r="A594" s="29"/>
      <c r="B594" s="68"/>
      <c r="C594" s="69"/>
      <c r="D594" s="71"/>
      <c r="E594" s="71"/>
      <c r="F594" s="72">
        <f>SUM(D$9:$D594)-SUM(E$9:$E594)</f>
        <v>400</v>
      </c>
      <c r="G594" s="58"/>
      <c r="H594" s="73" t="str">
        <f t="shared" si="37"/>
        <v>الأحد</v>
      </c>
      <c r="I594" s="84">
        <f t="shared" si="38"/>
        <v>45116</v>
      </c>
      <c r="J594" s="75"/>
      <c r="K594" s="75"/>
      <c r="L594" s="76"/>
      <c r="M594" s="76"/>
      <c r="N594" s="77">
        <f>K594-J594-L594+التصنيف4567891011243752[[#This Row],[زيادة]]</f>
        <v>0</v>
      </c>
      <c r="O594" s="78" t="str">
        <f t="shared" si="36"/>
        <v>غياب</v>
      </c>
      <c r="P594" s="78">
        <f t="shared" si="39"/>
        <v>0</v>
      </c>
      <c r="Q594" s="79">
        <f>التصنيف4567891011243752[[#This Row],[ساعات العمل
Time of Work]]/9*P594*24</f>
        <v>0</v>
      </c>
      <c r="R594" s="80"/>
      <c r="S594" s="80"/>
      <c r="T594" s="80"/>
      <c r="U594" s="80"/>
      <c r="V594" s="3"/>
      <c r="W594" s="3"/>
      <c r="X594" s="3"/>
      <c r="Y594" s="3"/>
      <c r="Z594" s="3"/>
    </row>
    <row r="595" spans="1:26" ht="38.25" customHeight="1" x14ac:dyDescent="0.6">
      <c r="A595" s="29"/>
      <c r="B595" s="68"/>
      <c r="C595" s="69"/>
      <c r="D595" s="71"/>
      <c r="E595" s="71"/>
      <c r="F595" s="72">
        <f>SUM(D$9:$D595)-SUM(E$9:$E595)</f>
        <v>400</v>
      </c>
      <c r="G595" s="58"/>
      <c r="H595" s="73" t="str">
        <f t="shared" si="37"/>
        <v>الإثنين</v>
      </c>
      <c r="I595" s="84">
        <f t="shared" si="38"/>
        <v>45117</v>
      </c>
      <c r="J595" s="75"/>
      <c r="K595" s="75"/>
      <c r="L595" s="76"/>
      <c r="M595" s="76"/>
      <c r="N595" s="77">
        <f>K595-J595-L595+التصنيف4567891011243752[[#This Row],[زيادة]]</f>
        <v>0</v>
      </c>
      <c r="O595" s="78" t="str">
        <f t="shared" si="36"/>
        <v>غياب</v>
      </c>
      <c r="P595" s="78">
        <f t="shared" si="39"/>
        <v>0</v>
      </c>
      <c r="Q595" s="79">
        <f>التصنيف4567891011243752[[#This Row],[ساعات العمل
Time of Work]]/9*P595*24</f>
        <v>0</v>
      </c>
      <c r="R595" s="80"/>
      <c r="S595" s="80"/>
      <c r="T595" s="80"/>
      <c r="U595" s="80"/>
      <c r="V595" s="3"/>
      <c r="W595" s="3"/>
      <c r="X595" s="3"/>
      <c r="Y595" s="3"/>
      <c r="Z595" s="3"/>
    </row>
    <row r="596" spans="1:26" ht="38.25" customHeight="1" x14ac:dyDescent="0.6">
      <c r="A596" s="29"/>
      <c r="B596" s="68"/>
      <c r="C596" s="69"/>
      <c r="D596" s="71"/>
      <c r="E596" s="71"/>
      <c r="F596" s="72">
        <f>SUM(D$9:$D596)-SUM(E$9:$E596)</f>
        <v>400</v>
      </c>
      <c r="G596" s="58"/>
      <c r="H596" s="73" t="str">
        <f t="shared" si="37"/>
        <v>الثلاثاء</v>
      </c>
      <c r="I596" s="84">
        <f t="shared" si="38"/>
        <v>45118</v>
      </c>
      <c r="J596" s="75"/>
      <c r="K596" s="75"/>
      <c r="L596" s="76"/>
      <c r="M596" s="76"/>
      <c r="N596" s="77">
        <f>K596-J596-L596+التصنيف4567891011243752[[#This Row],[زيادة]]</f>
        <v>0</v>
      </c>
      <c r="O596" s="78" t="str">
        <f t="shared" si="36"/>
        <v>غياب</v>
      </c>
      <c r="P596" s="78">
        <f t="shared" si="39"/>
        <v>0</v>
      </c>
      <c r="Q596" s="79">
        <f>التصنيف4567891011243752[[#This Row],[ساعات العمل
Time of Work]]/9*P596*24</f>
        <v>0</v>
      </c>
      <c r="R596" s="80"/>
      <c r="S596" s="80"/>
      <c r="T596" s="80"/>
      <c r="U596" s="80"/>
      <c r="V596" s="3"/>
      <c r="W596" s="3"/>
      <c r="X596" s="3"/>
      <c r="Y596" s="3"/>
      <c r="Z596" s="3"/>
    </row>
    <row r="597" spans="1:26" ht="38.25" customHeight="1" x14ac:dyDescent="0.6">
      <c r="A597" s="29"/>
      <c r="B597" s="68"/>
      <c r="C597" s="69"/>
      <c r="D597" s="71"/>
      <c r="E597" s="71"/>
      <c r="F597" s="72">
        <f>SUM(D$9:$D597)-SUM(E$9:$E597)</f>
        <v>400</v>
      </c>
      <c r="G597" s="58"/>
      <c r="H597" s="73" t="str">
        <f t="shared" si="37"/>
        <v>الأربعاء</v>
      </c>
      <c r="I597" s="84">
        <f t="shared" si="38"/>
        <v>45119</v>
      </c>
      <c r="J597" s="75"/>
      <c r="K597" s="75"/>
      <c r="L597" s="76"/>
      <c r="M597" s="76"/>
      <c r="N597" s="77">
        <f>K597-J597-L597+التصنيف4567891011243752[[#This Row],[زيادة]]</f>
        <v>0</v>
      </c>
      <c r="O597" s="78" t="str">
        <f t="shared" si="36"/>
        <v>غياب</v>
      </c>
      <c r="P597" s="78">
        <f t="shared" si="39"/>
        <v>0</v>
      </c>
      <c r="Q597" s="79">
        <f>التصنيف4567891011243752[[#This Row],[ساعات العمل
Time of Work]]/9*P597*24</f>
        <v>0</v>
      </c>
      <c r="R597" s="80"/>
      <c r="S597" s="80"/>
      <c r="T597" s="80"/>
      <c r="U597" s="80"/>
      <c r="V597" s="3"/>
      <c r="W597" s="3"/>
      <c r="X597" s="3"/>
      <c r="Y597" s="3"/>
      <c r="Z597" s="3"/>
    </row>
    <row r="598" spans="1:26" ht="38.25" customHeight="1" x14ac:dyDescent="0.6">
      <c r="A598" s="29"/>
      <c r="B598" s="68"/>
      <c r="C598" s="69"/>
      <c r="D598" s="71"/>
      <c r="E598" s="71"/>
      <c r="F598" s="72">
        <f>SUM(D$9:$D598)-SUM(E$9:$E598)</f>
        <v>400</v>
      </c>
      <c r="G598" s="58"/>
      <c r="H598" s="73" t="str">
        <f t="shared" si="37"/>
        <v>الخميس</v>
      </c>
      <c r="I598" s="84">
        <f t="shared" si="38"/>
        <v>45120</v>
      </c>
      <c r="J598" s="75"/>
      <c r="K598" s="75"/>
      <c r="L598" s="76"/>
      <c r="M598" s="76"/>
      <c r="N598" s="77">
        <f>K598-J598-L598+التصنيف4567891011243752[[#This Row],[زيادة]]</f>
        <v>0</v>
      </c>
      <c r="O598" s="78" t="str">
        <f t="shared" si="36"/>
        <v>غياب</v>
      </c>
      <c r="P598" s="78">
        <f t="shared" si="39"/>
        <v>0</v>
      </c>
      <c r="Q598" s="79">
        <f>التصنيف4567891011243752[[#This Row],[ساعات العمل
Time of Work]]/9*P598*24</f>
        <v>0</v>
      </c>
      <c r="R598" s="80"/>
      <c r="S598" s="80"/>
      <c r="T598" s="80"/>
      <c r="U598" s="80"/>
      <c r="V598" s="3"/>
      <c r="W598" s="3"/>
      <c r="X598" s="3"/>
      <c r="Y598" s="3"/>
      <c r="Z598" s="3"/>
    </row>
    <row r="599" spans="1:26" ht="38.25" customHeight="1" x14ac:dyDescent="0.6">
      <c r="A599" s="29"/>
      <c r="B599" s="68"/>
      <c r="C599" s="69"/>
      <c r="D599" s="71"/>
      <c r="E599" s="71"/>
      <c r="F599" s="72">
        <f>SUM(D$9:$D599)-SUM(E$9:$E599)</f>
        <v>400</v>
      </c>
      <c r="G599" s="58"/>
      <c r="H599" s="73" t="str">
        <f t="shared" si="37"/>
        <v>الجمعة</v>
      </c>
      <c r="I599" s="84">
        <f t="shared" si="38"/>
        <v>45121</v>
      </c>
      <c r="J599" s="75"/>
      <c r="K599" s="75"/>
      <c r="L599" s="76"/>
      <c r="M599" s="76"/>
      <c r="N599" s="77">
        <f>K599-J599-L599+التصنيف4567891011243752[[#This Row],[زيادة]]</f>
        <v>0</v>
      </c>
      <c r="O599" s="78" t="str">
        <f t="shared" si="36"/>
        <v>غياب</v>
      </c>
      <c r="P599" s="78">
        <f t="shared" si="39"/>
        <v>0</v>
      </c>
      <c r="Q599" s="79">
        <f>التصنيف4567891011243752[[#This Row],[ساعات العمل
Time of Work]]/9*P599*24</f>
        <v>0</v>
      </c>
      <c r="R599" s="80"/>
      <c r="S599" s="80"/>
      <c r="T599" s="80"/>
      <c r="U599" s="80"/>
      <c r="V599" s="3"/>
      <c r="W599" s="3"/>
      <c r="X599" s="3"/>
      <c r="Y599" s="3"/>
      <c r="Z599" s="3"/>
    </row>
    <row r="600" spans="1:26" ht="38.25" customHeight="1" x14ac:dyDescent="0.6">
      <c r="A600" s="29"/>
      <c r="B600" s="68"/>
      <c r="C600" s="69"/>
      <c r="D600" s="71"/>
      <c r="E600" s="71"/>
      <c r="F600" s="72">
        <f>SUM(D$9:$D600)-SUM(E$9:$E600)</f>
        <v>400</v>
      </c>
      <c r="G600" s="58"/>
      <c r="H600" s="73" t="str">
        <f t="shared" si="37"/>
        <v>السبت</v>
      </c>
      <c r="I600" s="84">
        <f t="shared" si="38"/>
        <v>45122</v>
      </c>
      <c r="J600" s="75"/>
      <c r="K600" s="75"/>
      <c r="L600" s="76"/>
      <c r="M600" s="76"/>
      <c r="N600" s="77">
        <f>K600-J600-L600+التصنيف4567891011243752[[#This Row],[زيادة]]</f>
        <v>0</v>
      </c>
      <c r="O600" s="78" t="str">
        <f t="shared" si="36"/>
        <v>غياب</v>
      </c>
      <c r="P600" s="78">
        <f t="shared" si="39"/>
        <v>0</v>
      </c>
      <c r="Q600" s="79">
        <f>التصنيف4567891011243752[[#This Row],[ساعات العمل
Time of Work]]/9*P600*24</f>
        <v>0</v>
      </c>
      <c r="R600" s="80"/>
      <c r="S600" s="80"/>
      <c r="T600" s="80"/>
      <c r="U600" s="80"/>
      <c r="V600" s="3"/>
      <c r="W600" s="3"/>
      <c r="X600" s="3"/>
      <c r="Y600" s="3"/>
      <c r="Z600" s="3"/>
    </row>
    <row r="601" spans="1:26" ht="38.25" customHeight="1" x14ac:dyDescent="0.6">
      <c r="A601" s="29"/>
      <c r="B601" s="68"/>
      <c r="C601" s="69"/>
      <c r="D601" s="71"/>
      <c r="E601" s="71"/>
      <c r="F601" s="72">
        <f>SUM(D$9:$D601)-SUM(E$9:$E601)</f>
        <v>400</v>
      </c>
      <c r="G601" s="58"/>
      <c r="H601" s="73" t="str">
        <f t="shared" si="37"/>
        <v>الأحد</v>
      </c>
      <c r="I601" s="84">
        <f t="shared" si="38"/>
        <v>45123</v>
      </c>
      <c r="J601" s="75"/>
      <c r="K601" s="75"/>
      <c r="L601" s="76"/>
      <c r="M601" s="76"/>
      <c r="N601" s="77">
        <f>K601-J601-L601+التصنيف4567891011243752[[#This Row],[زيادة]]</f>
        <v>0</v>
      </c>
      <c r="O601" s="78" t="str">
        <f t="shared" si="36"/>
        <v>غياب</v>
      </c>
      <c r="P601" s="78">
        <f t="shared" si="39"/>
        <v>0</v>
      </c>
      <c r="Q601" s="79">
        <f>التصنيف4567891011243752[[#This Row],[ساعات العمل
Time of Work]]/9*P601*24</f>
        <v>0</v>
      </c>
      <c r="R601" s="80"/>
      <c r="S601" s="80"/>
      <c r="T601" s="80"/>
      <c r="U601" s="80"/>
      <c r="V601" s="3"/>
      <c r="W601" s="3"/>
      <c r="X601" s="3"/>
      <c r="Y601" s="3"/>
      <c r="Z601" s="3"/>
    </row>
    <row r="602" spans="1:26" ht="38.25" customHeight="1" x14ac:dyDescent="0.6">
      <c r="A602" s="29"/>
      <c r="B602" s="68"/>
      <c r="C602" s="69"/>
      <c r="D602" s="71"/>
      <c r="E602" s="71"/>
      <c r="F602" s="72">
        <f>SUM(D$9:$D602)-SUM(E$9:$E602)</f>
        <v>400</v>
      </c>
      <c r="G602" s="58"/>
      <c r="H602" s="73" t="str">
        <f t="shared" si="37"/>
        <v>الإثنين</v>
      </c>
      <c r="I602" s="84">
        <f t="shared" si="38"/>
        <v>45124</v>
      </c>
      <c r="J602" s="75"/>
      <c r="K602" s="75"/>
      <c r="L602" s="76"/>
      <c r="M602" s="76"/>
      <c r="N602" s="77">
        <f>K602-J602-L602+التصنيف4567891011243752[[#This Row],[زيادة]]</f>
        <v>0</v>
      </c>
      <c r="O602" s="78" t="str">
        <f t="shared" si="36"/>
        <v>غياب</v>
      </c>
      <c r="P602" s="78">
        <f t="shared" si="39"/>
        <v>0</v>
      </c>
      <c r="Q602" s="79">
        <f>التصنيف4567891011243752[[#This Row],[ساعات العمل
Time of Work]]/9*P602*24</f>
        <v>0</v>
      </c>
      <c r="R602" s="80"/>
      <c r="S602" s="80"/>
      <c r="T602" s="80"/>
      <c r="U602" s="80"/>
      <c r="V602" s="3"/>
      <c r="W602" s="3"/>
      <c r="X602" s="3"/>
      <c r="Y602" s="3"/>
      <c r="Z602" s="3"/>
    </row>
    <row r="603" spans="1:26" ht="38.25" customHeight="1" x14ac:dyDescent="0.6">
      <c r="A603" s="29"/>
      <c r="B603" s="68"/>
      <c r="C603" s="69"/>
      <c r="D603" s="71"/>
      <c r="E603" s="71"/>
      <c r="F603" s="72">
        <f>SUM(D$9:$D603)-SUM(E$9:$E603)</f>
        <v>400</v>
      </c>
      <c r="G603" s="58"/>
      <c r="H603" s="73" t="str">
        <f t="shared" si="37"/>
        <v>الثلاثاء</v>
      </c>
      <c r="I603" s="84">
        <f t="shared" si="38"/>
        <v>45125</v>
      </c>
      <c r="J603" s="75"/>
      <c r="K603" s="75"/>
      <c r="L603" s="76"/>
      <c r="M603" s="76"/>
      <c r="N603" s="77">
        <f>K603-J603-L603+التصنيف4567891011243752[[#This Row],[زيادة]]</f>
        <v>0</v>
      </c>
      <c r="O603" s="78" t="str">
        <f t="shared" si="36"/>
        <v>غياب</v>
      </c>
      <c r="P603" s="78">
        <f t="shared" si="39"/>
        <v>0</v>
      </c>
      <c r="Q603" s="79">
        <f>التصنيف4567891011243752[[#This Row],[ساعات العمل
Time of Work]]/9*P603*24</f>
        <v>0</v>
      </c>
      <c r="R603" s="80"/>
      <c r="S603" s="80"/>
      <c r="T603" s="80"/>
      <c r="U603" s="80"/>
      <c r="V603" s="3"/>
      <c r="W603" s="3"/>
      <c r="X603" s="3"/>
      <c r="Y603" s="3"/>
      <c r="Z603" s="3"/>
    </row>
    <row r="604" spans="1:26" ht="38.25" customHeight="1" x14ac:dyDescent="0.6">
      <c r="A604" s="29"/>
      <c r="B604" s="68"/>
      <c r="C604" s="69"/>
      <c r="D604" s="71"/>
      <c r="E604" s="71"/>
      <c r="F604" s="72">
        <f>SUM(D$9:$D604)-SUM(E$9:$E604)</f>
        <v>400</v>
      </c>
      <c r="G604" s="58"/>
      <c r="H604" s="73" t="str">
        <f t="shared" si="37"/>
        <v>الأربعاء</v>
      </c>
      <c r="I604" s="84">
        <f t="shared" si="38"/>
        <v>45126</v>
      </c>
      <c r="J604" s="75"/>
      <c r="K604" s="75"/>
      <c r="L604" s="76"/>
      <c r="M604" s="76"/>
      <c r="N604" s="77">
        <f>K604-J604-L604+التصنيف4567891011243752[[#This Row],[زيادة]]</f>
        <v>0</v>
      </c>
      <c r="O604" s="78" t="str">
        <f t="shared" si="36"/>
        <v>غياب</v>
      </c>
      <c r="P604" s="78">
        <f t="shared" si="39"/>
        <v>0</v>
      </c>
      <c r="Q604" s="79">
        <f>التصنيف4567891011243752[[#This Row],[ساعات العمل
Time of Work]]/9*P604*24</f>
        <v>0</v>
      </c>
      <c r="R604" s="80"/>
      <c r="S604" s="80"/>
      <c r="T604" s="80"/>
      <c r="U604" s="80"/>
      <c r="V604" s="3"/>
      <c r="W604" s="3"/>
      <c r="X604" s="3"/>
      <c r="Y604" s="3"/>
      <c r="Z604" s="3"/>
    </row>
    <row r="605" spans="1:26" ht="38.25" customHeight="1" x14ac:dyDescent="0.6">
      <c r="A605" s="29"/>
      <c r="B605" s="68"/>
      <c r="C605" s="69"/>
      <c r="D605" s="71"/>
      <c r="E605" s="71"/>
      <c r="F605" s="72">
        <f>SUM(D$9:$D605)-SUM(E$9:$E605)</f>
        <v>400</v>
      </c>
      <c r="G605" s="58"/>
      <c r="H605" s="73" t="str">
        <f t="shared" si="37"/>
        <v>الخميس</v>
      </c>
      <c r="I605" s="84">
        <f t="shared" si="38"/>
        <v>45127</v>
      </c>
      <c r="J605" s="75"/>
      <c r="K605" s="75"/>
      <c r="L605" s="76"/>
      <c r="M605" s="76"/>
      <c r="N605" s="77">
        <f>K605-J605-L605+التصنيف4567891011243752[[#This Row],[زيادة]]</f>
        <v>0</v>
      </c>
      <c r="O605" s="78" t="str">
        <f t="shared" si="36"/>
        <v>غياب</v>
      </c>
      <c r="P605" s="78">
        <f t="shared" si="39"/>
        <v>0</v>
      </c>
      <c r="Q605" s="79">
        <f>التصنيف4567891011243752[[#This Row],[ساعات العمل
Time of Work]]/9*P605*24</f>
        <v>0</v>
      </c>
      <c r="R605" s="80"/>
      <c r="S605" s="80"/>
      <c r="T605" s="80"/>
      <c r="U605" s="80"/>
      <c r="V605" s="3"/>
      <c r="W605" s="3"/>
      <c r="X605" s="3"/>
      <c r="Y605" s="3"/>
      <c r="Z605" s="3"/>
    </row>
    <row r="606" spans="1:26" ht="38.25" customHeight="1" x14ac:dyDescent="0.6">
      <c r="A606" s="29"/>
      <c r="B606" s="68"/>
      <c r="C606" s="69"/>
      <c r="D606" s="71"/>
      <c r="E606" s="71"/>
      <c r="F606" s="72">
        <f>SUM(D$9:$D606)-SUM(E$9:$E606)</f>
        <v>400</v>
      </c>
      <c r="G606" s="58"/>
      <c r="H606" s="73" t="str">
        <f t="shared" si="37"/>
        <v>الجمعة</v>
      </c>
      <c r="I606" s="84">
        <f t="shared" si="38"/>
        <v>45128</v>
      </c>
      <c r="J606" s="75"/>
      <c r="K606" s="75"/>
      <c r="L606" s="76"/>
      <c r="M606" s="76"/>
      <c r="N606" s="77">
        <f>K606-J606-L606+التصنيف4567891011243752[[#This Row],[زيادة]]</f>
        <v>0</v>
      </c>
      <c r="O606" s="78" t="str">
        <f t="shared" si="36"/>
        <v>غياب</v>
      </c>
      <c r="P606" s="78">
        <f t="shared" si="39"/>
        <v>0</v>
      </c>
      <c r="Q606" s="79">
        <f>التصنيف4567891011243752[[#This Row],[ساعات العمل
Time of Work]]/9*P606*24</f>
        <v>0</v>
      </c>
      <c r="R606" s="80"/>
      <c r="S606" s="80"/>
      <c r="T606" s="80"/>
      <c r="U606" s="80"/>
      <c r="V606" s="3"/>
      <c r="W606" s="3"/>
      <c r="X606" s="3"/>
      <c r="Y606" s="3"/>
      <c r="Z606" s="3"/>
    </row>
    <row r="607" spans="1:26" ht="38.25" customHeight="1" x14ac:dyDescent="0.6">
      <c r="A607" s="29"/>
      <c r="B607" s="68"/>
      <c r="C607" s="69"/>
      <c r="D607" s="71"/>
      <c r="E607" s="71"/>
      <c r="F607" s="72">
        <f>SUM(D$9:$D607)-SUM(E$9:$E607)</f>
        <v>400</v>
      </c>
      <c r="G607" s="58"/>
      <c r="H607" s="73" t="str">
        <f t="shared" si="37"/>
        <v>السبت</v>
      </c>
      <c r="I607" s="84">
        <f t="shared" si="38"/>
        <v>45129</v>
      </c>
      <c r="J607" s="75"/>
      <c r="K607" s="75"/>
      <c r="L607" s="76"/>
      <c r="M607" s="76"/>
      <c r="N607" s="77">
        <f>K607-J607-L607+التصنيف4567891011243752[[#This Row],[زيادة]]</f>
        <v>0</v>
      </c>
      <c r="O607" s="78" t="str">
        <f t="shared" si="36"/>
        <v>غياب</v>
      </c>
      <c r="P607" s="78">
        <f t="shared" si="39"/>
        <v>0</v>
      </c>
      <c r="Q607" s="79">
        <f>التصنيف4567891011243752[[#This Row],[ساعات العمل
Time of Work]]/9*P607*24</f>
        <v>0</v>
      </c>
      <c r="R607" s="80"/>
      <c r="S607" s="80"/>
      <c r="T607" s="80"/>
      <c r="U607" s="80"/>
      <c r="V607" s="3"/>
      <c r="W607" s="3"/>
      <c r="X607" s="3"/>
      <c r="Y607" s="3"/>
      <c r="Z607" s="3"/>
    </row>
    <row r="608" spans="1:26" ht="38.25" customHeight="1" x14ac:dyDescent="0.6">
      <c r="A608" s="29"/>
      <c r="B608" s="68"/>
      <c r="C608" s="69"/>
      <c r="D608" s="71"/>
      <c r="E608" s="71"/>
      <c r="F608" s="72">
        <f>SUM(D$9:$D608)-SUM(E$9:$E608)</f>
        <v>400</v>
      </c>
      <c r="G608" s="58"/>
      <c r="H608" s="73" t="str">
        <f t="shared" si="37"/>
        <v>الأحد</v>
      </c>
      <c r="I608" s="84">
        <f t="shared" si="38"/>
        <v>45130</v>
      </c>
      <c r="J608" s="75"/>
      <c r="K608" s="75"/>
      <c r="L608" s="76"/>
      <c r="M608" s="76"/>
      <c r="N608" s="77">
        <f>K608-J608-L608+التصنيف4567891011243752[[#This Row],[زيادة]]</f>
        <v>0</v>
      </c>
      <c r="O608" s="78" t="str">
        <f t="shared" si="36"/>
        <v>غياب</v>
      </c>
      <c r="P608" s="78">
        <f t="shared" si="39"/>
        <v>0</v>
      </c>
      <c r="Q608" s="79">
        <f>التصنيف4567891011243752[[#This Row],[ساعات العمل
Time of Work]]/9*P608*24</f>
        <v>0</v>
      </c>
      <c r="R608" s="80"/>
      <c r="S608" s="80"/>
      <c r="T608" s="80"/>
      <c r="U608" s="80"/>
      <c r="V608" s="3"/>
      <c r="W608" s="3"/>
      <c r="X608" s="3"/>
      <c r="Y608" s="3"/>
      <c r="Z608" s="3"/>
    </row>
    <row r="609" spans="1:26" ht="38.25" customHeight="1" x14ac:dyDescent="0.6">
      <c r="A609" s="29"/>
      <c r="B609" s="68"/>
      <c r="C609" s="69"/>
      <c r="D609" s="71"/>
      <c r="E609" s="71"/>
      <c r="F609" s="72">
        <f>SUM(D$9:$D609)-SUM(E$9:$E609)</f>
        <v>400</v>
      </c>
      <c r="G609" s="58"/>
      <c r="H609" s="73" t="str">
        <f t="shared" si="37"/>
        <v>الإثنين</v>
      </c>
      <c r="I609" s="84">
        <f t="shared" si="38"/>
        <v>45131</v>
      </c>
      <c r="J609" s="75"/>
      <c r="K609" s="75"/>
      <c r="L609" s="76"/>
      <c r="M609" s="76"/>
      <c r="N609" s="77">
        <f>K609-J609-L609+التصنيف4567891011243752[[#This Row],[زيادة]]</f>
        <v>0</v>
      </c>
      <c r="O609" s="78" t="str">
        <f t="shared" si="36"/>
        <v>غياب</v>
      </c>
      <c r="P609" s="78">
        <f t="shared" si="39"/>
        <v>0</v>
      </c>
      <c r="Q609" s="79">
        <f>التصنيف4567891011243752[[#This Row],[ساعات العمل
Time of Work]]/9*P609*24</f>
        <v>0</v>
      </c>
      <c r="R609" s="80"/>
      <c r="S609" s="80"/>
      <c r="T609" s="80"/>
      <c r="U609" s="80"/>
      <c r="V609" s="3"/>
      <c r="W609" s="3"/>
      <c r="X609" s="3"/>
      <c r="Y609" s="3"/>
      <c r="Z609" s="3"/>
    </row>
    <row r="610" spans="1:26" ht="38.25" customHeight="1" x14ac:dyDescent="0.6">
      <c r="A610" s="29"/>
      <c r="B610" s="68"/>
      <c r="C610" s="69"/>
      <c r="D610" s="71"/>
      <c r="E610" s="71"/>
      <c r="F610" s="72">
        <f>SUM(D$9:$D610)-SUM(E$9:$E610)</f>
        <v>400</v>
      </c>
      <c r="G610" s="58"/>
      <c r="H610" s="73" t="str">
        <f t="shared" si="37"/>
        <v>الثلاثاء</v>
      </c>
      <c r="I610" s="84">
        <f t="shared" si="38"/>
        <v>45132</v>
      </c>
      <c r="J610" s="75"/>
      <c r="K610" s="75"/>
      <c r="L610" s="76"/>
      <c r="M610" s="76"/>
      <c r="N610" s="77">
        <f>K610-J610-L610+التصنيف4567891011243752[[#This Row],[زيادة]]</f>
        <v>0</v>
      </c>
      <c r="O610" s="78" t="str">
        <f t="shared" si="36"/>
        <v>غياب</v>
      </c>
      <c r="P610" s="78">
        <f t="shared" si="39"/>
        <v>0</v>
      </c>
      <c r="Q610" s="79">
        <f>التصنيف4567891011243752[[#This Row],[ساعات العمل
Time of Work]]/9*P610*24</f>
        <v>0</v>
      </c>
      <c r="R610" s="80"/>
      <c r="S610" s="80"/>
      <c r="T610" s="80"/>
      <c r="U610" s="80"/>
      <c r="V610" s="3"/>
      <c r="W610" s="3"/>
      <c r="X610" s="3"/>
      <c r="Y610" s="3"/>
      <c r="Z610" s="3"/>
    </row>
    <row r="611" spans="1:26" ht="38.25" customHeight="1" x14ac:dyDescent="0.6">
      <c r="A611" s="29"/>
      <c r="B611" s="68"/>
      <c r="C611" s="69"/>
      <c r="D611" s="71"/>
      <c r="E611" s="71"/>
      <c r="F611" s="72">
        <f>SUM(D$9:$D611)-SUM(E$9:$E611)</f>
        <v>400</v>
      </c>
      <c r="G611" s="58"/>
      <c r="H611" s="73" t="str">
        <f t="shared" si="37"/>
        <v>الأربعاء</v>
      </c>
      <c r="I611" s="84">
        <f t="shared" si="38"/>
        <v>45133</v>
      </c>
      <c r="J611" s="75"/>
      <c r="K611" s="75"/>
      <c r="L611" s="76"/>
      <c r="M611" s="76"/>
      <c r="N611" s="77">
        <f>K611-J611-L611+التصنيف4567891011243752[[#This Row],[زيادة]]</f>
        <v>0</v>
      </c>
      <c r="O611" s="78" t="str">
        <f t="shared" si="36"/>
        <v>غياب</v>
      </c>
      <c r="P611" s="78">
        <f t="shared" si="39"/>
        <v>0</v>
      </c>
      <c r="Q611" s="79">
        <f>التصنيف4567891011243752[[#This Row],[ساعات العمل
Time of Work]]/9*P611*24</f>
        <v>0</v>
      </c>
      <c r="R611" s="80"/>
      <c r="S611" s="80"/>
      <c r="T611" s="80"/>
      <c r="U611" s="80"/>
      <c r="V611" s="3"/>
      <c r="W611" s="3"/>
      <c r="X611" s="3"/>
      <c r="Y611" s="3"/>
      <c r="Z611" s="3"/>
    </row>
    <row r="612" spans="1:26" ht="38.25" customHeight="1" x14ac:dyDescent="0.6">
      <c r="A612" s="29"/>
      <c r="B612" s="68"/>
      <c r="C612" s="69"/>
      <c r="D612" s="71"/>
      <c r="E612" s="71"/>
      <c r="F612" s="72">
        <f>SUM(D$9:$D612)-SUM(E$9:$E612)</f>
        <v>400</v>
      </c>
      <c r="G612" s="58"/>
      <c r="H612" s="73" t="str">
        <f t="shared" si="37"/>
        <v>الخميس</v>
      </c>
      <c r="I612" s="84">
        <f t="shared" si="38"/>
        <v>45134</v>
      </c>
      <c r="J612" s="75"/>
      <c r="K612" s="75"/>
      <c r="L612" s="76"/>
      <c r="M612" s="76"/>
      <c r="N612" s="77">
        <f>K612-J612-L612+التصنيف4567891011243752[[#This Row],[زيادة]]</f>
        <v>0</v>
      </c>
      <c r="O612" s="78" t="str">
        <f t="shared" si="36"/>
        <v>غياب</v>
      </c>
      <c r="P612" s="78">
        <f t="shared" si="39"/>
        <v>0</v>
      </c>
      <c r="Q612" s="79">
        <f>التصنيف4567891011243752[[#This Row],[ساعات العمل
Time of Work]]/9*P612*24</f>
        <v>0</v>
      </c>
      <c r="R612" s="80"/>
      <c r="S612" s="80"/>
      <c r="T612" s="80"/>
      <c r="U612" s="80"/>
      <c r="V612" s="3"/>
      <c r="W612" s="3"/>
      <c r="X612" s="3"/>
      <c r="Y612" s="3"/>
      <c r="Z612" s="3"/>
    </row>
    <row r="613" spans="1:26" ht="38.25" customHeight="1" x14ac:dyDescent="0.6">
      <c r="A613" s="29"/>
      <c r="B613" s="68"/>
      <c r="C613" s="69"/>
      <c r="D613" s="71"/>
      <c r="E613" s="71"/>
      <c r="F613" s="72">
        <f>SUM(D$9:$D613)-SUM(E$9:$E613)</f>
        <v>400</v>
      </c>
      <c r="G613" s="58"/>
      <c r="H613" s="73" t="str">
        <f t="shared" si="37"/>
        <v>الجمعة</v>
      </c>
      <c r="I613" s="84">
        <f t="shared" si="38"/>
        <v>45135</v>
      </c>
      <c r="J613" s="75"/>
      <c r="K613" s="75"/>
      <c r="L613" s="76"/>
      <c r="M613" s="76"/>
      <c r="N613" s="77">
        <f>K613-J613-L613+التصنيف4567891011243752[[#This Row],[زيادة]]</f>
        <v>0</v>
      </c>
      <c r="O613" s="78" t="str">
        <f t="shared" si="36"/>
        <v>غياب</v>
      </c>
      <c r="P613" s="78">
        <f t="shared" si="39"/>
        <v>0</v>
      </c>
      <c r="Q613" s="79">
        <f>التصنيف4567891011243752[[#This Row],[ساعات العمل
Time of Work]]/9*P613*24</f>
        <v>0</v>
      </c>
      <c r="R613" s="80"/>
      <c r="S613" s="80"/>
      <c r="T613" s="80"/>
      <c r="U613" s="80"/>
      <c r="V613" s="3"/>
      <c r="W613" s="3"/>
      <c r="X613" s="3"/>
      <c r="Y613" s="3"/>
      <c r="Z613" s="3"/>
    </row>
    <row r="614" spans="1:26" ht="38.25" customHeight="1" x14ac:dyDescent="0.6">
      <c r="A614" s="29"/>
      <c r="B614" s="68"/>
      <c r="C614" s="69"/>
      <c r="D614" s="71"/>
      <c r="E614" s="71"/>
      <c r="F614" s="72">
        <f>SUM(D$9:$D614)-SUM(E$9:$E614)</f>
        <v>400</v>
      </c>
      <c r="G614" s="58"/>
      <c r="H614" s="73" t="str">
        <f t="shared" si="37"/>
        <v>السبت</v>
      </c>
      <c r="I614" s="84">
        <f t="shared" si="38"/>
        <v>45136</v>
      </c>
      <c r="J614" s="75"/>
      <c r="K614" s="75"/>
      <c r="L614" s="76"/>
      <c r="M614" s="76"/>
      <c r="N614" s="77">
        <f>K614-J614-L614+التصنيف4567891011243752[[#This Row],[زيادة]]</f>
        <v>0</v>
      </c>
      <c r="O614" s="78" t="str">
        <f t="shared" si="36"/>
        <v>غياب</v>
      </c>
      <c r="P614" s="78">
        <f t="shared" si="39"/>
        <v>0</v>
      </c>
      <c r="Q614" s="79">
        <f>التصنيف4567891011243752[[#This Row],[ساعات العمل
Time of Work]]/9*P614*24</f>
        <v>0</v>
      </c>
      <c r="R614" s="80"/>
      <c r="S614" s="80"/>
      <c r="T614" s="80"/>
      <c r="U614" s="80"/>
      <c r="V614" s="3"/>
      <c r="W614" s="3"/>
      <c r="X614" s="3"/>
      <c r="Y614" s="3"/>
      <c r="Z614" s="3"/>
    </row>
    <row r="615" spans="1:26" ht="38.25" customHeight="1" x14ac:dyDescent="0.6">
      <c r="A615" s="29"/>
      <c r="B615" s="68"/>
      <c r="C615" s="69"/>
      <c r="D615" s="71"/>
      <c r="E615" s="71"/>
      <c r="F615" s="72">
        <f>SUM(D$9:$D615)-SUM(E$9:$E615)</f>
        <v>400</v>
      </c>
      <c r="G615" s="58"/>
      <c r="H615" s="73" t="str">
        <f t="shared" si="37"/>
        <v>الأحد</v>
      </c>
      <c r="I615" s="84">
        <f t="shared" si="38"/>
        <v>45137</v>
      </c>
      <c r="J615" s="75"/>
      <c r="K615" s="75"/>
      <c r="L615" s="76"/>
      <c r="M615" s="76"/>
      <c r="N615" s="77">
        <f>K615-J615-L615+التصنيف4567891011243752[[#This Row],[زيادة]]</f>
        <v>0</v>
      </c>
      <c r="O615" s="78" t="str">
        <f t="shared" si="36"/>
        <v>غياب</v>
      </c>
      <c r="P615" s="78">
        <f t="shared" si="39"/>
        <v>0</v>
      </c>
      <c r="Q615" s="79">
        <f>التصنيف4567891011243752[[#This Row],[ساعات العمل
Time of Work]]/9*P615*24</f>
        <v>0</v>
      </c>
      <c r="R615" s="80"/>
      <c r="S615" s="80"/>
      <c r="T615" s="80"/>
      <c r="U615" s="80"/>
      <c r="V615" s="3"/>
      <c r="W615" s="3"/>
      <c r="X615" s="3"/>
      <c r="Y615" s="3"/>
      <c r="Z615" s="3"/>
    </row>
    <row r="616" spans="1:26" ht="38.25" customHeight="1" x14ac:dyDescent="0.6">
      <c r="A616" s="29"/>
      <c r="B616" s="68"/>
      <c r="C616" s="69"/>
      <c r="D616" s="71"/>
      <c r="E616" s="71"/>
      <c r="F616" s="72">
        <f>SUM(D$9:$D616)-SUM(E$9:$E616)</f>
        <v>400</v>
      </c>
      <c r="G616" s="58"/>
      <c r="H616" s="73" t="str">
        <f t="shared" si="37"/>
        <v>الإثنين</v>
      </c>
      <c r="I616" s="84">
        <f t="shared" si="38"/>
        <v>45138</v>
      </c>
      <c r="J616" s="75"/>
      <c r="K616" s="75"/>
      <c r="L616" s="76"/>
      <c r="M616" s="76"/>
      <c r="N616" s="77">
        <f>K616-J616-L616+التصنيف4567891011243752[[#This Row],[زيادة]]</f>
        <v>0</v>
      </c>
      <c r="O616" s="78" t="str">
        <f t="shared" si="36"/>
        <v>غياب</v>
      </c>
      <c r="P616" s="78">
        <f t="shared" si="39"/>
        <v>0</v>
      </c>
      <c r="Q616" s="79">
        <f>التصنيف4567891011243752[[#This Row],[ساعات العمل
Time of Work]]/9*P616*24</f>
        <v>0</v>
      </c>
      <c r="R616" s="80"/>
      <c r="S616" s="80"/>
      <c r="T616" s="80"/>
      <c r="U616" s="80"/>
      <c r="V616" s="3"/>
      <c r="W616" s="3"/>
      <c r="X616" s="3"/>
      <c r="Y616" s="3"/>
      <c r="Z616" s="3"/>
    </row>
    <row r="617" spans="1:26" ht="38.25" customHeight="1" x14ac:dyDescent="0.6">
      <c r="A617" s="29"/>
      <c r="B617" s="68"/>
      <c r="C617" s="69"/>
      <c r="D617" s="71"/>
      <c r="E617" s="71"/>
      <c r="F617" s="72">
        <f>SUM(D$9:$D617)-SUM(E$9:$E617)</f>
        <v>400</v>
      </c>
      <c r="G617" s="58"/>
      <c r="H617" s="73" t="str">
        <f t="shared" si="37"/>
        <v>الثلاثاء</v>
      </c>
      <c r="I617" s="84">
        <f t="shared" si="38"/>
        <v>45139</v>
      </c>
      <c r="J617" s="75"/>
      <c r="K617" s="75"/>
      <c r="L617" s="76"/>
      <c r="M617" s="76"/>
      <c r="N617" s="77">
        <f>K617-J617-L617+التصنيف4567891011243752[[#This Row],[زيادة]]</f>
        <v>0</v>
      </c>
      <c r="O617" s="78" t="str">
        <f t="shared" si="36"/>
        <v>غياب</v>
      </c>
      <c r="P617" s="78">
        <f t="shared" si="39"/>
        <v>0</v>
      </c>
      <c r="Q617" s="79">
        <f>التصنيف4567891011243752[[#This Row],[ساعات العمل
Time of Work]]/9*P617*24</f>
        <v>0</v>
      </c>
      <c r="R617" s="80"/>
      <c r="S617" s="80"/>
      <c r="T617" s="80"/>
      <c r="U617" s="80"/>
      <c r="V617" s="3"/>
      <c r="W617" s="3"/>
      <c r="X617" s="3"/>
      <c r="Y617" s="3"/>
      <c r="Z617" s="3"/>
    </row>
    <row r="618" spans="1:26" ht="38.25" customHeight="1" x14ac:dyDescent="0.6">
      <c r="A618" s="29"/>
      <c r="B618" s="68"/>
      <c r="C618" s="69"/>
      <c r="D618" s="71"/>
      <c r="E618" s="71"/>
      <c r="F618" s="72">
        <f>SUM(D$9:$D618)-SUM(E$9:$E618)</f>
        <v>400</v>
      </c>
      <c r="G618" s="58"/>
      <c r="H618" s="73" t="str">
        <f t="shared" si="37"/>
        <v>الأربعاء</v>
      </c>
      <c r="I618" s="84">
        <f t="shared" si="38"/>
        <v>45140</v>
      </c>
      <c r="J618" s="75"/>
      <c r="K618" s="75"/>
      <c r="L618" s="76"/>
      <c r="M618" s="76"/>
      <c r="N618" s="77">
        <f>K618-J618-L618+التصنيف4567891011243752[[#This Row],[زيادة]]</f>
        <v>0</v>
      </c>
      <c r="O618" s="78" t="str">
        <f t="shared" si="36"/>
        <v>غياب</v>
      </c>
      <c r="P618" s="78">
        <f t="shared" si="39"/>
        <v>0</v>
      </c>
      <c r="Q618" s="79">
        <f>التصنيف4567891011243752[[#This Row],[ساعات العمل
Time of Work]]/9*P618*24</f>
        <v>0</v>
      </c>
      <c r="R618" s="80"/>
      <c r="S618" s="80"/>
      <c r="T618" s="80"/>
      <c r="U618" s="80"/>
      <c r="V618" s="3"/>
      <c r="W618" s="3"/>
      <c r="X618" s="3"/>
      <c r="Y618" s="3"/>
      <c r="Z618" s="3"/>
    </row>
    <row r="619" spans="1:26" ht="38.25" customHeight="1" x14ac:dyDescent="0.6">
      <c r="A619" s="29"/>
      <c r="B619" s="68"/>
      <c r="C619" s="69"/>
      <c r="D619" s="71"/>
      <c r="E619" s="71"/>
      <c r="F619" s="72">
        <f>SUM(D$9:$D619)-SUM(E$9:$E619)</f>
        <v>400</v>
      </c>
      <c r="G619" s="58"/>
      <c r="H619" s="73" t="str">
        <f t="shared" si="37"/>
        <v>الخميس</v>
      </c>
      <c r="I619" s="84">
        <f t="shared" si="38"/>
        <v>45141</v>
      </c>
      <c r="J619" s="75"/>
      <c r="K619" s="75"/>
      <c r="L619" s="76"/>
      <c r="M619" s="76"/>
      <c r="N619" s="77">
        <f>K619-J619-L619+التصنيف4567891011243752[[#This Row],[زيادة]]</f>
        <v>0</v>
      </c>
      <c r="O619" s="78" t="str">
        <f t="shared" si="36"/>
        <v>غياب</v>
      </c>
      <c r="P619" s="78">
        <f t="shared" si="39"/>
        <v>0</v>
      </c>
      <c r="Q619" s="79">
        <f>التصنيف4567891011243752[[#This Row],[ساعات العمل
Time of Work]]/9*P619*24</f>
        <v>0</v>
      </c>
      <c r="R619" s="80"/>
      <c r="S619" s="80"/>
      <c r="T619" s="80"/>
      <c r="U619" s="80"/>
      <c r="V619" s="3"/>
      <c r="W619" s="3"/>
      <c r="X619" s="3"/>
      <c r="Y619" s="3"/>
      <c r="Z619" s="3"/>
    </row>
    <row r="620" spans="1:26" ht="38.25" customHeight="1" x14ac:dyDescent="0.6">
      <c r="A620" s="29"/>
      <c r="B620" s="68"/>
      <c r="C620" s="69"/>
      <c r="D620" s="71"/>
      <c r="E620" s="71"/>
      <c r="F620" s="72">
        <f>SUM(D$9:$D620)-SUM(E$9:$E620)</f>
        <v>400</v>
      </c>
      <c r="G620" s="58"/>
      <c r="H620" s="73" t="str">
        <f t="shared" si="37"/>
        <v>الجمعة</v>
      </c>
      <c r="I620" s="84">
        <f t="shared" si="38"/>
        <v>45142</v>
      </c>
      <c r="J620" s="75"/>
      <c r="K620" s="75"/>
      <c r="L620" s="76"/>
      <c r="M620" s="76"/>
      <c r="N620" s="77">
        <f>K620-J620-L620+التصنيف4567891011243752[[#This Row],[زيادة]]</f>
        <v>0</v>
      </c>
      <c r="O620" s="78" t="str">
        <f t="shared" si="36"/>
        <v>غياب</v>
      </c>
      <c r="P620" s="78">
        <f t="shared" si="39"/>
        <v>0</v>
      </c>
      <c r="Q620" s="79">
        <f>التصنيف4567891011243752[[#This Row],[ساعات العمل
Time of Work]]/9*P620*24</f>
        <v>0</v>
      </c>
      <c r="R620" s="80"/>
      <c r="S620" s="80"/>
      <c r="T620" s="80"/>
      <c r="U620" s="80"/>
      <c r="V620" s="3"/>
      <c r="W620" s="3"/>
      <c r="X620" s="3"/>
      <c r="Y620" s="3"/>
      <c r="Z620" s="3"/>
    </row>
    <row r="621" spans="1:26" ht="38.25" customHeight="1" x14ac:dyDescent="0.6">
      <c r="A621" s="29"/>
      <c r="B621" s="68"/>
      <c r="C621" s="69"/>
      <c r="D621" s="71"/>
      <c r="E621" s="71"/>
      <c r="F621" s="72">
        <f>SUM(D$9:$D621)-SUM(E$9:$E621)</f>
        <v>400</v>
      </c>
      <c r="G621" s="58"/>
      <c r="H621" s="73" t="str">
        <f t="shared" si="37"/>
        <v>السبت</v>
      </c>
      <c r="I621" s="84">
        <f t="shared" si="38"/>
        <v>45143</v>
      </c>
      <c r="J621" s="75"/>
      <c r="K621" s="75"/>
      <c r="L621" s="76"/>
      <c r="M621" s="76"/>
      <c r="N621" s="77">
        <f>K621-J621-L621+التصنيف4567891011243752[[#This Row],[زيادة]]</f>
        <v>0</v>
      </c>
      <c r="O621" s="78" t="str">
        <f t="shared" si="36"/>
        <v>غياب</v>
      </c>
      <c r="P621" s="78">
        <f t="shared" si="39"/>
        <v>0</v>
      </c>
      <c r="Q621" s="79">
        <f>التصنيف4567891011243752[[#This Row],[ساعات العمل
Time of Work]]/9*P621*24</f>
        <v>0</v>
      </c>
      <c r="R621" s="80"/>
      <c r="S621" s="80"/>
      <c r="T621" s="80"/>
      <c r="U621" s="80"/>
      <c r="V621" s="3"/>
      <c r="W621" s="3"/>
      <c r="X621" s="3"/>
      <c r="Y621" s="3"/>
      <c r="Z621" s="3"/>
    </row>
    <row r="622" spans="1:26" ht="38.25" customHeight="1" x14ac:dyDescent="0.6">
      <c r="A622" s="29"/>
      <c r="B622" s="68"/>
      <c r="C622" s="69"/>
      <c r="D622" s="71"/>
      <c r="E622" s="71"/>
      <c r="F622" s="72">
        <f>SUM(D$9:$D622)-SUM(E$9:$E622)</f>
        <v>400</v>
      </c>
      <c r="G622" s="58"/>
      <c r="H622" s="73" t="str">
        <f t="shared" si="37"/>
        <v>الأحد</v>
      </c>
      <c r="I622" s="84">
        <f t="shared" si="38"/>
        <v>45144</v>
      </c>
      <c r="J622" s="75"/>
      <c r="K622" s="75"/>
      <c r="L622" s="76"/>
      <c r="M622" s="76"/>
      <c r="N622" s="77">
        <f>K622-J622-L622+التصنيف4567891011243752[[#This Row],[زيادة]]</f>
        <v>0</v>
      </c>
      <c r="O622" s="78" t="str">
        <f t="shared" si="36"/>
        <v>غياب</v>
      </c>
      <c r="P622" s="78">
        <f t="shared" si="39"/>
        <v>0</v>
      </c>
      <c r="Q622" s="79">
        <f>التصنيف4567891011243752[[#This Row],[ساعات العمل
Time of Work]]/9*P622*24</f>
        <v>0</v>
      </c>
      <c r="R622" s="80"/>
      <c r="S622" s="80"/>
      <c r="T622" s="80"/>
      <c r="U622" s="80"/>
      <c r="V622" s="3"/>
      <c r="W622" s="3"/>
      <c r="X622" s="3"/>
      <c r="Y622" s="3"/>
      <c r="Z622" s="3"/>
    </row>
    <row r="623" spans="1:26" ht="38.25" customHeight="1" x14ac:dyDescent="0.6">
      <c r="A623" s="29"/>
      <c r="B623" s="68"/>
      <c r="C623" s="69"/>
      <c r="D623" s="71"/>
      <c r="E623" s="71"/>
      <c r="F623" s="72">
        <f>SUM(D$9:$D623)-SUM(E$9:$E623)</f>
        <v>400</v>
      </c>
      <c r="G623" s="58"/>
      <c r="H623" s="73" t="str">
        <f t="shared" si="37"/>
        <v>الإثنين</v>
      </c>
      <c r="I623" s="84">
        <f t="shared" si="38"/>
        <v>45145</v>
      </c>
      <c r="J623" s="75"/>
      <c r="K623" s="75"/>
      <c r="L623" s="76"/>
      <c r="M623" s="76"/>
      <c r="N623" s="77">
        <f>K623-J623-L623+التصنيف4567891011243752[[#This Row],[زيادة]]</f>
        <v>0</v>
      </c>
      <c r="O623" s="78" t="str">
        <f t="shared" si="36"/>
        <v>غياب</v>
      </c>
      <c r="P623" s="78">
        <f t="shared" si="39"/>
        <v>0</v>
      </c>
      <c r="Q623" s="79">
        <f>التصنيف4567891011243752[[#This Row],[ساعات العمل
Time of Work]]/9*P623*24</f>
        <v>0</v>
      </c>
      <c r="R623" s="80"/>
      <c r="S623" s="80"/>
      <c r="T623" s="80"/>
      <c r="U623" s="80"/>
      <c r="V623" s="3"/>
      <c r="W623" s="3"/>
      <c r="X623" s="3"/>
      <c r="Y623" s="3"/>
      <c r="Z623" s="3"/>
    </row>
    <row r="624" spans="1:26" ht="38.25" customHeight="1" x14ac:dyDescent="0.6">
      <c r="A624" s="29"/>
      <c r="B624" s="68"/>
      <c r="C624" s="69"/>
      <c r="D624" s="71"/>
      <c r="E624" s="71"/>
      <c r="F624" s="72">
        <f>SUM(D$9:$D624)-SUM(E$9:$E624)</f>
        <v>400</v>
      </c>
      <c r="G624" s="58"/>
      <c r="H624" s="73" t="str">
        <f t="shared" si="37"/>
        <v>الثلاثاء</v>
      </c>
      <c r="I624" s="84">
        <f t="shared" si="38"/>
        <v>45146</v>
      </c>
      <c r="J624" s="75"/>
      <c r="K624" s="75"/>
      <c r="L624" s="76"/>
      <c r="M624" s="76"/>
      <c r="N624" s="77">
        <f>K624-J624-L624+التصنيف4567891011243752[[#This Row],[زيادة]]</f>
        <v>0</v>
      </c>
      <c r="O624" s="78" t="str">
        <f t="shared" si="36"/>
        <v>غياب</v>
      </c>
      <c r="P624" s="78">
        <f t="shared" si="39"/>
        <v>0</v>
      </c>
      <c r="Q624" s="79">
        <f>التصنيف4567891011243752[[#This Row],[ساعات العمل
Time of Work]]/9*P624*24</f>
        <v>0</v>
      </c>
      <c r="R624" s="80"/>
      <c r="S624" s="80"/>
      <c r="T624" s="80"/>
      <c r="U624" s="80"/>
      <c r="V624" s="3"/>
      <c r="W624" s="3"/>
      <c r="X624" s="3"/>
      <c r="Y624" s="3"/>
      <c r="Z624" s="3"/>
    </row>
    <row r="625" spans="1:26" ht="38.25" customHeight="1" x14ac:dyDescent="0.6">
      <c r="A625" s="29"/>
      <c r="B625" s="68"/>
      <c r="C625" s="69"/>
      <c r="D625" s="71"/>
      <c r="E625" s="71"/>
      <c r="F625" s="72">
        <f>SUM(D$9:$D625)-SUM(E$9:$E625)</f>
        <v>400</v>
      </c>
      <c r="G625" s="58"/>
      <c r="H625" s="73" t="str">
        <f t="shared" si="37"/>
        <v>الأربعاء</v>
      </c>
      <c r="I625" s="84">
        <f t="shared" si="38"/>
        <v>45147</v>
      </c>
      <c r="J625" s="75"/>
      <c r="K625" s="75"/>
      <c r="L625" s="76"/>
      <c r="M625" s="76"/>
      <c r="N625" s="77">
        <f>K625-J625-L625+التصنيف4567891011243752[[#This Row],[زيادة]]</f>
        <v>0</v>
      </c>
      <c r="O625" s="78" t="str">
        <f t="shared" si="36"/>
        <v>غياب</v>
      </c>
      <c r="P625" s="78">
        <f t="shared" si="39"/>
        <v>0</v>
      </c>
      <c r="Q625" s="79">
        <f>التصنيف4567891011243752[[#This Row],[ساعات العمل
Time of Work]]/9*P625*24</f>
        <v>0</v>
      </c>
      <c r="R625" s="80"/>
      <c r="S625" s="80"/>
      <c r="T625" s="80"/>
      <c r="U625" s="80"/>
      <c r="V625" s="3"/>
      <c r="W625" s="3"/>
      <c r="X625" s="3"/>
      <c r="Y625" s="3"/>
      <c r="Z625" s="3"/>
    </row>
    <row r="626" spans="1:26" ht="38.25" customHeight="1" x14ac:dyDescent="0.6">
      <c r="A626" s="29"/>
      <c r="B626" s="68"/>
      <c r="C626" s="69"/>
      <c r="D626" s="71"/>
      <c r="E626" s="71"/>
      <c r="F626" s="72">
        <f>SUM(D$9:$D626)-SUM(E$9:$E626)</f>
        <v>400</v>
      </c>
      <c r="G626" s="58"/>
      <c r="H626" s="73" t="str">
        <f t="shared" si="37"/>
        <v>الخميس</v>
      </c>
      <c r="I626" s="84">
        <f t="shared" si="38"/>
        <v>45148</v>
      </c>
      <c r="J626" s="75"/>
      <c r="K626" s="75"/>
      <c r="L626" s="76"/>
      <c r="M626" s="76"/>
      <c r="N626" s="77">
        <f>K626-J626-L626+التصنيف4567891011243752[[#This Row],[زيادة]]</f>
        <v>0</v>
      </c>
      <c r="O626" s="78" t="str">
        <f t="shared" si="36"/>
        <v>غياب</v>
      </c>
      <c r="P626" s="78">
        <f t="shared" si="39"/>
        <v>0</v>
      </c>
      <c r="Q626" s="79">
        <f>التصنيف4567891011243752[[#This Row],[ساعات العمل
Time of Work]]/9*P626*24</f>
        <v>0</v>
      </c>
      <c r="R626" s="80"/>
      <c r="S626" s="80"/>
      <c r="T626" s="80"/>
      <c r="U626" s="80"/>
      <c r="V626" s="3"/>
      <c r="W626" s="3"/>
      <c r="X626" s="3"/>
      <c r="Y626" s="3"/>
      <c r="Z626" s="3"/>
    </row>
    <row r="627" spans="1:26" ht="38.25" customHeight="1" x14ac:dyDescent="0.6">
      <c r="A627" s="29"/>
      <c r="B627" s="68"/>
      <c r="C627" s="69"/>
      <c r="D627" s="71"/>
      <c r="E627" s="71"/>
      <c r="F627" s="72">
        <f>SUM(D$9:$D627)-SUM(E$9:$E627)</f>
        <v>400</v>
      </c>
      <c r="G627" s="58"/>
      <c r="H627" s="73" t="str">
        <f t="shared" si="37"/>
        <v>الجمعة</v>
      </c>
      <c r="I627" s="84">
        <f t="shared" si="38"/>
        <v>45149</v>
      </c>
      <c r="J627" s="75"/>
      <c r="K627" s="75"/>
      <c r="L627" s="76"/>
      <c r="M627" s="76"/>
      <c r="N627" s="77">
        <f>K627-J627-L627+التصنيف4567891011243752[[#This Row],[زيادة]]</f>
        <v>0</v>
      </c>
      <c r="O627" s="78" t="str">
        <f t="shared" si="36"/>
        <v>غياب</v>
      </c>
      <c r="P627" s="78">
        <f t="shared" si="39"/>
        <v>0</v>
      </c>
      <c r="Q627" s="79">
        <f>التصنيف4567891011243752[[#This Row],[ساعات العمل
Time of Work]]/9*P627*24</f>
        <v>0</v>
      </c>
      <c r="R627" s="80"/>
      <c r="S627" s="80"/>
      <c r="T627" s="80"/>
      <c r="U627" s="80"/>
      <c r="V627" s="3"/>
      <c r="W627" s="3"/>
      <c r="X627" s="3"/>
      <c r="Y627" s="3"/>
      <c r="Z627" s="3"/>
    </row>
    <row r="628" spans="1:26" ht="38.25" customHeight="1" x14ac:dyDescent="0.6">
      <c r="A628" s="29"/>
      <c r="B628" s="68"/>
      <c r="C628" s="69"/>
      <c r="D628" s="71"/>
      <c r="E628" s="71"/>
      <c r="F628" s="72">
        <f>SUM(D$9:$D628)-SUM(E$9:$E628)</f>
        <v>400</v>
      </c>
      <c r="G628" s="58"/>
      <c r="H628" s="73" t="str">
        <f t="shared" si="37"/>
        <v>السبت</v>
      </c>
      <c r="I628" s="84">
        <f t="shared" si="38"/>
        <v>45150</v>
      </c>
      <c r="J628" s="75"/>
      <c r="K628" s="75"/>
      <c r="L628" s="76"/>
      <c r="M628" s="76"/>
      <c r="N628" s="77">
        <f>K628-J628-L628+التصنيف4567891011243752[[#This Row],[زيادة]]</f>
        <v>0</v>
      </c>
      <c r="O628" s="78" t="str">
        <f t="shared" si="36"/>
        <v>غياب</v>
      </c>
      <c r="P628" s="78">
        <f t="shared" si="39"/>
        <v>0</v>
      </c>
      <c r="Q628" s="79">
        <f>التصنيف4567891011243752[[#This Row],[ساعات العمل
Time of Work]]/9*P628*24</f>
        <v>0</v>
      </c>
      <c r="R628" s="80"/>
      <c r="S628" s="80"/>
      <c r="T628" s="80"/>
      <c r="U628" s="80"/>
      <c r="V628" s="3"/>
      <c r="W628" s="3"/>
      <c r="X628" s="3"/>
      <c r="Y628" s="3"/>
      <c r="Z628" s="3"/>
    </row>
    <row r="629" spans="1:26" ht="38.25" customHeight="1" x14ac:dyDescent="0.6">
      <c r="A629" s="29"/>
      <c r="B629" s="68"/>
      <c r="C629" s="69"/>
      <c r="D629" s="71"/>
      <c r="E629" s="71"/>
      <c r="F629" s="72">
        <f>SUM(D$9:$D629)-SUM(E$9:$E629)</f>
        <v>400</v>
      </c>
      <c r="G629" s="58"/>
      <c r="H629" s="73" t="str">
        <f t="shared" si="37"/>
        <v>الأحد</v>
      </c>
      <c r="I629" s="84">
        <f t="shared" si="38"/>
        <v>45151</v>
      </c>
      <c r="J629" s="75"/>
      <c r="K629" s="75"/>
      <c r="L629" s="76"/>
      <c r="M629" s="76"/>
      <c r="N629" s="77">
        <f>K629-J629-L629+التصنيف4567891011243752[[#This Row],[زيادة]]</f>
        <v>0</v>
      </c>
      <c r="O629" s="78" t="str">
        <f t="shared" si="36"/>
        <v>غياب</v>
      </c>
      <c r="P629" s="78">
        <f t="shared" si="39"/>
        <v>0</v>
      </c>
      <c r="Q629" s="79">
        <f>التصنيف4567891011243752[[#This Row],[ساعات العمل
Time of Work]]/9*P629*24</f>
        <v>0</v>
      </c>
      <c r="R629" s="80"/>
      <c r="S629" s="80"/>
      <c r="T629" s="80"/>
      <c r="U629" s="80"/>
      <c r="V629" s="3"/>
      <c r="W629" s="3"/>
      <c r="X629" s="3"/>
      <c r="Y629" s="3"/>
      <c r="Z629" s="3"/>
    </row>
    <row r="630" spans="1:26" ht="38.25" customHeight="1" x14ac:dyDescent="0.6">
      <c r="A630" s="29"/>
      <c r="B630" s="68"/>
      <c r="C630" s="69"/>
      <c r="D630" s="71"/>
      <c r="E630" s="71"/>
      <c r="F630" s="72">
        <f>SUM(D$9:$D630)-SUM(E$9:$E630)</f>
        <v>400</v>
      </c>
      <c r="G630" s="58"/>
      <c r="H630" s="73" t="str">
        <f t="shared" si="37"/>
        <v>الإثنين</v>
      </c>
      <c r="I630" s="84">
        <f t="shared" si="38"/>
        <v>45152</v>
      </c>
      <c r="J630" s="75"/>
      <c r="K630" s="75"/>
      <c r="L630" s="76"/>
      <c r="M630" s="76"/>
      <c r="N630" s="77">
        <f>K630-J630-L630+التصنيف4567891011243752[[#This Row],[زيادة]]</f>
        <v>0</v>
      </c>
      <c r="O630" s="78" t="str">
        <f t="shared" si="36"/>
        <v>غياب</v>
      </c>
      <c r="P630" s="78">
        <f t="shared" si="39"/>
        <v>0</v>
      </c>
      <c r="Q630" s="79">
        <f>التصنيف4567891011243752[[#This Row],[ساعات العمل
Time of Work]]/9*P630*24</f>
        <v>0</v>
      </c>
      <c r="R630" s="80"/>
      <c r="S630" s="80"/>
      <c r="T630" s="80"/>
      <c r="U630" s="80"/>
      <c r="V630" s="3"/>
      <c r="W630" s="3"/>
      <c r="X630" s="3"/>
      <c r="Y630" s="3"/>
      <c r="Z630" s="3"/>
    </row>
    <row r="631" spans="1:26" ht="38.25" customHeight="1" x14ac:dyDescent="0.6">
      <c r="A631" s="29"/>
      <c r="B631" s="68"/>
      <c r="C631" s="69"/>
      <c r="D631" s="71"/>
      <c r="E631" s="71"/>
      <c r="F631" s="72">
        <f>SUM(D$9:$D631)-SUM(E$9:$E631)</f>
        <v>400</v>
      </c>
      <c r="G631" s="58"/>
      <c r="H631" s="73" t="str">
        <f t="shared" si="37"/>
        <v>الثلاثاء</v>
      </c>
      <c r="I631" s="84">
        <f t="shared" si="38"/>
        <v>45153</v>
      </c>
      <c r="J631" s="75"/>
      <c r="K631" s="75"/>
      <c r="L631" s="76"/>
      <c r="M631" s="76"/>
      <c r="N631" s="77">
        <f>K631-J631-L631+التصنيف4567891011243752[[#This Row],[زيادة]]</f>
        <v>0</v>
      </c>
      <c r="O631" s="78" t="str">
        <f t="shared" si="36"/>
        <v>غياب</v>
      </c>
      <c r="P631" s="78">
        <f t="shared" si="39"/>
        <v>0</v>
      </c>
      <c r="Q631" s="79">
        <f>التصنيف4567891011243752[[#This Row],[ساعات العمل
Time of Work]]/9*P631*24</f>
        <v>0</v>
      </c>
      <c r="R631" s="80"/>
      <c r="S631" s="80"/>
      <c r="T631" s="80"/>
      <c r="U631" s="80"/>
      <c r="V631" s="3"/>
      <c r="W631" s="3"/>
      <c r="X631" s="3"/>
      <c r="Y631" s="3"/>
      <c r="Z631" s="3"/>
    </row>
    <row r="632" spans="1:26" ht="38.25" customHeight="1" x14ac:dyDescent="0.6">
      <c r="A632" s="29"/>
      <c r="B632" s="68"/>
      <c r="C632" s="69"/>
      <c r="D632" s="71"/>
      <c r="E632" s="71"/>
      <c r="F632" s="72">
        <f>SUM(D$9:$D632)-SUM(E$9:$E632)</f>
        <v>400</v>
      </c>
      <c r="G632" s="58"/>
      <c r="H632" s="73" t="str">
        <f t="shared" si="37"/>
        <v>الأربعاء</v>
      </c>
      <c r="I632" s="84">
        <f t="shared" si="38"/>
        <v>45154</v>
      </c>
      <c r="J632" s="75"/>
      <c r="K632" s="75"/>
      <c r="L632" s="76"/>
      <c r="M632" s="76"/>
      <c r="N632" s="77">
        <f>K632-J632-L632+التصنيف4567891011243752[[#This Row],[زيادة]]</f>
        <v>0</v>
      </c>
      <c r="O632" s="78" t="str">
        <f t="shared" si="36"/>
        <v>غياب</v>
      </c>
      <c r="P632" s="78">
        <f t="shared" si="39"/>
        <v>0</v>
      </c>
      <c r="Q632" s="79">
        <f>التصنيف4567891011243752[[#This Row],[ساعات العمل
Time of Work]]/9*P632*24</f>
        <v>0</v>
      </c>
      <c r="R632" s="80"/>
      <c r="S632" s="80"/>
      <c r="T632" s="80"/>
      <c r="U632" s="80"/>
      <c r="V632" s="3"/>
      <c r="W632" s="3"/>
      <c r="X632" s="3"/>
      <c r="Y632" s="3"/>
      <c r="Z632" s="3"/>
    </row>
    <row r="633" spans="1:26" ht="38.25" customHeight="1" x14ac:dyDescent="0.6">
      <c r="A633" s="29"/>
      <c r="B633" s="68"/>
      <c r="C633" s="69"/>
      <c r="D633" s="71"/>
      <c r="E633" s="71"/>
      <c r="F633" s="72">
        <f>SUM(D$9:$D633)-SUM(E$9:$E633)</f>
        <v>400</v>
      </c>
      <c r="G633" s="58"/>
      <c r="H633" s="73" t="str">
        <f t="shared" si="37"/>
        <v>الخميس</v>
      </c>
      <c r="I633" s="84">
        <f t="shared" si="38"/>
        <v>45155</v>
      </c>
      <c r="J633" s="75"/>
      <c r="K633" s="75"/>
      <c r="L633" s="76"/>
      <c r="M633" s="76"/>
      <c r="N633" s="77">
        <f>K633-J633-L633+التصنيف4567891011243752[[#This Row],[زيادة]]</f>
        <v>0</v>
      </c>
      <c r="O633" s="78" t="str">
        <f t="shared" si="36"/>
        <v>غياب</v>
      </c>
      <c r="P633" s="78">
        <f t="shared" si="39"/>
        <v>0</v>
      </c>
      <c r="Q633" s="79">
        <f>التصنيف4567891011243752[[#This Row],[ساعات العمل
Time of Work]]/9*P633*24</f>
        <v>0</v>
      </c>
      <c r="R633" s="80"/>
      <c r="S633" s="80"/>
      <c r="T633" s="80"/>
      <c r="U633" s="80"/>
      <c r="V633" s="3"/>
      <c r="W633" s="3"/>
      <c r="X633" s="3"/>
      <c r="Y633" s="3"/>
      <c r="Z633" s="3"/>
    </row>
    <row r="634" spans="1:26" ht="38.25" customHeight="1" x14ac:dyDescent="0.6">
      <c r="A634" s="29"/>
      <c r="B634" s="68"/>
      <c r="C634" s="69"/>
      <c r="D634" s="71"/>
      <c r="E634" s="71"/>
      <c r="F634" s="72">
        <f>SUM(D$9:$D634)-SUM(E$9:$E634)</f>
        <v>400</v>
      </c>
      <c r="G634" s="58"/>
      <c r="H634" s="73" t="str">
        <f t="shared" si="37"/>
        <v>الجمعة</v>
      </c>
      <c r="I634" s="84">
        <f t="shared" si="38"/>
        <v>45156</v>
      </c>
      <c r="J634" s="75"/>
      <c r="K634" s="75"/>
      <c r="L634" s="76"/>
      <c r="M634" s="76"/>
      <c r="N634" s="77">
        <f>K634-J634-L634+التصنيف4567891011243752[[#This Row],[زيادة]]</f>
        <v>0</v>
      </c>
      <c r="O634" s="78" t="str">
        <f t="shared" si="36"/>
        <v>غياب</v>
      </c>
      <c r="P634" s="78">
        <f t="shared" si="39"/>
        <v>0</v>
      </c>
      <c r="Q634" s="79">
        <f>التصنيف4567891011243752[[#This Row],[ساعات العمل
Time of Work]]/9*P634*24</f>
        <v>0</v>
      </c>
      <c r="R634" s="80"/>
      <c r="S634" s="80"/>
      <c r="T634" s="80"/>
      <c r="U634" s="80"/>
      <c r="V634" s="3"/>
      <c r="W634" s="3"/>
      <c r="X634" s="3"/>
      <c r="Y634" s="3"/>
      <c r="Z634" s="3"/>
    </row>
    <row r="635" spans="1:26" ht="38.25" customHeight="1" x14ac:dyDescent="0.6">
      <c r="A635" s="29"/>
      <c r="B635" s="68"/>
      <c r="C635" s="69"/>
      <c r="D635" s="71"/>
      <c r="E635" s="71"/>
      <c r="F635" s="72">
        <f>SUM(D$9:$D635)-SUM(E$9:$E635)</f>
        <v>400</v>
      </c>
      <c r="G635" s="58"/>
      <c r="H635" s="73" t="str">
        <f t="shared" si="37"/>
        <v>السبت</v>
      </c>
      <c r="I635" s="84">
        <f t="shared" si="38"/>
        <v>45157</v>
      </c>
      <c r="J635" s="75"/>
      <c r="K635" s="75"/>
      <c r="L635" s="76"/>
      <c r="M635" s="76"/>
      <c r="N635" s="77">
        <f>K635-J635-L635+التصنيف4567891011243752[[#This Row],[زيادة]]</f>
        <v>0</v>
      </c>
      <c r="O635" s="78" t="str">
        <f t="shared" si="36"/>
        <v>غياب</v>
      </c>
      <c r="P635" s="78">
        <f t="shared" si="39"/>
        <v>0</v>
      </c>
      <c r="Q635" s="79">
        <f>التصنيف4567891011243752[[#This Row],[ساعات العمل
Time of Work]]/9*P635*24</f>
        <v>0</v>
      </c>
      <c r="R635" s="80"/>
      <c r="S635" s="80"/>
      <c r="T635" s="80"/>
      <c r="U635" s="80"/>
      <c r="V635" s="3"/>
      <c r="W635" s="3"/>
      <c r="X635" s="3"/>
      <c r="Y635" s="3"/>
      <c r="Z635" s="3"/>
    </row>
    <row r="636" spans="1:26" ht="38.25" customHeight="1" x14ac:dyDescent="0.6">
      <c r="A636" s="29"/>
      <c r="B636" s="68"/>
      <c r="C636" s="69"/>
      <c r="D636" s="71"/>
      <c r="E636" s="71"/>
      <c r="F636" s="72">
        <f>SUM(D$9:$D636)-SUM(E$9:$E636)</f>
        <v>400</v>
      </c>
      <c r="G636" s="58"/>
      <c r="H636" s="73" t="str">
        <f t="shared" si="37"/>
        <v>الأحد</v>
      </c>
      <c r="I636" s="84">
        <f t="shared" si="38"/>
        <v>45158</v>
      </c>
      <c r="J636" s="75"/>
      <c r="K636" s="75"/>
      <c r="L636" s="76"/>
      <c r="M636" s="76"/>
      <c r="N636" s="77">
        <f>K636-J636-L636+التصنيف4567891011243752[[#This Row],[زيادة]]</f>
        <v>0</v>
      </c>
      <c r="O636" s="78" t="str">
        <f t="shared" si="36"/>
        <v>غياب</v>
      </c>
      <c r="P636" s="78">
        <f t="shared" si="39"/>
        <v>0</v>
      </c>
      <c r="Q636" s="79">
        <f>التصنيف4567891011243752[[#This Row],[ساعات العمل
Time of Work]]/9*P636*24</f>
        <v>0</v>
      </c>
      <c r="R636" s="80"/>
      <c r="S636" s="80"/>
      <c r="T636" s="80"/>
      <c r="U636" s="80"/>
      <c r="V636" s="3"/>
      <c r="W636" s="3"/>
      <c r="X636" s="3"/>
      <c r="Y636" s="3"/>
      <c r="Z636" s="3"/>
    </row>
    <row r="637" spans="1:26" ht="38.25" customHeight="1" x14ac:dyDescent="0.6">
      <c r="A637" s="29"/>
      <c r="B637" s="68"/>
      <c r="C637" s="69"/>
      <c r="D637" s="71"/>
      <c r="E637" s="71"/>
      <c r="F637" s="72">
        <f>SUM(D$9:$D637)-SUM(E$9:$E637)</f>
        <v>400</v>
      </c>
      <c r="G637" s="58"/>
      <c r="H637" s="73" t="str">
        <f t="shared" si="37"/>
        <v>الإثنين</v>
      </c>
      <c r="I637" s="84">
        <f t="shared" si="38"/>
        <v>45159</v>
      </c>
      <c r="J637" s="75"/>
      <c r="K637" s="75"/>
      <c r="L637" s="76"/>
      <c r="M637" s="76"/>
      <c r="N637" s="77">
        <f>K637-J637-L637+التصنيف4567891011243752[[#This Row],[زيادة]]</f>
        <v>0</v>
      </c>
      <c r="O637" s="78" t="str">
        <f t="shared" si="36"/>
        <v>غياب</v>
      </c>
      <c r="P637" s="78">
        <f t="shared" si="39"/>
        <v>0</v>
      </c>
      <c r="Q637" s="79">
        <f>التصنيف4567891011243752[[#This Row],[ساعات العمل
Time of Work]]/9*P637*24</f>
        <v>0</v>
      </c>
      <c r="R637" s="80"/>
      <c r="S637" s="80"/>
      <c r="T637" s="80"/>
      <c r="U637" s="80"/>
      <c r="V637" s="3"/>
      <c r="W637" s="3"/>
      <c r="X637" s="3"/>
      <c r="Y637" s="3"/>
      <c r="Z637" s="3"/>
    </row>
    <row r="638" spans="1:26" ht="38.25" customHeight="1" x14ac:dyDescent="0.6">
      <c r="A638" s="29"/>
      <c r="B638" s="68"/>
      <c r="C638" s="69"/>
      <c r="D638" s="71"/>
      <c r="E638" s="71"/>
      <c r="F638" s="72">
        <f>SUM(D$9:$D638)-SUM(E$9:$E638)</f>
        <v>400</v>
      </c>
      <c r="G638" s="58"/>
      <c r="H638" s="73" t="str">
        <f t="shared" si="37"/>
        <v>الثلاثاء</v>
      </c>
      <c r="I638" s="84">
        <f t="shared" si="38"/>
        <v>45160</v>
      </c>
      <c r="J638" s="75"/>
      <c r="K638" s="75"/>
      <c r="L638" s="76"/>
      <c r="M638" s="76"/>
      <c r="N638" s="77">
        <f>K638-J638-L638+التصنيف4567891011243752[[#This Row],[زيادة]]</f>
        <v>0</v>
      </c>
      <c r="O638" s="78" t="str">
        <f t="shared" si="36"/>
        <v>غياب</v>
      </c>
      <c r="P638" s="78">
        <f t="shared" si="39"/>
        <v>0</v>
      </c>
      <c r="Q638" s="79">
        <f>التصنيف4567891011243752[[#This Row],[ساعات العمل
Time of Work]]/9*P638*24</f>
        <v>0</v>
      </c>
      <c r="R638" s="80"/>
      <c r="S638" s="80"/>
      <c r="T638" s="80"/>
      <c r="U638" s="80"/>
      <c r="V638" s="3"/>
      <c r="W638" s="3"/>
      <c r="X638" s="3"/>
      <c r="Y638" s="3"/>
      <c r="Z638" s="3"/>
    </row>
    <row r="639" spans="1:26" ht="38.25" customHeight="1" x14ac:dyDescent="0.6">
      <c r="A639" s="29"/>
      <c r="B639" s="68"/>
      <c r="C639" s="69"/>
      <c r="D639" s="71"/>
      <c r="E639" s="71"/>
      <c r="F639" s="72">
        <f>SUM(D$9:$D639)-SUM(E$9:$E639)</f>
        <v>400</v>
      </c>
      <c r="G639" s="58"/>
      <c r="H639" s="73" t="str">
        <f t="shared" si="37"/>
        <v>الأربعاء</v>
      </c>
      <c r="I639" s="84">
        <f t="shared" si="38"/>
        <v>45161</v>
      </c>
      <c r="J639" s="75"/>
      <c r="K639" s="75"/>
      <c r="L639" s="76"/>
      <c r="M639" s="76"/>
      <c r="N639" s="77">
        <f>K639-J639-L639+التصنيف4567891011243752[[#This Row],[زيادة]]</f>
        <v>0</v>
      </c>
      <c r="O639" s="78" t="str">
        <f t="shared" si="36"/>
        <v>غياب</v>
      </c>
      <c r="P639" s="78">
        <f t="shared" si="39"/>
        <v>0</v>
      </c>
      <c r="Q639" s="79">
        <f>التصنيف4567891011243752[[#This Row],[ساعات العمل
Time of Work]]/9*P639*24</f>
        <v>0</v>
      </c>
      <c r="R639" s="80"/>
      <c r="S639" s="80"/>
      <c r="T639" s="80"/>
      <c r="U639" s="80"/>
      <c r="V639" s="3"/>
      <c r="W639" s="3"/>
      <c r="X639" s="3"/>
      <c r="Y639" s="3"/>
      <c r="Z639" s="3"/>
    </row>
    <row r="640" spans="1:26" ht="38.25" customHeight="1" x14ac:dyDescent="0.6">
      <c r="A640" s="29"/>
      <c r="B640" s="68"/>
      <c r="C640" s="69"/>
      <c r="D640" s="71"/>
      <c r="E640" s="71"/>
      <c r="F640" s="72">
        <f>SUM(D$9:$D640)-SUM(E$9:$E640)</f>
        <v>400</v>
      </c>
      <c r="G640" s="58"/>
      <c r="H640" s="73" t="str">
        <f t="shared" si="37"/>
        <v>الخميس</v>
      </c>
      <c r="I640" s="84">
        <f t="shared" si="38"/>
        <v>45162</v>
      </c>
      <c r="J640" s="75"/>
      <c r="K640" s="75"/>
      <c r="L640" s="76"/>
      <c r="M640" s="76"/>
      <c r="N640" s="77">
        <f>K640-J640-L640+التصنيف4567891011243752[[#This Row],[زيادة]]</f>
        <v>0</v>
      </c>
      <c r="O640" s="78" t="str">
        <f t="shared" si="36"/>
        <v>غياب</v>
      </c>
      <c r="P640" s="78">
        <f t="shared" si="39"/>
        <v>0</v>
      </c>
      <c r="Q640" s="79">
        <f>التصنيف4567891011243752[[#This Row],[ساعات العمل
Time of Work]]/9*P640*24</f>
        <v>0</v>
      </c>
      <c r="R640" s="80"/>
      <c r="S640" s="80"/>
      <c r="T640" s="80"/>
      <c r="U640" s="80"/>
      <c r="V640" s="3"/>
      <c r="W640" s="3"/>
      <c r="X640" s="3"/>
      <c r="Y640" s="3"/>
      <c r="Z640" s="3"/>
    </row>
    <row r="641" spans="1:26" ht="38.25" customHeight="1" x14ac:dyDescent="0.6">
      <c r="A641" s="29"/>
      <c r="B641" s="68"/>
      <c r="C641" s="69"/>
      <c r="D641" s="71"/>
      <c r="E641" s="71"/>
      <c r="F641" s="72">
        <f>SUM(D$9:$D641)-SUM(E$9:$E641)</f>
        <v>400</v>
      </c>
      <c r="G641" s="58"/>
      <c r="H641" s="73" t="str">
        <f t="shared" si="37"/>
        <v>الجمعة</v>
      </c>
      <c r="I641" s="84">
        <f t="shared" si="38"/>
        <v>45163</v>
      </c>
      <c r="J641" s="75"/>
      <c r="K641" s="75"/>
      <c r="L641" s="76"/>
      <c r="M641" s="76"/>
      <c r="N641" s="77">
        <f>K641-J641-L641+التصنيف4567891011243752[[#This Row],[زيادة]]</f>
        <v>0</v>
      </c>
      <c r="O641" s="78" t="str">
        <f t="shared" si="36"/>
        <v>غياب</v>
      </c>
      <c r="P641" s="78">
        <f t="shared" si="39"/>
        <v>0</v>
      </c>
      <c r="Q641" s="79">
        <f>التصنيف4567891011243752[[#This Row],[ساعات العمل
Time of Work]]/9*P641*24</f>
        <v>0</v>
      </c>
      <c r="R641" s="80"/>
      <c r="S641" s="80"/>
      <c r="T641" s="80"/>
      <c r="U641" s="80"/>
      <c r="V641" s="3"/>
      <c r="W641" s="3"/>
      <c r="X641" s="3"/>
      <c r="Y641" s="3"/>
      <c r="Z641" s="3"/>
    </row>
    <row r="642" spans="1:26" ht="38.25" customHeight="1" x14ac:dyDescent="0.6">
      <c r="A642" s="29"/>
      <c r="B642" s="68"/>
      <c r="C642" s="69"/>
      <c r="D642" s="71"/>
      <c r="E642" s="71"/>
      <c r="F642" s="72">
        <f>SUM(D$9:$D642)-SUM(E$9:$E642)</f>
        <v>400</v>
      </c>
      <c r="G642" s="58"/>
      <c r="H642" s="73" t="str">
        <f t="shared" si="37"/>
        <v>السبت</v>
      </c>
      <c r="I642" s="84">
        <f t="shared" si="38"/>
        <v>45164</v>
      </c>
      <c r="J642" s="75"/>
      <c r="K642" s="75"/>
      <c r="L642" s="76"/>
      <c r="M642" s="76"/>
      <c r="N642" s="77">
        <f>K642-J642-L642+التصنيف4567891011243752[[#This Row],[زيادة]]</f>
        <v>0</v>
      </c>
      <c r="O642" s="78" t="str">
        <f t="shared" si="36"/>
        <v>غياب</v>
      </c>
      <c r="P642" s="78">
        <f t="shared" si="39"/>
        <v>0</v>
      </c>
      <c r="Q642" s="79">
        <f>التصنيف4567891011243752[[#This Row],[ساعات العمل
Time of Work]]/9*P642*24</f>
        <v>0</v>
      </c>
      <c r="R642" s="80"/>
      <c r="S642" s="80"/>
      <c r="T642" s="80"/>
      <c r="U642" s="80"/>
      <c r="V642" s="3"/>
      <c r="W642" s="3"/>
      <c r="X642" s="3"/>
      <c r="Y642" s="3"/>
      <c r="Z642" s="3"/>
    </row>
    <row r="643" spans="1:26" ht="38.25" customHeight="1" x14ac:dyDescent="0.6">
      <c r="A643" s="29"/>
      <c r="B643" s="68"/>
      <c r="C643" s="69"/>
      <c r="D643" s="71"/>
      <c r="E643" s="71"/>
      <c r="F643" s="72">
        <f>SUM(D$9:$D643)-SUM(E$9:$E643)</f>
        <v>400</v>
      </c>
      <c r="G643" s="58"/>
      <c r="H643" s="73" t="str">
        <f t="shared" si="37"/>
        <v>الأحد</v>
      </c>
      <c r="I643" s="84">
        <f t="shared" si="38"/>
        <v>45165</v>
      </c>
      <c r="J643" s="75"/>
      <c r="K643" s="75"/>
      <c r="L643" s="76"/>
      <c r="M643" s="76"/>
      <c r="N643" s="77">
        <f>K643-J643-L643+التصنيف4567891011243752[[#This Row],[زيادة]]</f>
        <v>0</v>
      </c>
      <c r="O643" s="78" t="str">
        <f t="shared" si="36"/>
        <v>غياب</v>
      </c>
      <c r="P643" s="78">
        <f t="shared" si="39"/>
        <v>0</v>
      </c>
      <c r="Q643" s="79">
        <f>التصنيف4567891011243752[[#This Row],[ساعات العمل
Time of Work]]/9*P643*24</f>
        <v>0</v>
      </c>
      <c r="R643" s="80"/>
      <c r="S643" s="80"/>
      <c r="T643" s="80"/>
      <c r="U643" s="80"/>
      <c r="V643" s="3"/>
      <c r="W643" s="3"/>
      <c r="X643" s="3"/>
      <c r="Y643" s="3"/>
      <c r="Z643" s="3"/>
    </row>
    <row r="644" spans="1:26" ht="38.25" customHeight="1" x14ac:dyDescent="0.6">
      <c r="A644" s="29"/>
      <c r="B644" s="68"/>
      <c r="C644" s="69"/>
      <c r="D644" s="71"/>
      <c r="E644" s="71"/>
      <c r="F644" s="72">
        <f>SUM(D$9:$D644)-SUM(E$9:$E644)</f>
        <v>400</v>
      </c>
      <c r="G644" s="58"/>
      <c r="H644" s="73" t="str">
        <f t="shared" si="37"/>
        <v>الإثنين</v>
      </c>
      <c r="I644" s="84">
        <f t="shared" si="38"/>
        <v>45166</v>
      </c>
      <c r="J644" s="75"/>
      <c r="K644" s="75"/>
      <c r="L644" s="76"/>
      <c r="M644" s="76"/>
      <c r="N644" s="77">
        <f>K644-J644-L644+التصنيف4567891011243752[[#This Row],[زيادة]]</f>
        <v>0</v>
      </c>
      <c r="O644" s="78" t="str">
        <f t="shared" si="36"/>
        <v>غياب</v>
      </c>
      <c r="P644" s="78">
        <f t="shared" si="39"/>
        <v>0</v>
      </c>
      <c r="Q644" s="79">
        <f>التصنيف4567891011243752[[#This Row],[ساعات العمل
Time of Work]]/9*P644*24</f>
        <v>0</v>
      </c>
      <c r="R644" s="80"/>
      <c r="S644" s="80"/>
      <c r="T644" s="80"/>
      <c r="U644" s="80"/>
      <c r="V644" s="3"/>
      <c r="W644" s="3"/>
      <c r="X644" s="3"/>
      <c r="Y644" s="3"/>
      <c r="Z644" s="3"/>
    </row>
    <row r="645" spans="1:26" ht="38.25" customHeight="1" x14ac:dyDescent="0.6">
      <c r="A645" s="29"/>
      <c r="B645" s="68"/>
      <c r="C645" s="69"/>
      <c r="D645" s="71"/>
      <c r="E645" s="71"/>
      <c r="F645" s="72">
        <f>SUM(D$9:$D645)-SUM(E$9:$E645)</f>
        <v>400</v>
      </c>
      <c r="G645" s="58"/>
      <c r="H645" s="73" t="str">
        <f t="shared" si="37"/>
        <v>الثلاثاء</v>
      </c>
      <c r="I645" s="84">
        <f t="shared" si="38"/>
        <v>45167</v>
      </c>
      <c r="J645" s="75"/>
      <c r="K645" s="75"/>
      <c r="L645" s="76"/>
      <c r="M645" s="76"/>
      <c r="N645" s="77">
        <f>K645-J645-L645+التصنيف4567891011243752[[#This Row],[زيادة]]</f>
        <v>0</v>
      </c>
      <c r="O645" s="78" t="str">
        <f t="shared" si="36"/>
        <v>غياب</v>
      </c>
      <c r="P645" s="78">
        <f t="shared" si="39"/>
        <v>0</v>
      </c>
      <c r="Q645" s="79">
        <f>التصنيف4567891011243752[[#This Row],[ساعات العمل
Time of Work]]/9*P645*24</f>
        <v>0</v>
      </c>
      <c r="R645" s="80"/>
      <c r="S645" s="80"/>
      <c r="T645" s="80"/>
      <c r="U645" s="80"/>
      <c r="V645" s="3"/>
      <c r="W645" s="3"/>
      <c r="X645" s="3"/>
      <c r="Y645" s="3"/>
      <c r="Z645" s="3"/>
    </row>
    <row r="646" spans="1:26" ht="38.25" customHeight="1" x14ac:dyDescent="0.6">
      <c r="A646" s="29"/>
      <c r="B646" s="68"/>
      <c r="C646" s="69"/>
      <c r="D646" s="71"/>
      <c r="E646" s="71"/>
      <c r="F646" s="72">
        <f>SUM(D$9:$D646)-SUM(E$9:$E646)</f>
        <v>400</v>
      </c>
      <c r="G646" s="58"/>
      <c r="H646" s="73" t="str">
        <f t="shared" si="37"/>
        <v>الأربعاء</v>
      </c>
      <c r="I646" s="84">
        <f t="shared" si="38"/>
        <v>45168</v>
      </c>
      <c r="J646" s="75"/>
      <c r="K646" s="75"/>
      <c r="L646" s="76"/>
      <c r="M646" s="76"/>
      <c r="N646" s="77">
        <f>K646-J646-L646+التصنيف4567891011243752[[#This Row],[زيادة]]</f>
        <v>0</v>
      </c>
      <c r="O646" s="78" t="str">
        <f t="shared" si="36"/>
        <v>غياب</v>
      </c>
      <c r="P646" s="78">
        <f t="shared" si="39"/>
        <v>0</v>
      </c>
      <c r="Q646" s="79">
        <f>التصنيف4567891011243752[[#This Row],[ساعات العمل
Time of Work]]/9*P646*24</f>
        <v>0</v>
      </c>
      <c r="R646" s="80"/>
      <c r="S646" s="80"/>
      <c r="T646" s="80"/>
      <c r="U646" s="80"/>
      <c r="V646" s="3"/>
      <c r="W646" s="3"/>
      <c r="X646" s="3"/>
      <c r="Y646" s="3"/>
      <c r="Z646" s="3"/>
    </row>
    <row r="647" spans="1:26" ht="38.25" customHeight="1" x14ac:dyDescent="0.6">
      <c r="A647" s="29"/>
      <c r="B647" s="68"/>
      <c r="C647" s="69"/>
      <c r="D647" s="71"/>
      <c r="E647" s="71"/>
      <c r="F647" s="72">
        <f>SUM(D$9:$D647)-SUM(E$9:$E647)</f>
        <v>400</v>
      </c>
      <c r="G647" s="58"/>
      <c r="H647" s="73" t="str">
        <f t="shared" si="37"/>
        <v>الخميس</v>
      </c>
      <c r="I647" s="84">
        <f t="shared" si="38"/>
        <v>45169</v>
      </c>
      <c r="J647" s="75"/>
      <c r="K647" s="75"/>
      <c r="L647" s="76"/>
      <c r="M647" s="76"/>
      <c r="N647" s="77">
        <f>K647-J647-L647+التصنيف4567891011243752[[#This Row],[زيادة]]</f>
        <v>0</v>
      </c>
      <c r="O647" s="78" t="str">
        <f t="shared" si="36"/>
        <v>غياب</v>
      </c>
      <c r="P647" s="78">
        <f t="shared" si="39"/>
        <v>0</v>
      </c>
      <c r="Q647" s="79">
        <f>التصنيف4567891011243752[[#This Row],[ساعات العمل
Time of Work]]/9*P647*24</f>
        <v>0</v>
      </c>
      <c r="R647" s="80"/>
      <c r="S647" s="80"/>
      <c r="T647" s="80"/>
      <c r="U647" s="80"/>
      <c r="V647" s="3"/>
      <c r="W647" s="3"/>
      <c r="X647" s="3"/>
      <c r="Y647" s="3"/>
      <c r="Z647" s="3"/>
    </row>
    <row r="648" spans="1:26" ht="38.25" customHeight="1" x14ac:dyDescent="0.6">
      <c r="A648" s="29"/>
      <c r="B648" s="68"/>
      <c r="C648" s="69"/>
      <c r="D648" s="71"/>
      <c r="E648" s="71"/>
      <c r="F648" s="72">
        <f>SUM(D$9:$D648)-SUM(E$9:$E648)</f>
        <v>400</v>
      </c>
      <c r="G648" s="58"/>
      <c r="H648" s="73" t="str">
        <f t="shared" si="37"/>
        <v>الجمعة</v>
      </c>
      <c r="I648" s="84">
        <f t="shared" si="38"/>
        <v>45170</v>
      </c>
      <c r="J648" s="75"/>
      <c r="K648" s="75"/>
      <c r="L648" s="76"/>
      <c r="M648" s="76"/>
      <c r="N648" s="77">
        <f>K648-J648-L648+التصنيف4567891011243752[[#This Row],[زيادة]]</f>
        <v>0</v>
      </c>
      <c r="O648" s="78" t="str">
        <f t="shared" si="36"/>
        <v>غياب</v>
      </c>
      <c r="P648" s="78">
        <f t="shared" si="39"/>
        <v>0</v>
      </c>
      <c r="Q648" s="79">
        <f>التصنيف4567891011243752[[#This Row],[ساعات العمل
Time of Work]]/9*P648*24</f>
        <v>0</v>
      </c>
      <c r="R648" s="80"/>
      <c r="S648" s="80"/>
      <c r="T648" s="80"/>
      <c r="U648" s="80"/>
      <c r="V648" s="3"/>
      <c r="W648" s="3"/>
      <c r="X648" s="3"/>
      <c r="Y648" s="3"/>
      <c r="Z648" s="3"/>
    </row>
    <row r="649" spans="1:26" ht="38.25" customHeight="1" x14ac:dyDescent="0.6">
      <c r="A649" s="29"/>
      <c r="B649" s="68"/>
      <c r="C649" s="69"/>
      <c r="D649" s="71"/>
      <c r="E649" s="71"/>
      <c r="F649" s="72">
        <f>SUM(D$9:$D649)-SUM(E$9:$E649)</f>
        <v>400</v>
      </c>
      <c r="G649" s="58"/>
      <c r="H649" s="73" t="str">
        <f t="shared" si="37"/>
        <v>السبت</v>
      </c>
      <c r="I649" s="84">
        <f t="shared" si="38"/>
        <v>45171</v>
      </c>
      <c r="J649" s="75"/>
      <c r="K649" s="75"/>
      <c r="L649" s="76"/>
      <c r="M649" s="76"/>
      <c r="N649" s="77">
        <f>K649-J649-L649+التصنيف4567891011243752[[#This Row],[زيادة]]</f>
        <v>0</v>
      </c>
      <c r="O649" s="78" t="str">
        <f t="shared" ref="O649:O712" si="40">IF(N649=0,"غياب","حضور")</f>
        <v>غياب</v>
      </c>
      <c r="P649" s="78">
        <f t="shared" si="39"/>
        <v>0</v>
      </c>
      <c r="Q649" s="79">
        <f>التصنيف4567891011243752[[#This Row],[ساعات العمل
Time of Work]]/9*P649*24</f>
        <v>0</v>
      </c>
      <c r="R649" s="80"/>
      <c r="S649" s="80"/>
      <c r="T649" s="80"/>
      <c r="U649" s="80"/>
      <c r="V649" s="3"/>
      <c r="W649" s="3"/>
      <c r="X649" s="3"/>
      <c r="Y649" s="3"/>
      <c r="Z649" s="3"/>
    </row>
    <row r="650" spans="1:26" ht="38.25" customHeight="1" x14ac:dyDescent="0.6">
      <c r="A650" s="29"/>
      <c r="B650" s="68"/>
      <c r="C650" s="69"/>
      <c r="D650" s="71"/>
      <c r="E650" s="71"/>
      <c r="F650" s="72">
        <f>SUM(D$9:$D650)-SUM(E$9:$E650)</f>
        <v>400</v>
      </c>
      <c r="G650" s="58"/>
      <c r="H650" s="73" t="str">
        <f t="shared" ref="H650:H713" si="41">TEXT(I650,"b2dddd")</f>
        <v>الأحد</v>
      </c>
      <c r="I650" s="84">
        <f t="shared" ref="I650:I713" si="42">IF($I$7="","--",I649+1)</f>
        <v>45172</v>
      </c>
      <c r="J650" s="75"/>
      <c r="K650" s="75"/>
      <c r="L650" s="76"/>
      <c r="M650" s="76"/>
      <c r="N650" s="77">
        <f>K650-J650-L650+التصنيف4567891011243752[[#This Row],[زيادة]]</f>
        <v>0</v>
      </c>
      <c r="O650" s="78" t="str">
        <f t="shared" si="40"/>
        <v>غياب</v>
      </c>
      <c r="P650" s="78">
        <f t="shared" si="39"/>
        <v>0</v>
      </c>
      <c r="Q650" s="79">
        <f>التصنيف4567891011243752[[#This Row],[ساعات العمل
Time of Work]]/9*P650*24</f>
        <v>0</v>
      </c>
      <c r="R650" s="80"/>
      <c r="S650" s="80"/>
      <c r="T650" s="80"/>
      <c r="U650" s="80"/>
      <c r="V650" s="3"/>
      <c r="W650" s="3"/>
      <c r="X650" s="3"/>
      <c r="Y650" s="3"/>
      <c r="Z650" s="3"/>
    </row>
    <row r="651" spans="1:26" ht="38.25" customHeight="1" x14ac:dyDescent="0.6">
      <c r="A651" s="29"/>
      <c r="B651" s="68"/>
      <c r="C651" s="69"/>
      <c r="D651" s="71"/>
      <c r="E651" s="71"/>
      <c r="F651" s="72">
        <f>SUM(D$9:$D651)-SUM(E$9:$E651)</f>
        <v>400</v>
      </c>
      <c r="G651" s="58"/>
      <c r="H651" s="73" t="str">
        <f t="shared" si="41"/>
        <v>الإثنين</v>
      </c>
      <c r="I651" s="84">
        <f t="shared" si="42"/>
        <v>45173</v>
      </c>
      <c r="J651" s="75"/>
      <c r="K651" s="75"/>
      <c r="L651" s="76"/>
      <c r="M651" s="76"/>
      <c r="N651" s="77">
        <f>K651-J651-L651+التصنيف4567891011243752[[#This Row],[زيادة]]</f>
        <v>0</v>
      </c>
      <c r="O651" s="78" t="str">
        <f t="shared" si="40"/>
        <v>غياب</v>
      </c>
      <c r="P651" s="78">
        <f t="shared" ref="P651:P714" si="43">IF($P$9="","--",P650+0)</f>
        <v>0</v>
      </c>
      <c r="Q651" s="79">
        <f>التصنيف4567891011243752[[#This Row],[ساعات العمل
Time of Work]]/9*P651*24</f>
        <v>0</v>
      </c>
      <c r="R651" s="80"/>
      <c r="S651" s="80"/>
      <c r="T651" s="80"/>
      <c r="U651" s="80"/>
      <c r="V651" s="3"/>
      <c r="W651" s="3"/>
      <c r="X651" s="3"/>
      <c r="Y651" s="3"/>
      <c r="Z651" s="3"/>
    </row>
    <row r="652" spans="1:26" ht="38.25" customHeight="1" x14ac:dyDescent="0.6">
      <c r="A652" s="29"/>
      <c r="B652" s="68"/>
      <c r="C652" s="69"/>
      <c r="D652" s="71"/>
      <c r="E652" s="71"/>
      <c r="F652" s="72">
        <f>SUM(D$9:$D652)-SUM(E$9:$E652)</f>
        <v>400</v>
      </c>
      <c r="G652" s="58"/>
      <c r="H652" s="73" t="str">
        <f t="shared" si="41"/>
        <v>الثلاثاء</v>
      </c>
      <c r="I652" s="84">
        <f t="shared" si="42"/>
        <v>45174</v>
      </c>
      <c r="J652" s="75"/>
      <c r="K652" s="75"/>
      <c r="L652" s="76"/>
      <c r="M652" s="76"/>
      <c r="N652" s="77">
        <f>K652-J652-L652+التصنيف4567891011243752[[#This Row],[زيادة]]</f>
        <v>0</v>
      </c>
      <c r="O652" s="78" t="str">
        <f t="shared" si="40"/>
        <v>غياب</v>
      </c>
      <c r="P652" s="78">
        <f t="shared" si="43"/>
        <v>0</v>
      </c>
      <c r="Q652" s="79">
        <f>التصنيف4567891011243752[[#This Row],[ساعات العمل
Time of Work]]/9*P652*24</f>
        <v>0</v>
      </c>
      <c r="R652" s="80"/>
      <c r="S652" s="80"/>
      <c r="T652" s="80"/>
      <c r="U652" s="80"/>
      <c r="V652" s="3"/>
      <c r="W652" s="3"/>
      <c r="X652" s="3"/>
      <c r="Y652" s="3"/>
      <c r="Z652" s="3"/>
    </row>
    <row r="653" spans="1:26" ht="38.25" customHeight="1" x14ac:dyDescent="0.6">
      <c r="A653" s="29"/>
      <c r="B653" s="68"/>
      <c r="C653" s="69"/>
      <c r="D653" s="71"/>
      <c r="E653" s="71"/>
      <c r="F653" s="72">
        <f>SUM(D$9:$D653)-SUM(E$9:$E653)</f>
        <v>400</v>
      </c>
      <c r="G653" s="58"/>
      <c r="H653" s="73" t="str">
        <f t="shared" si="41"/>
        <v>الأربعاء</v>
      </c>
      <c r="I653" s="84">
        <f t="shared" si="42"/>
        <v>45175</v>
      </c>
      <c r="J653" s="75"/>
      <c r="K653" s="75"/>
      <c r="L653" s="76"/>
      <c r="M653" s="76"/>
      <c r="N653" s="77">
        <f>K653-J653-L653+التصنيف4567891011243752[[#This Row],[زيادة]]</f>
        <v>0</v>
      </c>
      <c r="O653" s="78" t="str">
        <f t="shared" si="40"/>
        <v>غياب</v>
      </c>
      <c r="P653" s="78">
        <f t="shared" si="43"/>
        <v>0</v>
      </c>
      <c r="Q653" s="79">
        <f>التصنيف4567891011243752[[#This Row],[ساعات العمل
Time of Work]]/9*P653*24</f>
        <v>0</v>
      </c>
      <c r="R653" s="80"/>
      <c r="S653" s="80"/>
      <c r="T653" s="80"/>
      <c r="U653" s="80"/>
      <c r="V653" s="3"/>
      <c r="W653" s="3"/>
      <c r="X653" s="3"/>
      <c r="Y653" s="3"/>
      <c r="Z653" s="3"/>
    </row>
    <row r="654" spans="1:26" ht="38.25" customHeight="1" x14ac:dyDescent="0.6">
      <c r="A654" s="29"/>
      <c r="B654" s="68"/>
      <c r="C654" s="69"/>
      <c r="D654" s="71"/>
      <c r="E654" s="71"/>
      <c r="F654" s="72">
        <f>SUM(D$9:$D654)-SUM(E$9:$E654)</f>
        <v>400</v>
      </c>
      <c r="G654" s="58"/>
      <c r="H654" s="73" t="str">
        <f t="shared" si="41"/>
        <v>الخميس</v>
      </c>
      <c r="I654" s="84">
        <f t="shared" si="42"/>
        <v>45176</v>
      </c>
      <c r="J654" s="75"/>
      <c r="K654" s="75"/>
      <c r="L654" s="76"/>
      <c r="M654" s="76"/>
      <c r="N654" s="77">
        <f>K654-J654-L654+التصنيف4567891011243752[[#This Row],[زيادة]]</f>
        <v>0</v>
      </c>
      <c r="O654" s="78" t="str">
        <f t="shared" si="40"/>
        <v>غياب</v>
      </c>
      <c r="P654" s="78">
        <f t="shared" si="43"/>
        <v>0</v>
      </c>
      <c r="Q654" s="79">
        <f>التصنيف4567891011243752[[#This Row],[ساعات العمل
Time of Work]]/9*P654*24</f>
        <v>0</v>
      </c>
      <c r="R654" s="80"/>
      <c r="S654" s="80"/>
      <c r="T654" s="80"/>
      <c r="U654" s="80"/>
      <c r="V654" s="3"/>
      <c r="W654" s="3"/>
      <c r="X654" s="3"/>
      <c r="Y654" s="3"/>
      <c r="Z654" s="3"/>
    </row>
    <row r="655" spans="1:26" ht="38.25" customHeight="1" x14ac:dyDescent="0.6">
      <c r="A655" s="29"/>
      <c r="B655" s="68"/>
      <c r="C655" s="69"/>
      <c r="D655" s="71"/>
      <c r="E655" s="71"/>
      <c r="F655" s="72">
        <f>SUM(D$9:$D655)-SUM(E$9:$E655)</f>
        <v>400</v>
      </c>
      <c r="G655" s="58"/>
      <c r="H655" s="73" t="str">
        <f t="shared" si="41"/>
        <v>الجمعة</v>
      </c>
      <c r="I655" s="84">
        <f t="shared" si="42"/>
        <v>45177</v>
      </c>
      <c r="J655" s="75"/>
      <c r="K655" s="75"/>
      <c r="L655" s="76"/>
      <c r="M655" s="76"/>
      <c r="N655" s="77">
        <f>K655-J655-L655+التصنيف4567891011243752[[#This Row],[زيادة]]</f>
        <v>0</v>
      </c>
      <c r="O655" s="78" t="str">
        <f t="shared" si="40"/>
        <v>غياب</v>
      </c>
      <c r="P655" s="78">
        <f t="shared" si="43"/>
        <v>0</v>
      </c>
      <c r="Q655" s="79">
        <f>التصنيف4567891011243752[[#This Row],[ساعات العمل
Time of Work]]/9*P655*24</f>
        <v>0</v>
      </c>
      <c r="R655" s="80"/>
      <c r="S655" s="80"/>
      <c r="T655" s="80"/>
      <c r="U655" s="80"/>
      <c r="V655" s="3"/>
      <c r="W655" s="3"/>
      <c r="X655" s="3"/>
      <c r="Y655" s="3"/>
      <c r="Z655" s="3"/>
    </row>
    <row r="656" spans="1:26" ht="38.25" customHeight="1" x14ac:dyDescent="0.6">
      <c r="A656" s="29"/>
      <c r="B656" s="68"/>
      <c r="C656" s="69"/>
      <c r="D656" s="71"/>
      <c r="E656" s="71"/>
      <c r="F656" s="72">
        <f>SUM(D$9:$D656)-SUM(E$9:$E656)</f>
        <v>400</v>
      </c>
      <c r="G656" s="58"/>
      <c r="H656" s="73" t="str">
        <f t="shared" si="41"/>
        <v>السبت</v>
      </c>
      <c r="I656" s="84">
        <f t="shared" si="42"/>
        <v>45178</v>
      </c>
      <c r="J656" s="75"/>
      <c r="K656" s="75"/>
      <c r="L656" s="76"/>
      <c r="M656" s="76"/>
      <c r="N656" s="77">
        <f>K656-J656-L656+التصنيف4567891011243752[[#This Row],[زيادة]]</f>
        <v>0</v>
      </c>
      <c r="O656" s="78" t="str">
        <f t="shared" si="40"/>
        <v>غياب</v>
      </c>
      <c r="P656" s="78">
        <f t="shared" si="43"/>
        <v>0</v>
      </c>
      <c r="Q656" s="79">
        <f>التصنيف4567891011243752[[#This Row],[ساعات العمل
Time of Work]]/9*P656*24</f>
        <v>0</v>
      </c>
      <c r="R656" s="80"/>
      <c r="S656" s="80"/>
      <c r="T656" s="80"/>
      <c r="U656" s="80"/>
      <c r="V656" s="3"/>
      <c r="W656" s="3"/>
      <c r="X656" s="3"/>
      <c r="Y656" s="3"/>
      <c r="Z656" s="3"/>
    </row>
    <row r="657" spans="1:26" ht="38.25" customHeight="1" x14ac:dyDescent="0.6">
      <c r="A657" s="29"/>
      <c r="B657" s="68"/>
      <c r="C657" s="69"/>
      <c r="D657" s="71"/>
      <c r="E657" s="71"/>
      <c r="F657" s="72">
        <f>SUM(D$9:$D657)-SUM(E$9:$E657)</f>
        <v>400</v>
      </c>
      <c r="G657" s="58"/>
      <c r="H657" s="73" t="str">
        <f t="shared" si="41"/>
        <v>الأحد</v>
      </c>
      <c r="I657" s="84">
        <f t="shared" si="42"/>
        <v>45179</v>
      </c>
      <c r="J657" s="75"/>
      <c r="K657" s="75"/>
      <c r="L657" s="76"/>
      <c r="M657" s="76"/>
      <c r="N657" s="77">
        <f>K657-J657-L657+التصنيف4567891011243752[[#This Row],[زيادة]]</f>
        <v>0</v>
      </c>
      <c r="O657" s="78" t="str">
        <f t="shared" si="40"/>
        <v>غياب</v>
      </c>
      <c r="P657" s="78">
        <f t="shared" si="43"/>
        <v>0</v>
      </c>
      <c r="Q657" s="79">
        <f>التصنيف4567891011243752[[#This Row],[ساعات العمل
Time of Work]]/9*P657*24</f>
        <v>0</v>
      </c>
      <c r="R657" s="80"/>
      <c r="S657" s="80"/>
      <c r="T657" s="80"/>
      <c r="U657" s="80"/>
      <c r="V657" s="3"/>
      <c r="W657" s="3"/>
      <c r="X657" s="3"/>
      <c r="Y657" s="3"/>
      <c r="Z657" s="3"/>
    </row>
    <row r="658" spans="1:26" ht="38.25" customHeight="1" x14ac:dyDescent="0.6">
      <c r="A658" s="29"/>
      <c r="B658" s="68"/>
      <c r="C658" s="69"/>
      <c r="D658" s="71"/>
      <c r="E658" s="71"/>
      <c r="F658" s="72">
        <f>SUM(D$9:$D658)-SUM(E$9:$E658)</f>
        <v>400</v>
      </c>
      <c r="G658" s="58"/>
      <c r="H658" s="73" t="str">
        <f t="shared" si="41"/>
        <v>الإثنين</v>
      </c>
      <c r="I658" s="84">
        <f t="shared" si="42"/>
        <v>45180</v>
      </c>
      <c r="J658" s="75"/>
      <c r="K658" s="75"/>
      <c r="L658" s="76"/>
      <c r="M658" s="76"/>
      <c r="N658" s="77">
        <f>K658-J658-L658+التصنيف4567891011243752[[#This Row],[زيادة]]</f>
        <v>0</v>
      </c>
      <c r="O658" s="78" t="str">
        <f t="shared" si="40"/>
        <v>غياب</v>
      </c>
      <c r="P658" s="78">
        <f t="shared" si="43"/>
        <v>0</v>
      </c>
      <c r="Q658" s="79">
        <f>التصنيف4567891011243752[[#This Row],[ساعات العمل
Time of Work]]/9*P658*24</f>
        <v>0</v>
      </c>
      <c r="R658" s="80"/>
      <c r="S658" s="80"/>
      <c r="T658" s="80"/>
      <c r="U658" s="80"/>
      <c r="V658" s="3"/>
      <c r="W658" s="3"/>
      <c r="X658" s="3"/>
      <c r="Y658" s="3"/>
      <c r="Z658" s="3"/>
    </row>
    <row r="659" spans="1:26" ht="38.25" customHeight="1" x14ac:dyDescent="0.6">
      <c r="A659" s="29"/>
      <c r="B659" s="68"/>
      <c r="C659" s="69"/>
      <c r="D659" s="71"/>
      <c r="E659" s="71"/>
      <c r="F659" s="72">
        <f>SUM(D$9:$D659)-SUM(E$9:$E659)</f>
        <v>400</v>
      </c>
      <c r="G659" s="58"/>
      <c r="H659" s="73" t="str">
        <f t="shared" si="41"/>
        <v>الثلاثاء</v>
      </c>
      <c r="I659" s="84">
        <f t="shared" si="42"/>
        <v>45181</v>
      </c>
      <c r="J659" s="75"/>
      <c r="K659" s="75"/>
      <c r="L659" s="76"/>
      <c r="M659" s="76"/>
      <c r="N659" s="77">
        <f>K659-J659-L659+التصنيف4567891011243752[[#This Row],[زيادة]]</f>
        <v>0</v>
      </c>
      <c r="O659" s="78" t="str">
        <f t="shared" si="40"/>
        <v>غياب</v>
      </c>
      <c r="P659" s="78">
        <f t="shared" si="43"/>
        <v>0</v>
      </c>
      <c r="Q659" s="79">
        <f>التصنيف4567891011243752[[#This Row],[ساعات العمل
Time of Work]]/9*P659*24</f>
        <v>0</v>
      </c>
      <c r="R659" s="80"/>
      <c r="S659" s="80"/>
      <c r="T659" s="80"/>
      <c r="U659" s="80"/>
      <c r="V659" s="3"/>
      <c r="W659" s="3"/>
      <c r="X659" s="3"/>
      <c r="Y659" s="3"/>
      <c r="Z659" s="3"/>
    </row>
    <row r="660" spans="1:26" ht="38.25" customHeight="1" x14ac:dyDescent="0.6">
      <c r="A660" s="29"/>
      <c r="B660" s="68"/>
      <c r="C660" s="69"/>
      <c r="D660" s="71"/>
      <c r="E660" s="71"/>
      <c r="F660" s="72">
        <f>SUM(D$9:$D660)-SUM(E$9:$E660)</f>
        <v>400</v>
      </c>
      <c r="G660" s="58"/>
      <c r="H660" s="73" t="str">
        <f t="shared" si="41"/>
        <v>الأربعاء</v>
      </c>
      <c r="I660" s="84">
        <f t="shared" si="42"/>
        <v>45182</v>
      </c>
      <c r="J660" s="75"/>
      <c r="K660" s="75"/>
      <c r="L660" s="76"/>
      <c r="M660" s="76"/>
      <c r="N660" s="77">
        <f>K660-J660-L660+التصنيف4567891011243752[[#This Row],[زيادة]]</f>
        <v>0</v>
      </c>
      <c r="O660" s="78" t="str">
        <f t="shared" si="40"/>
        <v>غياب</v>
      </c>
      <c r="P660" s="78">
        <f t="shared" si="43"/>
        <v>0</v>
      </c>
      <c r="Q660" s="79">
        <f>التصنيف4567891011243752[[#This Row],[ساعات العمل
Time of Work]]/9*P660*24</f>
        <v>0</v>
      </c>
      <c r="R660" s="80"/>
      <c r="S660" s="80"/>
      <c r="T660" s="80"/>
      <c r="U660" s="80"/>
      <c r="V660" s="3"/>
      <c r="W660" s="3"/>
      <c r="X660" s="3"/>
      <c r="Y660" s="3"/>
      <c r="Z660" s="3"/>
    </row>
    <row r="661" spans="1:26" ht="38.25" customHeight="1" x14ac:dyDescent="0.6">
      <c r="A661" s="29"/>
      <c r="B661" s="68"/>
      <c r="C661" s="69"/>
      <c r="D661" s="71"/>
      <c r="E661" s="71"/>
      <c r="F661" s="72">
        <f>SUM(D$9:$D661)-SUM(E$9:$E661)</f>
        <v>400</v>
      </c>
      <c r="G661" s="58"/>
      <c r="H661" s="73" t="str">
        <f t="shared" si="41"/>
        <v>الخميس</v>
      </c>
      <c r="I661" s="84">
        <f t="shared" si="42"/>
        <v>45183</v>
      </c>
      <c r="J661" s="75"/>
      <c r="K661" s="75"/>
      <c r="L661" s="76"/>
      <c r="M661" s="76"/>
      <c r="N661" s="77">
        <f>K661-J661-L661+التصنيف4567891011243752[[#This Row],[زيادة]]</f>
        <v>0</v>
      </c>
      <c r="O661" s="78" t="str">
        <f t="shared" si="40"/>
        <v>غياب</v>
      </c>
      <c r="P661" s="78">
        <f t="shared" si="43"/>
        <v>0</v>
      </c>
      <c r="Q661" s="79">
        <f>التصنيف4567891011243752[[#This Row],[ساعات العمل
Time of Work]]/9*P661*24</f>
        <v>0</v>
      </c>
      <c r="R661" s="80"/>
      <c r="S661" s="80"/>
      <c r="T661" s="80"/>
      <c r="U661" s="80"/>
      <c r="V661" s="3"/>
      <c r="W661" s="3"/>
      <c r="X661" s="3"/>
      <c r="Y661" s="3"/>
      <c r="Z661" s="3"/>
    </row>
    <row r="662" spans="1:26" ht="38.25" customHeight="1" x14ac:dyDescent="0.6">
      <c r="A662" s="29"/>
      <c r="B662" s="68"/>
      <c r="C662" s="69"/>
      <c r="D662" s="71"/>
      <c r="E662" s="71"/>
      <c r="F662" s="72">
        <f>SUM(D$9:$D662)-SUM(E$9:$E662)</f>
        <v>400</v>
      </c>
      <c r="G662" s="58"/>
      <c r="H662" s="73" t="str">
        <f t="shared" si="41"/>
        <v>الجمعة</v>
      </c>
      <c r="I662" s="84">
        <f t="shared" si="42"/>
        <v>45184</v>
      </c>
      <c r="J662" s="75"/>
      <c r="K662" s="75"/>
      <c r="L662" s="76"/>
      <c r="M662" s="76"/>
      <c r="N662" s="77">
        <f>K662-J662-L662+التصنيف4567891011243752[[#This Row],[زيادة]]</f>
        <v>0</v>
      </c>
      <c r="O662" s="78" t="str">
        <f t="shared" si="40"/>
        <v>غياب</v>
      </c>
      <c r="P662" s="78">
        <f t="shared" si="43"/>
        <v>0</v>
      </c>
      <c r="Q662" s="79">
        <f>التصنيف4567891011243752[[#This Row],[ساعات العمل
Time of Work]]/9*P662*24</f>
        <v>0</v>
      </c>
      <c r="R662" s="80"/>
      <c r="S662" s="80"/>
      <c r="T662" s="80"/>
      <c r="U662" s="80"/>
      <c r="V662" s="3"/>
      <c r="W662" s="3"/>
      <c r="X662" s="3"/>
      <c r="Y662" s="3"/>
      <c r="Z662" s="3"/>
    </row>
    <row r="663" spans="1:26" ht="38.25" customHeight="1" x14ac:dyDescent="0.6">
      <c r="A663" s="29"/>
      <c r="B663" s="68"/>
      <c r="C663" s="69"/>
      <c r="D663" s="71"/>
      <c r="E663" s="71"/>
      <c r="F663" s="72">
        <f>SUM(D$9:$D663)-SUM(E$9:$E663)</f>
        <v>400</v>
      </c>
      <c r="G663" s="58"/>
      <c r="H663" s="73" t="str">
        <f t="shared" si="41"/>
        <v>السبت</v>
      </c>
      <c r="I663" s="84">
        <f t="shared" si="42"/>
        <v>45185</v>
      </c>
      <c r="J663" s="75"/>
      <c r="K663" s="75"/>
      <c r="L663" s="76"/>
      <c r="M663" s="76"/>
      <c r="N663" s="77">
        <f>K663-J663-L663+التصنيف4567891011243752[[#This Row],[زيادة]]</f>
        <v>0</v>
      </c>
      <c r="O663" s="78" t="str">
        <f t="shared" si="40"/>
        <v>غياب</v>
      </c>
      <c r="P663" s="78">
        <f t="shared" si="43"/>
        <v>0</v>
      </c>
      <c r="Q663" s="79">
        <f>التصنيف4567891011243752[[#This Row],[ساعات العمل
Time of Work]]/9*P663*24</f>
        <v>0</v>
      </c>
      <c r="R663" s="80"/>
      <c r="S663" s="80"/>
      <c r="T663" s="80"/>
      <c r="U663" s="80"/>
      <c r="V663" s="3"/>
      <c r="W663" s="3"/>
      <c r="X663" s="3"/>
      <c r="Y663" s="3"/>
      <c r="Z663" s="3"/>
    </row>
    <row r="664" spans="1:26" ht="38.25" customHeight="1" x14ac:dyDescent="0.6">
      <c r="A664" s="29"/>
      <c r="B664" s="68"/>
      <c r="C664" s="69"/>
      <c r="D664" s="71"/>
      <c r="E664" s="71"/>
      <c r="F664" s="72">
        <f>SUM(D$9:$D664)-SUM(E$9:$E664)</f>
        <v>400</v>
      </c>
      <c r="G664" s="58"/>
      <c r="H664" s="73" t="str">
        <f t="shared" si="41"/>
        <v>الأحد</v>
      </c>
      <c r="I664" s="84">
        <f t="shared" si="42"/>
        <v>45186</v>
      </c>
      <c r="J664" s="75"/>
      <c r="K664" s="75"/>
      <c r="L664" s="76"/>
      <c r="M664" s="76"/>
      <c r="N664" s="77">
        <f>K664-J664-L664+التصنيف4567891011243752[[#This Row],[زيادة]]</f>
        <v>0</v>
      </c>
      <c r="O664" s="78" t="str">
        <f t="shared" si="40"/>
        <v>غياب</v>
      </c>
      <c r="P664" s="78">
        <f t="shared" si="43"/>
        <v>0</v>
      </c>
      <c r="Q664" s="79">
        <f>التصنيف4567891011243752[[#This Row],[ساعات العمل
Time of Work]]/9*P664*24</f>
        <v>0</v>
      </c>
      <c r="R664" s="80"/>
      <c r="S664" s="80"/>
      <c r="T664" s="80"/>
      <c r="U664" s="80"/>
      <c r="V664" s="3"/>
      <c r="W664" s="3"/>
      <c r="X664" s="3"/>
      <c r="Y664" s="3"/>
      <c r="Z664" s="3"/>
    </row>
    <row r="665" spans="1:26" ht="38.25" customHeight="1" x14ac:dyDescent="0.6">
      <c r="A665" s="29"/>
      <c r="B665" s="68"/>
      <c r="C665" s="69"/>
      <c r="D665" s="71"/>
      <c r="E665" s="71"/>
      <c r="F665" s="72">
        <f>SUM(D$9:$D665)-SUM(E$9:$E665)</f>
        <v>400</v>
      </c>
      <c r="G665" s="58"/>
      <c r="H665" s="73" t="str">
        <f t="shared" si="41"/>
        <v>الإثنين</v>
      </c>
      <c r="I665" s="84">
        <f t="shared" si="42"/>
        <v>45187</v>
      </c>
      <c r="J665" s="75"/>
      <c r="K665" s="75"/>
      <c r="L665" s="76"/>
      <c r="M665" s="76"/>
      <c r="N665" s="77">
        <f>K665-J665-L665+التصنيف4567891011243752[[#This Row],[زيادة]]</f>
        <v>0</v>
      </c>
      <c r="O665" s="78" t="str">
        <f t="shared" si="40"/>
        <v>غياب</v>
      </c>
      <c r="P665" s="78">
        <f t="shared" si="43"/>
        <v>0</v>
      </c>
      <c r="Q665" s="79">
        <f>التصنيف4567891011243752[[#This Row],[ساعات العمل
Time of Work]]/9*P665*24</f>
        <v>0</v>
      </c>
      <c r="R665" s="80"/>
      <c r="S665" s="80"/>
      <c r="T665" s="80"/>
      <c r="U665" s="80"/>
      <c r="V665" s="3"/>
      <c r="W665" s="3"/>
      <c r="X665" s="3"/>
      <c r="Y665" s="3"/>
      <c r="Z665" s="3"/>
    </row>
    <row r="666" spans="1:26" ht="38.25" customHeight="1" x14ac:dyDescent="0.6">
      <c r="A666" s="29"/>
      <c r="B666" s="68"/>
      <c r="C666" s="69"/>
      <c r="D666" s="71"/>
      <c r="E666" s="71"/>
      <c r="F666" s="72">
        <f>SUM(D$9:$D666)-SUM(E$9:$E666)</f>
        <v>400</v>
      </c>
      <c r="G666" s="58"/>
      <c r="H666" s="73" t="str">
        <f t="shared" si="41"/>
        <v>الثلاثاء</v>
      </c>
      <c r="I666" s="84">
        <f t="shared" si="42"/>
        <v>45188</v>
      </c>
      <c r="J666" s="75"/>
      <c r="K666" s="75"/>
      <c r="L666" s="76"/>
      <c r="M666" s="76"/>
      <c r="N666" s="77">
        <f>K666-J666-L666+التصنيف4567891011243752[[#This Row],[زيادة]]</f>
        <v>0</v>
      </c>
      <c r="O666" s="78" t="str">
        <f t="shared" si="40"/>
        <v>غياب</v>
      </c>
      <c r="P666" s="78">
        <f t="shared" si="43"/>
        <v>0</v>
      </c>
      <c r="Q666" s="79">
        <f>التصنيف4567891011243752[[#This Row],[ساعات العمل
Time of Work]]/9*P666*24</f>
        <v>0</v>
      </c>
      <c r="R666" s="80"/>
      <c r="S666" s="80"/>
      <c r="T666" s="80"/>
      <c r="U666" s="80"/>
      <c r="V666" s="3"/>
      <c r="W666" s="3"/>
      <c r="X666" s="3"/>
      <c r="Y666" s="3"/>
      <c r="Z666" s="3"/>
    </row>
    <row r="667" spans="1:26" ht="38.25" customHeight="1" x14ac:dyDescent="0.6">
      <c r="A667" s="29"/>
      <c r="B667" s="68"/>
      <c r="C667" s="69"/>
      <c r="D667" s="71"/>
      <c r="E667" s="71"/>
      <c r="F667" s="72">
        <f>SUM(D$9:$D667)-SUM(E$9:$E667)</f>
        <v>400</v>
      </c>
      <c r="G667" s="58"/>
      <c r="H667" s="73" t="str">
        <f t="shared" si="41"/>
        <v>الأربعاء</v>
      </c>
      <c r="I667" s="84">
        <f t="shared" si="42"/>
        <v>45189</v>
      </c>
      <c r="J667" s="75"/>
      <c r="K667" s="75"/>
      <c r="L667" s="76"/>
      <c r="M667" s="76"/>
      <c r="N667" s="77">
        <f>K667-J667-L667+التصنيف4567891011243752[[#This Row],[زيادة]]</f>
        <v>0</v>
      </c>
      <c r="O667" s="78" t="str">
        <f t="shared" si="40"/>
        <v>غياب</v>
      </c>
      <c r="P667" s="78">
        <f t="shared" si="43"/>
        <v>0</v>
      </c>
      <c r="Q667" s="79">
        <f>التصنيف4567891011243752[[#This Row],[ساعات العمل
Time of Work]]/9*P667*24</f>
        <v>0</v>
      </c>
      <c r="R667" s="80"/>
      <c r="S667" s="80"/>
      <c r="T667" s="80"/>
      <c r="U667" s="80"/>
      <c r="V667" s="3"/>
      <c r="W667" s="3"/>
      <c r="X667" s="3"/>
      <c r="Y667" s="3"/>
      <c r="Z667" s="3"/>
    </row>
    <row r="668" spans="1:26" ht="38.25" customHeight="1" x14ac:dyDescent="0.6">
      <c r="A668" s="29"/>
      <c r="B668" s="68"/>
      <c r="C668" s="69"/>
      <c r="D668" s="71"/>
      <c r="E668" s="71"/>
      <c r="F668" s="72">
        <f>SUM(D$9:$D668)-SUM(E$9:$E668)</f>
        <v>400</v>
      </c>
      <c r="G668" s="58"/>
      <c r="H668" s="73" t="str">
        <f t="shared" si="41"/>
        <v>الخميس</v>
      </c>
      <c r="I668" s="84">
        <f t="shared" si="42"/>
        <v>45190</v>
      </c>
      <c r="J668" s="75"/>
      <c r="K668" s="75"/>
      <c r="L668" s="76"/>
      <c r="M668" s="76"/>
      <c r="N668" s="77">
        <f>K668-J668-L668+التصنيف4567891011243752[[#This Row],[زيادة]]</f>
        <v>0</v>
      </c>
      <c r="O668" s="78" t="str">
        <f t="shared" si="40"/>
        <v>غياب</v>
      </c>
      <c r="P668" s="78">
        <f t="shared" si="43"/>
        <v>0</v>
      </c>
      <c r="Q668" s="79">
        <f>التصنيف4567891011243752[[#This Row],[ساعات العمل
Time of Work]]/9*P668*24</f>
        <v>0</v>
      </c>
      <c r="R668" s="80"/>
      <c r="S668" s="80"/>
      <c r="T668" s="80"/>
      <c r="U668" s="80"/>
      <c r="V668" s="3"/>
      <c r="W668" s="3"/>
      <c r="X668" s="3"/>
      <c r="Y668" s="3"/>
      <c r="Z668" s="3"/>
    </row>
    <row r="669" spans="1:26" ht="38.25" customHeight="1" x14ac:dyDescent="0.6">
      <c r="A669" s="29"/>
      <c r="B669" s="68"/>
      <c r="C669" s="69"/>
      <c r="D669" s="71"/>
      <c r="E669" s="71"/>
      <c r="F669" s="72">
        <f>SUM(D$9:$D669)-SUM(E$9:$E669)</f>
        <v>400</v>
      </c>
      <c r="G669" s="58"/>
      <c r="H669" s="73" t="str">
        <f t="shared" si="41"/>
        <v>الجمعة</v>
      </c>
      <c r="I669" s="84">
        <f t="shared" si="42"/>
        <v>45191</v>
      </c>
      <c r="J669" s="75"/>
      <c r="K669" s="75"/>
      <c r="L669" s="76"/>
      <c r="M669" s="76"/>
      <c r="N669" s="77">
        <f>K669-J669-L669+التصنيف4567891011243752[[#This Row],[زيادة]]</f>
        <v>0</v>
      </c>
      <c r="O669" s="78" t="str">
        <f t="shared" si="40"/>
        <v>غياب</v>
      </c>
      <c r="P669" s="78">
        <f t="shared" si="43"/>
        <v>0</v>
      </c>
      <c r="Q669" s="79">
        <f>التصنيف4567891011243752[[#This Row],[ساعات العمل
Time of Work]]/9*P669*24</f>
        <v>0</v>
      </c>
      <c r="R669" s="80"/>
      <c r="S669" s="80"/>
      <c r="T669" s="80"/>
      <c r="U669" s="80"/>
      <c r="V669" s="3"/>
      <c r="W669" s="3"/>
      <c r="X669" s="3"/>
      <c r="Y669" s="3"/>
      <c r="Z669" s="3"/>
    </row>
    <row r="670" spans="1:26" ht="38.25" customHeight="1" x14ac:dyDescent="0.6">
      <c r="A670" s="29"/>
      <c r="B670" s="68"/>
      <c r="C670" s="69"/>
      <c r="D670" s="71"/>
      <c r="E670" s="71"/>
      <c r="F670" s="72">
        <f>SUM(D$9:$D670)-SUM(E$9:$E670)</f>
        <v>400</v>
      </c>
      <c r="G670" s="58"/>
      <c r="H670" s="73" t="str">
        <f t="shared" si="41"/>
        <v>السبت</v>
      </c>
      <c r="I670" s="84">
        <f t="shared" si="42"/>
        <v>45192</v>
      </c>
      <c r="J670" s="75"/>
      <c r="K670" s="75"/>
      <c r="L670" s="76"/>
      <c r="M670" s="76"/>
      <c r="N670" s="77">
        <f>K670-J670-L670+التصنيف4567891011243752[[#This Row],[زيادة]]</f>
        <v>0</v>
      </c>
      <c r="O670" s="78" t="str">
        <f t="shared" si="40"/>
        <v>غياب</v>
      </c>
      <c r="P670" s="78">
        <f t="shared" si="43"/>
        <v>0</v>
      </c>
      <c r="Q670" s="79">
        <f>التصنيف4567891011243752[[#This Row],[ساعات العمل
Time of Work]]/9*P670*24</f>
        <v>0</v>
      </c>
      <c r="R670" s="80"/>
      <c r="S670" s="80"/>
      <c r="T670" s="80"/>
      <c r="U670" s="80"/>
      <c r="V670" s="3"/>
      <c r="W670" s="3"/>
      <c r="X670" s="3"/>
      <c r="Y670" s="3"/>
      <c r="Z670" s="3"/>
    </row>
    <row r="671" spans="1:26" ht="38.25" customHeight="1" x14ac:dyDescent="0.6">
      <c r="A671" s="29"/>
      <c r="B671" s="68"/>
      <c r="C671" s="69"/>
      <c r="D671" s="71"/>
      <c r="E671" s="71"/>
      <c r="F671" s="72">
        <f>SUM(D$9:$D671)-SUM(E$9:$E671)</f>
        <v>400</v>
      </c>
      <c r="G671" s="58"/>
      <c r="H671" s="73" t="str">
        <f t="shared" si="41"/>
        <v>الأحد</v>
      </c>
      <c r="I671" s="84">
        <f t="shared" si="42"/>
        <v>45193</v>
      </c>
      <c r="J671" s="75"/>
      <c r="K671" s="75"/>
      <c r="L671" s="76"/>
      <c r="M671" s="76"/>
      <c r="N671" s="77">
        <f>K671-J671-L671+التصنيف4567891011243752[[#This Row],[زيادة]]</f>
        <v>0</v>
      </c>
      <c r="O671" s="78" t="str">
        <f t="shared" si="40"/>
        <v>غياب</v>
      </c>
      <c r="P671" s="78">
        <f t="shared" si="43"/>
        <v>0</v>
      </c>
      <c r="Q671" s="79">
        <f>التصنيف4567891011243752[[#This Row],[ساعات العمل
Time of Work]]/9*P671*24</f>
        <v>0</v>
      </c>
      <c r="R671" s="80"/>
      <c r="S671" s="80"/>
      <c r="T671" s="80"/>
      <c r="U671" s="80"/>
      <c r="V671" s="3"/>
      <c r="W671" s="3"/>
      <c r="X671" s="3"/>
      <c r="Y671" s="3"/>
      <c r="Z671" s="3"/>
    </row>
    <row r="672" spans="1:26" ht="38.25" customHeight="1" x14ac:dyDescent="0.6">
      <c r="A672" s="29"/>
      <c r="B672" s="68"/>
      <c r="C672" s="69"/>
      <c r="D672" s="71"/>
      <c r="E672" s="71"/>
      <c r="F672" s="72">
        <f>SUM(D$9:$D672)-SUM(E$9:$E672)</f>
        <v>400</v>
      </c>
      <c r="G672" s="58"/>
      <c r="H672" s="73" t="str">
        <f t="shared" si="41"/>
        <v>الإثنين</v>
      </c>
      <c r="I672" s="84">
        <f t="shared" si="42"/>
        <v>45194</v>
      </c>
      <c r="J672" s="75"/>
      <c r="K672" s="75"/>
      <c r="L672" s="76"/>
      <c r="M672" s="76"/>
      <c r="N672" s="77">
        <f>K672-J672-L672+التصنيف4567891011243752[[#This Row],[زيادة]]</f>
        <v>0</v>
      </c>
      <c r="O672" s="78" t="str">
        <f t="shared" si="40"/>
        <v>غياب</v>
      </c>
      <c r="P672" s="78">
        <f t="shared" si="43"/>
        <v>0</v>
      </c>
      <c r="Q672" s="79">
        <f>التصنيف4567891011243752[[#This Row],[ساعات العمل
Time of Work]]/9*P672*24</f>
        <v>0</v>
      </c>
      <c r="R672" s="80"/>
      <c r="S672" s="80"/>
      <c r="T672" s="80"/>
      <c r="U672" s="80"/>
      <c r="V672" s="3"/>
      <c r="W672" s="3"/>
      <c r="X672" s="3"/>
      <c r="Y672" s="3"/>
      <c r="Z672" s="3"/>
    </row>
    <row r="673" spans="1:26" ht="38.25" customHeight="1" x14ac:dyDescent="0.6">
      <c r="A673" s="29"/>
      <c r="B673" s="68"/>
      <c r="C673" s="69"/>
      <c r="D673" s="71"/>
      <c r="E673" s="71"/>
      <c r="F673" s="72">
        <f>SUM(D$9:$D673)-SUM(E$9:$E673)</f>
        <v>400</v>
      </c>
      <c r="G673" s="58"/>
      <c r="H673" s="73" t="str">
        <f t="shared" si="41"/>
        <v>الثلاثاء</v>
      </c>
      <c r="I673" s="84">
        <f t="shared" si="42"/>
        <v>45195</v>
      </c>
      <c r="J673" s="75"/>
      <c r="K673" s="75"/>
      <c r="L673" s="76"/>
      <c r="M673" s="76"/>
      <c r="N673" s="77">
        <f>K673-J673-L673+التصنيف4567891011243752[[#This Row],[زيادة]]</f>
        <v>0</v>
      </c>
      <c r="O673" s="78" t="str">
        <f t="shared" si="40"/>
        <v>غياب</v>
      </c>
      <c r="P673" s="78">
        <f t="shared" si="43"/>
        <v>0</v>
      </c>
      <c r="Q673" s="79">
        <f>التصنيف4567891011243752[[#This Row],[ساعات العمل
Time of Work]]/9*P673*24</f>
        <v>0</v>
      </c>
      <c r="R673" s="80"/>
      <c r="S673" s="80"/>
      <c r="T673" s="80"/>
      <c r="U673" s="80"/>
      <c r="V673" s="3"/>
      <c r="W673" s="3"/>
      <c r="X673" s="3"/>
      <c r="Y673" s="3"/>
      <c r="Z673" s="3"/>
    </row>
    <row r="674" spans="1:26" ht="38.25" customHeight="1" x14ac:dyDescent="0.6">
      <c r="A674" s="29"/>
      <c r="B674" s="68"/>
      <c r="C674" s="69"/>
      <c r="D674" s="71"/>
      <c r="E674" s="71"/>
      <c r="F674" s="72">
        <f>SUM(D$9:$D674)-SUM(E$9:$E674)</f>
        <v>400</v>
      </c>
      <c r="G674" s="58"/>
      <c r="H674" s="73" t="str">
        <f t="shared" si="41"/>
        <v>الأربعاء</v>
      </c>
      <c r="I674" s="84">
        <f t="shared" si="42"/>
        <v>45196</v>
      </c>
      <c r="J674" s="75"/>
      <c r="K674" s="75"/>
      <c r="L674" s="76"/>
      <c r="M674" s="76"/>
      <c r="N674" s="77">
        <f>K674-J674-L674+التصنيف4567891011243752[[#This Row],[زيادة]]</f>
        <v>0</v>
      </c>
      <c r="O674" s="78" t="str">
        <f t="shared" si="40"/>
        <v>غياب</v>
      </c>
      <c r="P674" s="78">
        <f t="shared" si="43"/>
        <v>0</v>
      </c>
      <c r="Q674" s="79">
        <f>التصنيف4567891011243752[[#This Row],[ساعات العمل
Time of Work]]/9*P674*24</f>
        <v>0</v>
      </c>
      <c r="R674" s="80"/>
      <c r="S674" s="80"/>
      <c r="T674" s="80"/>
      <c r="U674" s="80"/>
      <c r="V674" s="3"/>
      <c r="W674" s="3"/>
      <c r="X674" s="3"/>
      <c r="Y674" s="3"/>
      <c r="Z674" s="3"/>
    </row>
    <row r="675" spans="1:26" ht="38.25" customHeight="1" x14ac:dyDescent="0.6">
      <c r="A675" s="29"/>
      <c r="B675" s="68"/>
      <c r="C675" s="69"/>
      <c r="D675" s="71"/>
      <c r="E675" s="71"/>
      <c r="F675" s="72">
        <f>SUM(D$9:$D675)-SUM(E$9:$E675)</f>
        <v>400</v>
      </c>
      <c r="G675" s="58"/>
      <c r="H675" s="73" t="str">
        <f t="shared" si="41"/>
        <v>الخميس</v>
      </c>
      <c r="I675" s="84">
        <f t="shared" si="42"/>
        <v>45197</v>
      </c>
      <c r="J675" s="75"/>
      <c r="K675" s="75"/>
      <c r="L675" s="76"/>
      <c r="M675" s="76"/>
      <c r="N675" s="77">
        <f>K675-J675-L675+التصنيف4567891011243752[[#This Row],[زيادة]]</f>
        <v>0</v>
      </c>
      <c r="O675" s="78" t="str">
        <f t="shared" si="40"/>
        <v>غياب</v>
      </c>
      <c r="P675" s="78">
        <f t="shared" si="43"/>
        <v>0</v>
      </c>
      <c r="Q675" s="79">
        <f>التصنيف4567891011243752[[#This Row],[ساعات العمل
Time of Work]]/9*P675*24</f>
        <v>0</v>
      </c>
      <c r="R675" s="80"/>
      <c r="S675" s="80"/>
      <c r="T675" s="80"/>
      <c r="U675" s="80"/>
      <c r="V675" s="3"/>
      <c r="W675" s="3"/>
      <c r="X675" s="3"/>
      <c r="Y675" s="3"/>
      <c r="Z675" s="3"/>
    </row>
    <row r="676" spans="1:26" ht="38.25" customHeight="1" x14ac:dyDescent="0.6">
      <c r="A676" s="29"/>
      <c r="B676" s="68"/>
      <c r="C676" s="69"/>
      <c r="D676" s="71"/>
      <c r="E676" s="71"/>
      <c r="F676" s="72">
        <f>SUM(D$9:$D676)-SUM(E$9:$E676)</f>
        <v>400</v>
      </c>
      <c r="G676" s="58"/>
      <c r="H676" s="73" t="str">
        <f t="shared" si="41"/>
        <v>الجمعة</v>
      </c>
      <c r="I676" s="84">
        <f t="shared" si="42"/>
        <v>45198</v>
      </c>
      <c r="J676" s="75"/>
      <c r="K676" s="75"/>
      <c r="L676" s="76"/>
      <c r="M676" s="76"/>
      <c r="N676" s="77">
        <f>K676-J676-L676+التصنيف4567891011243752[[#This Row],[زيادة]]</f>
        <v>0</v>
      </c>
      <c r="O676" s="78" t="str">
        <f t="shared" si="40"/>
        <v>غياب</v>
      </c>
      <c r="P676" s="78">
        <f t="shared" si="43"/>
        <v>0</v>
      </c>
      <c r="Q676" s="79">
        <f>التصنيف4567891011243752[[#This Row],[ساعات العمل
Time of Work]]/9*P676*24</f>
        <v>0</v>
      </c>
      <c r="R676" s="80"/>
      <c r="S676" s="80"/>
      <c r="T676" s="80"/>
      <c r="U676" s="80"/>
      <c r="V676" s="3"/>
      <c r="W676" s="3"/>
      <c r="X676" s="3"/>
      <c r="Y676" s="3"/>
      <c r="Z676" s="3"/>
    </row>
    <row r="677" spans="1:26" ht="38.25" customHeight="1" x14ac:dyDescent="0.6">
      <c r="A677" s="29"/>
      <c r="B677" s="68"/>
      <c r="C677" s="69"/>
      <c r="D677" s="71"/>
      <c r="E677" s="71"/>
      <c r="F677" s="72">
        <f>SUM(D$9:$D677)-SUM(E$9:$E677)</f>
        <v>400</v>
      </c>
      <c r="G677" s="58"/>
      <c r="H677" s="73" t="str">
        <f t="shared" si="41"/>
        <v>السبت</v>
      </c>
      <c r="I677" s="84">
        <f t="shared" si="42"/>
        <v>45199</v>
      </c>
      <c r="J677" s="75"/>
      <c r="K677" s="75"/>
      <c r="L677" s="76"/>
      <c r="M677" s="76"/>
      <c r="N677" s="77">
        <f>K677-J677-L677+التصنيف4567891011243752[[#This Row],[زيادة]]</f>
        <v>0</v>
      </c>
      <c r="O677" s="78" t="str">
        <f t="shared" si="40"/>
        <v>غياب</v>
      </c>
      <c r="P677" s="78">
        <f t="shared" si="43"/>
        <v>0</v>
      </c>
      <c r="Q677" s="79">
        <f>التصنيف4567891011243752[[#This Row],[ساعات العمل
Time of Work]]/9*P677*24</f>
        <v>0</v>
      </c>
      <c r="R677" s="80"/>
      <c r="S677" s="80"/>
      <c r="T677" s="80"/>
      <c r="U677" s="80"/>
      <c r="V677" s="3"/>
      <c r="W677" s="3"/>
      <c r="X677" s="3"/>
      <c r="Y677" s="3"/>
      <c r="Z677" s="3"/>
    </row>
    <row r="678" spans="1:26" ht="38.25" customHeight="1" x14ac:dyDescent="0.6">
      <c r="A678" s="29"/>
      <c r="B678" s="68"/>
      <c r="C678" s="69"/>
      <c r="D678" s="71"/>
      <c r="E678" s="71"/>
      <c r="F678" s="72">
        <f>SUM(D$9:$D678)-SUM(E$9:$E678)</f>
        <v>400</v>
      </c>
      <c r="G678" s="58"/>
      <c r="H678" s="73" t="str">
        <f t="shared" si="41"/>
        <v>الأحد</v>
      </c>
      <c r="I678" s="84">
        <f t="shared" si="42"/>
        <v>45200</v>
      </c>
      <c r="J678" s="75"/>
      <c r="K678" s="75"/>
      <c r="L678" s="76"/>
      <c r="M678" s="76"/>
      <c r="N678" s="77">
        <f>K678-J678-L678+التصنيف4567891011243752[[#This Row],[زيادة]]</f>
        <v>0</v>
      </c>
      <c r="O678" s="78" t="str">
        <f t="shared" si="40"/>
        <v>غياب</v>
      </c>
      <c r="P678" s="78">
        <f t="shared" si="43"/>
        <v>0</v>
      </c>
      <c r="Q678" s="79">
        <f>التصنيف4567891011243752[[#This Row],[ساعات العمل
Time of Work]]/9*P678*24</f>
        <v>0</v>
      </c>
      <c r="R678" s="80"/>
      <c r="S678" s="80"/>
      <c r="T678" s="80"/>
      <c r="U678" s="80"/>
      <c r="V678" s="3"/>
      <c r="W678" s="3"/>
      <c r="X678" s="3"/>
      <c r="Y678" s="3"/>
      <c r="Z678" s="3"/>
    </row>
    <row r="679" spans="1:26" ht="38.25" customHeight="1" x14ac:dyDescent="0.6">
      <c r="A679" s="29"/>
      <c r="B679" s="68"/>
      <c r="C679" s="69"/>
      <c r="D679" s="71"/>
      <c r="E679" s="71"/>
      <c r="F679" s="72">
        <f>SUM(D$9:$D679)-SUM(E$9:$E679)</f>
        <v>400</v>
      </c>
      <c r="G679" s="58"/>
      <c r="H679" s="73" t="str">
        <f t="shared" si="41"/>
        <v>الإثنين</v>
      </c>
      <c r="I679" s="84">
        <f t="shared" si="42"/>
        <v>45201</v>
      </c>
      <c r="J679" s="75"/>
      <c r="K679" s="75"/>
      <c r="L679" s="76"/>
      <c r="M679" s="76"/>
      <c r="N679" s="77">
        <f>K679-J679-L679+التصنيف4567891011243752[[#This Row],[زيادة]]</f>
        <v>0</v>
      </c>
      <c r="O679" s="78" t="str">
        <f t="shared" si="40"/>
        <v>غياب</v>
      </c>
      <c r="P679" s="78">
        <f t="shared" si="43"/>
        <v>0</v>
      </c>
      <c r="Q679" s="79">
        <f>التصنيف4567891011243752[[#This Row],[ساعات العمل
Time of Work]]/9*P679*24</f>
        <v>0</v>
      </c>
      <c r="R679" s="80"/>
      <c r="S679" s="80"/>
      <c r="T679" s="80"/>
      <c r="U679" s="80"/>
      <c r="V679" s="3"/>
      <c r="W679" s="3"/>
      <c r="X679" s="3"/>
      <c r="Y679" s="3"/>
      <c r="Z679" s="3"/>
    </row>
    <row r="680" spans="1:26" ht="38.25" customHeight="1" x14ac:dyDescent="0.6">
      <c r="A680" s="29"/>
      <c r="B680" s="68"/>
      <c r="C680" s="69"/>
      <c r="D680" s="71"/>
      <c r="E680" s="71"/>
      <c r="F680" s="72">
        <f>SUM(D$9:$D680)-SUM(E$9:$E680)</f>
        <v>400</v>
      </c>
      <c r="G680" s="58"/>
      <c r="H680" s="73" t="str">
        <f t="shared" si="41"/>
        <v>الثلاثاء</v>
      </c>
      <c r="I680" s="84">
        <f t="shared" si="42"/>
        <v>45202</v>
      </c>
      <c r="J680" s="75"/>
      <c r="K680" s="75"/>
      <c r="L680" s="76"/>
      <c r="M680" s="76"/>
      <c r="N680" s="77">
        <f>K680-J680-L680+التصنيف4567891011243752[[#This Row],[زيادة]]</f>
        <v>0</v>
      </c>
      <c r="O680" s="78" t="str">
        <f t="shared" si="40"/>
        <v>غياب</v>
      </c>
      <c r="P680" s="78">
        <f t="shared" si="43"/>
        <v>0</v>
      </c>
      <c r="Q680" s="79">
        <f>التصنيف4567891011243752[[#This Row],[ساعات العمل
Time of Work]]/9*P680*24</f>
        <v>0</v>
      </c>
      <c r="R680" s="80"/>
      <c r="S680" s="80"/>
      <c r="T680" s="80"/>
      <c r="U680" s="80"/>
      <c r="V680" s="3"/>
      <c r="W680" s="3"/>
      <c r="X680" s="3"/>
      <c r="Y680" s="3"/>
      <c r="Z680" s="3"/>
    </row>
    <row r="681" spans="1:26" ht="38.25" customHeight="1" x14ac:dyDescent="0.6">
      <c r="A681" s="29"/>
      <c r="B681" s="68"/>
      <c r="C681" s="69"/>
      <c r="D681" s="71"/>
      <c r="E681" s="71"/>
      <c r="F681" s="72">
        <f>SUM(D$9:$D681)-SUM(E$9:$E681)</f>
        <v>400</v>
      </c>
      <c r="G681" s="58"/>
      <c r="H681" s="73" t="str">
        <f t="shared" si="41"/>
        <v>الأربعاء</v>
      </c>
      <c r="I681" s="84">
        <f t="shared" si="42"/>
        <v>45203</v>
      </c>
      <c r="J681" s="75"/>
      <c r="K681" s="75"/>
      <c r="L681" s="76"/>
      <c r="M681" s="76"/>
      <c r="N681" s="77">
        <f>K681-J681-L681+التصنيف4567891011243752[[#This Row],[زيادة]]</f>
        <v>0</v>
      </c>
      <c r="O681" s="78" t="str">
        <f t="shared" si="40"/>
        <v>غياب</v>
      </c>
      <c r="P681" s="78">
        <f t="shared" si="43"/>
        <v>0</v>
      </c>
      <c r="Q681" s="79">
        <f>التصنيف4567891011243752[[#This Row],[ساعات العمل
Time of Work]]/9*P681*24</f>
        <v>0</v>
      </c>
      <c r="R681" s="80"/>
      <c r="S681" s="80"/>
      <c r="T681" s="80"/>
      <c r="U681" s="80"/>
      <c r="V681" s="3"/>
      <c r="W681" s="3"/>
      <c r="X681" s="3"/>
      <c r="Y681" s="3"/>
      <c r="Z681" s="3"/>
    </row>
    <row r="682" spans="1:26" ht="38.25" customHeight="1" x14ac:dyDescent="0.6">
      <c r="A682" s="29"/>
      <c r="B682" s="68"/>
      <c r="C682" s="69"/>
      <c r="D682" s="71"/>
      <c r="E682" s="71"/>
      <c r="F682" s="72">
        <f>SUM(D$9:$D682)-SUM(E$9:$E682)</f>
        <v>400</v>
      </c>
      <c r="G682" s="58"/>
      <c r="H682" s="73" t="str">
        <f t="shared" si="41"/>
        <v>الخميس</v>
      </c>
      <c r="I682" s="84">
        <f t="shared" si="42"/>
        <v>45204</v>
      </c>
      <c r="J682" s="75"/>
      <c r="K682" s="75"/>
      <c r="L682" s="76"/>
      <c r="M682" s="76"/>
      <c r="N682" s="77">
        <f>K682-J682-L682+التصنيف4567891011243752[[#This Row],[زيادة]]</f>
        <v>0</v>
      </c>
      <c r="O682" s="78" t="str">
        <f t="shared" si="40"/>
        <v>غياب</v>
      </c>
      <c r="P682" s="78">
        <f t="shared" si="43"/>
        <v>0</v>
      </c>
      <c r="Q682" s="79">
        <f>التصنيف4567891011243752[[#This Row],[ساعات العمل
Time of Work]]/9*P682*24</f>
        <v>0</v>
      </c>
      <c r="R682" s="80"/>
      <c r="S682" s="80"/>
      <c r="T682" s="80"/>
      <c r="U682" s="80"/>
      <c r="V682" s="3"/>
      <c r="W682" s="3"/>
      <c r="X682" s="3"/>
      <c r="Y682" s="3"/>
      <c r="Z682" s="3"/>
    </row>
    <row r="683" spans="1:26" ht="38.25" customHeight="1" x14ac:dyDescent="0.6">
      <c r="A683" s="29"/>
      <c r="B683" s="68"/>
      <c r="C683" s="69"/>
      <c r="D683" s="71"/>
      <c r="E683" s="71"/>
      <c r="F683" s="72">
        <f>SUM(D$9:$D683)-SUM(E$9:$E683)</f>
        <v>400</v>
      </c>
      <c r="G683" s="58"/>
      <c r="H683" s="73" t="str">
        <f t="shared" si="41"/>
        <v>الجمعة</v>
      </c>
      <c r="I683" s="84">
        <f t="shared" si="42"/>
        <v>45205</v>
      </c>
      <c r="J683" s="75"/>
      <c r="K683" s="75"/>
      <c r="L683" s="76"/>
      <c r="M683" s="76"/>
      <c r="N683" s="77">
        <f>K683-J683-L683+التصنيف4567891011243752[[#This Row],[زيادة]]</f>
        <v>0</v>
      </c>
      <c r="O683" s="78" t="str">
        <f t="shared" si="40"/>
        <v>غياب</v>
      </c>
      <c r="P683" s="78">
        <f t="shared" si="43"/>
        <v>0</v>
      </c>
      <c r="Q683" s="79">
        <f>التصنيف4567891011243752[[#This Row],[ساعات العمل
Time of Work]]/9*P683*24</f>
        <v>0</v>
      </c>
      <c r="R683" s="80"/>
      <c r="S683" s="80"/>
      <c r="T683" s="80"/>
      <c r="U683" s="80"/>
      <c r="V683" s="3"/>
      <c r="W683" s="3"/>
      <c r="X683" s="3"/>
      <c r="Y683" s="3"/>
      <c r="Z683" s="3"/>
    </row>
    <row r="684" spans="1:26" ht="38.25" customHeight="1" x14ac:dyDescent="0.6">
      <c r="A684" s="29"/>
      <c r="B684" s="68"/>
      <c r="C684" s="69"/>
      <c r="D684" s="71"/>
      <c r="E684" s="71"/>
      <c r="F684" s="72">
        <f>SUM(D$9:$D684)-SUM(E$9:$E684)</f>
        <v>400</v>
      </c>
      <c r="G684" s="58"/>
      <c r="H684" s="73" t="str">
        <f t="shared" si="41"/>
        <v>السبت</v>
      </c>
      <c r="I684" s="84">
        <f t="shared" si="42"/>
        <v>45206</v>
      </c>
      <c r="J684" s="75"/>
      <c r="K684" s="75"/>
      <c r="L684" s="76"/>
      <c r="M684" s="76"/>
      <c r="N684" s="77">
        <f>K684-J684-L684+التصنيف4567891011243752[[#This Row],[زيادة]]</f>
        <v>0</v>
      </c>
      <c r="O684" s="78" t="str">
        <f t="shared" si="40"/>
        <v>غياب</v>
      </c>
      <c r="P684" s="78">
        <f t="shared" si="43"/>
        <v>0</v>
      </c>
      <c r="Q684" s="79">
        <f>التصنيف4567891011243752[[#This Row],[ساعات العمل
Time of Work]]/9*P684*24</f>
        <v>0</v>
      </c>
      <c r="R684" s="80"/>
      <c r="S684" s="80"/>
      <c r="T684" s="80"/>
      <c r="U684" s="80"/>
      <c r="V684" s="3"/>
      <c r="W684" s="3"/>
      <c r="X684" s="3"/>
      <c r="Y684" s="3"/>
      <c r="Z684" s="3"/>
    </row>
    <row r="685" spans="1:26" ht="38.25" customHeight="1" x14ac:dyDescent="0.6">
      <c r="A685" s="29"/>
      <c r="B685" s="68"/>
      <c r="C685" s="69"/>
      <c r="D685" s="71"/>
      <c r="E685" s="71"/>
      <c r="F685" s="72">
        <f>SUM(D$9:$D685)-SUM(E$9:$E685)</f>
        <v>400</v>
      </c>
      <c r="G685" s="58"/>
      <c r="H685" s="73" t="str">
        <f t="shared" si="41"/>
        <v>الأحد</v>
      </c>
      <c r="I685" s="84">
        <f t="shared" si="42"/>
        <v>45207</v>
      </c>
      <c r="J685" s="75"/>
      <c r="K685" s="75"/>
      <c r="L685" s="76"/>
      <c r="M685" s="76"/>
      <c r="N685" s="77">
        <f>K685-J685-L685+التصنيف4567891011243752[[#This Row],[زيادة]]</f>
        <v>0</v>
      </c>
      <c r="O685" s="78" t="str">
        <f t="shared" si="40"/>
        <v>غياب</v>
      </c>
      <c r="P685" s="78">
        <f t="shared" si="43"/>
        <v>0</v>
      </c>
      <c r="Q685" s="79">
        <f>التصنيف4567891011243752[[#This Row],[ساعات العمل
Time of Work]]/9*P685*24</f>
        <v>0</v>
      </c>
      <c r="R685" s="80"/>
      <c r="S685" s="80"/>
      <c r="T685" s="80"/>
      <c r="U685" s="80"/>
      <c r="V685" s="3"/>
      <c r="W685" s="3"/>
      <c r="X685" s="3"/>
      <c r="Y685" s="3"/>
      <c r="Z685" s="3"/>
    </row>
    <row r="686" spans="1:26" ht="38.25" customHeight="1" x14ac:dyDescent="0.6">
      <c r="A686" s="29"/>
      <c r="B686" s="68"/>
      <c r="C686" s="69"/>
      <c r="D686" s="71"/>
      <c r="E686" s="71"/>
      <c r="F686" s="72">
        <f>SUM(D$9:$D686)-SUM(E$9:$E686)</f>
        <v>400</v>
      </c>
      <c r="G686" s="58"/>
      <c r="H686" s="73" t="str">
        <f t="shared" si="41"/>
        <v>الإثنين</v>
      </c>
      <c r="I686" s="84">
        <f t="shared" si="42"/>
        <v>45208</v>
      </c>
      <c r="J686" s="75"/>
      <c r="K686" s="75"/>
      <c r="L686" s="76"/>
      <c r="M686" s="76"/>
      <c r="N686" s="77">
        <f>K686-J686-L686+التصنيف4567891011243752[[#This Row],[زيادة]]</f>
        <v>0</v>
      </c>
      <c r="O686" s="78" t="str">
        <f t="shared" si="40"/>
        <v>غياب</v>
      </c>
      <c r="P686" s="78">
        <f t="shared" si="43"/>
        <v>0</v>
      </c>
      <c r="Q686" s="79">
        <f>التصنيف4567891011243752[[#This Row],[ساعات العمل
Time of Work]]/9*P686*24</f>
        <v>0</v>
      </c>
      <c r="R686" s="80"/>
      <c r="S686" s="80"/>
      <c r="T686" s="80"/>
      <c r="U686" s="80"/>
      <c r="V686" s="3"/>
      <c r="W686" s="3"/>
      <c r="X686" s="3"/>
      <c r="Y686" s="3"/>
      <c r="Z686" s="3"/>
    </row>
    <row r="687" spans="1:26" ht="38.25" customHeight="1" x14ac:dyDescent="0.6">
      <c r="A687" s="29"/>
      <c r="B687" s="68"/>
      <c r="C687" s="69"/>
      <c r="D687" s="71"/>
      <c r="E687" s="71"/>
      <c r="F687" s="72">
        <f>SUM(D$9:$D687)-SUM(E$9:$E687)</f>
        <v>400</v>
      </c>
      <c r="G687" s="58"/>
      <c r="H687" s="73" t="str">
        <f t="shared" si="41"/>
        <v>الثلاثاء</v>
      </c>
      <c r="I687" s="84">
        <f t="shared" si="42"/>
        <v>45209</v>
      </c>
      <c r="J687" s="75"/>
      <c r="K687" s="75"/>
      <c r="L687" s="76"/>
      <c r="M687" s="76"/>
      <c r="N687" s="77">
        <f>K687-J687-L687+التصنيف4567891011243752[[#This Row],[زيادة]]</f>
        <v>0</v>
      </c>
      <c r="O687" s="78" t="str">
        <f t="shared" si="40"/>
        <v>غياب</v>
      </c>
      <c r="P687" s="78">
        <f t="shared" si="43"/>
        <v>0</v>
      </c>
      <c r="Q687" s="79">
        <f>التصنيف4567891011243752[[#This Row],[ساعات العمل
Time of Work]]/9*P687*24</f>
        <v>0</v>
      </c>
      <c r="R687" s="80"/>
      <c r="S687" s="80"/>
      <c r="T687" s="80"/>
      <c r="U687" s="80"/>
      <c r="V687" s="3"/>
      <c r="W687" s="3"/>
      <c r="X687" s="3"/>
      <c r="Y687" s="3"/>
      <c r="Z687" s="3"/>
    </row>
    <row r="688" spans="1:26" ht="38.25" customHeight="1" x14ac:dyDescent="0.6">
      <c r="A688" s="29"/>
      <c r="B688" s="68"/>
      <c r="C688" s="69"/>
      <c r="D688" s="71"/>
      <c r="E688" s="71"/>
      <c r="F688" s="72">
        <f>SUM(D$9:$D688)-SUM(E$9:$E688)</f>
        <v>400</v>
      </c>
      <c r="G688" s="58"/>
      <c r="H688" s="73" t="str">
        <f t="shared" si="41"/>
        <v>الأربعاء</v>
      </c>
      <c r="I688" s="84">
        <f t="shared" si="42"/>
        <v>45210</v>
      </c>
      <c r="J688" s="75"/>
      <c r="K688" s="75"/>
      <c r="L688" s="76"/>
      <c r="M688" s="76"/>
      <c r="N688" s="77">
        <f>K688-J688-L688+التصنيف4567891011243752[[#This Row],[زيادة]]</f>
        <v>0</v>
      </c>
      <c r="O688" s="78" t="str">
        <f t="shared" si="40"/>
        <v>غياب</v>
      </c>
      <c r="P688" s="78">
        <f t="shared" si="43"/>
        <v>0</v>
      </c>
      <c r="Q688" s="79">
        <f>التصنيف4567891011243752[[#This Row],[ساعات العمل
Time of Work]]/9*P688*24</f>
        <v>0</v>
      </c>
      <c r="R688" s="80"/>
      <c r="S688" s="80"/>
      <c r="T688" s="80"/>
      <c r="U688" s="80"/>
      <c r="V688" s="3"/>
      <c r="W688" s="3"/>
      <c r="X688" s="3"/>
      <c r="Y688" s="3"/>
      <c r="Z688" s="3"/>
    </row>
    <row r="689" spans="1:26" ht="38.25" customHeight="1" x14ac:dyDescent="0.6">
      <c r="A689" s="29"/>
      <c r="B689" s="68"/>
      <c r="C689" s="69"/>
      <c r="D689" s="71"/>
      <c r="E689" s="71"/>
      <c r="F689" s="72">
        <f>SUM(D$9:$D689)-SUM(E$9:$E689)</f>
        <v>400</v>
      </c>
      <c r="G689" s="58"/>
      <c r="H689" s="73" t="str">
        <f t="shared" si="41"/>
        <v>الخميس</v>
      </c>
      <c r="I689" s="84">
        <f t="shared" si="42"/>
        <v>45211</v>
      </c>
      <c r="J689" s="75"/>
      <c r="K689" s="75"/>
      <c r="L689" s="76"/>
      <c r="M689" s="76"/>
      <c r="N689" s="77">
        <f>K689-J689-L689+التصنيف4567891011243752[[#This Row],[زيادة]]</f>
        <v>0</v>
      </c>
      <c r="O689" s="78" t="str">
        <f t="shared" si="40"/>
        <v>غياب</v>
      </c>
      <c r="P689" s="78">
        <f t="shared" si="43"/>
        <v>0</v>
      </c>
      <c r="Q689" s="79">
        <f>التصنيف4567891011243752[[#This Row],[ساعات العمل
Time of Work]]/9*P689*24</f>
        <v>0</v>
      </c>
      <c r="R689" s="80"/>
      <c r="S689" s="80"/>
      <c r="T689" s="80"/>
      <c r="U689" s="80"/>
      <c r="V689" s="3"/>
      <c r="W689" s="3"/>
      <c r="X689" s="3"/>
      <c r="Y689" s="3"/>
      <c r="Z689" s="3"/>
    </row>
    <row r="690" spans="1:26" ht="38.25" customHeight="1" x14ac:dyDescent="0.6">
      <c r="A690" s="29"/>
      <c r="B690" s="68"/>
      <c r="C690" s="69"/>
      <c r="D690" s="71"/>
      <c r="E690" s="71"/>
      <c r="F690" s="72">
        <f>SUM(D$9:$D690)-SUM(E$9:$E690)</f>
        <v>400</v>
      </c>
      <c r="G690" s="58"/>
      <c r="H690" s="73" t="str">
        <f t="shared" si="41"/>
        <v>الجمعة</v>
      </c>
      <c r="I690" s="84">
        <f t="shared" si="42"/>
        <v>45212</v>
      </c>
      <c r="J690" s="75"/>
      <c r="K690" s="75"/>
      <c r="L690" s="76"/>
      <c r="M690" s="76"/>
      <c r="N690" s="77">
        <f>K690-J690-L690+التصنيف4567891011243752[[#This Row],[زيادة]]</f>
        <v>0</v>
      </c>
      <c r="O690" s="78" t="str">
        <f t="shared" si="40"/>
        <v>غياب</v>
      </c>
      <c r="P690" s="78">
        <f t="shared" si="43"/>
        <v>0</v>
      </c>
      <c r="Q690" s="79">
        <f>التصنيف4567891011243752[[#This Row],[ساعات العمل
Time of Work]]/9*P690*24</f>
        <v>0</v>
      </c>
      <c r="R690" s="80"/>
      <c r="S690" s="80"/>
      <c r="T690" s="80"/>
      <c r="U690" s="80"/>
      <c r="V690" s="3"/>
      <c r="W690" s="3"/>
      <c r="X690" s="3"/>
      <c r="Y690" s="3"/>
      <c r="Z690" s="3"/>
    </row>
    <row r="691" spans="1:26" ht="38.25" customHeight="1" x14ac:dyDescent="0.6">
      <c r="A691" s="29"/>
      <c r="B691" s="68"/>
      <c r="C691" s="69"/>
      <c r="D691" s="71"/>
      <c r="E691" s="71"/>
      <c r="F691" s="72">
        <f>SUM(D$9:$D691)-SUM(E$9:$E691)</f>
        <v>400</v>
      </c>
      <c r="G691" s="58"/>
      <c r="H691" s="73" t="str">
        <f t="shared" si="41"/>
        <v>السبت</v>
      </c>
      <c r="I691" s="84">
        <f t="shared" si="42"/>
        <v>45213</v>
      </c>
      <c r="J691" s="75"/>
      <c r="K691" s="75"/>
      <c r="L691" s="76"/>
      <c r="M691" s="76"/>
      <c r="N691" s="77">
        <f>K691-J691-L691+التصنيف4567891011243752[[#This Row],[زيادة]]</f>
        <v>0</v>
      </c>
      <c r="O691" s="78" t="str">
        <f t="shared" si="40"/>
        <v>غياب</v>
      </c>
      <c r="P691" s="78">
        <f t="shared" si="43"/>
        <v>0</v>
      </c>
      <c r="Q691" s="79">
        <f>التصنيف4567891011243752[[#This Row],[ساعات العمل
Time of Work]]/9*P691*24</f>
        <v>0</v>
      </c>
      <c r="R691" s="80"/>
      <c r="S691" s="80"/>
      <c r="T691" s="80"/>
      <c r="U691" s="80"/>
      <c r="V691" s="3"/>
      <c r="W691" s="3"/>
      <c r="X691" s="3"/>
      <c r="Y691" s="3"/>
      <c r="Z691" s="3"/>
    </row>
    <row r="692" spans="1:26" ht="38.25" customHeight="1" x14ac:dyDescent="0.6">
      <c r="A692" s="29"/>
      <c r="B692" s="68"/>
      <c r="C692" s="69"/>
      <c r="D692" s="71"/>
      <c r="E692" s="71"/>
      <c r="F692" s="72">
        <f>SUM(D$9:$D692)-SUM(E$9:$E692)</f>
        <v>400</v>
      </c>
      <c r="G692" s="58"/>
      <c r="H692" s="73" t="str">
        <f t="shared" si="41"/>
        <v>الأحد</v>
      </c>
      <c r="I692" s="84">
        <f t="shared" si="42"/>
        <v>45214</v>
      </c>
      <c r="J692" s="75"/>
      <c r="K692" s="75"/>
      <c r="L692" s="76"/>
      <c r="M692" s="76"/>
      <c r="N692" s="77">
        <f>K692-J692-L692+التصنيف4567891011243752[[#This Row],[زيادة]]</f>
        <v>0</v>
      </c>
      <c r="O692" s="78" t="str">
        <f t="shared" si="40"/>
        <v>غياب</v>
      </c>
      <c r="P692" s="78">
        <f t="shared" si="43"/>
        <v>0</v>
      </c>
      <c r="Q692" s="79">
        <f>التصنيف4567891011243752[[#This Row],[ساعات العمل
Time of Work]]/9*P692*24</f>
        <v>0</v>
      </c>
      <c r="R692" s="80"/>
      <c r="S692" s="80"/>
      <c r="T692" s="80"/>
      <c r="U692" s="80"/>
      <c r="V692" s="3"/>
      <c r="W692" s="3"/>
      <c r="X692" s="3"/>
      <c r="Y692" s="3"/>
      <c r="Z692" s="3"/>
    </row>
    <row r="693" spans="1:26" ht="38.25" customHeight="1" x14ac:dyDescent="0.6">
      <c r="A693" s="29"/>
      <c r="B693" s="68"/>
      <c r="C693" s="69"/>
      <c r="D693" s="71"/>
      <c r="E693" s="71"/>
      <c r="F693" s="72">
        <f>SUM(D$9:$D693)-SUM(E$9:$E693)</f>
        <v>400</v>
      </c>
      <c r="G693" s="58"/>
      <c r="H693" s="73" t="str">
        <f t="shared" si="41"/>
        <v>الإثنين</v>
      </c>
      <c r="I693" s="84">
        <f t="shared" si="42"/>
        <v>45215</v>
      </c>
      <c r="J693" s="75"/>
      <c r="K693" s="75"/>
      <c r="L693" s="76"/>
      <c r="M693" s="76"/>
      <c r="N693" s="77">
        <f>K693-J693-L693+التصنيف4567891011243752[[#This Row],[زيادة]]</f>
        <v>0</v>
      </c>
      <c r="O693" s="78" t="str">
        <f t="shared" si="40"/>
        <v>غياب</v>
      </c>
      <c r="P693" s="78">
        <f t="shared" si="43"/>
        <v>0</v>
      </c>
      <c r="Q693" s="79">
        <f>التصنيف4567891011243752[[#This Row],[ساعات العمل
Time of Work]]/9*P693*24</f>
        <v>0</v>
      </c>
      <c r="R693" s="80"/>
      <c r="S693" s="80"/>
      <c r="T693" s="80"/>
      <c r="U693" s="80"/>
      <c r="V693" s="3"/>
      <c r="W693" s="3"/>
      <c r="X693" s="3"/>
      <c r="Y693" s="3"/>
      <c r="Z693" s="3"/>
    </row>
    <row r="694" spans="1:26" ht="38.25" customHeight="1" x14ac:dyDescent="0.6">
      <c r="A694" s="29"/>
      <c r="B694" s="68"/>
      <c r="C694" s="69"/>
      <c r="D694" s="71"/>
      <c r="E694" s="71"/>
      <c r="F694" s="72">
        <f>SUM(D$9:$D694)-SUM(E$9:$E694)</f>
        <v>400</v>
      </c>
      <c r="G694" s="58"/>
      <c r="H694" s="73" t="str">
        <f t="shared" si="41"/>
        <v>الثلاثاء</v>
      </c>
      <c r="I694" s="84">
        <f t="shared" si="42"/>
        <v>45216</v>
      </c>
      <c r="J694" s="75"/>
      <c r="K694" s="75"/>
      <c r="L694" s="76"/>
      <c r="M694" s="76"/>
      <c r="N694" s="77">
        <f>K694-J694-L694+التصنيف4567891011243752[[#This Row],[زيادة]]</f>
        <v>0</v>
      </c>
      <c r="O694" s="78" t="str">
        <f t="shared" si="40"/>
        <v>غياب</v>
      </c>
      <c r="P694" s="78">
        <f t="shared" si="43"/>
        <v>0</v>
      </c>
      <c r="Q694" s="79">
        <f>التصنيف4567891011243752[[#This Row],[ساعات العمل
Time of Work]]/9*P694*24</f>
        <v>0</v>
      </c>
      <c r="R694" s="80"/>
      <c r="S694" s="80"/>
      <c r="T694" s="80"/>
      <c r="U694" s="80"/>
      <c r="V694" s="3"/>
      <c r="W694" s="3"/>
      <c r="X694" s="3"/>
      <c r="Y694" s="3"/>
      <c r="Z694" s="3"/>
    </row>
    <row r="695" spans="1:26" ht="38.25" customHeight="1" x14ac:dyDescent="0.6">
      <c r="A695" s="29"/>
      <c r="B695" s="68"/>
      <c r="C695" s="69"/>
      <c r="D695" s="71"/>
      <c r="E695" s="71"/>
      <c r="F695" s="72">
        <f>SUM(D$9:$D695)-SUM(E$9:$E695)</f>
        <v>400</v>
      </c>
      <c r="G695" s="58"/>
      <c r="H695" s="73" t="str">
        <f t="shared" si="41"/>
        <v>الأربعاء</v>
      </c>
      <c r="I695" s="84">
        <f t="shared" si="42"/>
        <v>45217</v>
      </c>
      <c r="J695" s="75"/>
      <c r="K695" s="75"/>
      <c r="L695" s="76"/>
      <c r="M695" s="76"/>
      <c r="N695" s="77">
        <f>K695-J695-L695+التصنيف4567891011243752[[#This Row],[زيادة]]</f>
        <v>0</v>
      </c>
      <c r="O695" s="78" t="str">
        <f t="shared" si="40"/>
        <v>غياب</v>
      </c>
      <c r="P695" s="78">
        <f t="shared" si="43"/>
        <v>0</v>
      </c>
      <c r="Q695" s="79">
        <f>التصنيف4567891011243752[[#This Row],[ساعات العمل
Time of Work]]/9*P695*24</f>
        <v>0</v>
      </c>
      <c r="R695" s="80"/>
      <c r="S695" s="80"/>
      <c r="T695" s="80"/>
      <c r="U695" s="80"/>
      <c r="V695" s="3"/>
      <c r="W695" s="3"/>
      <c r="X695" s="3"/>
      <c r="Y695" s="3"/>
      <c r="Z695" s="3"/>
    </row>
    <row r="696" spans="1:26" ht="38.25" customHeight="1" x14ac:dyDescent="0.6">
      <c r="A696" s="29"/>
      <c r="B696" s="68"/>
      <c r="C696" s="69"/>
      <c r="D696" s="71"/>
      <c r="E696" s="71"/>
      <c r="F696" s="72">
        <f>SUM(D$9:$D696)-SUM(E$9:$E696)</f>
        <v>400</v>
      </c>
      <c r="G696" s="58"/>
      <c r="H696" s="73" t="str">
        <f t="shared" si="41"/>
        <v>الخميس</v>
      </c>
      <c r="I696" s="84">
        <f t="shared" si="42"/>
        <v>45218</v>
      </c>
      <c r="J696" s="75"/>
      <c r="K696" s="75"/>
      <c r="L696" s="76"/>
      <c r="M696" s="76"/>
      <c r="N696" s="77">
        <f>K696-J696-L696+التصنيف4567891011243752[[#This Row],[زيادة]]</f>
        <v>0</v>
      </c>
      <c r="O696" s="78" t="str">
        <f t="shared" si="40"/>
        <v>غياب</v>
      </c>
      <c r="P696" s="78">
        <f t="shared" si="43"/>
        <v>0</v>
      </c>
      <c r="Q696" s="79">
        <f>التصنيف4567891011243752[[#This Row],[ساعات العمل
Time of Work]]/9*P696*24</f>
        <v>0</v>
      </c>
      <c r="R696" s="80"/>
      <c r="S696" s="80"/>
      <c r="T696" s="80"/>
      <c r="U696" s="80"/>
      <c r="V696" s="3"/>
      <c r="W696" s="3"/>
      <c r="X696" s="3"/>
      <c r="Y696" s="3"/>
      <c r="Z696" s="3"/>
    </row>
    <row r="697" spans="1:26" ht="38.25" customHeight="1" x14ac:dyDescent="0.6">
      <c r="A697" s="29"/>
      <c r="B697" s="68"/>
      <c r="C697" s="69"/>
      <c r="D697" s="71"/>
      <c r="E697" s="71"/>
      <c r="F697" s="72">
        <f>SUM(D$9:$D697)-SUM(E$9:$E697)</f>
        <v>400</v>
      </c>
      <c r="G697" s="58"/>
      <c r="H697" s="73" t="str">
        <f t="shared" si="41"/>
        <v>الجمعة</v>
      </c>
      <c r="I697" s="84">
        <f t="shared" si="42"/>
        <v>45219</v>
      </c>
      <c r="J697" s="75"/>
      <c r="K697" s="75"/>
      <c r="L697" s="76"/>
      <c r="M697" s="76"/>
      <c r="N697" s="77">
        <f>K697-J697-L697+التصنيف4567891011243752[[#This Row],[زيادة]]</f>
        <v>0</v>
      </c>
      <c r="O697" s="78" t="str">
        <f t="shared" si="40"/>
        <v>غياب</v>
      </c>
      <c r="P697" s="78">
        <f t="shared" si="43"/>
        <v>0</v>
      </c>
      <c r="Q697" s="79">
        <f>التصنيف4567891011243752[[#This Row],[ساعات العمل
Time of Work]]/9*P697*24</f>
        <v>0</v>
      </c>
      <c r="R697" s="80"/>
      <c r="S697" s="80"/>
      <c r="T697" s="80"/>
      <c r="U697" s="80"/>
      <c r="V697" s="3"/>
      <c r="W697" s="3"/>
      <c r="X697" s="3"/>
      <c r="Y697" s="3"/>
      <c r="Z697" s="3"/>
    </row>
    <row r="698" spans="1:26" ht="38.25" customHeight="1" x14ac:dyDescent="0.6">
      <c r="A698" s="29"/>
      <c r="B698" s="68"/>
      <c r="C698" s="69"/>
      <c r="D698" s="71"/>
      <c r="E698" s="71"/>
      <c r="F698" s="72">
        <f>SUM(D$9:$D698)-SUM(E$9:$E698)</f>
        <v>400</v>
      </c>
      <c r="G698" s="58"/>
      <c r="H698" s="73" t="str">
        <f t="shared" si="41"/>
        <v>السبت</v>
      </c>
      <c r="I698" s="84">
        <f t="shared" si="42"/>
        <v>45220</v>
      </c>
      <c r="J698" s="75"/>
      <c r="K698" s="75"/>
      <c r="L698" s="76"/>
      <c r="M698" s="76"/>
      <c r="N698" s="77">
        <f>K698-J698-L698+التصنيف4567891011243752[[#This Row],[زيادة]]</f>
        <v>0</v>
      </c>
      <c r="O698" s="78" t="str">
        <f t="shared" si="40"/>
        <v>غياب</v>
      </c>
      <c r="P698" s="78">
        <f t="shared" si="43"/>
        <v>0</v>
      </c>
      <c r="Q698" s="79">
        <f>التصنيف4567891011243752[[#This Row],[ساعات العمل
Time of Work]]/9*P698*24</f>
        <v>0</v>
      </c>
      <c r="R698" s="80"/>
      <c r="S698" s="80"/>
      <c r="T698" s="80"/>
      <c r="U698" s="80"/>
      <c r="V698" s="3"/>
      <c r="W698" s="3"/>
      <c r="X698" s="3"/>
      <c r="Y698" s="3"/>
      <c r="Z698" s="3"/>
    </row>
    <row r="699" spans="1:26" ht="38.25" customHeight="1" x14ac:dyDescent="0.6">
      <c r="A699" s="29"/>
      <c r="B699" s="68"/>
      <c r="C699" s="69"/>
      <c r="D699" s="71"/>
      <c r="E699" s="71"/>
      <c r="F699" s="72">
        <f>SUM(D$9:$D699)-SUM(E$9:$E699)</f>
        <v>400</v>
      </c>
      <c r="G699" s="58"/>
      <c r="H699" s="73" t="str">
        <f t="shared" si="41"/>
        <v>الأحد</v>
      </c>
      <c r="I699" s="84">
        <f t="shared" si="42"/>
        <v>45221</v>
      </c>
      <c r="J699" s="75"/>
      <c r="K699" s="75"/>
      <c r="L699" s="76"/>
      <c r="M699" s="76"/>
      <c r="N699" s="77">
        <f>K699-J699-L699+التصنيف4567891011243752[[#This Row],[زيادة]]</f>
        <v>0</v>
      </c>
      <c r="O699" s="78" t="str">
        <f t="shared" si="40"/>
        <v>غياب</v>
      </c>
      <c r="P699" s="78">
        <f t="shared" si="43"/>
        <v>0</v>
      </c>
      <c r="Q699" s="79">
        <f>التصنيف4567891011243752[[#This Row],[ساعات العمل
Time of Work]]/9*P699*24</f>
        <v>0</v>
      </c>
      <c r="R699" s="80"/>
      <c r="S699" s="80"/>
      <c r="T699" s="80"/>
      <c r="U699" s="80"/>
      <c r="V699" s="3"/>
      <c r="W699" s="3"/>
      <c r="X699" s="3"/>
      <c r="Y699" s="3"/>
      <c r="Z699" s="3"/>
    </row>
    <row r="700" spans="1:26" ht="38.25" customHeight="1" x14ac:dyDescent="0.6">
      <c r="A700" s="29"/>
      <c r="B700" s="68"/>
      <c r="C700" s="69"/>
      <c r="D700" s="71"/>
      <c r="E700" s="71"/>
      <c r="F700" s="72">
        <f>SUM(D$9:$D700)-SUM(E$9:$E700)</f>
        <v>400</v>
      </c>
      <c r="G700" s="58"/>
      <c r="H700" s="73" t="str">
        <f t="shared" si="41"/>
        <v>الإثنين</v>
      </c>
      <c r="I700" s="84">
        <f t="shared" si="42"/>
        <v>45222</v>
      </c>
      <c r="J700" s="75"/>
      <c r="K700" s="75"/>
      <c r="L700" s="76"/>
      <c r="M700" s="76"/>
      <c r="N700" s="77">
        <f>K700-J700-L700+التصنيف4567891011243752[[#This Row],[زيادة]]</f>
        <v>0</v>
      </c>
      <c r="O700" s="78" t="str">
        <f t="shared" si="40"/>
        <v>غياب</v>
      </c>
      <c r="P700" s="78">
        <f t="shared" si="43"/>
        <v>0</v>
      </c>
      <c r="Q700" s="79">
        <f>التصنيف4567891011243752[[#This Row],[ساعات العمل
Time of Work]]/9*P700*24</f>
        <v>0</v>
      </c>
      <c r="R700" s="80"/>
      <c r="S700" s="80"/>
      <c r="T700" s="80"/>
      <c r="U700" s="80"/>
      <c r="V700" s="3"/>
      <c r="W700" s="3"/>
      <c r="X700" s="3"/>
      <c r="Y700" s="3"/>
      <c r="Z700" s="3"/>
    </row>
    <row r="701" spans="1:26" ht="38.25" customHeight="1" x14ac:dyDescent="0.6">
      <c r="A701" s="29"/>
      <c r="B701" s="68"/>
      <c r="C701" s="69"/>
      <c r="D701" s="71"/>
      <c r="E701" s="71"/>
      <c r="F701" s="72">
        <f>SUM(D$9:$D701)-SUM(E$9:$E701)</f>
        <v>400</v>
      </c>
      <c r="G701" s="58"/>
      <c r="H701" s="73" t="str">
        <f t="shared" si="41"/>
        <v>الثلاثاء</v>
      </c>
      <c r="I701" s="84">
        <f t="shared" si="42"/>
        <v>45223</v>
      </c>
      <c r="J701" s="75"/>
      <c r="K701" s="75"/>
      <c r="L701" s="76"/>
      <c r="M701" s="76"/>
      <c r="N701" s="77">
        <f>K701-J701-L701+التصنيف4567891011243752[[#This Row],[زيادة]]</f>
        <v>0</v>
      </c>
      <c r="O701" s="78" t="str">
        <f t="shared" si="40"/>
        <v>غياب</v>
      </c>
      <c r="P701" s="78">
        <f t="shared" si="43"/>
        <v>0</v>
      </c>
      <c r="Q701" s="79">
        <f>التصنيف4567891011243752[[#This Row],[ساعات العمل
Time of Work]]/9*P701*24</f>
        <v>0</v>
      </c>
      <c r="R701" s="80"/>
      <c r="S701" s="80"/>
      <c r="T701" s="80"/>
      <c r="U701" s="80"/>
      <c r="V701" s="3"/>
      <c r="W701" s="3"/>
      <c r="X701" s="3"/>
      <c r="Y701" s="3"/>
      <c r="Z701" s="3"/>
    </row>
    <row r="702" spans="1:26" ht="38.25" customHeight="1" x14ac:dyDescent="0.6">
      <c r="A702" s="29"/>
      <c r="B702" s="68"/>
      <c r="C702" s="69"/>
      <c r="D702" s="71"/>
      <c r="E702" s="71"/>
      <c r="F702" s="72">
        <f>SUM(D$9:$D702)-SUM(E$9:$E702)</f>
        <v>400</v>
      </c>
      <c r="G702" s="58"/>
      <c r="H702" s="73" t="str">
        <f t="shared" si="41"/>
        <v>الأربعاء</v>
      </c>
      <c r="I702" s="84">
        <f t="shared" si="42"/>
        <v>45224</v>
      </c>
      <c r="J702" s="75"/>
      <c r="K702" s="75"/>
      <c r="L702" s="76"/>
      <c r="M702" s="76"/>
      <c r="N702" s="77">
        <f>K702-J702-L702+التصنيف4567891011243752[[#This Row],[زيادة]]</f>
        <v>0</v>
      </c>
      <c r="O702" s="78" t="str">
        <f t="shared" si="40"/>
        <v>غياب</v>
      </c>
      <c r="P702" s="78">
        <f t="shared" si="43"/>
        <v>0</v>
      </c>
      <c r="Q702" s="79">
        <f>التصنيف4567891011243752[[#This Row],[ساعات العمل
Time of Work]]/9*P702*24</f>
        <v>0</v>
      </c>
      <c r="R702" s="80"/>
      <c r="S702" s="80"/>
      <c r="T702" s="80"/>
      <c r="U702" s="80"/>
      <c r="V702" s="3"/>
      <c r="W702" s="3"/>
      <c r="X702" s="3"/>
      <c r="Y702" s="3"/>
      <c r="Z702" s="3"/>
    </row>
    <row r="703" spans="1:26" ht="38.25" customHeight="1" x14ac:dyDescent="0.6">
      <c r="A703" s="29"/>
      <c r="B703" s="68"/>
      <c r="C703" s="69"/>
      <c r="D703" s="71"/>
      <c r="E703" s="71"/>
      <c r="F703" s="72">
        <f>SUM(D$9:$D703)-SUM(E$9:$E703)</f>
        <v>400</v>
      </c>
      <c r="G703" s="58"/>
      <c r="H703" s="73" t="str">
        <f t="shared" si="41"/>
        <v>الخميس</v>
      </c>
      <c r="I703" s="84">
        <f t="shared" si="42"/>
        <v>45225</v>
      </c>
      <c r="J703" s="75"/>
      <c r="K703" s="75"/>
      <c r="L703" s="76"/>
      <c r="M703" s="76"/>
      <c r="N703" s="77">
        <f>K703-J703-L703+التصنيف4567891011243752[[#This Row],[زيادة]]</f>
        <v>0</v>
      </c>
      <c r="O703" s="78" t="str">
        <f t="shared" si="40"/>
        <v>غياب</v>
      </c>
      <c r="P703" s="78">
        <f t="shared" si="43"/>
        <v>0</v>
      </c>
      <c r="Q703" s="79">
        <f>التصنيف4567891011243752[[#This Row],[ساعات العمل
Time of Work]]/9*P703*24</f>
        <v>0</v>
      </c>
      <c r="R703" s="80"/>
      <c r="S703" s="80"/>
      <c r="T703" s="80"/>
      <c r="U703" s="80"/>
      <c r="V703" s="3"/>
      <c r="W703" s="3"/>
      <c r="X703" s="3"/>
      <c r="Y703" s="3"/>
      <c r="Z703" s="3"/>
    </row>
    <row r="704" spans="1:26" ht="38.25" customHeight="1" x14ac:dyDescent="0.6">
      <c r="A704" s="29"/>
      <c r="B704" s="68"/>
      <c r="C704" s="69"/>
      <c r="D704" s="71"/>
      <c r="E704" s="71"/>
      <c r="F704" s="72">
        <f>SUM(D$9:$D704)-SUM(E$9:$E704)</f>
        <v>400</v>
      </c>
      <c r="G704" s="58"/>
      <c r="H704" s="73" t="str">
        <f t="shared" si="41"/>
        <v>الجمعة</v>
      </c>
      <c r="I704" s="84">
        <f t="shared" si="42"/>
        <v>45226</v>
      </c>
      <c r="J704" s="75"/>
      <c r="K704" s="75"/>
      <c r="L704" s="76"/>
      <c r="M704" s="76"/>
      <c r="N704" s="77">
        <f>K704-J704-L704+التصنيف4567891011243752[[#This Row],[زيادة]]</f>
        <v>0</v>
      </c>
      <c r="O704" s="78" t="str">
        <f t="shared" si="40"/>
        <v>غياب</v>
      </c>
      <c r="P704" s="78">
        <f t="shared" si="43"/>
        <v>0</v>
      </c>
      <c r="Q704" s="79">
        <f>التصنيف4567891011243752[[#This Row],[ساعات العمل
Time of Work]]/9*P704*24</f>
        <v>0</v>
      </c>
      <c r="R704" s="80"/>
      <c r="S704" s="80"/>
      <c r="T704" s="80"/>
      <c r="U704" s="80"/>
      <c r="V704" s="3"/>
      <c r="W704" s="3"/>
      <c r="X704" s="3"/>
      <c r="Y704" s="3"/>
      <c r="Z704" s="3"/>
    </row>
    <row r="705" spans="1:26" ht="38.25" customHeight="1" x14ac:dyDescent="0.6">
      <c r="A705" s="29"/>
      <c r="B705" s="68"/>
      <c r="C705" s="69"/>
      <c r="D705" s="71"/>
      <c r="E705" s="71"/>
      <c r="F705" s="72">
        <f>SUM(D$9:$D705)-SUM(E$9:$E705)</f>
        <v>400</v>
      </c>
      <c r="G705" s="58"/>
      <c r="H705" s="73" t="str">
        <f t="shared" si="41"/>
        <v>السبت</v>
      </c>
      <c r="I705" s="84">
        <f t="shared" si="42"/>
        <v>45227</v>
      </c>
      <c r="J705" s="75"/>
      <c r="K705" s="75"/>
      <c r="L705" s="76"/>
      <c r="M705" s="76"/>
      <c r="N705" s="77">
        <f>K705-J705-L705+التصنيف4567891011243752[[#This Row],[زيادة]]</f>
        <v>0</v>
      </c>
      <c r="O705" s="78" t="str">
        <f t="shared" si="40"/>
        <v>غياب</v>
      </c>
      <c r="P705" s="78">
        <f t="shared" si="43"/>
        <v>0</v>
      </c>
      <c r="Q705" s="79">
        <f>التصنيف4567891011243752[[#This Row],[ساعات العمل
Time of Work]]/9*P705*24</f>
        <v>0</v>
      </c>
      <c r="R705" s="80"/>
      <c r="S705" s="80"/>
      <c r="T705" s="80"/>
      <c r="U705" s="80"/>
      <c r="V705" s="3"/>
      <c r="W705" s="3"/>
      <c r="X705" s="3"/>
      <c r="Y705" s="3"/>
      <c r="Z705" s="3"/>
    </row>
    <row r="706" spans="1:26" ht="38.25" customHeight="1" x14ac:dyDescent="0.6">
      <c r="A706" s="29"/>
      <c r="B706" s="68"/>
      <c r="C706" s="69"/>
      <c r="D706" s="71"/>
      <c r="E706" s="71"/>
      <c r="F706" s="72">
        <f>SUM(D$9:$D706)-SUM(E$9:$E706)</f>
        <v>400</v>
      </c>
      <c r="G706" s="58"/>
      <c r="H706" s="73" t="str">
        <f t="shared" si="41"/>
        <v>الأحد</v>
      </c>
      <c r="I706" s="84">
        <f t="shared" si="42"/>
        <v>45228</v>
      </c>
      <c r="J706" s="75"/>
      <c r="K706" s="75"/>
      <c r="L706" s="76"/>
      <c r="M706" s="76"/>
      <c r="N706" s="77">
        <f>K706-J706-L706+التصنيف4567891011243752[[#This Row],[زيادة]]</f>
        <v>0</v>
      </c>
      <c r="O706" s="78" t="str">
        <f t="shared" si="40"/>
        <v>غياب</v>
      </c>
      <c r="P706" s="78">
        <f t="shared" si="43"/>
        <v>0</v>
      </c>
      <c r="Q706" s="79">
        <f>التصنيف4567891011243752[[#This Row],[ساعات العمل
Time of Work]]/9*P706*24</f>
        <v>0</v>
      </c>
      <c r="R706" s="80"/>
      <c r="S706" s="80"/>
      <c r="T706" s="80"/>
      <c r="U706" s="80"/>
      <c r="V706" s="3"/>
      <c r="W706" s="3"/>
      <c r="X706" s="3"/>
      <c r="Y706" s="3"/>
      <c r="Z706" s="3"/>
    </row>
    <row r="707" spans="1:26" ht="38.25" customHeight="1" x14ac:dyDescent="0.6">
      <c r="A707" s="29"/>
      <c r="B707" s="68"/>
      <c r="C707" s="69"/>
      <c r="D707" s="71"/>
      <c r="E707" s="71"/>
      <c r="F707" s="72">
        <f>SUM(D$9:$D707)-SUM(E$9:$E707)</f>
        <v>400</v>
      </c>
      <c r="G707" s="58"/>
      <c r="H707" s="73" t="str">
        <f t="shared" si="41"/>
        <v>الإثنين</v>
      </c>
      <c r="I707" s="84">
        <f t="shared" si="42"/>
        <v>45229</v>
      </c>
      <c r="J707" s="75"/>
      <c r="K707" s="75"/>
      <c r="L707" s="76"/>
      <c r="M707" s="76"/>
      <c r="N707" s="77">
        <f>K707-J707-L707+التصنيف4567891011243752[[#This Row],[زيادة]]</f>
        <v>0</v>
      </c>
      <c r="O707" s="78" t="str">
        <f t="shared" si="40"/>
        <v>غياب</v>
      </c>
      <c r="P707" s="78">
        <f t="shared" si="43"/>
        <v>0</v>
      </c>
      <c r="Q707" s="79">
        <f>التصنيف4567891011243752[[#This Row],[ساعات العمل
Time of Work]]/9*P707*24</f>
        <v>0</v>
      </c>
      <c r="R707" s="80"/>
      <c r="S707" s="80"/>
      <c r="T707" s="80"/>
      <c r="U707" s="80"/>
      <c r="V707" s="3"/>
      <c r="W707" s="3"/>
      <c r="X707" s="3"/>
      <c r="Y707" s="3"/>
      <c r="Z707" s="3"/>
    </row>
    <row r="708" spans="1:26" ht="38.25" customHeight="1" x14ac:dyDescent="0.6">
      <c r="A708" s="29"/>
      <c r="B708" s="68"/>
      <c r="C708" s="69"/>
      <c r="D708" s="71"/>
      <c r="E708" s="71"/>
      <c r="F708" s="72">
        <f>SUM(D$9:$D708)-SUM(E$9:$E708)</f>
        <v>400</v>
      </c>
      <c r="G708" s="58"/>
      <c r="H708" s="73" t="str">
        <f t="shared" si="41"/>
        <v>الثلاثاء</v>
      </c>
      <c r="I708" s="84">
        <f t="shared" si="42"/>
        <v>45230</v>
      </c>
      <c r="J708" s="75"/>
      <c r="K708" s="75"/>
      <c r="L708" s="76"/>
      <c r="M708" s="76"/>
      <c r="N708" s="77">
        <f>K708-J708-L708+التصنيف4567891011243752[[#This Row],[زيادة]]</f>
        <v>0</v>
      </c>
      <c r="O708" s="78" t="str">
        <f t="shared" si="40"/>
        <v>غياب</v>
      </c>
      <c r="P708" s="78">
        <f t="shared" si="43"/>
        <v>0</v>
      </c>
      <c r="Q708" s="79">
        <f>التصنيف4567891011243752[[#This Row],[ساعات العمل
Time of Work]]/9*P708*24</f>
        <v>0</v>
      </c>
      <c r="R708" s="80"/>
      <c r="S708" s="80"/>
      <c r="T708" s="80"/>
      <c r="U708" s="80"/>
      <c r="V708" s="3"/>
      <c r="W708" s="3"/>
      <c r="X708" s="3"/>
      <c r="Y708" s="3"/>
      <c r="Z708" s="3"/>
    </row>
    <row r="709" spans="1:26" ht="38.25" customHeight="1" x14ac:dyDescent="0.6">
      <c r="A709" s="29"/>
      <c r="B709" s="68"/>
      <c r="C709" s="69"/>
      <c r="D709" s="71"/>
      <c r="E709" s="71"/>
      <c r="F709" s="72">
        <f>SUM(D$9:$D709)-SUM(E$9:$E709)</f>
        <v>400</v>
      </c>
      <c r="G709" s="58"/>
      <c r="H709" s="73" t="str">
        <f t="shared" si="41"/>
        <v>الأربعاء</v>
      </c>
      <c r="I709" s="84">
        <f t="shared" si="42"/>
        <v>45231</v>
      </c>
      <c r="J709" s="75"/>
      <c r="K709" s="75"/>
      <c r="L709" s="76"/>
      <c r="M709" s="76"/>
      <c r="N709" s="77">
        <f>K709-J709-L709+التصنيف4567891011243752[[#This Row],[زيادة]]</f>
        <v>0</v>
      </c>
      <c r="O709" s="78" t="str">
        <f t="shared" si="40"/>
        <v>غياب</v>
      </c>
      <c r="P709" s="78">
        <f t="shared" si="43"/>
        <v>0</v>
      </c>
      <c r="Q709" s="79">
        <f>التصنيف4567891011243752[[#This Row],[ساعات العمل
Time of Work]]/9*P709*24</f>
        <v>0</v>
      </c>
      <c r="R709" s="80"/>
      <c r="S709" s="80"/>
      <c r="T709" s="80"/>
      <c r="U709" s="80"/>
      <c r="V709" s="3"/>
      <c r="W709" s="3"/>
      <c r="X709" s="3"/>
      <c r="Y709" s="3"/>
      <c r="Z709" s="3"/>
    </row>
    <row r="710" spans="1:26" ht="38.25" customHeight="1" x14ac:dyDescent="0.6">
      <c r="A710" s="29"/>
      <c r="B710" s="68"/>
      <c r="C710" s="69"/>
      <c r="D710" s="71"/>
      <c r="E710" s="71"/>
      <c r="F710" s="72">
        <f>SUM(D$9:$D710)-SUM(E$9:$E710)</f>
        <v>400</v>
      </c>
      <c r="G710" s="58"/>
      <c r="H710" s="73" t="str">
        <f t="shared" si="41"/>
        <v>الخميس</v>
      </c>
      <c r="I710" s="84">
        <f t="shared" si="42"/>
        <v>45232</v>
      </c>
      <c r="J710" s="75"/>
      <c r="K710" s="75"/>
      <c r="L710" s="76"/>
      <c r="M710" s="76"/>
      <c r="N710" s="77">
        <f>K710-J710-L710+التصنيف4567891011243752[[#This Row],[زيادة]]</f>
        <v>0</v>
      </c>
      <c r="O710" s="78" t="str">
        <f t="shared" si="40"/>
        <v>غياب</v>
      </c>
      <c r="P710" s="78">
        <f t="shared" si="43"/>
        <v>0</v>
      </c>
      <c r="Q710" s="79">
        <f>التصنيف4567891011243752[[#This Row],[ساعات العمل
Time of Work]]/9*P710*24</f>
        <v>0</v>
      </c>
      <c r="R710" s="80"/>
      <c r="S710" s="80"/>
      <c r="T710" s="80"/>
      <c r="U710" s="80"/>
      <c r="V710" s="3"/>
      <c r="W710" s="3"/>
      <c r="X710" s="3"/>
      <c r="Y710" s="3"/>
      <c r="Z710" s="3"/>
    </row>
    <row r="711" spans="1:26" ht="38.25" customHeight="1" x14ac:dyDescent="0.6">
      <c r="A711" s="29"/>
      <c r="B711" s="68"/>
      <c r="C711" s="69"/>
      <c r="D711" s="71"/>
      <c r="E711" s="71"/>
      <c r="F711" s="72">
        <f>SUM(D$9:$D711)-SUM(E$9:$E711)</f>
        <v>400</v>
      </c>
      <c r="G711" s="58"/>
      <c r="H711" s="73" t="str">
        <f t="shared" si="41"/>
        <v>الجمعة</v>
      </c>
      <c r="I711" s="84">
        <f t="shared" si="42"/>
        <v>45233</v>
      </c>
      <c r="J711" s="75"/>
      <c r="K711" s="75"/>
      <c r="L711" s="76"/>
      <c r="M711" s="76"/>
      <c r="N711" s="77">
        <f>K711-J711-L711+التصنيف4567891011243752[[#This Row],[زيادة]]</f>
        <v>0</v>
      </c>
      <c r="O711" s="78" t="str">
        <f t="shared" si="40"/>
        <v>غياب</v>
      </c>
      <c r="P711" s="78">
        <f t="shared" si="43"/>
        <v>0</v>
      </c>
      <c r="Q711" s="79">
        <f>التصنيف4567891011243752[[#This Row],[ساعات العمل
Time of Work]]/9*P711*24</f>
        <v>0</v>
      </c>
      <c r="R711" s="80"/>
      <c r="S711" s="80"/>
      <c r="T711" s="80"/>
      <c r="U711" s="80"/>
      <c r="V711" s="3"/>
      <c r="W711" s="3"/>
      <c r="X711" s="3"/>
      <c r="Y711" s="3"/>
      <c r="Z711" s="3"/>
    </row>
    <row r="712" spans="1:26" ht="38.25" customHeight="1" x14ac:dyDescent="0.6">
      <c r="A712" s="29"/>
      <c r="B712" s="68"/>
      <c r="C712" s="69"/>
      <c r="D712" s="71"/>
      <c r="E712" s="71"/>
      <c r="F712" s="72">
        <f>SUM(D$9:$D712)-SUM(E$9:$E712)</f>
        <v>400</v>
      </c>
      <c r="G712" s="58"/>
      <c r="H712" s="73" t="str">
        <f t="shared" si="41"/>
        <v>السبت</v>
      </c>
      <c r="I712" s="84">
        <f t="shared" si="42"/>
        <v>45234</v>
      </c>
      <c r="J712" s="75"/>
      <c r="K712" s="75"/>
      <c r="L712" s="76"/>
      <c r="M712" s="76"/>
      <c r="N712" s="77">
        <f>K712-J712-L712+التصنيف4567891011243752[[#This Row],[زيادة]]</f>
        <v>0</v>
      </c>
      <c r="O712" s="78" t="str">
        <f t="shared" si="40"/>
        <v>غياب</v>
      </c>
      <c r="P712" s="78">
        <f t="shared" si="43"/>
        <v>0</v>
      </c>
      <c r="Q712" s="79">
        <f>التصنيف4567891011243752[[#This Row],[ساعات العمل
Time of Work]]/9*P712*24</f>
        <v>0</v>
      </c>
      <c r="R712" s="80"/>
      <c r="S712" s="80"/>
      <c r="T712" s="80"/>
      <c r="U712" s="80"/>
      <c r="V712" s="3"/>
      <c r="W712" s="3"/>
      <c r="X712" s="3"/>
      <c r="Y712" s="3"/>
      <c r="Z712" s="3"/>
    </row>
    <row r="713" spans="1:26" ht="38.25" customHeight="1" x14ac:dyDescent="0.6">
      <c r="A713" s="29"/>
      <c r="B713" s="68"/>
      <c r="C713" s="69"/>
      <c r="D713" s="71"/>
      <c r="E713" s="71"/>
      <c r="F713" s="72">
        <f>SUM(D$9:$D713)-SUM(E$9:$E713)</f>
        <v>400</v>
      </c>
      <c r="G713" s="58"/>
      <c r="H713" s="73" t="str">
        <f t="shared" si="41"/>
        <v>الأحد</v>
      </c>
      <c r="I713" s="84">
        <f t="shared" si="42"/>
        <v>45235</v>
      </c>
      <c r="J713" s="75"/>
      <c r="K713" s="75"/>
      <c r="L713" s="76"/>
      <c r="M713" s="76"/>
      <c r="N713" s="77">
        <f>K713-J713-L713+التصنيف4567891011243752[[#This Row],[زيادة]]</f>
        <v>0</v>
      </c>
      <c r="O713" s="78" t="str">
        <f t="shared" ref="O713:O776" si="44">IF(N713=0,"غياب","حضور")</f>
        <v>غياب</v>
      </c>
      <c r="P713" s="78">
        <f t="shared" si="43"/>
        <v>0</v>
      </c>
      <c r="Q713" s="79">
        <f>التصنيف4567891011243752[[#This Row],[ساعات العمل
Time of Work]]/9*P713*24</f>
        <v>0</v>
      </c>
      <c r="R713" s="80"/>
      <c r="S713" s="80"/>
      <c r="T713" s="80"/>
      <c r="U713" s="80"/>
      <c r="V713" s="3"/>
      <c r="W713" s="3"/>
      <c r="X713" s="3"/>
      <c r="Y713" s="3"/>
      <c r="Z713" s="3"/>
    </row>
    <row r="714" spans="1:26" ht="38.25" customHeight="1" x14ac:dyDescent="0.6">
      <c r="A714" s="29"/>
      <c r="B714" s="68"/>
      <c r="C714" s="69"/>
      <c r="D714" s="71"/>
      <c r="E714" s="71"/>
      <c r="F714" s="72">
        <f>SUM(D$9:$D714)-SUM(E$9:$E714)</f>
        <v>400</v>
      </c>
      <c r="G714" s="58"/>
      <c r="H714" s="73" t="str">
        <f t="shared" ref="H714:H777" si="45">TEXT(I714,"b2dddd")</f>
        <v>الإثنين</v>
      </c>
      <c r="I714" s="84">
        <f t="shared" ref="I714:I777" si="46">IF($I$7="","--",I713+1)</f>
        <v>45236</v>
      </c>
      <c r="J714" s="75"/>
      <c r="K714" s="75"/>
      <c r="L714" s="76"/>
      <c r="M714" s="76"/>
      <c r="N714" s="77">
        <f>K714-J714-L714+التصنيف4567891011243752[[#This Row],[زيادة]]</f>
        <v>0</v>
      </c>
      <c r="O714" s="78" t="str">
        <f t="shared" si="44"/>
        <v>غياب</v>
      </c>
      <c r="P714" s="78">
        <f t="shared" si="43"/>
        <v>0</v>
      </c>
      <c r="Q714" s="79">
        <f>التصنيف4567891011243752[[#This Row],[ساعات العمل
Time of Work]]/9*P714*24</f>
        <v>0</v>
      </c>
      <c r="R714" s="80"/>
      <c r="S714" s="80"/>
      <c r="T714" s="80"/>
      <c r="U714" s="80"/>
      <c r="V714" s="3"/>
      <c r="W714" s="3"/>
      <c r="X714" s="3"/>
      <c r="Y714" s="3"/>
      <c r="Z714" s="3"/>
    </row>
    <row r="715" spans="1:26" ht="38.25" customHeight="1" x14ac:dyDescent="0.6">
      <c r="A715" s="29"/>
      <c r="B715" s="68"/>
      <c r="C715" s="69"/>
      <c r="D715" s="71"/>
      <c r="E715" s="71"/>
      <c r="F715" s="72">
        <f>SUM(D$9:$D715)-SUM(E$9:$E715)</f>
        <v>400</v>
      </c>
      <c r="G715" s="58"/>
      <c r="H715" s="73" t="str">
        <f t="shared" si="45"/>
        <v>الثلاثاء</v>
      </c>
      <c r="I715" s="84">
        <f t="shared" si="46"/>
        <v>45237</v>
      </c>
      <c r="J715" s="75"/>
      <c r="K715" s="75"/>
      <c r="L715" s="76"/>
      <c r="M715" s="76"/>
      <c r="N715" s="77">
        <f>K715-J715-L715+التصنيف4567891011243752[[#This Row],[زيادة]]</f>
        <v>0</v>
      </c>
      <c r="O715" s="78" t="str">
        <f t="shared" si="44"/>
        <v>غياب</v>
      </c>
      <c r="P715" s="78">
        <f t="shared" ref="P715:P778" si="47">IF($P$9="","--",P714+0)</f>
        <v>0</v>
      </c>
      <c r="Q715" s="79">
        <f>التصنيف4567891011243752[[#This Row],[ساعات العمل
Time of Work]]/9*P715*24</f>
        <v>0</v>
      </c>
      <c r="R715" s="80"/>
      <c r="S715" s="80"/>
      <c r="T715" s="80"/>
      <c r="U715" s="80"/>
      <c r="V715" s="3"/>
      <c r="W715" s="3"/>
      <c r="X715" s="3"/>
      <c r="Y715" s="3"/>
      <c r="Z715" s="3"/>
    </row>
    <row r="716" spans="1:26" ht="38.25" customHeight="1" x14ac:dyDescent="0.6">
      <c r="A716" s="29"/>
      <c r="B716" s="68"/>
      <c r="C716" s="69"/>
      <c r="D716" s="71"/>
      <c r="E716" s="71"/>
      <c r="F716" s="72">
        <f>SUM(D$9:$D716)-SUM(E$9:$E716)</f>
        <v>400</v>
      </c>
      <c r="G716" s="58"/>
      <c r="H716" s="73" t="str">
        <f t="shared" si="45"/>
        <v>الأربعاء</v>
      </c>
      <c r="I716" s="84">
        <f t="shared" si="46"/>
        <v>45238</v>
      </c>
      <c r="J716" s="75"/>
      <c r="K716" s="75"/>
      <c r="L716" s="76"/>
      <c r="M716" s="76"/>
      <c r="N716" s="77">
        <f>K716-J716-L716+التصنيف4567891011243752[[#This Row],[زيادة]]</f>
        <v>0</v>
      </c>
      <c r="O716" s="78" t="str">
        <f t="shared" si="44"/>
        <v>غياب</v>
      </c>
      <c r="P716" s="78">
        <f t="shared" si="47"/>
        <v>0</v>
      </c>
      <c r="Q716" s="79">
        <f>التصنيف4567891011243752[[#This Row],[ساعات العمل
Time of Work]]/9*P716*24</f>
        <v>0</v>
      </c>
      <c r="R716" s="80"/>
      <c r="S716" s="80"/>
      <c r="T716" s="80"/>
      <c r="U716" s="80"/>
      <c r="V716" s="3"/>
      <c r="W716" s="3"/>
      <c r="X716" s="3"/>
      <c r="Y716" s="3"/>
      <c r="Z716" s="3"/>
    </row>
    <row r="717" spans="1:26" ht="38.25" customHeight="1" x14ac:dyDescent="0.6">
      <c r="A717" s="29"/>
      <c r="B717" s="68"/>
      <c r="C717" s="69"/>
      <c r="D717" s="71"/>
      <c r="E717" s="71"/>
      <c r="F717" s="72">
        <f>SUM(D$9:$D717)-SUM(E$9:$E717)</f>
        <v>400</v>
      </c>
      <c r="G717" s="58"/>
      <c r="H717" s="73" t="str">
        <f t="shared" si="45"/>
        <v>الخميس</v>
      </c>
      <c r="I717" s="84">
        <f t="shared" si="46"/>
        <v>45239</v>
      </c>
      <c r="J717" s="75"/>
      <c r="K717" s="75"/>
      <c r="L717" s="76"/>
      <c r="M717" s="76"/>
      <c r="N717" s="77">
        <f>K717-J717-L717+التصنيف4567891011243752[[#This Row],[زيادة]]</f>
        <v>0</v>
      </c>
      <c r="O717" s="78" t="str">
        <f t="shared" si="44"/>
        <v>غياب</v>
      </c>
      <c r="P717" s="78">
        <f t="shared" si="47"/>
        <v>0</v>
      </c>
      <c r="Q717" s="79">
        <f>التصنيف4567891011243752[[#This Row],[ساعات العمل
Time of Work]]/9*P717*24</f>
        <v>0</v>
      </c>
      <c r="R717" s="80"/>
      <c r="S717" s="80"/>
      <c r="T717" s="80"/>
      <c r="U717" s="80"/>
      <c r="V717" s="3"/>
      <c r="W717" s="3"/>
      <c r="X717" s="3"/>
      <c r="Y717" s="3"/>
      <c r="Z717" s="3"/>
    </row>
    <row r="718" spans="1:26" ht="38.25" customHeight="1" x14ac:dyDescent="0.6">
      <c r="A718" s="29"/>
      <c r="B718" s="68"/>
      <c r="C718" s="69"/>
      <c r="D718" s="71"/>
      <c r="E718" s="71"/>
      <c r="F718" s="72">
        <f>SUM(D$9:$D718)-SUM(E$9:$E718)</f>
        <v>400</v>
      </c>
      <c r="G718" s="58"/>
      <c r="H718" s="73" t="str">
        <f t="shared" si="45"/>
        <v>الجمعة</v>
      </c>
      <c r="I718" s="84">
        <f t="shared" si="46"/>
        <v>45240</v>
      </c>
      <c r="J718" s="75"/>
      <c r="K718" s="75"/>
      <c r="L718" s="76"/>
      <c r="M718" s="76"/>
      <c r="N718" s="77">
        <f>K718-J718-L718+التصنيف4567891011243752[[#This Row],[زيادة]]</f>
        <v>0</v>
      </c>
      <c r="O718" s="78" t="str">
        <f t="shared" si="44"/>
        <v>غياب</v>
      </c>
      <c r="P718" s="78">
        <f t="shared" si="47"/>
        <v>0</v>
      </c>
      <c r="Q718" s="79">
        <f>التصنيف4567891011243752[[#This Row],[ساعات العمل
Time of Work]]/9*P718*24</f>
        <v>0</v>
      </c>
      <c r="R718" s="80"/>
      <c r="S718" s="80"/>
      <c r="T718" s="80"/>
      <c r="U718" s="80"/>
      <c r="V718" s="3"/>
      <c r="W718" s="3"/>
      <c r="X718" s="3"/>
      <c r="Y718" s="3"/>
      <c r="Z718" s="3"/>
    </row>
    <row r="719" spans="1:26" ht="38.25" customHeight="1" x14ac:dyDescent="0.6">
      <c r="A719" s="29"/>
      <c r="B719" s="68"/>
      <c r="C719" s="69"/>
      <c r="D719" s="71"/>
      <c r="E719" s="71"/>
      <c r="F719" s="72">
        <f>SUM(D$9:$D719)-SUM(E$9:$E719)</f>
        <v>400</v>
      </c>
      <c r="G719" s="58"/>
      <c r="H719" s="73" t="str">
        <f t="shared" si="45"/>
        <v>السبت</v>
      </c>
      <c r="I719" s="84">
        <f t="shared" si="46"/>
        <v>45241</v>
      </c>
      <c r="J719" s="75"/>
      <c r="K719" s="75"/>
      <c r="L719" s="76"/>
      <c r="M719" s="76"/>
      <c r="N719" s="77">
        <f>K719-J719-L719+التصنيف4567891011243752[[#This Row],[زيادة]]</f>
        <v>0</v>
      </c>
      <c r="O719" s="78" t="str">
        <f t="shared" si="44"/>
        <v>غياب</v>
      </c>
      <c r="P719" s="78">
        <f t="shared" si="47"/>
        <v>0</v>
      </c>
      <c r="Q719" s="79">
        <f>التصنيف4567891011243752[[#This Row],[ساعات العمل
Time of Work]]/9*P719*24</f>
        <v>0</v>
      </c>
      <c r="R719" s="80"/>
      <c r="S719" s="80"/>
      <c r="T719" s="80"/>
      <c r="U719" s="80"/>
      <c r="V719" s="3"/>
      <c r="W719" s="3"/>
      <c r="X719" s="3"/>
      <c r="Y719" s="3"/>
      <c r="Z719" s="3"/>
    </row>
    <row r="720" spans="1:26" ht="38.25" customHeight="1" x14ac:dyDescent="0.6">
      <c r="A720" s="29"/>
      <c r="B720" s="68"/>
      <c r="C720" s="69"/>
      <c r="D720" s="71"/>
      <c r="E720" s="71"/>
      <c r="F720" s="72">
        <f>SUM(D$9:$D720)-SUM(E$9:$E720)</f>
        <v>400</v>
      </c>
      <c r="G720" s="58"/>
      <c r="H720" s="73" t="str">
        <f t="shared" si="45"/>
        <v>الأحد</v>
      </c>
      <c r="I720" s="84">
        <f t="shared" si="46"/>
        <v>45242</v>
      </c>
      <c r="J720" s="75"/>
      <c r="K720" s="75"/>
      <c r="L720" s="76"/>
      <c r="M720" s="76"/>
      <c r="N720" s="77">
        <f>K720-J720-L720+التصنيف4567891011243752[[#This Row],[زيادة]]</f>
        <v>0</v>
      </c>
      <c r="O720" s="78" t="str">
        <f t="shared" si="44"/>
        <v>غياب</v>
      </c>
      <c r="P720" s="78">
        <f t="shared" si="47"/>
        <v>0</v>
      </c>
      <c r="Q720" s="79">
        <f>التصنيف4567891011243752[[#This Row],[ساعات العمل
Time of Work]]/9*P720*24</f>
        <v>0</v>
      </c>
      <c r="R720" s="80"/>
      <c r="S720" s="80"/>
      <c r="T720" s="80"/>
      <c r="U720" s="80"/>
      <c r="V720" s="3"/>
      <c r="W720" s="3"/>
      <c r="X720" s="3"/>
      <c r="Y720" s="3"/>
      <c r="Z720" s="3"/>
    </row>
    <row r="721" spans="1:26" ht="38.25" customHeight="1" x14ac:dyDescent="0.6">
      <c r="A721" s="29"/>
      <c r="B721" s="68"/>
      <c r="C721" s="69"/>
      <c r="D721" s="71"/>
      <c r="E721" s="71"/>
      <c r="F721" s="72">
        <f>SUM(D$9:$D721)-SUM(E$9:$E721)</f>
        <v>400</v>
      </c>
      <c r="G721" s="58"/>
      <c r="H721" s="73" t="str">
        <f t="shared" si="45"/>
        <v>الإثنين</v>
      </c>
      <c r="I721" s="84">
        <f t="shared" si="46"/>
        <v>45243</v>
      </c>
      <c r="J721" s="75"/>
      <c r="K721" s="75"/>
      <c r="L721" s="76"/>
      <c r="M721" s="76"/>
      <c r="N721" s="77">
        <f>K721-J721-L721+التصنيف4567891011243752[[#This Row],[زيادة]]</f>
        <v>0</v>
      </c>
      <c r="O721" s="78" t="str">
        <f t="shared" si="44"/>
        <v>غياب</v>
      </c>
      <c r="P721" s="78">
        <f t="shared" si="47"/>
        <v>0</v>
      </c>
      <c r="Q721" s="79">
        <f>التصنيف4567891011243752[[#This Row],[ساعات العمل
Time of Work]]/9*P721*24</f>
        <v>0</v>
      </c>
      <c r="R721" s="80"/>
      <c r="S721" s="80"/>
      <c r="T721" s="80"/>
      <c r="U721" s="80"/>
      <c r="V721" s="3"/>
      <c r="W721" s="3"/>
      <c r="X721" s="3"/>
      <c r="Y721" s="3"/>
      <c r="Z721" s="3"/>
    </row>
    <row r="722" spans="1:26" ht="38.25" customHeight="1" x14ac:dyDescent="0.6">
      <c r="A722" s="29"/>
      <c r="B722" s="68"/>
      <c r="C722" s="69"/>
      <c r="D722" s="71"/>
      <c r="E722" s="71"/>
      <c r="F722" s="72">
        <f>SUM(D$9:$D722)-SUM(E$9:$E722)</f>
        <v>400</v>
      </c>
      <c r="G722" s="58"/>
      <c r="H722" s="73" t="str">
        <f t="shared" si="45"/>
        <v>الثلاثاء</v>
      </c>
      <c r="I722" s="84">
        <f t="shared" si="46"/>
        <v>45244</v>
      </c>
      <c r="J722" s="75"/>
      <c r="K722" s="75"/>
      <c r="L722" s="76"/>
      <c r="M722" s="76"/>
      <c r="N722" s="77">
        <f>K722-J722-L722+التصنيف4567891011243752[[#This Row],[زيادة]]</f>
        <v>0</v>
      </c>
      <c r="O722" s="78" t="str">
        <f t="shared" si="44"/>
        <v>غياب</v>
      </c>
      <c r="P722" s="78">
        <f t="shared" si="47"/>
        <v>0</v>
      </c>
      <c r="Q722" s="79">
        <f>التصنيف4567891011243752[[#This Row],[ساعات العمل
Time of Work]]/9*P722*24</f>
        <v>0</v>
      </c>
      <c r="R722" s="80"/>
      <c r="S722" s="80"/>
      <c r="T722" s="80"/>
      <c r="U722" s="80"/>
      <c r="V722" s="3"/>
      <c r="W722" s="3"/>
      <c r="X722" s="3"/>
      <c r="Y722" s="3"/>
      <c r="Z722" s="3"/>
    </row>
    <row r="723" spans="1:26" ht="38.25" customHeight="1" x14ac:dyDescent="0.6">
      <c r="A723" s="29"/>
      <c r="B723" s="68"/>
      <c r="C723" s="69"/>
      <c r="D723" s="71"/>
      <c r="E723" s="71"/>
      <c r="F723" s="72">
        <f>SUM(D$9:$D723)-SUM(E$9:$E723)</f>
        <v>400</v>
      </c>
      <c r="G723" s="58"/>
      <c r="H723" s="73" t="str">
        <f t="shared" si="45"/>
        <v>الأربعاء</v>
      </c>
      <c r="I723" s="84">
        <f t="shared" si="46"/>
        <v>45245</v>
      </c>
      <c r="J723" s="75"/>
      <c r="K723" s="75"/>
      <c r="L723" s="76"/>
      <c r="M723" s="76"/>
      <c r="N723" s="77">
        <f>K723-J723-L723+التصنيف4567891011243752[[#This Row],[زيادة]]</f>
        <v>0</v>
      </c>
      <c r="O723" s="78" t="str">
        <f t="shared" si="44"/>
        <v>غياب</v>
      </c>
      <c r="P723" s="78">
        <f t="shared" si="47"/>
        <v>0</v>
      </c>
      <c r="Q723" s="79">
        <f>التصنيف4567891011243752[[#This Row],[ساعات العمل
Time of Work]]/9*P723*24</f>
        <v>0</v>
      </c>
      <c r="R723" s="80"/>
      <c r="S723" s="80"/>
      <c r="T723" s="80"/>
      <c r="U723" s="80"/>
      <c r="V723" s="3"/>
      <c r="W723" s="3"/>
      <c r="X723" s="3"/>
      <c r="Y723" s="3"/>
      <c r="Z723" s="3"/>
    </row>
    <row r="724" spans="1:26" ht="38.25" customHeight="1" x14ac:dyDescent="0.6">
      <c r="A724" s="29"/>
      <c r="B724" s="68"/>
      <c r="C724" s="69"/>
      <c r="D724" s="71"/>
      <c r="E724" s="71"/>
      <c r="F724" s="72">
        <f>SUM(D$9:$D724)-SUM(E$9:$E724)</f>
        <v>400</v>
      </c>
      <c r="G724" s="58"/>
      <c r="H724" s="73" t="str">
        <f t="shared" si="45"/>
        <v>الخميس</v>
      </c>
      <c r="I724" s="84">
        <f t="shared" si="46"/>
        <v>45246</v>
      </c>
      <c r="J724" s="75"/>
      <c r="K724" s="75"/>
      <c r="L724" s="76"/>
      <c r="M724" s="76"/>
      <c r="N724" s="77">
        <f>K724-J724-L724+التصنيف4567891011243752[[#This Row],[زيادة]]</f>
        <v>0</v>
      </c>
      <c r="O724" s="78" t="str">
        <f t="shared" si="44"/>
        <v>غياب</v>
      </c>
      <c r="P724" s="78">
        <f t="shared" si="47"/>
        <v>0</v>
      </c>
      <c r="Q724" s="79">
        <f>التصنيف4567891011243752[[#This Row],[ساعات العمل
Time of Work]]/9*P724*24</f>
        <v>0</v>
      </c>
      <c r="R724" s="80"/>
      <c r="S724" s="80"/>
      <c r="T724" s="80"/>
      <c r="U724" s="80"/>
      <c r="V724" s="3"/>
      <c r="W724" s="3"/>
      <c r="X724" s="3"/>
      <c r="Y724" s="3"/>
      <c r="Z724" s="3"/>
    </row>
    <row r="725" spans="1:26" ht="38.25" customHeight="1" x14ac:dyDescent="0.6">
      <c r="A725" s="29"/>
      <c r="B725" s="68"/>
      <c r="C725" s="69"/>
      <c r="D725" s="71"/>
      <c r="E725" s="71"/>
      <c r="F725" s="72">
        <f>SUM(D$9:$D725)-SUM(E$9:$E725)</f>
        <v>400</v>
      </c>
      <c r="G725" s="58"/>
      <c r="H725" s="73" t="str">
        <f t="shared" si="45"/>
        <v>الجمعة</v>
      </c>
      <c r="I725" s="84">
        <f t="shared" si="46"/>
        <v>45247</v>
      </c>
      <c r="J725" s="75"/>
      <c r="K725" s="75"/>
      <c r="L725" s="76"/>
      <c r="M725" s="76"/>
      <c r="N725" s="77">
        <f>K725-J725-L725+التصنيف4567891011243752[[#This Row],[زيادة]]</f>
        <v>0</v>
      </c>
      <c r="O725" s="78" t="str">
        <f t="shared" si="44"/>
        <v>غياب</v>
      </c>
      <c r="P725" s="78">
        <f t="shared" si="47"/>
        <v>0</v>
      </c>
      <c r="Q725" s="79">
        <f>التصنيف4567891011243752[[#This Row],[ساعات العمل
Time of Work]]/9*P725*24</f>
        <v>0</v>
      </c>
      <c r="R725" s="80"/>
      <c r="S725" s="80"/>
      <c r="T725" s="80"/>
      <c r="U725" s="80"/>
      <c r="V725" s="3"/>
      <c r="W725" s="3"/>
      <c r="X725" s="3"/>
      <c r="Y725" s="3"/>
      <c r="Z725" s="3"/>
    </row>
    <row r="726" spans="1:26" ht="38.25" customHeight="1" x14ac:dyDescent="0.6">
      <c r="A726" s="29"/>
      <c r="B726" s="68"/>
      <c r="C726" s="69"/>
      <c r="D726" s="71"/>
      <c r="E726" s="71"/>
      <c r="F726" s="72">
        <f>SUM(D$9:$D726)-SUM(E$9:$E726)</f>
        <v>400</v>
      </c>
      <c r="G726" s="58"/>
      <c r="H726" s="73" t="str">
        <f t="shared" si="45"/>
        <v>السبت</v>
      </c>
      <c r="I726" s="84">
        <f t="shared" si="46"/>
        <v>45248</v>
      </c>
      <c r="J726" s="75"/>
      <c r="K726" s="75"/>
      <c r="L726" s="76"/>
      <c r="M726" s="76"/>
      <c r="N726" s="77">
        <f>K726-J726-L726+التصنيف4567891011243752[[#This Row],[زيادة]]</f>
        <v>0</v>
      </c>
      <c r="O726" s="78" t="str">
        <f t="shared" si="44"/>
        <v>غياب</v>
      </c>
      <c r="P726" s="78">
        <f t="shared" si="47"/>
        <v>0</v>
      </c>
      <c r="Q726" s="79">
        <f>التصنيف4567891011243752[[#This Row],[ساعات العمل
Time of Work]]/9*P726*24</f>
        <v>0</v>
      </c>
      <c r="R726" s="80"/>
      <c r="S726" s="80"/>
      <c r="T726" s="80"/>
      <c r="U726" s="80"/>
      <c r="V726" s="3"/>
      <c r="W726" s="3"/>
      <c r="X726" s="3"/>
      <c r="Y726" s="3"/>
      <c r="Z726" s="3"/>
    </row>
    <row r="727" spans="1:26" ht="38.25" customHeight="1" x14ac:dyDescent="0.6">
      <c r="A727" s="29"/>
      <c r="B727" s="68"/>
      <c r="C727" s="69"/>
      <c r="D727" s="71"/>
      <c r="E727" s="71"/>
      <c r="F727" s="72">
        <f>SUM(D$9:$D727)-SUM(E$9:$E727)</f>
        <v>400</v>
      </c>
      <c r="G727" s="58"/>
      <c r="H727" s="73" t="str">
        <f t="shared" si="45"/>
        <v>الأحد</v>
      </c>
      <c r="I727" s="84">
        <f t="shared" si="46"/>
        <v>45249</v>
      </c>
      <c r="J727" s="75"/>
      <c r="K727" s="75"/>
      <c r="L727" s="76"/>
      <c r="M727" s="76"/>
      <c r="N727" s="77">
        <f>K727-J727-L727+التصنيف4567891011243752[[#This Row],[زيادة]]</f>
        <v>0</v>
      </c>
      <c r="O727" s="78" t="str">
        <f t="shared" si="44"/>
        <v>غياب</v>
      </c>
      <c r="P727" s="78">
        <f t="shared" si="47"/>
        <v>0</v>
      </c>
      <c r="Q727" s="79">
        <f>التصنيف4567891011243752[[#This Row],[ساعات العمل
Time of Work]]/9*P727*24</f>
        <v>0</v>
      </c>
      <c r="R727" s="80"/>
      <c r="S727" s="80"/>
      <c r="T727" s="80"/>
      <c r="U727" s="80"/>
      <c r="V727" s="3"/>
      <c r="W727" s="3"/>
      <c r="X727" s="3"/>
      <c r="Y727" s="3"/>
      <c r="Z727" s="3"/>
    </row>
    <row r="728" spans="1:26" ht="38.25" customHeight="1" x14ac:dyDescent="0.6">
      <c r="A728" s="29"/>
      <c r="B728" s="68"/>
      <c r="C728" s="69"/>
      <c r="D728" s="71"/>
      <c r="E728" s="71"/>
      <c r="F728" s="72">
        <f>SUM(D$9:$D728)-SUM(E$9:$E728)</f>
        <v>400</v>
      </c>
      <c r="G728" s="58"/>
      <c r="H728" s="73" t="str">
        <f t="shared" si="45"/>
        <v>الإثنين</v>
      </c>
      <c r="I728" s="84">
        <f t="shared" si="46"/>
        <v>45250</v>
      </c>
      <c r="J728" s="75"/>
      <c r="K728" s="75"/>
      <c r="L728" s="76"/>
      <c r="M728" s="76"/>
      <c r="N728" s="77">
        <f>K728-J728-L728+التصنيف4567891011243752[[#This Row],[زيادة]]</f>
        <v>0</v>
      </c>
      <c r="O728" s="78" t="str">
        <f t="shared" si="44"/>
        <v>غياب</v>
      </c>
      <c r="P728" s="78">
        <f t="shared" si="47"/>
        <v>0</v>
      </c>
      <c r="Q728" s="79">
        <f>التصنيف4567891011243752[[#This Row],[ساعات العمل
Time of Work]]/9*P728*24</f>
        <v>0</v>
      </c>
      <c r="R728" s="80"/>
      <c r="S728" s="80"/>
      <c r="T728" s="80"/>
      <c r="U728" s="80"/>
      <c r="V728" s="3"/>
      <c r="W728" s="3"/>
      <c r="X728" s="3"/>
      <c r="Y728" s="3"/>
      <c r="Z728" s="3"/>
    </row>
    <row r="729" spans="1:26" ht="38.25" customHeight="1" x14ac:dyDescent="0.6">
      <c r="A729" s="29"/>
      <c r="B729" s="68"/>
      <c r="C729" s="69"/>
      <c r="D729" s="71"/>
      <c r="E729" s="71"/>
      <c r="F729" s="72">
        <f>SUM(D$9:$D729)-SUM(E$9:$E729)</f>
        <v>400</v>
      </c>
      <c r="G729" s="58"/>
      <c r="H729" s="73" t="str">
        <f t="shared" si="45"/>
        <v>الثلاثاء</v>
      </c>
      <c r="I729" s="84">
        <f t="shared" si="46"/>
        <v>45251</v>
      </c>
      <c r="J729" s="75"/>
      <c r="K729" s="75"/>
      <c r="L729" s="76"/>
      <c r="M729" s="76"/>
      <c r="N729" s="77">
        <f>K729-J729-L729+التصنيف4567891011243752[[#This Row],[زيادة]]</f>
        <v>0</v>
      </c>
      <c r="O729" s="78" t="str">
        <f t="shared" si="44"/>
        <v>غياب</v>
      </c>
      <c r="P729" s="78">
        <f t="shared" si="47"/>
        <v>0</v>
      </c>
      <c r="Q729" s="79">
        <f>التصنيف4567891011243752[[#This Row],[ساعات العمل
Time of Work]]/9*P729*24</f>
        <v>0</v>
      </c>
      <c r="R729" s="80"/>
      <c r="S729" s="80"/>
      <c r="T729" s="80"/>
      <c r="U729" s="80"/>
      <c r="V729" s="3"/>
      <c r="W729" s="3"/>
      <c r="X729" s="3"/>
      <c r="Y729" s="3"/>
      <c r="Z729" s="3"/>
    </row>
    <row r="730" spans="1:26" ht="38.25" customHeight="1" x14ac:dyDescent="0.6">
      <c r="A730" s="29"/>
      <c r="B730" s="68"/>
      <c r="C730" s="69"/>
      <c r="D730" s="71"/>
      <c r="E730" s="71"/>
      <c r="F730" s="72">
        <f>SUM(D$9:$D730)-SUM(E$9:$E730)</f>
        <v>400</v>
      </c>
      <c r="G730" s="58"/>
      <c r="H730" s="73" t="str">
        <f t="shared" si="45"/>
        <v>الأربعاء</v>
      </c>
      <c r="I730" s="84">
        <f t="shared" si="46"/>
        <v>45252</v>
      </c>
      <c r="J730" s="75"/>
      <c r="K730" s="75"/>
      <c r="L730" s="76"/>
      <c r="M730" s="76"/>
      <c r="N730" s="77">
        <f>K730-J730-L730+التصنيف4567891011243752[[#This Row],[زيادة]]</f>
        <v>0</v>
      </c>
      <c r="O730" s="78" t="str">
        <f t="shared" si="44"/>
        <v>غياب</v>
      </c>
      <c r="P730" s="78">
        <f t="shared" si="47"/>
        <v>0</v>
      </c>
      <c r="Q730" s="79">
        <f>التصنيف4567891011243752[[#This Row],[ساعات العمل
Time of Work]]/9*P730*24</f>
        <v>0</v>
      </c>
      <c r="R730" s="80"/>
      <c r="S730" s="80"/>
      <c r="T730" s="80"/>
      <c r="U730" s="80"/>
      <c r="V730" s="3"/>
      <c r="W730" s="3"/>
      <c r="X730" s="3"/>
      <c r="Y730" s="3"/>
      <c r="Z730" s="3"/>
    </row>
    <row r="731" spans="1:26" ht="38.25" customHeight="1" x14ac:dyDescent="0.6">
      <c r="A731" s="29"/>
      <c r="B731" s="68"/>
      <c r="C731" s="69"/>
      <c r="D731" s="71"/>
      <c r="E731" s="71"/>
      <c r="F731" s="72">
        <f>SUM(D$9:$D731)-SUM(E$9:$E731)</f>
        <v>400</v>
      </c>
      <c r="G731" s="58"/>
      <c r="H731" s="73" t="str">
        <f t="shared" si="45"/>
        <v>الخميس</v>
      </c>
      <c r="I731" s="84">
        <f t="shared" si="46"/>
        <v>45253</v>
      </c>
      <c r="J731" s="75"/>
      <c r="K731" s="75"/>
      <c r="L731" s="76"/>
      <c r="M731" s="76"/>
      <c r="N731" s="77">
        <f>K731-J731-L731+التصنيف4567891011243752[[#This Row],[زيادة]]</f>
        <v>0</v>
      </c>
      <c r="O731" s="78" t="str">
        <f t="shared" si="44"/>
        <v>غياب</v>
      </c>
      <c r="P731" s="78">
        <f t="shared" si="47"/>
        <v>0</v>
      </c>
      <c r="Q731" s="79">
        <f>التصنيف4567891011243752[[#This Row],[ساعات العمل
Time of Work]]/9*P731*24</f>
        <v>0</v>
      </c>
      <c r="R731" s="80"/>
      <c r="S731" s="80"/>
      <c r="T731" s="80"/>
      <c r="U731" s="80"/>
      <c r="V731" s="3"/>
      <c r="W731" s="3"/>
      <c r="X731" s="3"/>
      <c r="Y731" s="3"/>
      <c r="Z731" s="3"/>
    </row>
    <row r="732" spans="1:26" ht="38.25" customHeight="1" x14ac:dyDescent="0.6">
      <c r="A732" s="29"/>
      <c r="B732" s="68"/>
      <c r="C732" s="69"/>
      <c r="D732" s="71"/>
      <c r="E732" s="71"/>
      <c r="F732" s="72">
        <f>SUM(D$9:$D732)-SUM(E$9:$E732)</f>
        <v>400</v>
      </c>
      <c r="G732" s="58"/>
      <c r="H732" s="73" t="str">
        <f t="shared" si="45"/>
        <v>الجمعة</v>
      </c>
      <c r="I732" s="84">
        <f t="shared" si="46"/>
        <v>45254</v>
      </c>
      <c r="J732" s="75"/>
      <c r="K732" s="75"/>
      <c r="L732" s="76"/>
      <c r="M732" s="76"/>
      <c r="N732" s="77">
        <f>K732-J732-L732+التصنيف4567891011243752[[#This Row],[زيادة]]</f>
        <v>0</v>
      </c>
      <c r="O732" s="78" t="str">
        <f t="shared" si="44"/>
        <v>غياب</v>
      </c>
      <c r="P732" s="78">
        <f t="shared" si="47"/>
        <v>0</v>
      </c>
      <c r="Q732" s="79">
        <f>التصنيف4567891011243752[[#This Row],[ساعات العمل
Time of Work]]/9*P732*24</f>
        <v>0</v>
      </c>
      <c r="R732" s="80"/>
      <c r="S732" s="80"/>
      <c r="T732" s="80"/>
      <c r="U732" s="80"/>
      <c r="V732" s="3"/>
      <c r="W732" s="3"/>
      <c r="X732" s="3"/>
      <c r="Y732" s="3"/>
      <c r="Z732" s="3"/>
    </row>
    <row r="733" spans="1:26" ht="38.25" customHeight="1" x14ac:dyDescent="0.6">
      <c r="A733" s="29"/>
      <c r="B733" s="68"/>
      <c r="C733" s="69"/>
      <c r="D733" s="71"/>
      <c r="E733" s="71"/>
      <c r="F733" s="72">
        <f>SUM(D$9:$D733)-SUM(E$9:$E733)</f>
        <v>400</v>
      </c>
      <c r="G733" s="58"/>
      <c r="H733" s="73" t="str">
        <f t="shared" si="45"/>
        <v>السبت</v>
      </c>
      <c r="I733" s="84">
        <f t="shared" si="46"/>
        <v>45255</v>
      </c>
      <c r="J733" s="75"/>
      <c r="K733" s="75"/>
      <c r="L733" s="76"/>
      <c r="M733" s="76"/>
      <c r="N733" s="77">
        <f>K733-J733-L733+التصنيف4567891011243752[[#This Row],[زيادة]]</f>
        <v>0</v>
      </c>
      <c r="O733" s="78" t="str">
        <f t="shared" si="44"/>
        <v>غياب</v>
      </c>
      <c r="P733" s="78">
        <f t="shared" si="47"/>
        <v>0</v>
      </c>
      <c r="Q733" s="79">
        <f>التصنيف4567891011243752[[#This Row],[ساعات العمل
Time of Work]]/9*P733*24</f>
        <v>0</v>
      </c>
      <c r="R733" s="80"/>
      <c r="S733" s="80"/>
      <c r="T733" s="80"/>
      <c r="U733" s="80"/>
      <c r="V733" s="3"/>
      <c r="W733" s="3"/>
      <c r="X733" s="3"/>
      <c r="Y733" s="3"/>
      <c r="Z733" s="3"/>
    </row>
    <row r="734" spans="1:26" ht="38.25" customHeight="1" x14ac:dyDescent="0.6">
      <c r="A734" s="29"/>
      <c r="B734" s="68"/>
      <c r="C734" s="69"/>
      <c r="D734" s="71"/>
      <c r="E734" s="71"/>
      <c r="F734" s="72">
        <f>SUM(D$9:$D734)-SUM(E$9:$E734)</f>
        <v>400</v>
      </c>
      <c r="G734" s="58"/>
      <c r="H734" s="73" t="str">
        <f t="shared" si="45"/>
        <v>الأحد</v>
      </c>
      <c r="I734" s="84">
        <f t="shared" si="46"/>
        <v>45256</v>
      </c>
      <c r="J734" s="75"/>
      <c r="K734" s="75"/>
      <c r="L734" s="76"/>
      <c r="M734" s="76"/>
      <c r="N734" s="77">
        <f>K734-J734-L734+التصنيف4567891011243752[[#This Row],[زيادة]]</f>
        <v>0</v>
      </c>
      <c r="O734" s="78" t="str">
        <f t="shared" si="44"/>
        <v>غياب</v>
      </c>
      <c r="P734" s="78">
        <f t="shared" si="47"/>
        <v>0</v>
      </c>
      <c r="Q734" s="79">
        <f>التصنيف4567891011243752[[#This Row],[ساعات العمل
Time of Work]]/9*P734*24</f>
        <v>0</v>
      </c>
      <c r="R734" s="80"/>
      <c r="S734" s="80"/>
      <c r="T734" s="80"/>
      <c r="U734" s="80"/>
      <c r="V734" s="3"/>
      <c r="W734" s="3"/>
      <c r="X734" s="3"/>
      <c r="Y734" s="3"/>
      <c r="Z734" s="3"/>
    </row>
    <row r="735" spans="1:26" ht="38.25" customHeight="1" x14ac:dyDescent="0.6">
      <c r="A735" s="29"/>
      <c r="B735" s="68"/>
      <c r="C735" s="69"/>
      <c r="D735" s="71"/>
      <c r="E735" s="71"/>
      <c r="F735" s="72">
        <f>SUM(D$9:$D735)-SUM(E$9:$E735)</f>
        <v>400</v>
      </c>
      <c r="G735" s="58"/>
      <c r="H735" s="73" t="str">
        <f t="shared" si="45"/>
        <v>الإثنين</v>
      </c>
      <c r="I735" s="84">
        <f t="shared" si="46"/>
        <v>45257</v>
      </c>
      <c r="J735" s="75"/>
      <c r="K735" s="75"/>
      <c r="L735" s="76"/>
      <c r="M735" s="76"/>
      <c r="N735" s="77">
        <f>K735-J735-L735+التصنيف4567891011243752[[#This Row],[زيادة]]</f>
        <v>0</v>
      </c>
      <c r="O735" s="78" t="str">
        <f t="shared" si="44"/>
        <v>غياب</v>
      </c>
      <c r="P735" s="78">
        <f t="shared" si="47"/>
        <v>0</v>
      </c>
      <c r="Q735" s="79">
        <f>التصنيف4567891011243752[[#This Row],[ساعات العمل
Time of Work]]/9*P735*24</f>
        <v>0</v>
      </c>
      <c r="R735" s="80"/>
      <c r="S735" s="80"/>
      <c r="T735" s="80"/>
      <c r="U735" s="80"/>
      <c r="V735" s="3"/>
      <c r="W735" s="3"/>
      <c r="X735" s="3"/>
      <c r="Y735" s="3"/>
      <c r="Z735" s="3"/>
    </row>
    <row r="736" spans="1:26" ht="38.25" customHeight="1" x14ac:dyDescent="0.6">
      <c r="A736" s="29"/>
      <c r="B736" s="68"/>
      <c r="C736" s="69"/>
      <c r="D736" s="71"/>
      <c r="E736" s="71"/>
      <c r="F736" s="72">
        <f>SUM(D$9:$D736)-SUM(E$9:$E736)</f>
        <v>400</v>
      </c>
      <c r="G736" s="58"/>
      <c r="H736" s="73" t="str">
        <f t="shared" si="45"/>
        <v>الثلاثاء</v>
      </c>
      <c r="I736" s="84">
        <f t="shared" si="46"/>
        <v>45258</v>
      </c>
      <c r="J736" s="75"/>
      <c r="K736" s="75"/>
      <c r="L736" s="76"/>
      <c r="M736" s="76"/>
      <c r="N736" s="77">
        <f>K736-J736-L736+التصنيف4567891011243752[[#This Row],[زيادة]]</f>
        <v>0</v>
      </c>
      <c r="O736" s="78" t="str">
        <f t="shared" si="44"/>
        <v>غياب</v>
      </c>
      <c r="P736" s="78">
        <f t="shared" si="47"/>
        <v>0</v>
      </c>
      <c r="Q736" s="79">
        <f>التصنيف4567891011243752[[#This Row],[ساعات العمل
Time of Work]]/9*P736*24</f>
        <v>0</v>
      </c>
      <c r="R736" s="80"/>
      <c r="S736" s="80"/>
      <c r="T736" s="80"/>
      <c r="U736" s="80"/>
      <c r="V736" s="3"/>
      <c r="W736" s="3"/>
      <c r="X736" s="3"/>
      <c r="Y736" s="3"/>
      <c r="Z736" s="3"/>
    </row>
    <row r="737" spans="1:26" ht="38.25" customHeight="1" x14ac:dyDescent="0.6">
      <c r="A737" s="29"/>
      <c r="B737" s="68"/>
      <c r="C737" s="69"/>
      <c r="D737" s="71"/>
      <c r="E737" s="71"/>
      <c r="F737" s="72">
        <f>SUM(D$9:$D737)-SUM(E$9:$E737)</f>
        <v>400</v>
      </c>
      <c r="G737" s="58"/>
      <c r="H737" s="73" t="str">
        <f t="shared" si="45"/>
        <v>الأربعاء</v>
      </c>
      <c r="I737" s="84">
        <f t="shared" si="46"/>
        <v>45259</v>
      </c>
      <c r="J737" s="75"/>
      <c r="K737" s="75"/>
      <c r="L737" s="76"/>
      <c r="M737" s="76"/>
      <c r="N737" s="77">
        <f>K737-J737-L737+التصنيف4567891011243752[[#This Row],[زيادة]]</f>
        <v>0</v>
      </c>
      <c r="O737" s="78" t="str">
        <f t="shared" si="44"/>
        <v>غياب</v>
      </c>
      <c r="P737" s="78">
        <f t="shared" si="47"/>
        <v>0</v>
      </c>
      <c r="Q737" s="79">
        <f>التصنيف4567891011243752[[#This Row],[ساعات العمل
Time of Work]]/9*P737*24</f>
        <v>0</v>
      </c>
      <c r="R737" s="80"/>
      <c r="S737" s="80"/>
      <c r="T737" s="80"/>
      <c r="U737" s="80"/>
      <c r="V737" s="3"/>
      <c r="W737" s="3"/>
      <c r="X737" s="3"/>
      <c r="Y737" s="3"/>
      <c r="Z737" s="3"/>
    </row>
    <row r="738" spans="1:26" ht="38.25" customHeight="1" x14ac:dyDescent="0.6">
      <c r="A738" s="29"/>
      <c r="B738" s="68"/>
      <c r="C738" s="69"/>
      <c r="D738" s="71"/>
      <c r="E738" s="71"/>
      <c r="F738" s="72">
        <f>SUM(D$9:$D738)-SUM(E$9:$E738)</f>
        <v>400</v>
      </c>
      <c r="G738" s="58"/>
      <c r="H738" s="73" t="str">
        <f t="shared" si="45"/>
        <v>الخميس</v>
      </c>
      <c r="I738" s="84">
        <f t="shared" si="46"/>
        <v>45260</v>
      </c>
      <c r="J738" s="75"/>
      <c r="K738" s="75"/>
      <c r="L738" s="76"/>
      <c r="M738" s="76"/>
      <c r="N738" s="77">
        <f>K738-J738-L738+التصنيف4567891011243752[[#This Row],[زيادة]]</f>
        <v>0</v>
      </c>
      <c r="O738" s="78" t="str">
        <f t="shared" si="44"/>
        <v>غياب</v>
      </c>
      <c r="P738" s="78">
        <f t="shared" si="47"/>
        <v>0</v>
      </c>
      <c r="Q738" s="79">
        <f>التصنيف4567891011243752[[#This Row],[ساعات العمل
Time of Work]]/9*P738*24</f>
        <v>0</v>
      </c>
      <c r="R738" s="80"/>
      <c r="S738" s="80"/>
      <c r="T738" s="80"/>
      <c r="U738" s="80"/>
      <c r="V738" s="3"/>
      <c r="W738" s="3"/>
      <c r="X738" s="3"/>
      <c r="Y738" s="3"/>
      <c r="Z738" s="3"/>
    </row>
    <row r="739" spans="1:26" ht="38.25" customHeight="1" x14ac:dyDescent="0.6">
      <c r="A739" s="29"/>
      <c r="B739" s="68"/>
      <c r="C739" s="69"/>
      <c r="D739" s="71"/>
      <c r="E739" s="71"/>
      <c r="F739" s="72">
        <f>SUM(D$9:$D739)-SUM(E$9:$E739)</f>
        <v>400</v>
      </c>
      <c r="G739" s="58"/>
      <c r="H739" s="73" t="str">
        <f t="shared" si="45"/>
        <v>الجمعة</v>
      </c>
      <c r="I739" s="84">
        <f t="shared" si="46"/>
        <v>45261</v>
      </c>
      <c r="J739" s="75"/>
      <c r="K739" s="75"/>
      <c r="L739" s="76"/>
      <c r="M739" s="76"/>
      <c r="N739" s="77">
        <f>K739-J739-L739+التصنيف4567891011243752[[#This Row],[زيادة]]</f>
        <v>0</v>
      </c>
      <c r="O739" s="78" t="str">
        <f t="shared" si="44"/>
        <v>غياب</v>
      </c>
      <c r="P739" s="78">
        <f t="shared" si="47"/>
        <v>0</v>
      </c>
      <c r="Q739" s="79">
        <f>التصنيف4567891011243752[[#This Row],[ساعات العمل
Time of Work]]/9*P739*24</f>
        <v>0</v>
      </c>
      <c r="R739" s="80"/>
      <c r="S739" s="80"/>
      <c r="T739" s="80"/>
      <c r="U739" s="80"/>
      <c r="V739" s="3"/>
      <c r="W739" s="3"/>
      <c r="X739" s="3"/>
      <c r="Y739" s="3"/>
      <c r="Z739" s="3"/>
    </row>
    <row r="740" spans="1:26" ht="38.25" customHeight="1" x14ac:dyDescent="0.6">
      <c r="A740" s="29"/>
      <c r="B740" s="68"/>
      <c r="C740" s="69"/>
      <c r="D740" s="71"/>
      <c r="E740" s="71"/>
      <c r="F740" s="72">
        <f>SUM(D$9:$D740)-SUM(E$9:$E740)</f>
        <v>400</v>
      </c>
      <c r="G740" s="58"/>
      <c r="H740" s="73" t="str">
        <f t="shared" si="45"/>
        <v>السبت</v>
      </c>
      <c r="I740" s="84">
        <f t="shared" si="46"/>
        <v>45262</v>
      </c>
      <c r="J740" s="75"/>
      <c r="K740" s="75"/>
      <c r="L740" s="76"/>
      <c r="M740" s="76"/>
      <c r="N740" s="77">
        <f>K740-J740-L740+التصنيف4567891011243752[[#This Row],[زيادة]]</f>
        <v>0</v>
      </c>
      <c r="O740" s="78" t="str">
        <f t="shared" si="44"/>
        <v>غياب</v>
      </c>
      <c r="P740" s="78">
        <f t="shared" si="47"/>
        <v>0</v>
      </c>
      <c r="Q740" s="79">
        <f>التصنيف4567891011243752[[#This Row],[ساعات العمل
Time of Work]]/9*P740*24</f>
        <v>0</v>
      </c>
      <c r="R740" s="80"/>
      <c r="S740" s="80"/>
      <c r="T740" s="80"/>
      <c r="U740" s="80"/>
      <c r="V740" s="3"/>
      <c r="W740" s="3"/>
      <c r="X740" s="3"/>
      <c r="Y740" s="3"/>
      <c r="Z740" s="3"/>
    </row>
    <row r="741" spans="1:26" ht="38.25" customHeight="1" x14ac:dyDescent="0.6">
      <c r="A741" s="29"/>
      <c r="B741" s="68"/>
      <c r="C741" s="69"/>
      <c r="D741" s="71"/>
      <c r="E741" s="71"/>
      <c r="F741" s="72">
        <f>SUM(D$9:$D741)-SUM(E$9:$E741)</f>
        <v>400</v>
      </c>
      <c r="G741" s="58"/>
      <c r="H741" s="73" t="str">
        <f t="shared" si="45"/>
        <v>الأحد</v>
      </c>
      <c r="I741" s="84">
        <f t="shared" si="46"/>
        <v>45263</v>
      </c>
      <c r="J741" s="75"/>
      <c r="K741" s="75"/>
      <c r="L741" s="76"/>
      <c r="M741" s="76"/>
      <c r="N741" s="77">
        <f>K741-J741-L741+التصنيف4567891011243752[[#This Row],[زيادة]]</f>
        <v>0</v>
      </c>
      <c r="O741" s="78" t="str">
        <f t="shared" si="44"/>
        <v>غياب</v>
      </c>
      <c r="P741" s="78">
        <f t="shared" si="47"/>
        <v>0</v>
      </c>
      <c r="Q741" s="79">
        <f>التصنيف4567891011243752[[#This Row],[ساعات العمل
Time of Work]]/9*P741*24</f>
        <v>0</v>
      </c>
      <c r="R741" s="80"/>
      <c r="S741" s="80"/>
      <c r="T741" s="80"/>
      <c r="U741" s="80"/>
      <c r="V741" s="3"/>
      <c r="W741" s="3"/>
      <c r="X741" s="3"/>
      <c r="Y741" s="3"/>
      <c r="Z741" s="3"/>
    </row>
    <row r="742" spans="1:26" ht="38.25" customHeight="1" x14ac:dyDescent="0.6">
      <c r="A742" s="29"/>
      <c r="B742" s="68"/>
      <c r="C742" s="69"/>
      <c r="D742" s="71"/>
      <c r="E742" s="71"/>
      <c r="F742" s="72">
        <f>SUM(D$9:$D742)-SUM(E$9:$E742)</f>
        <v>400</v>
      </c>
      <c r="G742" s="58"/>
      <c r="H742" s="73" t="str">
        <f t="shared" si="45"/>
        <v>الإثنين</v>
      </c>
      <c r="I742" s="84">
        <f t="shared" si="46"/>
        <v>45264</v>
      </c>
      <c r="J742" s="75"/>
      <c r="K742" s="75"/>
      <c r="L742" s="76"/>
      <c r="M742" s="76"/>
      <c r="N742" s="77">
        <f>K742-J742-L742+التصنيف4567891011243752[[#This Row],[زيادة]]</f>
        <v>0</v>
      </c>
      <c r="O742" s="78" t="str">
        <f t="shared" si="44"/>
        <v>غياب</v>
      </c>
      <c r="P742" s="78">
        <f t="shared" si="47"/>
        <v>0</v>
      </c>
      <c r="Q742" s="79">
        <f>التصنيف4567891011243752[[#This Row],[ساعات العمل
Time of Work]]/9*P742*24</f>
        <v>0</v>
      </c>
      <c r="R742" s="80"/>
      <c r="S742" s="80"/>
      <c r="T742" s="80"/>
      <c r="U742" s="80"/>
      <c r="V742" s="3"/>
      <c r="W742" s="3"/>
      <c r="X742" s="3"/>
      <c r="Y742" s="3"/>
      <c r="Z742" s="3"/>
    </row>
    <row r="743" spans="1:26" ht="38.25" customHeight="1" x14ac:dyDescent="0.6">
      <c r="A743" s="29"/>
      <c r="B743" s="68"/>
      <c r="C743" s="69"/>
      <c r="D743" s="71"/>
      <c r="E743" s="71"/>
      <c r="F743" s="72">
        <f>SUM(D$9:$D743)-SUM(E$9:$E743)</f>
        <v>400</v>
      </c>
      <c r="G743" s="58"/>
      <c r="H743" s="73" t="str">
        <f t="shared" si="45"/>
        <v>الثلاثاء</v>
      </c>
      <c r="I743" s="84">
        <f t="shared" si="46"/>
        <v>45265</v>
      </c>
      <c r="J743" s="75"/>
      <c r="K743" s="75"/>
      <c r="L743" s="76"/>
      <c r="M743" s="76"/>
      <c r="N743" s="77">
        <f>K743-J743-L743+التصنيف4567891011243752[[#This Row],[زيادة]]</f>
        <v>0</v>
      </c>
      <c r="O743" s="78" t="str">
        <f t="shared" si="44"/>
        <v>غياب</v>
      </c>
      <c r="P743" s="78">
        <f t="shared" si="47"/>
        <v>0</v>
      </c>
      <c r="Q743" s="79">
        <f>التصنيف4567891011243752[[#This Row],[ساعات العمل
Time of Work]]/9*P743*24</f>
        <v>0</v>
      </c>
      <c r="R743" s="80"/>
      <c r="S743" s="80"/>
      <c r="T743" s="80"/>
      <c r="U743" s="80"/>
      <c r="V743" s="3"/>
      <c r="W743" s="3"/>
      <c r="X743" s="3"/>
      <c r="Y743" s="3"/>
      <c r="Z743" s="3"/>
    </row>
    <row r="744" spans="1:26" ht="38.25" customHeight="1" x14ac:dyDescent="0.6">
      <c r="A744" s="29"/>
      <c r="B744" s="68"/>
      <c r="C744" s="69"/>
      <c r="D744" s="71"/>
      <c r="E744" s="71"/>
      <c r="F744" s="72">
        <f>SUM(D$9:$D744)-SUM(E$9:$E744)</f>
        <v>400</v>
      </c>
      <c r="G744" s="58"/>
      <c r="H744" s="73" t="str">
        <f t="shared" si="45"/>
        <v>الأربعاء</v>
      </c>
      <c r="I744" s="84">
        <f t="shared" si="46"/>
        <v>45266</v>
      </c>
      <c r="J744" s="75"/>
      <c r="K744" s="75"/>
      <c r="L744" s="76"/>
      <c r="M744" s="76"/>
      <c r="N744" s="77">
        <f>K744-J744-L744+التصنيف4567891011243752[[#This Row],[زيادة]]</f>
        <v>0</v>
      </c>
      <c r="O744" s="78" t="str">
        <f t="shared" si="44"/>
        <v>غياب</v>
      </c>
      <c r="P744" s="78">
        <f t="shared" si="47"/>
        <v>0</v>
      </c>
      <c r="Q744" s="79">
        <f>التصنيف4567891011243752[[#This Row],[ساعات العمل
Time of Work]]/9*P744*24</f>
        <v>0</v>
      </c>
      <c r="R744" s="80"/>
      <c r="S744" s="80"/>
      <c r="T744" s="80"/>
      <c r="U744" s="80"/>
      <c r="V744" s="3"/>
      <c r="W744" s="3"/>
      <c r="X744" s="3"/>
      <c r="Y744" s="3"/>
      <c r="Z744" s="3"/>
    </row>
    <row r="745" spans="1:26" ht="38.25" customHeight="1" x14ac:dyDescent="0.6">
      <c r="A745" s="29"/>
      <c r="B745" s="68"/>
      <c r="C745" s="69"/>
      <c r="D745" s="71"/>
      <c r="E745" s="71"/>
      <c r="F745" s="72">
        <f>SUM(D$9:$D745)-SUM(E$9:$E745)</f>
        <v>400</v>
      </c>
      <c r="G745" s="58"/>
      <c r="H745" s="73" t="str">
        <f t="shared" si="45"/>
        <v>الخميس</v>
      </c>
      <c r="I745" s="84">
        <f t="shared" si="46"/>
        <v>45267</v>
      </c>
      <c r="J745" s="75"/>
      <c r="K745" s="75"/>
      <c r="L745" s="76"/>
      <c r="M745" s="76"/>
      <c r="N745" s="77">
        <f>K745-J745-L745+التصنيف4567891011243752[[#This Row],[زيادة]]</f>
        <v>0</v>
      </c>
      <c r="O745" s="78" t="str">
        <f t="shared" si="44"/>
        <v>غياب</v>
      </c>
      <c r="P745" s="78">
        <f t="shared" si="47"/>
        <v>0</v>
      </c>
      <c r="Q745" s="79">
        <f>التصنيف4567891011243752[[#This Row],[ساعات العمل
Time of Work]]/9*P745*24</f>
        <v>0</v>
      </c>
      <c r="R745" s="80"/>
      <c r="S745" s="80"/>
      <c r="T745" s="80"/>
      <c r="U745" s="80"/>
      <c r="V745" s="3"/>
      <c r="W745" s="3"/>
      <c r="X745" s="3"/>
      <c r="Y745" s="3"/>
      <c r="Z745" s="3"/>
    </row>
    <row r="746" spans="1:26" ht="38.25" customHeight="1" x14ac:dyDescent="0.6">
      <c r="A746" s="29"/>
      <c r="B746" s="68"/>
      <c r="C746" s="69"/>
      <c r="D746" s="71"/>
      <c r="E746" s="71"/>
      <c r="F746" s="72">
        <f>SUM(D$9:$D746)-SUM(E$9:$E746)</f>
        <v>400</v>
      </c>
      <c r="G746" s="58"/>
      <c r="H746" s="73" t="str">
        <f t="shared" si="45"/>
        <v>الجمعة</v>
      </c>
      <c r="I746" s="84">
        <f t="shared" si="46"/>
        <v>45268</v>
      </c>
      <c r="J746" s="75"/>
      <c r="K746" s="75"/>
      <c r="L746" s="76"/>
      <c r="M746" s="76"/>
      <c r="N746" s="77">
        <f>K746-J746-L746+التصنيف4567891011243752[[#This Row],[زيادة]]</f>
        <v>0</v>
      </c>
      <c r="O746" s="78" t="str">
        <f t="shared" si="44"/>
        <v>غياب</v>
      </c>
      <c r="P746" s="78">
        <f t="shared" si="47"/>
        <v>0</v>
      </c>
      <c r="Q746" s="79">
        <f>التصنيف4567891011243752[[#This Row],[ساعات العمل
Time of Work]]/9*P746*24</f>
        <v>0</v>
      </c>
      <c r="R746" s="80"/>
      <c r="S746" s="80"/>
      <c r="T746" s="80"/>
      <c r="U746" s="80"/>
      <c r="V746" s="3"/>
      <c r="W746" s="3"/>
      <c r="X746" s="3"/>
      <c r="Y746" s="3"/>
      <c r="Z746" s="3"/>
    </row>
    <row r="747" spans="1:26" ht="38.25" customHeight="1" x14ac:dyDescent="0.6">
      <c r="A747" s="29"/>
      <c r="B747" s="68"/>
      <c r="C747" s="69"/>
      <c r="D747" s="71"/>
      <c r="E747" s="71"/>
      <c r="F747" s="72">
        <f>SUM(D$9:$D747)-SUM(E$9:$E747)</f>
        <v>400</v>
      </c>
      <c r="G747" s="58"/>
      <c r="H747" s="73" t="str">
        <f t="shared" si="45"/>
        <v>السبت</v>
      </c>
      <c r="I747" s="84">
        <f t="shared" si="46"/>
        <v>45269</v>
      </c>
      <c r="J747" s="75"/>
      <c r="K747" s="75"/>
      <c r="L747" s="76"/>
      <c r="M747" s="76"/>
      <c r="N747" s="77">
        <f>K747-J747-L747+التصنيف4567891011243752[[#This Row],[زيادة]]</f>
        <v>0</v>
      </c>
      <c r="O747" s="78" t="str">
        <f t="shared" si="44"/>
        <v>غياب</v>
      </c>
      <c r="P747" s="78">
        <f t="shared" si="47"/>
        <v>0</v>
      </c>
      <c r="Q747" s="79">
        <f>التصنيف4567891011243752[[#This Row],[ساعات العمل
Time of Work]]/9*P747*24</f>
        <v>0</v>
      </c>
      <c r="R747" s="80"/>
      <c r="S747" s="80"/>
      <c r="T747" s="80"/>
      <c r="U747" s="80"/>
      <c r="V747" s="3"/>
      <c r="W747" s="3"/>
      <c r="X747" s="3"/>
      <c r="Y747" s="3"/>
      <c r="Z747" s="3"/>
    </row>
    <row r="748" spans="1:26" ht="38.25" customHeight="1" x14ac:dyDescent="0.6">
      <c r="A748" s="29"/>
      <c r="B748" s="68"/>
      <c r="C748" s="69"/>
      <c r="D748" s="71"/>
      <c r="E748" s="71"/>
      <c r="F748" s="72">
        <f>SUM(D$9:$D748)-SUM(E$9:$E748)</f>
        <v>400</v>
      </c>
      <c r="G748" s="58"/>
      <c r="H748" s="73" t="str">
        <f t="shared" si="45"/>
        <v>الأحد</v>
      </c>
      <c r="I748" s="84">
        <f t="shared" si="46"/>
        <v>45270</v>
      </c>
      <c r="J748" s="75"/>
      <c r="K748" s="75"/>
      <c r="L748" s="76"/>
      <c r="M748" s="76"/>
      <c r="N748" s="77">
        <f>K748-J748-L748+التصنيف4567891011243752[[#This Row],[زيادة]]</f>
        <v>0</v>
      </c>
      <c r="O748" s="78" t="str">
        <f t="shared" si="44"/>
        <v>غياب</v>
      </c>
      <c r="P748" s="78">
        <f t="shared" si="47"/>
        <v>0</v>
      </c>
      <c r="Q748" s="79">
        <f>التصنيف4567891011243752[[#This Row],[ساعات العمل
Time of Work]]/9*P748*24</f>
        <v>0</v>
      </c>
      <c r="R748" s="80"/>
      <c r="S748" s="80"/>
      <c r="T748" s="80"/>
      <c r="U748" s="80"/>
      <c r="V748" s="3"/>
      <c r="W748" s="3"/>
      <c r="X748" s="3"/>
      <c r="Y748" s="3"/>
      <c r="Z748" s="3"/>
    </row>
    <row r="749" spans="1:26" ht="38.25" customHeight="1" x14ac:dyDescent="0.6">
      <c r="A749" s="29"/>
      <c r="B749" s="68"/>
      <c r="C749" s="69"/>
      <c r="D749" s="71"/>
      <c r="E749" s="71"/>
      <c r="F749" s="72">
        <f>SUM(D$9:$D749)-SUM(E$9:$E749)</f>
        <v>400</v>
      </c>
      <c r="G749" s="58"/>
      <c r="H749" s="73" t="str">
        <f t="shared" si="45"/>
        <v>الإثنين</v>
      </c>
      <c r="I749" s="84">
        <f t="shared" si="46"/>
        <v>45271</v>
      </c>
      <c r="J749" s="75"/>
      <c r="K749" s="75"/>
      <c r="L749" s="76"/>
      <c r="M749" s="76"/>
      <c r="N749" s="77">
        <f>K749-J749-L749+التصنيف4567891011243752[[#This Row],[زيادة]]</f>
        <v>0</v>
      </c>
      <c r="O749" s="78" t="str">
        <f t="shared" si="44"/>
        <v>غياب</v>
      </c>
      <c r="P749" s="78">
        <f t="shared" si="47"/>
        <v>0</v>
      </c>
      <c r="Q749" s="79">
        <f>التصنيف4567891011243752[[#This Row],[ساعات العمل
Time of Work]]/9*P749*24</f>
        <v>0</v>
      </c>
      <c r="R749" s="80"/>
      <c r="S749" s="80"/>
      <c r="T749" s="80"/>
      <c r="U749" s="80"/>
      <c r="V749" s="3"/>
      <c r="W749" s="3"/>
      <c r="X749" s="3"/>
      <c r="Y749" s="3"/>
      <c r="Z749" s="3"/>
    </row>
    <row r="750" spans="1:26" ht="38.25" customHeight="1" x14ac:dyDescent="0.6">
      <c r="A750" s="29"/>
      <c r="B750" s="68"/>
      <c r="C750" s="69"/>
      <c r="D750" s="71"/>
      <c r="E750" s="71"/>
      <c r="F750" s="72">
        <f>SUM(D$9:$D750)-SUM(E$9:$E750)</f>
        <v>400</v>
      </c>
      <c r="G750" s="58"/>
      <c r="H750" s="73" t="str">
        <f t="shared" si="45"/>
        <v>الثلاثاء</v>
      </c>
      <c r="I750" s="84">
        <f t="shared" si="46"/>
        <v>45272</v>
      </c>
      <c r="J750" s="75"/>
      <c r="K750" s="75"/>
      <c r="L750" s="76"/>
      <c r="M750" s="76"/>
      <c r="N750" s="77">
        <f>K750-J750-L750+التصنيف4567891011243752[[#This Row],[زيادة]]</f>
        <v>0</v>
      </c>
      <c r="O750" s="78" t="str">
        <f t="shared" si="44"/>
        <v>غياب</v>
      </c>
      <c r="P750" s="78">
        <f t="shared" si="47"/>
        <v>0</v>
      </c>
      <c r="Q750" s="79">
        <f>التصنيف4567891011243752[[#This Row],[ساعات العمل
Time of Work]]/9*P750*24</f>
        <v>0</v>
      </c>
      <c r="R750" s="80"/>
      <c r="S750" s="80"/>
      <c r="T750" s="80"/>
      <c r="U750" s="80"/>
      <c r="V750" s="3"/>
      <c r="W750" s="3"/>
      <c r="X750" s="3"/>
      <c r="Y750" s="3"/>
      <c r="Z750" s="3"/>
    </row>
    <row r="751" spans="1:26" ht="38.25" customHeight="1" x14ac:dyDescent="0.6">
      <c r="A751" s="29"/>
      <c r="B751" s="68"/>
      <c r="C751" s="69"/>
      <c r="D751" s="71"/>
      <c r="E751" s="71"/>
      <c r="F751" s="72">
        <f>SUM(D$9:$D751)-SUM(E$9:$E751)</f>
        <v>400</v>
      </c>
      <c r="G751" s="58"/>
      <c r="H751" s="73" t="str">
        <f t="shared" si="45"/>
        <v>الأربعاء</v>
      </c>
      <c r="I751" s="84">
        <f t="shared" si="46"/>
        <v>45273</v>
      </c>
      <c r="J751" s="75"/>
      <c r="K751" s="75"/>
      <c r="L751" s="76"/>
      <c r="M751" s="76"/>
      <c r="N751" s="77">
        <f>K751-J751-L751+التصنيف4567891011243752[[#This Row],[زيادة]]</f>
        <v>0</v>
      </c>
      <c r="O751" s="78" t="str">
        <f t="shared" si="44"/>
        <v>غياب</v>
      </c>
      <c r="P751" s="78">
        <f t="shared" si="47"/>
        <v>0</v>
      </c>
      <c r="Q751" s="79">
        <f>التصنيف4567891011243752[[#This Row],[ساعات العمل
Time of Work]]/9*P751*24</f>
        <v>0</v>
      </c>
      <c r="R751" s="80"/>
      <c r="S751" s="80"/>
      <c r="T751" s="80"/>
      <c r="U751" s="80"/>
      <c r="V751" s="3"/>
      <c r="W751" s="3"/>
      <c r="X751" s="3"/>
      <c r="Y751" s="3"/>
      <c r="Z751" s="3"/>
    </row>
    <row r="752" spans="1:26" ht="38.25" customHeight="1" x14ac:dyDescent="0.6">
      <c r="A752" s="29"/>
      <c r="B752" s="68"/>
      <c r="C752" s="69"/>
      <c r="D752" s="71"/>
      <c r="E752" s="71"/>
      <c r="F752" s="72">
        <f>SUM(D$9:$D752)-SUM(E$9:$E752)</f>
        <v>400</v>
      </c>
      <c r="G752" s="58"/>
      <c r="H752" s="73" t="str">
        <f t="shared" si="45"/>
        <v>الخميس</v>
      </c>
      <c r="I752" s="84">
        <f t="shared" si="46"/>
        <v>45274</v>
      </c>
      <c r="J752" s="75"/>
      <c r="K752" s="75"/>
      <c r="L752" s="76"/>
      <c r="M752" s="76"/>
      <c r="N752" s="77">
        <f>K752-J752-L752+التصنيف4567891011243752[[#This Row],[زيادة]]</f>
        <v>0</v>
      </c>
      <c r="O752" s="78" t="str">
        <f t="shared" si="44"/>
        <v>غياب</v>
      </c>
      <c r="P752" s="78">
        <f t="shared" si="47"/>
        <v>0</v>
      </c>
      <c r="Q752" s="79">
        <f>التصنيف4567891011243752[[#This Row],[ساعات العمل
Time of Work]]/9*P752*24</f>
        <v>0</v>
      </c>
      <c r="R752" s="80"/>
      <c r="S752" s="80"/>
      <c r="T752" s="80"/>
      <c r="U752" s="80"/>
      <c r="V752" s="3"/>
      <c r="W752" s="3"/>
      <c r="X752" s="3"/>
      <c r="Y752" s="3"/>
      <c r="Z752" s="3"/>
    </row>
    <row r="753" spans="1:26" ht="38.25" customHeight="1" x14ac:dyDescent="0.6">
      <c r="A753" s="29"/>
      <c r="B753" s="68"/>
      <c r="C753" s="69"/>
      <c r="D753" s="71"/>
      <c r="E753" s="71"/>
      <c r="F753" s="72">
        <f>SUM(D$9:$D753)-SUM(E$9:$E753)</f>
        <v>400</v>
      </c>
      <c r="G753" s="58"/>
      <c r="H753" s="73" t="str">
        <f t="shared" si="45"/>
        <v>الجمعة</v>
      </c>
      <c r="I753" s="84">
        <f t="shared" si="46"/>
        <v>45275</v>
      </c>
      <c r="J753" s="75"/>
      <c r="K753" s="75"/>
      <c r="L753" s="76"/>
      <c r="M753" s="76"/>
      <c r="N753" s="77">
        <f>K753-J753-L753+التصنيف4567891011243752[[#This Row],[زيادة]]</f>
        <v>0</v>
      </c>
      <c r="O753" s="78" t="str">
        <f t="shared" si="44"/>
        <v>غياب</v>
      </c>
      <c r="P753" s="78">
        <f t="shared" si="47"/>
        <v>0</v>
      </c>
      <c r="Q753" s="79">
        <f>التصنيف4567891011243752[[#This Row],[ساعات العمل
Time of Work]]/9*P753*24</f>
        <v>0</v>
      </c>
      <c r="R753" s="80"/>
      <c r="S753" s="80"/>
      <c r="T753" s="80"/>
      <c r="U753" s="80"/>
      <c r="V753" s="3"/>
      <c r="W753" s="3"/>
      <c r="X753" s="3"/>
      <c r="Y753" s="3"/>
      <c r="Z753" s="3"/>
    </row>
    <row r="754" spans="1:26" ht="38.25" customHeight="1" x14ac:dyDescent="0.6">
      <c r="A754" s="29"/>
      <c r="B754" s="68"/>
      <c r="C754" s="69"/>
      <c r="D754" s="71"/>
      <c r="E754" s="71"/>
      <c r="F754" s="72">
        <f>SUM(D$9:$D754)-SUM(E$9:$E754)</f>
        <v>400</v>
      </c>
      <c r="G754" s="58"/>
      <c r="H754" s="73" t="str">
        <f t="shared" si="45"/>
        <v>السبت</v>
      </c>
      <c r="I754" s="84">
        <f t="shared" si="46"/>
        <v>45276</v>
      </c>
      <c r="J754" s="75"/>
      <c r="K754" s="75"/>
      <c r="L754" s="76"/>
      <c r="M754" s="76"/>
      <c r="N754" s="77">
        <f>K754-J754-L754+التصنيف4567891011243752[[#This Row],[زيادة]]</f>
        <v>0</v>
      </c>
      <c r="O754" s="78" t="str">
        <f t="shared" si="44"/>
        <v>غياب</v>
      </c>
      <c r="P754" s="78">
        <f t="shared" si="47"/>
        <v>0</v>
      </c>
      <c r="Q754" s="79">
        <f>التصنيف4567891011243752[[#This Row],[ساعات العمل
Time of Work]]/9*P754*24</f>
        <v>0</v>
      </c>
      <c r="R754" s="80"/>
      <c r="S754" s="80"/>
      <c r="T754" s="80"/>
      <c r="U754" s="80"/>
      <c r="V754" s="3"/>
      <c r="W754" s="3"/>
      <c r="X754" s="3"/>
      <c r="Y754" s="3"/>
      <c r="Z754" s="3"/>
    </row>
    <row r="755" spans="1:26" ht="38.25" customHeight="1" x14ac:dyDescent="0.6">
      <c r="A755" s="29"/>
      <c r="B755" s="68"/>
      <c r="C755" s="69"/>
      <c r="D755" s="71"/>
      <c r="E755" s="71"/>
      <c r="F755" s="72">
        <f>SUM(D$9:$D755)-SUM(E$9:$E755)</f>
        <v>400</v>
      </c>
      <c r="G755" s="58"/>
      <c r="H755" s="73" t="str">
        <f t="shared" si="45"/>
        <v>الأحد</v>
      </c>
      <c r="I755" s="84">
        <f t="shared" si="46"/>
        <v>45277</v>
      </c>
      <c r="J755" s="75"/>
      <c r="K755" s="75"/>
      <c r="L755" s="76"/>
      <c r="M755" s="76"/>
      <c r="N755" s="77">
        <f>K755-J755-L755+التصنيف4567891011243752[[#This Row],[زيادة]]</f>
        <v>0</v>
      </c>
      <c r="O755" s="78" t="str">
        <f t="shared" si="44"/>
        <v>غياب</v>
      </c>
      <c r="P755" s="78">
        <f t="shared" si="47"/>
        <v>0</v>
      </c>
      <c r="Q755" s="79">
        <f>التصنيف4567891011243752[[#This Row],[ساعات العمل
Time of Work]]/9*P755*24</f>
        <v>0</v>
      </c>
      <c r="R755" s="80"/>
      <c r="S755" s="80"/>
      <c r="T755" s="80"/>
      <c r="U755" s="80"/>
      <c r="V755" s="3"/>
      <c r="W755" s="3"/>
      <c r="X755" s="3"/>
      <c r="Y755" s="3"/>
      <c r="Z755" s="3"/>
    </row>
    <row r="756" spans="1:26" ht="38.25" customHeight="1" x14ac:dyDescent="0.6">
      <c r="A756" s="29"/>
      <c r="B756" s="68"/>
      <c r="C756" s="69"/>
      <c r="D756" s="71"/>
      <c r="E756" s="71"/>
      <c r="F756" s="72">
        <f>SUM(D$9:$D756)-SUM(E$9:$E756)</f>
        <v>400</v>
      </c>
      <c r="G756" s="58"/>
      <c r="H756" s="73" t="str">
        <f t="shared" si="45"/>
        <v>الإثنين</v>
      </c>
      <c r="I756" s="84">
        <f t="shared" si="46"/>
        <v>45278</v>
      </c>
      <c r="J756" s="75"/>
      <c r="K756" s="75"/>
      <c r="L756" s="76"/>
      <c r="M756" s="76"/>
      <c r="N756" s="77">
        <f>K756-J756-L756+التصنيف4567891011243752[[#This Row],[زيادة]]</f>
        <v>0</v>
      </c>
      <c r="O756" s="78" t="str">
        <f t="shared" si="44"/>
        <v>غياب</v>
      </c>
      <c r="P756" s="78">
        <f t="shared" si="47"/>
        <v>0</v>
      </c>
      <c r="Q756" s="79">
        <f>التصنيف4567891011243752[[#This Row],[ساعات العمل
Time of Work]]/9*P756*24</f>
        <v>0</v>
      </c>
      <c r="R756" s="80"/>
      <c r="S756" s="80"/>
      <c r="T756" s="80"/>
      <c r="U756" s="80"/>
      <c r="V756" s="3"/>
      <c r="W756" s="3"/>
      <c r="X756" s="3"/>
      <c r="Y756" s="3"/>
      <c r="Z756" s="3"/>
    </row>
    <row r="757" spans="1:26" ht="38.25" customHeight="1" x14ac:dyDescent="0.6">
      <c r="A757" s="29"/>
      <c r="B757" s="68"/>
      <c r="C757" s="69"/>
      <c r="D757" s="71"/>
      <c r="E757" s="71"/>
      <c r="F757" s="72">
        <f>SUM(D$9:$D757)-SUM(E$9:$E757)</f>
        <v>400</v>
      </c>
      <c r="G757" s="58"/>
      <c r="H757" s="73" t="str">
        <f t="shared" si="45"/>
        <v>الثلاثاء</v>
      </c>
      <c r="I757" s="84">
        <f t="shared" si="46"/>
        <v>45279</v>
      </c>
      <c r="J757" s="75"/>
      <c r="K757" s="75"/>
      <c r="L757" s="76"/>
      <c r="M757" s="76"/>
      <c r="N757" s="77">
        <f>K757-J757-L757+التصنيف4567891011243752[[#This Row],[زيادة]]</f>
        <v>0</v>
      </c>
      <c r="O757" s="78" t="str">
        <f t="shared" si="44"/>
        <v>غياب</v>
      </c>
      <c r="P757" s="78">
        <f t="shared" si="47"/>
        <v>0</v>
      </c>
      <c r="Q757" s="79">
        <f>التصنيف4567891011243752[[#This Row],[ساعات العمل
Time of Work]]/9*P757*24</f>
        <v>0</v>
      </c>
      <c r="R757" s="80"/>
      <c r="S757" s="80"/>
      <c r="T757" s="80"/>
      <c r="U757" s="80"/>
      <c r="V757" s="3"/>
      <c r="W757" s="3"/>
      <c r="X757" s="3"/>
      <c r="Y757" s="3"/>
      <c r="Z757" s="3"/>
    </row>
    <row r="758" spans="1:26" ht="38.25" customHeight="1" x14ac:dyDescent="0.6">
      <c r="A758" s="29"/>
      <c r="B758" s="68"/>
      <c r="C758" s="69"/>
      <c r="D758" s="71"/>
      <c r="E758" s="71"/>
      <c r="F758" s="72">
        <f>SUM(D$9:$D758)-SUM(E$9:$E758)</f>
        <v>400</v>
      </c>
      <c r="G758" s="58"/>
      <c r="H758" s="73" t="str">
        <f t="shared" si="45"/>
        <v>الأربعاء</v>
      </c>
      <c r="I758" s="84">
        <f t="shared" si="46"/>
        <v>45280</v>
      </c>
      <c r="J758" s="75"/>
      <c r="K758" s="75"/>
      <c r="L758" s="76"/>
      <c r="M758" s="76"/>
      <c r="N758" s="77">
        <f>K758-J758-L758+التصنيف4567891011243752[[#This Row],[زيادة]]</f>
        <v>0</v>
      </c>
      <c r="O758" s="78" t="str">
        <f t="shared" si="44"/>
        <v>غياب</v>
      </c>
      <c r="P758" s="78">
        <f t="shared" si="47"/>
        <v>0</v>
      </c>
      <c r="Q758" s="79">
        <f>التصنيف4567891011243752[[#This Row],[ساعات العمل
Time of Work]]/9*P758*24</f>
        <v>0</v>
      </c>
      <c r="R758" s="80"/>
      <c r="S758" s="80"/>
      <c r="T758" s="80"/>
      <c r="U758" s="80"/>
      <c r="V758" s="3"/>
      <c r="W758" s="3"/>
      <c r="X758" s="3"/>
      <c r="Y758" s="3"/>
      <c r="Z758" s="3"/>
    </row>
    <row r="759" spans="1:26" ht="38.25" customHeight="1" x14ac:dyDescent="0.6">
      <c r="A759" s="29"/>
      <c r="B759" s="68"/>
      <c r="C759" s="69"/>
      <c r="D759" s="71"/>
      <c r="E759" s="71"/>
      <c r="F759" s="72">
        <f>SUM(D$9:$D759)-SUM(E$9:$E759)</f>
        <v>400</v>
      </c>
      <c r="G759" s="58"/>
      <c r="H759" s="73" t="str">
        <f t="shared" si="45"/>
        <v>الخميس</v>
      </c>
      <c r="I759" s="84">
        <f t="shared" si="46"/>
        <v>45281</v>
      </c>
      <c r="J759" s="75"/>
      <c r="K759" s="75"/>
      <c r="L759" s="76"/>
      <c r="M759" s="76"/>
      <c r="N759" s="77">
        <f>K759-J759-L759+التصنيف4567891011243752[[#This Row],[زيادة]]</f>
        <v>0</v>
      </c>
      <c r="O759" s="78" t="str">
        <f t="shared" si="44"/>
        <v>غياب</v>
      </c>
      <c r="P759" s="78">
        <f t="shared" si="47"/>
        <v>0</v>
      </c>
      <c r="Q759" s="79">
        <f>التصنيف4567891011243752[[#This Row],[ساعات العمل
Time of Work]]/9*P759*24</f>
        <v>0</v>
      </c>
      <c r="R759" s="80"/>
      <c r="S759" s="80"/>
      <c r="T759" s="80"/>
      <c r="U759" s="80"/>
      <c r="V759" s="3"/>
      <c r="W759" s="3"/>
      <c r="X759" s="3"/>
      <c r="Y759" s="3"/>
      <c r="Z759" s="3"/>
    </row>
    <row r="760" spans="1:26" ht="38.25" customHeight="1" x14ac:dyDescent="0.6">
      <c r="A760" s="29"/>
      <c r="B760" s="68"/>
      <c r="C760" s="69"/>
      <c r="D760" s="71"/>
      <c r="E760" s="71"/>
      <c r="F760" s="72">
        <f>SUM(D$9:$D760)-SUM(E$9:$E760)</f>
        <v>400</v>
      </c>
      <c r="G760" s="58"/>
      <c r="H760" s="73" t="str">
        <f t="shared" si="45"/>
        <v>الجمعة</v>
      </c>
      <c r="I760" s="84">
        <f t="shared" si="46"/>
        <v>45282</v>
      </c>
      <c r="J760" s="75"/>
      <c r="K760" s="75"/>
      <c r="L760" s="76"/>
      <c r="M760" s="76"/>
      <c r="N760" s="77">
        <f>K760-J760-L760+التصنيف4567891011243752[[#This Row],[زيادة]]</f>
        <v>0</v>
      </c>
      <c r="O760" s="78" t="str">
        <f t="shared" si="44"/>
        <v>غياب</v>
      </c>
      <c r="P760" s="78">
        <f t="shared" si="47"/>
        <v>0</v>
      </c>
      <c r="Q760" s="79">
        <f>التصنيف4567891011243752[[#This Row],[ساعات العمل
Time of Work]]/9*P760*24</f>
        <v>0</v>
      </c>
      <c r="R760" s="80"/>
      <c r="S760" s="80"/>
      <c r="T760" s="80"/>
      <c r="U760" s="80"/>
      <c r="V760" s="3"/>
      <c r="W760" s="3"/>
      <c r="X760" s="3"/>
      <c r="Y760" s="3"/>
      <c r="Z760" s="3"/>
    </row>
    <row r="761" spans="1:26" ht="38.25" customHeight="1" x14ac:dyDescent="0.6">
      <c r="A761" s="29"/>
      <c r="B761" s="68"/>
      <c r="C761" s="69"/>
      <c r="D761" s="71"/>
      <c r="E761" s="71"/>
      <c r="F761" s="72">
        <f>SUM(D$9:$D761)-SUM(E$9:$E761)</f>
        <v>400</v>
      </c>
      <c r="G761" s="58"/>
      <c r="H761" s="73" t="str">
        <f t="shared" si="45"/>
        <v>السبت</v>
      </c>
      <c r="I761" s="84">
        <f t="shared" si="46"/>
        <v>45283</v>
      </c>
      <c r="J761" s="75"/>
      <c r="K761" s="75"/>
      <c r="L761" s="76"/>
      <c r="M761" s="76"/>
      <c r="N761" s="77">
        <f>K761-J761-L761+التصنيف4567891011243752[[#This Row],[زيادة]]</f>
        <v>0</v>
      </c>
      <c r="O761" s="78" t="str">
        <f t="shared" si="44"/>
        <v>غياب</v>
      </c>
      <c r="P761" s="78">
        <f t="shared" si="47"/>
        <v>0</v>
      </c>
      <c r="Q761" s="79">
        <f>التصنيف4567891011243752[[#This Row],[ساعات العمل
Time of Work]]/9*P761*24</f>
        <v>0</v>
      </c>
      <c r="R761" s="80"/>
      <c r="S761" s="80"/>
      <c r="T761" s="80"/>
      <c r="U761" s="80"/>
      <c r="V761" s="3"/>
      <c r="W761" s="3"/>
      <c r="X761" s="3"/>
      <c r="Y761" s="3"/>
      <c r="Z761" s="3"/>
    </row>
    <row r="762" spans="1:26" ht="38.25" customHeight="1" x14ac:dyDescent="0.6">
      <c r="A762" s="29"/>
      <c r="B762" s="68"/>
      <c r="C762" s="69"/>
      <c r="D762" s="71"/>
      <c r="E762" s="71"/>
      <c r="F762" s="72">
        <f>SUM(D$9:$D762)-SUM(E$9:$E762)</f>
        <v>400</v>
      </c>
      <c r="G762" s="58"/>
      <c r="H762" s="73" t="str">
        <f t="shared" si="45"/>
        <v>الأحد</v>
      </c>
      <c r="I762" s="84">
        <f t="shared" si="46"/>
        <v>45284</v>
      </c>
      <c r="J762" s="75"/>
      <c r="K762" s="75"/>
      <c r="L762" s="76"/>
      <c r="M762" s="76"/>
      <c r="N762" s="77">
        <f>K762-J762-L762+التصنيف4567891011243752[[#This Row],[زيادة]]</f>
        <v>0</v>
      </c>
      <c r="O762" s="78" t="str">
        <f t="shared" si="44"/>
        <v>غياب</v>
      </c>
      <c r="P762" s="78">
        <f t="shared" si="47"/>
        <v>0</v>
      </c>
      <c r="Q762" s="79">
        <f>التصنيف4567891011243752[[#This Row],[ساعات العمل
Time of Work]]/9*P762*24</f>
        <v>0</v>
      </c>
      <c r="R762" s="80"/>
      <c r="S762" s="80"/>
      <c r="T762" s="80"/>
      <c r="U762" s="80"/>
      <c r="V762" s="3"/>
      <c r="W762" s="3"/>
      <c r="X762" s="3"/>
      <c r="Y762" s="3"/>
      <c r="Z762" s="3"/>
    </row>
    <row r="763" spans="1:26" ht="38.25" customHeight="1" x14ac:dyDescent="0.6">
      <c r="A763" s="29"/>
      <c r="B763" s="68"/>
      <c r="C763" s="69"/>
      <c r="D763" s="71"/>
      <c r="E763" s="71"/>
      <c r="F763" s="72">
        <f>SUM(D$9:$D763)-SUM(E$9:$E763)</f>
        <v>400</v>
      </c>
      <c r="G763" s="58"/>
      <c r="H763" s="73" t="str">
        <f t="shared" si="45"/>
        <v>الإثنين</v>
      </c>
      <c r="I763" s="84">
        <f t="shared" si="46"/>
        <v>45285</v>
      </c>
      <c r="J763" s="75"/>
      <c r="K763" s="75"/>
      <c r="L763" s="76"/>
      <c r="M763" s="76"/>
      <c r="N763" s="77">
        <f>K763-J763-L763+التصنيف4567891011243752[[#This Row],[زيادة]]</f>
        <v>0</v>
      </c>
      <c r="O763" s="78" t="str">
        <f t="shared" si="44"/>
        <v>غياب</v>
      </c>
      <c r="P763" s="78">
        <f t="shared" si="47"/>
        <v>0</v>
      </c>
      <c r="Q763" s="79">
        <f>التصنيف4567891011243752[[#This Row],[ساعات العمل
Time of Work]]/9*P763*24</f>
        <v>0</v>
      </c>
      <c r="R763" s="80"/>
      <c r="S763" s="80"/>
      <c r="T763" s="80"/>
      <c r="U763" s="80"/>
      <c r="V763" s="3"/>
      <c r="W763" s="3"/>
      <c r="X763" s="3"/>
      <c r="Y763" s="3"/>
      <c r="Z763" s="3"/>
    </row>
    <row r="764" spans="1:26" ht="38.25" customHeight="1" x14ac:dyDescent="0.6">
      <c r="A764" s="29"/>
      <c r="B764" s="68"/>
      <c r="C764" s="69"/>
      <c r="D764" s="71"/>
      <c r="E764" s="71"/>
      <c r="F764" s="72">
        <f>SUM(D$9:$D764)-SUM(E$9:$E764)</f>
        <v>400</v>
      </c>
      <c r="G764" s="58"/>
      <c r="H764" s="73" t="str">
        <f t="shared" si="45"/>
        <v>الثلاثاء</v>
      </c>
      <c r="I764" s="84">
        <f t="shared" si="46"/>
        <v>45286</v>
      </c>
      <c r="J764" s="75"/>
      <c r="K764" s="75"/>
      <c r="L764" s="76"/>
      <c r="M764" s="76"/>
      <c r="N764" s="77">
        <f>K764-J764-L764+التصنيف4567891011243752[[#This Row],[زيادة]]</f>
        <v>0</v>
      </c>
      <c r="O764" s="78" t="str">
        <f t="shared" si="44"/>
        <v>غياب</v>
      </c>
      <c r="P764" s="78">
        <f t="shared" si="47"/>
        <v>0</v>
      </c>
      <c r="Q764" s="79">
        <f>التصنيف4567891011243752[[#This Row],[ساعات العمل
Time of Work]]/9*P764*24</f>
        <v>0</v>
      </c>
      <c r="R764" s="80"/>
      <c r="S764" s="80"/>
      <c r="T764" s="80"/>
      <c r="U764" s="80"/>
      <c r="V764" s="3"/>
      <c r="W764" s="3"/>
      <c r="X764" s="3"/>
      <c r="Y764" s="3"/>
      <c r="Z764" s="3"/>
    </row>
    <row r="765" spans="1:26" ht="38.25" customHeight="1" x14ac:dyDescent="0.6">
      <c r="A765" s="29"/>
      <c r="B765" s="68"/>
      <c r="C765" s="69"/>
      <c r="D765" s="71"/>
      <c r="E765" s="71"/>
      <c r="F765" s="72">
        <f>SUM(D$9:$D765)-SUM(E$9:$E765)</f>
        <v>400</v>
      </c>
      <c r="G765" s="58"/>
      <c r="H765" s="73" t="str">
        <f t="shared" si="45"/>
        <v>الأربعاء</v>
      </c>
      <c r="I765" s="84">
        <f t="shared" si="46"/>
        <v>45287</v>
      </c>
      <c r="J765" s="75"/>
      <c r="K765" s="75"/>
      <c r="L765" s="76"/>
      <c r="M765" s="76"/>
      <c r="N765" s="77">
        <f>K765-J765-L765+التصنيف4567891011243752[[#This Row],[زيادة]]</f>
        <v>0</v>
      </c>
      <c r="O765" s="78" t="str">
        <f t="shared" si="44"/>
        <v>غياب</v>
      </c>
      <c r="P765" s="78">
        <f t="shared" si="47"/>
        <v>0</v>
      </c>
      <c r="Q765" s="79">
        <f>التصنيف4567891011243752[[#This Row],[ساعات العمل
Time of Work]]/9*P765*24</f>
        <v>0</v>
      </c>
      <c r="R765" s="80"/>
      <c r="S765" s="80"/>
      <c r="T765" s="80"/>
      <c r="U765" s="80"/>
      <c r="V765" s="3"/>
      <c r="W765" s="3"/>
      <c r="X765" s="3"/>
      <c r="Y765" s="3"/>
      <c r="Z765" s="3"/>
    </row>
    <row r="766" spans="1:26" ht="38.25" customHeight="1" x14ac:dyDescent="0.6">
      <c r="A766" s="29"/>
      <c r="B766" s="68"/>
      <c r="C766" s="69"/>
      <c r="D766" s="71"/>
      <c r="E766" s="71"/>
      <c r="F766" s="72">
        <f>SUM(D$9:$D766)-SUM(E$9:$E766)</f>
        <v>400</v>
      </c>
      <c r="G766" s="58"/>
      <c r="H766" s="73" t="str">
        <f t="shared" si="45"/>
        <v>الخميس</v>
      </c>
      <c r="I766" s="84">
        <f t="shared" si="46"/>
        <v>45288</v>
      </c>
      <c r="J766" s="75"/>
      <c r="K766" s="75"/>
      <c r="L766" s="76"/>
      <c r="M766" s="76"/>
      <c r="N766" s="77">
        <f>K766-J766-L766+التصنيف4567891011243752[[#This Row],[زيادة]]</f>
        <v>0</v>
      </c>
      <c r="O766" s="78" t="str">
        <f t="shared" si="44"/>
        <v>غياب</v>
      </c>
      <c r="P766" s="78">
        <f t="shared" si="47"/>
        <v>0</v>
      </c>
      <c r="Q766" s="79">
        <f>التصنيف4567891011243752[[#This Row],[ساعات العمل
Time of Work]]/9*P766*24</f>
        <v>0</v>
      </c>
      <c r="R766" s="80"/>
      <c r="S766" s="80"/>
      <c r="T766" s="80"/>
      <c r="U766" s="80"/>
      <c r="V766" s="3"/>
      <c r="W766" s="3"/>
      <c r="X766" s="3"/>
      <c r="Y766" s="3"/>
      <c r="Z766" s="3"/>
    </row>
    <row r="767" spans="1:26" ht="38.25" customHeight="1" x14ac:dyDescent="0.6">
      <c r="A767" s="29"/>
      <c r="B767" s="68"/>
      <c r="C767" s="69"/>
      <c r="D767" s="71"/>
      <c r="E767" s="71"/>
      <c r="F767" s="72">
        <f>SUM(D$9:$D767)-SUM(E$9:$E767)</f>
        <v>400</v>
      </c>
      <c r="G767" s="58"/>
      <c r="H767" s="73" t="str">
        <f t="shared" si="45"/>
        <v>الجمعة</v>
      </c>
      <c r="I767" s="84">
        <f t="shared" si="46"/>
        <v>45289</v>
      </c>
      <c r="J767" s="75"/>
      <c r="K767" s="75"/>
      <c r="L767" s="76"/>
      <c r="M767" s="76"/>
      <c r="N767" s="77">
        <f>K767-J767-L767+التصنيف4567891011243752[[#This Row],[زيادة]]</f>
        <v>0</v>
      </c>
      <c r="O767" s="78" t="str">
        <f t="shared" si="44"/>
        <v>غياب</v>
      </c>
      <c r="P767" s="78">
        <f t="shared" si="47"/>
        <v>0</v>
      </c>
      <c r="Q767" s="79">
        <f>التصنيف4567891011243752[[#This Row],[ساعات العمل
Time of Work]]/9*P767*24</f>
        <v>0</v>
      </c>
      <c r="R767" s="80"/>
      <c r="S767" s="80"/>
      <c r="T767" s="80"/>
      <c r="U767" s="80"/>
      <c r="V767" s="3"/>
      <c r="W767" s="3"/>
      <c r="X767" s="3"/>
      <c r="Y767" s="3"/>
      <c r="Z767" s="3"/>
    </row>
    <row r="768" spans="1:26" ht="38.25" customHeight="1" x14ac:dyDescent="0.6">
      <c r="A768" s="29"/>
      <c r="B768" s="68"/>
      <c r="C768" s="69"/>
      <c r="D768" s="71"/>
      <c r="E768" s="71"/>
      <c r="F768" s="72">
        <f>SUM(D$9:$D768)-SUM(E$9:$E768)</f>
        <v>400</v>
      </c>
      <c r="G768" s="58"/>
      <c r="H768" s="73" t="str">
        <f t="shared" si="45"/>
        <v>السبت</v>
      </c>
      <c r="I768" s="84">
        <f t="shared" si="46"/>
        <v>45290</v>
      </c>
      <c r="J768" s="75"/>
      <c r="K768" s="75"/>
      <c r="L768" s="76"/>
      <c r="M768" s="76"/>
      <c r="N768" s="77">
        <f>K768-J768-L768+التصنيف4567891011243752[[#This Row],[زيادة]]</f>
        <v>0</v>
      </c>
      <c r="O768" s="78" t="str">
        <f t="shared" si="44"/>
        <v>غياب</v>
      </c>
      <c r="P768" s="78">
        <f t="shared" si="47"/>
        <v>0</v>
      </c>
      <c r="Q768" s="79">
        <f>التصنيف4567891011243752[[#This Row],[ساعات العمل
Time of Work]]/9*P768*24</f>
        <v>0</v>
      </c>
      <c r="R768" s="80"/>
      <c r="S768" s="80"/>
      <c r="T768" s="80"/>
      <c r="U768" s="80"/>
      <c r="V768" s="3"/>
      <c r="W768" s="3"/>
      <c r="X768" s="3"/>
      <c r="Y768" s="3"/>
      <c r="Z768" s="3"/>
    </row>
    <row r="769" spans="1:26" ht="38.25" customHeight="1" x14ac:dyDescent="0.6">
      <c r="A769" s="29"/>
      <c r="B769" s="68"/>
      <c r="C769" s="69"/>
      <c r="D769" s="71"/>
      <c r="E769" s="71"/>
      <c r="F769" s="72">
        <f>SUM(D$9:$D769)-SUM(E$9:$E769)</f>
        <v>400</v>
      </c>
      <c r="G769" s="58"/>
      <c r="H769" s="73" t="str">
        <f t="shared" si="45"/>
        <v>الأحد</v>
      </c>
      <c r="I769" s="84">
        <f t="shared" si="46"/>
        <v>45291</v>
      </c>
      <c r="J769" s="75"/>
      <c r="K769" s="75"/>
      <c r="L769" s="76"/>
      <c r="M769" s="76"/>
      <c r="N769" s="77">
        <f>K769-J769-L769+التصنيف4567891011243752[[#This Row],[زيادة]]</f>
        <v>0</v>
      </c>
      <c r="O769" s="78" t="str">
        <f t="shared" si="44"/>
        <v>غياب</v>
      </c>
      <c r="P769" s="78">
        <f t="shared" si="47"/>
        <v>0</v>
      </c>
      <c r="Q769" s="79">
        <f>التصنيف4567891011243752[[#This Row],[ساعات العمل
Time of Work]]/9*P769*24</f>
        <v>0</v>
      </c>
      <c r="R769" s="80"/>
      <c r="S769" s="80"/>
      <c r="T769" s="80"/>
      <c r="U769" s="80"/>
      <c r="V769" s="3"/>
      <c r="W769" s="3"/>
      <c r="X769" s="3"/>
      <c r="Y769" s="3"/>
      <c r="Z769" s="3"/>
    </row>
    <row r="770" spans="1:26" ht="38.25" customHeight="1" x14ac:dyDescent="0.6">
      <c r="A770" s="29"/>
      <c r="B770" s="68"/>
      <c r="C770" s="69"/>
      <c r="D770" s="71"/>
      <c r="E770" s="71"/>
      <c r="F770" s="72">
        <f>SUM(D$9:$D770)-SUM(E$9:$E770)</f>
        <v>400</v>
      </c>
      <c r="G770" s="58"/>
      <c r="H770" s="73" t="str">
        <f t="shared" si="45"/>
        <v>الإثنين</v>
      </c>
      <c r="I770" s="84">
        <f t="shared" si="46"/>
        <v>45292</v>
      </c>
      <c r="J770" s="75"/>
      <c r="K770" s="75"/>
      <c r="L770" s="76"/>
      <c r="M770" s="76"/>
      <c r="N770" s="77">
        <f>K770-J770-L770+التصنيف4567891011243752[[#This Row],[زيادة]]</f>
        <v>0</v>
      </c>
      <c r="O770" s="78" t="str">
        <f t="shared" si="44"/>
        <v>غياب</v>
      </c>
      <c r="P770" s="78">
        <f t="shared" si="47"/>
        <v>0</v>
      </c>
      <c r="Q770" s="79">
        <f>التصنيف4567891011243752[[#This Row],[ساعات العمل
Time of Work]]/9*P770*24</f>
        <v>0</v>
      </c>
      <c r="R770" s="80"/>
      <c r="S770" s="80"/>
      <c r="T770" s="80"/>
      <c r="U770" s="80"/>
      <c r="V770" s="3"/>
      <c r="W770" s="3"/>
      <c r="X770" s="3"/>
      <c r="Y770" s="3"/>
      <c r="Z770" s="3"/>
    </row>
    <row r="771" spans="1:26" ht="38.25" customHeight="1" x14ac:dyDescent="0.6">
      <c r="A771" s="29"/>
      <c r="B771" s="68"/>
      <c r="C771" s="69"/>
      <c r="D771" s="71"/>
      <c r="E771" s="71"/>
      <c r="F771" s="72">
        <f>SUM(D$9:$D771)-SUM(E$9:$E771)</f>
        <v>400</v>
      </c>
      <c r="G771" s="58"/>
      <c r="H771" s="73" t="str">
        <f t="shared" si="45"/>
        <v>الثلاثاء</v>
      </c>
      <c r="I771" s="84">
        <f t="shared" si="46"/>
        <v>45293</v>
      </c>
      <c r="J771" s="75"/>
      <c r="K771" s="75"/>
      <c r="L771" s="76"/>
      <c r="M771" s="76"/>
      <c r="N771" s="77">
        <f>K771-J771-L771+التصنيف4567891011243752[[#This Row],[زيادة]]</f>
        <v>0</v>
      </c>
      <c r="O771" s="78" t="str">
        <f t="shared" si="44"/>
        <v>غياب</v>
      </c>
      <c r="P771" s="78">
        <f t="shared" si="47"/>
        <v>0</v>
      </c>
      <c r="Q771" s="79">
        <f>التصنيف4567891011243752[[#This Row],[ساعات العمل
Time of Work]]/9*P771*24</f>
        <v>0</v>
      </c>
      <c r="R771" s="80"/>
      <c r="S771" s="80"/>
      <c r="T771" s="80"/>
      <c r="U771" s="80"/>
      <c r="V771" s="3"/>
      <c r="W771" s="3"/>
      <c r="X771" s="3"/>
      <c r="Y771" s="3"/>
      <c r="Z771" s="3"/>
    </row>
    <row r="772" spans="1:26" ht="38.25" customHeight="1" x14ac:dyDescent="0.6">
      <c r="A772" s="29"/>
      <c r="B772" s="68"/>
      <c r="C772" s="69"/>
      <c r="D772" s="71"/>
      <c r="E772" s="71"/>
      <c r="F772" s="72">
        <f>SUM(D$9:$D772)-SUM(E$9:$E772)</f>
        <v>400</v>
      </c>
      <c r="G772" s="58"/>
      <c r="H772" s="73" t="str">
        <f t="shared" si="45"/>
        <v>الأربعاء</v>
      </c>
      <c r="I772" s="84">
        <f t="shared" si="46"/>
        <v>45294</v>
      </c>
      <c r="J772" s="75"/>
      <c r="K772" s="75"/>
      <c r="L772" s="76"/>
      <c r="M772" s="76"/>
      <c r="N772" s="77">
        <f>K772-J772-L772+التصنيف4567891011243752[[#This Row],[زيادة]]</f>
        <v>0</v>
      </c>
      <c r="O772" s="78" t="str">
        <f t="shared" si="44"/>
        <v>غياب</v>
      </c>
      <c r="P772" s="78">
        <f t="shared" si="47"/>
        <v>0</v>
      </c>
      <c r="Q772" s="79">
        <f>التصنيف4567891011243752[[#This Row],[ساعات العمل
Time of Work]]/9*P772*24</f>
        <v>0</v>
      </c>
      <c r="R772" s="80"/>
      <c r="S772" s="80"/>
      <c r="T772" s="80"/>
      <c r="U772" s="80"/>
      <c r="V772" s="3"/>
      <c r="W772" s="3"/>
      <c r="X772" s="3"/>
      <c r="Y772" s="3"/>
      <c r="Z772" s="3"/>
    </row>
    <row r="773" spans="1:26" ht="38.25" customHeight="1" x14ac:dyDescent="0.6">
      <c r="A773" s="29"/>
      <c r="B773" s="68"/>
      <c r="C773" s="69"/>
      <c r="D773" s="71"/>
      <c r="E773" s="71"/>
      <c r="F773" s="72">
        <f>SUM(D$9:$D773)-SUM(E$9:$E773)</f>
        <v>400</v>
      </c>
      <c r="G773" s="58"/>
      <c r="H773" s="73" t="str">
        <f t="shared" si="45"/>
        <v>الخميس</v>
      </c>
      <c r="I773" s="84">
        <f t="shared" si="46"/>
        <v>45295</v>
      </c>
      <c r="J773" s="75"/>
      <c r="K773" s="75"/>
      <c r="L773" s="76"/>
      <c r="M773" s="76"/>
      <c r="N773" s="77">
        <f>K773-J773-L773+التصنيف4567891011243752[[#This Row],[زيادة]]</f>
        <v>0</v>
      </c>
      <c r="O773" s="78" t="str">
        <f t="shared" si="44"/>
        <v>غياب</v>
      </c>
      <c r="P773" s="78">
        <f t="shared" si="47"/>
        <v>0</v>
      </c>
      <c r="Q773" s="79">
        <f>التصنيف4567891011243752[[#This Row],[ساعات العمل
Time of Work]]/9*P773*24</f>
        <v>0</v>
      </c>
      <c r="R773" s="80"/>
      <c r="S773" s="80"/>
      <c r="T773" s="80"/>
      <c r="U773" s="80"/>
      <c r="V773" s="3"/>
      <c r="W773" s="3"/>
      <c r="X773" s="3"/>
      <c r="Y773" s="3"/>
      <c r="Z773" s="3"/>
    </row>
    <row r="774" spans="1:26" ht="38.25" customHeight="1" x14ac:dyDescent="0.6">
      <c r="A774" s="29"/>
      <c r="B774" s="68"/>
      <c r="C774" s="69"/>
      <c r="D774" s="71"/>
      <c r="E774" s="71"/>
      <c r="F774" s="72">
        <f>SUM(D$9:$D774)-SUM(E$9:$E774)</f>
        <v>400</v>
      </c>
      <c r="G774" s="58"/>
      <c r="H774" s="73" t="str">
        <f t="shared" si="45"/>
        <v>الجمعة</v>
      </c>
      <c r="I774" s="84">
        <f t="shared" si="46"/>
        <v>45296</v>
      </c>
      <c r="J774" s="75"/>
      <c r="K774" s="75"/>
      <c r="L774" s="76"/>
      <c r="M774" s="76"/>
      <c r="N774" s="77">
        <f>K774-J774-L774+التصنيف4567891011243752[[#This Row],[زيادة]]</f>
        <v>0</v>
      </c>
      <c r="O774" s="78" t="str">
        <f t="shared" si="44"/>
        <v>غياب</v>
      </c>
      <c r="P774" s="78">
        <f t="shared" si="47"/>
        <v>0</v>
      </c>
      <c r="Q774" s="79">
        <f>التصنيف4567891011243752[[#This Row],[ساعات العمل
Time of Work]]/9*P774*24</f>
        <v>0</v>
      </c>
      <c r="R774" s="80"/>
      <c r="S774" s="80"/>
      <c r="T774" s="80"/>
      <c r="U774" s="80"/>
      <c r="V774" s="3"/>
      <c r="W774" s="3"/>
      <c r="X774" s="3"/>
      <c r="Y774" s="3"/>
      <c r="Z774" s="3"/>
    </row>
    <row r="775" spans="1:26" ht="38.25" customHeight="1" x14ac:dyDescent="0.6">
      <c r="A775" s="29"/>
      <c r="B775" s="68"/>
      <c r="C775" s="69"/>
      <c r="D775" s="71"/>
      <c r="E775" s="71"/>
      <c r="F775" s="72">
        <f>SUM(D$9:$D775)-SUM(E$9:$E775)</f>
        <v>400</v>
      </c>
      <c r="G775" s="58"/>
      <c r="H775" s="73" t="str">
        <f t="shared" si="45"/>
        <v>السبت</v>
      </c>
      <c r="I775" s="84">
        <f t="shared" si="46"/>
        <v>45297</v>
      </c>
      <c r="J775" s="75"/>
      <c r="K775" s="75"/>
      <c r="L775" s="76"/>
      <c r="M775" s="76"/>
      <c r="N775" s="77">
        <f>K775-J775-L775+التصنيف4567891011243752[[#This Row],[زيادة]]</f>
        <v>0</v>
      </c>
      <c r="O775" s="78" t="str">
        <f t="shared" si="44"/>
        <v>غياب</v>
      </c>
      <c r="P775" s="78">
        <f t="shared" si="47"/>
        <v>0</v>
      </c>
      <c r="Q775" s="79">
        <f>التصنيف4567891011243752[[#This Row],[ساعات العمل
Time of Work]]/9*P775*24</f>
        <v>0</v>
      </c>
      <c r="R775" s="80"/>
      <c r="S775" s="80"/>
      <c r="T775" s="80"/>
      <c r="U775" s="80"/>
      <c r="V775" s="3"/>
      <c r="W775" s="3"/>
      <c r="X775" s="3"/>
      <c r="Y775" s="3"/>
      <c r="Z775" s="3"/>
    </row>
    <row r="776" spans="1:26" ht="38.25" customHeight="1" x14ac:dyDescent="0.6">
      <c r="A776" s="29"/>
      <c r="B776" s="68"/>
      <c r="C776" s="69"/>
      <c r="D776" s="71"/>
      <c r="E776" s="71"/>
      <c r="F776" s="72">
        <f>SUM(D$9:$D776)-SUM(E$9:$E776)</f>
        <v>400</v>
      </c>
      <c r="G776" s="58"/>
      <c r="H776" s="73" t="str">
        <f t="shared" si="45"/>
        <v>الأحد</v>
      </c>
      <c r="I776" s="84">
        <f t="shared" si="46"/>
        <v>45298</v>
      </c>
      <c r="J776" s="75"/>
      <c r="K776" s="75"/>
      <c r="L776" s="76"/>
      <c r="M776" s="76"/>
      <c r="N776" s="77">
        <f>K776-J776-L776+التصنيف4567891011243752[[#This Row],[زيادة]]</f>
        <v>0</v>
      </c>
      <c r="O776" s="78" t="str">
        <f t="shared" si="44"/>
        <v>غياب</v>
      </c>
      <c r="P776" s="78">
        <f t="shared" si="47"/>
        <v>0</v>
      </c>
      <c r="Q776" s="79">
        <f>التصنيف4567891011243752[[#This Row],[ساعات العمل
Time of Work]]/9*P776*24</f>
        <v>0</v>
      </c>
      <c r="R776" s="80"/>
      <c r="S776" s="80"/>
      <c r="T776" s="80"/>
      <c r="U776" s="80"/>
      <c r="V776" s="3"/>
      <c r="W776" s="3"/>
      <c r="X776" s="3"/>
      <c r="Y776" s="3"/>
      <c r="Z776" s="3"/>
    </row>
    <row r="777" spans="1:26" ht="38.25" customHeight="1" x14ac:dyDescent="0.6">
      <c r="A777" s="29"/>
      <c r="B777" s="68"/>
      <c r="C777" s="69"/>
      <c r="D777" s="71"/>
      <c r="E777" s="71"/>
      <c r="F777" s="72">
        <f>SUM(D$9:$D777)-SUM(E$9:$E777)</f>
        <v>400</v>
      </c>
      <c r="G777" s="58"/>
      <c r="H777" s="73" t="str">
        <f t="shared" si="45"/>
        <v>الإثنين</v>
      </c>
      <c r="I777" s="84">
        <f t="shared" si="46"/>
        <v>45299</v>
      </c>
      <c r="J777" s="75"/>
      <c r="K777" s="75"/>
      <c r="L777" s="76"/>
      <c r="M777" s="76"/>
      <c r="N777" s="77">
        <f>K777-J777-L777+التصنيف4567891011243752[[#This Row],[زيادة]]</f>
        <v>0</v>
      </c>
      <c r="O777" s="78" t="str">
        <f t="shared" ref="O777:O840" si="48">IF(N777=0,"غياب","حضور")</f>
        <v>غياب</v>
      </c>
      <c r="P777" s="78">
        <f t="shared" si="47"/>
        <v>0</v>
      </c>
      <c r="Q777" s="79">
        <f>التصنيف4567891011243752[[#This Row],[ساعات العمل
Time of Work]]/9*P777*24</f>
        <v>0</v>
      </c>
      <c r="R777" s="80"/>
      <c r="S777" s="80"/>
      <c r="T777" s="80"/>
      <c r="U777" s="80"/>
      <c r="V777" s="3"/>
      <c r="W777" s="3"/>
      <c r="X777" s="3"/>
      <c r="Y777" s="3"/>
      <c r="Z777" s="3"/>
    </row>
    <row r="778" spans="1:26" ht="38.25" customHeight="1" x14ac:dyDescent="0.6">
      <c r="A778" s="29"/>
      <c r="B778" s="68"/>
      <c r="C778" s="69"/>
      <c r="D778" s="71"/>
      <c r="E778" s="71"/>
      <c r="F778" s="72">
        <f>SUM(D$9:$D778)-SUM(E$9:$E778)</f>
        <v>400</v>
      </c>
      <c r="G778" s="58"/>
      <c r="H778" s="73" t="str">
        <f t="shared" ref="H778:H841" si="49">TEXT(I778,"b2dddd")</f>
        <v>الثلاثاء</v>
      </c>
      <c r="I778" s="84">
        <f t="shared" ref="I778:I841" si="50">IF($I$7="","--",I777+1)</f>
        <v>45300</v>
      </c>
      <c r="J778" s="75"/>
      <c r="K778" s="75"/>
      <c r="L778" s="76"/>
      <c r="M778" s="76"/>
      <c r="N778" s="77">
        <f>K778-J778-L778+التصنيف4567891011243752[[#This Row],[زيادة]]</f>
        <v>0</v>
      </c>
      <c r="O778" s="78" t="str">
        <f t="shared" si="48"/>
        <v>غياب</v>
      </c>
      <c r="P778" s="78">
        <f t="shared" si="47"/>
        <v>0</v>
      </c>
      <c r="Q778" s="79">
        <f>التصنيف4567891011243752[[#This Row],[ساعات العمل
Time of Work]]/9*P778*24</f>
        <v>0</v>
      </c>
      <c r="R778" s="80"/>
      <c r="S778" s="80"/>
      <c r="T778" s="80"/>
      <c r="U778" s="80"/>
      <c r="V778" s="3"/>
      <c r="W778" s="3"/>
      <c r="X778" s="3"/>
      <c r="Y778" s="3"/>
      <c r="Z778" s="3"/>
    </row>
    <row r="779" spans="1:26" ht="38.25" customHeight="1" x14ac:dyDescent="0.6">
      <c r="A779" s="29"/>
      <c r="B779" s="68"/>
      <c r="C779" s="69"/>
      <c r="D779" s="71"/>
      <c r="E779" s="71"/>
      <c r="F779" s="72">
        <f>SUM(D$9:$D779)-SUM(E$9:$E779)</f>
        <v>400</v>
      </c>
      <c r="G779" s="58"/>
      <c r="H779" s="73" t="str">
        <f t="shared" si="49"/>
        <v>الأربعاء</v>
      </c>
      <c r="I779" s="84">
        <f t="shared" si="50"/>
        <v>45301</v>
      </c>
      <c r="J779" s="75"/>
      <c r="K779" s="75"/>
      <c r="L779" s="76"/>
      <c r="M779" s="76"/>
      <c r="N779" s="77">
        <f>K779-J779-L779+التصنيف4567891011243752[[#This Row],[زيادة]]</f>
        <v>0</v>
      </c>
      <c r="O779" s="78" t="str">
        <f t="shared" si="48"/>
        <v>غياب</v>
      </c>
      <c r="P779" s="78">
        <f t="shared" ref="P779:P842" si="51">IF($P$9="","--",P778+0)</f>
        <v>0</v>
      </c>
      <c r="Q779" s="79">
        <f>التصنيف4567891011243752[[#This Row],[ساعات العمل
Time of Work]]/9*P779*24</f>
        <v>0</v>
      </c>
      <c r="R779" s="80"/>
      <c r="S779" s="80"/>
      <c r="T779" s="80"/>
      <c r="U779" s="80"/>
      <c r="V779" s="3"/>
      <c r="W779" s="3"/>
      <c r="X779" s="3"/>
      <c r="Y779" s="3"/>
      <c r="Z779" s="3"/>
    </row>
    <row r="780" spans="1:26" ht="38.25" customHeight="1" x14ac:dyDescent="0.6">
      <c r="A780" s="29"/>
      <c r="B780" s="68"/>
      <c r="C780" s="69"/>
      <c r="D780" s="71"/>
      <c r="E780" s="71"/>
      <c r="F780" s="72">
        <f>SUM(D$9:$D780)-SUM(E$9:$E780)</f>
        <v>400</v>
      </c>
      <c r="G780" s="58"/>
      <c r="H780" s="73" t="str">
        <f t="shared" si="49"/>
        <v>الخميس</v>
      </c>
      <c r="I780" s="84">
        <f t="shared" si="50"/>
        <v>45302</v>
      </c>
      <c r="J780" s="75"/>
      <c r="K780" s="75"/>
      <c r="L780" s="76"/>
      <c r="M780" s="76"/>
      <c r="N780" s="77">
        <f>K780-J780-L780+التصنيف4567891011243752[[#This Row],[زيادة]]</f>
        <v>0</v>
      </c>
      <c r="O780" s="78" t="str">
        <f t="shared" si="48"/>
        <v>غياب</v>
      </c>
      <c r="P780" s="78">
        <f t="shared" si="51"/>
        <v>0</v>
      </c>
      <c r="Q780" s="79">
        <f>التصنيف4567891011243752[[#This Row],[ساعات العمل
Time of Work]]/9*P780*24</f>
        <v>0</v>
      </c>
      <c r="R780" s="80"/>
      <c r="S780" s="80"/>
      <c r="T780" s="80"/>
      <c r="U780" s="80"/>
      <c r="V780" s="3"/>
      <c r="W780" s="3"/>
      <c r="X780" s="3"/>
      <c r="Y780" s="3"/>
      <c r="Z780" s="3"/>
    </row>
    <row r="781" spans="1:26" ht="38.25" customHeight="1" x14ac:dyDescent="0.6">
      <c r="A781" s="29"/>
      <c r="B781" s="68"/>
      <c r="C781" s="69"/>
      <c r="D781" s="71"/>
      <c r="E781" s="71"/>
      <c r="F781" s="72">
        <f>SUM(D$9:$D781)-SUM(E$9:$E781)</f>
        <v>400</v>
      </c>
      <c r="G781" s="58"/>
      <c r="H781" s="73" t="str">
        <f t="shared" si="49"/>
        <v>الجمعة</v>
      </c>
      <c r="I781" s="84">
        <f t="shared" si="50"/>
        <v>45303</v>
      </c>
      <c r="J781" s="75"/>
      <c r="K781" s="75"/>
      <c r="L781" s="76"/>
      <c r="M781" s="76"/>
      <c r="N781" s="77">
        <f>K781-J781-L781+التصنيف4567891011243752[[#This Row],[زيادة]]</f>
        <v>0</v>
      </c>
      <c r="O781" s="78" t="str">
        <f t="shared" si="48"/>
        <v>غياب</v>
      </c>
      <c r="P781" s="78">
        <f t="shared" si="51"/>
        <v>0</v>
      </c>
      <c r="Q781" s="79">
        <f>التصنيف4567891011243752[[#This Row],[ساعات العمل
Time of Work]]/9*P781*24</f>
        <v>0</v>
      </c>
      <c r="R781" s="80"/>
      <c r="S781" s="80"/>
      <c r="T781" s="80"/>
      <c r="U781" s="80"/>
      <c r="V781" s="3"/>
      <c r="W781" s="3"/>
      <c r="X781" s="3"/>
      <c r="Y781" s="3"/>
      <c r="Z781" s="3"/>
    </row>
    <row r="782" spans="1:26" ht="38.25" customHeight="1" x14ac:dyDescent="0.6">
      <c r="A782" s="29"/>
      <c r="B782" s="68"/>
      <c r="C782" s="69"/>
      <c r="D782" s="71"/>
      <c r="E782" s="71"/>
      <c r="F782" s="72">
        <f>SUM(D$9:$D782)-SUM(E$9:$E782)</f>
        <v>400</v>
      </c>
      <c r="G782" s="58"/>
      <c r="H782" s="73" t="str">
        <f t="shared" si="49"/>
        <v>السبت</v>
      </c>
      <c r="I782" s="84">
        <f t="shared" si="50"/>
        <v>45304</v>
      </c>
      <c r="J782" s="75"/>
      <c r="K782" s="75"/>
      <c r="L782" s="76"/>
      <c r="M782" s="76"/>
      <c r="N782" s="77">
        <f>K782-J782-L782+التصنيف4567891011243752[[#This Row],[زيادة]]</f>
        <v>0</v>
      </c>
      <c r="O782" s="78" t="str">
        <f t="shared" si="48"/>
        <v>غياب</v>
      </c>
      <c r="P782" s="78">
        <f t="shared" si="51"/>
        <v>0</v>
      </c>
      <c r="Q782" s="79">
        <f>التصنيف4567891011243752[[#This Row],[ساعات العمل
Time of Work]]/9*P782*24</f>
        <v>0</v>
      </c>
      <c r="R782" s="80"/>
      <c r="S782" s="80"/>
      <c r="T782" s="80"/>
      <c r="U782" s="80"/>
      <c r="V782" s="3"/>
      <c r="W782" s="3"/>
      <c r="X782" s="3"/>
      <c r="Y782" s="3"/>
      <c r="Z782" s="3"/>
    </row>
    <row r="783" spans="1:26" ht="38.25" customHeight="1" x14ac:dyDescent="0.6">
      <c r="A783" s="29"/>
      <c r="B783" s="68"/>
      <c r="C783" s="69"/>
      <c r="D783" s="71"/>
      <c r="E783" s="71"/>
      <c r="F783" s="72">
        <f>SUM(D$9:$D783)-SUM(E$9:$E783)</f>
        <v>400</v>
      </c>
      <c r="G783" s="58"/>
      <c r="H783" s="73" t="str">
        <f t="shared" si="49"/>
        <v>الأحد</v>
      </c>
      <c r="I783" s="84">
        <f t="shared" si="50"/>
        <v>45305</v>
      </c>
      <c r="J783" s="75"/>
      <c r="K783" s="75"/>
      <c r="L783" s="76"/>
      <c r="M783" s="76"/>
      <c r="N783" s="77">
        <f>K783-J783-L783+التصنيف4567891011243752[[#This Row],[زيادة]]</f>
        <v>0</v>
      </c>
      <c r="O783" s="78" t="str">
        <f t="shared" si="48"/>
        <v>غياب</v>
      </c>
      <c r="P783" s="78">
        <f t="shared" si="51"/>
        <v>0</v>
      </c>
      <c r="Q783" s="79">
        <f>التصنيف4567891011243752[[#This Row],[ساعات العمل
Time of Work]]/9*P783*24</f>
        <v>0</v>
      </c>
      <c r="R783" s="80"/>
      <c r="S783" s="80"/>
      <c r="T783" s="80"/>
      <c r="U783" s="80"/>
      <c r="V783" s="3"/>
      <c r="W783" s="3"/>
      <c r="X783" s="3"/>
      <c r="Y783" s="3"/>
      <c r="Z783" s="3"/>
    </row>
    <row r="784" spans="1:26" ht="38.25" customHeight="1" x14ac:dyDescent="0.6">
      <c r="A784" s="29"/>
      <c r="B784" s="68"/>
      <c r="C784" s="69"/>
      <c r="D784" s="71"/>
      <c r="E784" s="71"/>
      <c r="F784" s="72">
        <f>SUM(D$9:$D784)-SUM(E$9:$E784)</f>
        <v>400</v>
      </c>
      <c r="G784" s="58"/>
      <c r="H784" s="73" t="str">
        <f t="shared" si="49"/>
        <v>الإثنين</v>
      </c>
      <c r="I784" s="84">
        <f t="shared" si="50"/>
        <v>45306</v>
      </c>
      <c r="J784" s="75"/>
      <c r="K784" s="75"/>
      <c r="L784" s="76"/>
      <c r="M784" s="76"/>
      <c r="N784" s="77">
        <f>K784-J784-L784+التصنيف4567891011243752[[#This Row],[زيادة]]</f>
        <v>0</v>
      </c>
      <c r="O784" s="78" t="str">
        <f t="shared" si="48"/>
        <v>غياب</v>
      </c>
      <c r="P784" s="78">
        <f t="shared" si="51"/>
        <v>0</v>
      </c>
      <c r="Q784" s="79">
        <f>التصنيف4567891011243752[[#This Row],[ساعات العمل
Time of Work]]/9*P784*24</f>
        <v>0</v>
      </c>
      <c r="R784" s="80"/>
      <c r="S784" s="80"/>
      <c r="T784" s="80"/>
      <c r="U784" s="80"/>
      <c r="V784" s="3"/>
      <c r="W784" s="3"/>
      <c r="X784" s="3"/>
      <c r="Y784" s="3"/>
      <c r="Z784" s="3"/>
    </row>
    <row r="785" spans="1:26" ht="38.25" customHeight="1" x14ac:dyDescent="0.6">
      <c r="A785" s="29"/>
      <c r="B785" s="68"/>
      <c r="C785" s="69"/>
      <c r="D785" s="71"/>
      <c r="E785" s="71"/>
      <c r="F785" s="72">
        <f>SUM(D$9:$D785)-SUM(E$9:$E785)</f>
        <v>400</v>
      </c>
      <c r="G785" s="58"/>
      <c r="H785" s="73" t="str">
        <f t="shared" si="49"/>
        <v>الثلاثاء</v>
      </c>
      <c r="I785" s="84">
        <f t="shared" si="50"/>
        <v>45307</v>
      </c>
      <c r="J785" s="75"/>
      <c r="K785" s="75"/>
      <c r="L785" s="76"/>
      <c r="M785" s="76"/>
      <c r="N785" s="77">
        <f>K785-J785-L785+التصنيف4567891011243752[[#This Row],[زيادة]]</f>
        <v>0</v>
      </c>
      <c r="O785" s="78" t="str">
        <f t="shared" si="48"/>
        <v>غياب</v>
      </c>
      <c r="P785" s="78">
        <f t="shared" si="51"/>
        <v>0</v>
      </c>
      <c r="Q785" s="79">
        <f>التصنيف4567891011243752[[#This Row],[ساعات العمل
Time of Work]]/9*P785*24</f>
        <v>0</v>
      </c>
      <c r="R785" s="80"/>
      <c r="S785" s="80"/>
      <c r="T785" s="80"/>
      <c r="U785" s="80"/>
      <c r="V785" s="3"/>
      <c r="W785" s="3"/>
      <c r="X785" s="3"/>
      <c r="Y785" s="3"/>
      <c r="Z785" s="3"/>
    </row>
    <row r="786" spans="1:26" ht="38.25" customHeight="1" x14ac:dyDescent="0.6">
      <c r="A786" s="29"/>
      <c r="B786" s="68"/>
      <c r="C786" s="69"/>
      <c r="D786" s="71"/>
      <c r="E786" s="71"/>
      <c r="F786" s="72">
        <f>SUM(D$9:$D786)-SUM(E$9:$E786)</f>
        <v>400</v>
      </c>
      <c r="G786" s="58"/>
      <c r="H786" s="73" t="str">
        <f t="shared" si="49"/>
        <v>الأربعاء</v>
      </c>
      <c r="I786" s="84">
        <f t="shared" si="50"/>
        <v>45308</v>
      </c>
      <c r="J786" s="75"/>
      <c r="K786" s="75"/>
      <c r="L786" s="76"/>
      <c r="M786" s="76"/>
      <c r="N786" s="77">
        <f>K786-J786-L786+التصنيف4567891011243752[[#This Row],[زيادة]]</f>
        <v>0</v>
      </c>
      <c r="O786" s="78" t="str">
        <f t="shared" si="48"/>
        <v>غياب</v>
      </c>
      <c r="P786" s="78">
        <f t="shared" si="51"/>
        <v>0</v>
      </c>
      <c r="Q786" s="79">
        <f>التصنيف4567891011243752[[#This Row],[ساعات العمل
Time of Work]]/9*P786*24</f>
        <v>0</v>
      </c>
      <c r="R786" s="80"/>
      <c r="S786" s="80"/>
      <c r="T786" s="80"/>
      <c r="U786" s="80"/>
      <c r="V786" s="3"/>
      <c r="W786" s="3"/>
      <c r="X786" s="3"/>
      <c r="Y786" s="3"/>
      <c r="Z786" s="3"/>
    </row>
    <row r="787" spans="1:26" ht="38.25" customHeight="1" x14ac:dyDescent="0.6">
      <c r="A787" s="29"/>
      <c r="B787" s="68"/>
      <c r="C787" s="69"/>
      <c r="D787" s="71"/>
      <c r="E787" s="71"/>
      <c r="F787" s="72">
        <f>SUM(D$9:$D787)-SUM(E$9:$E787)</f>
        <v>400</v>
      </c>
      <c r="G787" s="58"/>
      <c r="H787" s="73" t="str">
        <f t="shared" si="49"/>
        <v>الخميس</v>
      </c>
      <c r="I787" s="84">
        <f t="shared" si="50"/>
        <v>45309</v>
      </c>
      <c r="J787" s="75"/>
      <c r="K787" s="75"/>
      <c r="L787" s="76"/>
      <c r="M787" s="76"/>
      <c r="N787" s="77">
        <f>K787-J787-L787+التصنيف4567891011243752[[#This Row],[زيادة]]</f>
        <v>0</v>
      </c>
      <c r="O787" s="78" t="str">
        <f t="shared" si="48"/>
        <v>غياب</v>
      </c>
      <c r="P787" s="78">
        <f t="shared" si="51"/>
        <v>0</v>
      </c>
      <c r="Q787" s="79">
        <f>التصنيف4567891011243752[[#This Row],[ساعات العمل
Time of Work]]/9*P787*24</f>
        <v>0</v>
      </c>
      <c r="R787" s="80"/>
      <c r="S787" s="80"/>
      <c r="T787" s="80"/>
      <c r="U787" s="80"/>
      <c r="V787" s="3"/>
      <c r="W787" s="3"/>
      <c r="X787" s="3"/>
      <c r="Y787" s="3"/>
      <c r="Z787" s="3"/>
    </row>
    <row r="788" spans="1:26" ht="38.25" customHeight="1" x14ac:dyDescent="0.6">
      <c r="A788" s="29"/>
      <c r="B788" s="68"/>
      <c r="C788" s="69"/>
      <c r="D788" s="71"/>
      <c r="E788" s="71"/>
      <c r="F788" s="72">
        <f>SUM(D$9:$D788)-SUM(E$9:$E788)</f>
        <v>400</v>
      </c>
      <c r="G788" s="58"/>
      <c r="H788" s="73" t="str">
        <f t="shared" si="49"/>
        <v>الجمعة</v>
      </c>
      <c r="I788" s="84">
        <f t="shared" si="50"/>
        <v>45310</v>
      </c>
      <c r="J788" s="75"/>
      <c r="K788" s="75"/>
      <c r="L788" s="76"/>
      <c r="M788" s="76"/>
      <c r="N788" s="77">
        <f>K788-J788-L788+التصنيف4567891011243752[[#This Row],[زيادة]]</f>
        <v>0</v>
      </c>
      <c r="O788" s="78" t="str">
        <f t="shared" si="48"/>
        <v>غياب</v>
      </c>
      <c r="P788" s="78">
        <f t="shared" si="51"/>
        <v>0</v>
      </c>
      <c r="Q788" s="79">
        <f>التصنيف4567891011243752[[#This Row],[ساعات العمل
Time of Work]]/9*P788*24</f>
        <v>0</v>
      </c>
      <c r="R788" s="80"/>
      <c r="S788" s="80"/>
      <c r="T788" s="80"/>
      <c r="U788" s="80"/>
      <c r="V788" s="3"/>
      <c r="W788" s="3"/>
      <c r="X788" s="3"/>
      <c r="Y788" s="3"/>
      <c r="Z788" s="3"/>
    </row>
    <row r="789" spans="1:26" ht="38.25" customHeight="1" x14ac:dyDescent="0.6">
      <c r="A789" s="29"/>
      <c r="B789" s="68"/>
      <c r="C789" s="69"/>
      <c r="D789" s="71"/>
      <c r="E789" s="71"/>
      <c r="F789" s="72">
        <f>SUM(D$9:$D789)-SUM(E$9:$E789)</f>
        <v>400</v>
      </c>
      <c r="G789" s="58"/>
      <c r="H789" s="73" t="str">
        <f t="shared" si="49"/>
        <v>السبت</v>
      </c>
      <c r="I789" s="84">
        <f t="shared" si="50"/>
        <v>45311</v>
      </c>
      <c r="J789" s="75"/>
      <c r="K789" s="75"/>
      <c r="L789" s="76"/>
      <c r="M789" s="76"/>
      <c r="N789" s="77">
        <f>K789-J789-L789+التصنيف4567891011243752[[#This Row],[زيادة]]</f>
        <v>0</v>
      </c>
      <c r="O789" s="78" t="str">
        <f t="shared" si="48"/>
        <v>غياب</v>
      </c>
      <c r="P789" s="78">
        <f t="shared" si="51"/>
        <v>0</v>
      </c>
      <c r="Q789" s="79">
        <f>التصنيف4567891011243752[[#This Row],[ساعات العمل
Time of Work]]/9*P789*24</f>
        <v>0</v>
      </c>
      <c r="R789" s="80"/>
      <c r="S789" s="80"/>
      <c r="T789" s="80"/>
      <c r="U789" s="80"/>
      <c r="V789" s="3"/>
      <c r="W789" s="3"/>
      <c r="X789" s="3"/>
      <c r="Y789" s="3"/>
      <c r="Z789" s="3"/>
    </row>
    <row r="790" spans="1:26" ht="38.25" customHeight="1" x14ac:dyDescent="0.6">
      <c r="A790" s="29"/>
      <c r="B790" s="68"/>
      <c r="C790" s="69"/>
      <c r="D790" s="71"/>
      <c r="E790" s="71"/>
      <c r="F790" s="72">
        <f>SUM(D$9:$D790)-SUM(E$9:$E790)</f>
        <v>400</v>
      </c>
      <c r="G790" s="58"/>
      <c r="H790" s="73" t="str">
        <f t="shared" si="49"/>
        <v>الأحد</v>
      </c>
      <c r="I790" s="84">
        <f t="shared" si="50"/>
        <v>45312</v>
      </c>
      <c r="J790" s="75"/>
      <c r="K790" s="75"/>
      <c r="L790" s="76"/>
      <c r="M790" s="76"/>
      <c r="N790" s="77">
        <f>K790-J790-L790+التصنيف4567891011243752[[#This Row],[زيادة]]</f>
        <v>0</v>
      </c>
      <c r="O790" s="78" t="str">
        <f t="shared" si="48"/>
        <v>غياب</v>
      </c>
      <c r="P790" s="78">
        <f t="shared" si="51"/>
        <v>0</v>
      </c>
      <c r="Q790" s="79">
        <f>التصنيف4567891011243752[[#This Row],[ساعات العمل
Time of Work]]/9*P790*24</f>
        <v>0</v>
      </c>
      <c r="R790" s="80"/>
      <c r="S790" s="80"/>
      <c r="T790" s="80"/>
      <c r="U790" s="80"/>
      <c r="V790" s="3"/>
      <c r="W790" s="3"/>
      <c r="X790" s="3"/>
      <c r="Y790" s="3"/>
      <c r="Z790" s="3"/>
    </row>
    <row r="791" spans="1:26" ht="38.25" customHeight="1" x14ac:dyDescent="0.6">
      <c r="A791" s="29"/>
      <c r="B791" s="68"/>
      <c r="C791" s="69"/>
      <c r="D791" s="71"/>
      <c r="E791" s="71"/>
      <c r="F791" s="72">
        <f>SUM(D$9:$D791)-SUM(E$9:$E791)</f>
        <v>400</v>
      </c>
      <c r="G791" s="58"/>
      <c r="H791" s="73" t="str">
        <f t="shared" si="49"/>
        <v>الإثنين</v>
      </c>
      <c r="I791" s="84">
        <f t="shared" si="50"/>
        <v>45313</v>
      </c>
      <c r="J791" s="75"/>
      <c r="K791" s="75"/>
      <c r="L791" s="76"/>
      <c r="M791" s="76"/>
      <c r="N791" s="77">
        <f>K791-J791-L791+التصنيف4567891011243752[[#This Row],[زيادة]]</f>
        <v>0</v>
      </c>
      <c r="O791" s="78" t="str">
        <f t="shared" si="48"/>
        <v>غياب</v>
      </c>
      <c r="P791" s="78">
        <f t="shared" si="51"/>
        <v>0</v>
      </c>
      <c r="Q791" s="79">
        <f>التصنيف4567891011243752[[#This Row],[ساعات العمل
Time of Work]]/9*P791*24</f>
        <v>0</v>
      </c>
      <c r="R791" s="80"/>
      <c r="S791" s="80"/>
      <c r="T791" s="80"/>
      <c r="U791" s="80"/>
      <c r="V791" s="3"/>
      <c r="W791" s="3"/>
      <c r="X791" s="3"/>
      <c r="Y791" s="3"/>
      <c r="Z791" s="3"/>
    </row>
    <row r="792" spans="1:26" ht="38.25" customHeight="1" x14ac:dyDescent="0.6">
      <c r="A792" s="29"/>
      <c r="B792" s="68"/>
      <c r="C792" s="69"/>
      <c r="D792" s="71"/>
      <c r="E792" s="71"/>
      <c r="F792" s="72">
        <f>SUM(D$9:$D792)-SUM(E$9:$E792)</f>
        <v>400</v>
      </c>
      <c r="G792" s="58"/>
      <c r="H792" s="73" t="str">
        <f t="shared" si="49"/>
        <v>الثلاثاء</v>
      </c>
      <c r="I792" s="84">
        <f t="shared" si="50"/>
        <v>45314</v>
      </c>
      <c r="J792" s="75"/>
      <c r="K792" s="75"/>
      <c r="L792" s="76"/>
      <c r="M792" s="76"/>
      <c r="N792" s="77">
        <f>K792-J792-L792+التصنيف4567891011243752[[#This Row],[زيادة]]</f>
        <v>0</v>
      </c>
      <c r="O792" s="78" t="str">
        <f t="shared" si="48"/>
        <v>غياب</v>
      </c>
      <c r="P792" s="78">
        <f t="shared" si="51"/>
        <v>0</v>
      </c>
      <c r="Q792" s="79">
        <f>التصنيف4567891011243752[[#This Row],[ساعات العمل
Time of Work]]/9*P792*24</f>
        <v>0</v>
      </c>
      <c r="R792" s="80"/>
      <c r="S792" s="80"/>
      <c r="T792" s="80"/>
      <c r="U792" s="80"/>
      <c r="V792" s="3"/>
      <c r="W792" s="3"/>
      <c r="X792" s="3"/>
      <c r="Y792" s="3"/>
      <c r="Z792" s="3"/>
    </row>
    <row r="793" spans="1:26" ht="38.25" customHeight="1" x14ac:dyDescent="0.6">
      <c r="A793" s="29"/>
      <c r="B793" s="68"/>
      <c r="C793" s="69"/>
      <c r="D793" s="71"/>
      <c r="E793" s="71"/>
      <c r="F793" s="72">
        <f>SUM(D$9:$D793)-SUM(E$9:$E793)</f>
        <v>400</v>
      </c>
      <c r="G793" s="58"/>
      <c r="H793" s="73" t="str">
        <f t="shared" si="49"/>
        <v>الأربعاء</v>
      </c>
      <c r="I793" s="84">
        <f t="shared" si="50"/>
        <v>45315</v>
      </c>
      <c r="J793" s="75"/>
      <c r="K793" s="75"/>
      <c r="L793" s="76"/>
      <c r="M793" s="76"/>
      <c r="N793" s="77">
        <f>K793-J793-L793+التصنيف4567891011243752[[#This Row],[زيادة]]</f>
        <v>0</v>
      </c>
      <c r="O793" s="78" t="str">
        <f t="shared" si="48"/>
        <v>غياب</v>
      </c>
      <c r="P793" s="78">
        <f t="shared" si="51"/>
        <v>0</v>
      </c>
      <c r="Q793" s="79">
        <f>التصنيف4567891011243752[[#This Row],[ساعات العمل
Time of Work]]/9*P793*24</f>
        <v>0</v>
      </c>
      <c r="R793" s="80"/>
      <c r="S793" s="80"/>
      <c r="T793" s="80"/>
      <c r="U793" s="80"/>
      <c r="V793" s="3"/>
      <c r="W793" s="3"/>
      <c r="X793" s="3"/>
      <c r="Y793" s="3"/>
      <c r="Z793" s="3"/>
    </row>
    <row r="794" spans="1:26" ht="38.25" customHeight="1" x14ac:dyDescent="0.6">
      <c r="A794" s="29"/>
      <c r="B794" s="68"/>
      <c r="C794" s="69"/>
      <c r="D794" s="71"/>
      <c r="E794" s="71"/>
      <c r="F794" s="72">
        <f>SUM(D$9:$D794)-SUM(E$9:$E794)</f>
        <v>400</v>
      </c>
      <c r="G794" s="58"/>
      <c r="H794" s="73" t="str">
        <f t="shared" si="49"/>
        <v>الخميس</v>
      </c>
      <c r="I794" s="84">
        <f t="shared" si="50"/>
        <v>45316</v>
      </c>
      <c r="J794" s="75"/>
      <c r="K794" s="75"/>
      <c r="L794" s="76"/>
      <c r="M794" s="76"/>
      <c r="N794" s="77">
        <f>K794-J794-L794+التصنيف4567891011243752[[#This Row],[زيادة]]</f>
        <v>0</v>
      </c>
      <c r="O794" s="78" t="str">
        <f t="shared" si="48"/>
        <v>غياب</v>
      </c>
      <c r="P794" s="78">
        <f t="shared" si="51"/>
        <v>0</v>
      </c>
      <c r="Q794" s="79">
        <f>التصنيف4567891011243752[[#This Row],[ساعات العمل
Time of Work]]/9*P794*24</f>
        <v>0</v>
      </c>
      <c r="R794" s="80"/>
      <c r="S794" s="80"/>
      <c r="T794" s="80"/>
      <c r="U794" s="80"/>
      <c r="V794" s="3"/>
      <c r="W794" s="3"/>
      <c r="X794" s="3"/>
      <c r="Y794" s="3"/>
      <c r="Z794" s="3"/>
    </row>
    <row r="795" spans="1:26" ht="38.25" customHeight="1" x14ac:dyDescent="0.6">
      <c r="A795" s="29"/>
      <c r="B795" s="68"/>
      <c r="C795" s="69"/>
      <c r="D795" s="71"/>
      <c r="E795" s="71"/>
      <c r="F795" s="72">
        <f>SUM(D$9:$D795)-SUM(E$9:$E795)</f>
        <v>400</v>
      </c>
      <c r="G795" s="58"/>
      <c r="H795" s="73" t="str">
        <f t="shared" si="49"/>
        <v>الجمعة</v>
      </c>
      <c r="I795" s="84">
        <f t="shared" si="50"/>
        <v>45317</v>
      </c>
      <c r="J795" s="75"/>
      <c r="K795" s="75"/>
      <c r="L795" s="76"/>
      <c r="M795" s="76"/>
      <c r="N795" s="77">
        <f>K795-J795-L795+التصنيف4567891011243752[[#This Row],[زيادة]]</f>
        <v>0</v>
      </c>
      <c r="O795" s="78" t="str">
        <f t="shared" si="48"/>
        <v>غياب</v>
      </c>
      <c r="P795" s="78">
        <f t="shared" si="51"/>
        <v>0</v>
      </c>
      <c r="Q795" s="79">
        <f>التصنيف4567891011243752[[#This Row],[ساعات العمل
Time of Work]]/9*P795*24</f>
        <v>0</v>
      </c>
      <c r="R795" s="80"/>
      <c r="S795" s="80"/>
      <c r="T795" s="80"/>
      <c r="U795" s="80"/>
      <c r="V795" s="3"/>
      <c r="W795" s="3"/>
      <c r="X795" s="3"/>
      <c r="Y795" s="3"/>
      <c r="Z795" s="3"/>
    </row>
    <row r="796" spans="1:26" ht="38.25" customHeight="1" x14ac:dyDescent="0.6">
      <c r="A796" s="29"/>
      <c r="B796" s="68"/>
      <c r="C796" s="69"/>
      <c r="D796" s="71"/>
      <c r="E796" s="71"/>
      <c r="F796" s="72">
        <f>SUM(D$9:$D796)-SUM(E$9:$E796)</f>
        <v>400</v>
      </c>
      <c r="G796" s="58"/>
      <c r="H796" s="73" t="str">
        <f t="shared" si="49"/>
        <v>السبت</v>
      </c>
      <c r="I796" s="84">
        <f t="shared" si="50"/>
        <v>45318</v>
      </c>
      <c r="J796" s="75"/>
      <c r="K796" s="75"/>
      <c r="L796" s="76"/>
      <c r="M796" s="76"/>
      <c r="N796" s="77">
        <f>K796-J796-L796+التصنيف4567891011243752[[#This Row],[زيادة]]</f>
        <v>0</v>
      </c>
      <c r="O796" s="78" t="str">
        <f t="shared" si="48"/>
        <v>غياب</v>
      </c>
      <c r="P796" s="78">
        <f t="shared" si="51"/>
        <v>0</v>
      </c>
      <c r="Q796" s="79">
        <f>التصنيف4567891011243752[[#This Row],[ساعات العمل
Time of Work]]/9*P796*24</f>
        <v>0</v>
      </c>
      <c r="R796" s="80"/>
      <c r="S796" s="80"/>
      <c r="T796" s="80"/>
      <c r="U796" s="80"/>
      <c r="V796" s="3"/>
      <c r="W796" s="3"/>
      <c r="X796" s="3"/>
      <c r="Y796" s="3"/>
      <c r="Z796" s="3"/>
    </row>
    <row r="797" spans="1:26" ht="38.25" customHeight="1" x14ac:dyDescent="0.6">
      <c r="A797" s="29"/>
      <c r="B797" s="68"/>
      <c r="C797" s="69"/>
      <c r="D797" s="71"/>
      <c r="E797" s="71"/>
      <c r="F797" s="72">
        <f>SUM(D$9:$D797)-SUM(E$9:$E797)</f>
        <v>400</v>
      </c>
      <c r="G797" s="58"/>
      <c r="H797" s="73" t="str">
        <f t="shared" si="49"/>
        <v>الأحد</v>
      </c>
      <c r="I797" s="84">
        <f t="shared" si="50"/>
        <v>45319</v>
      </c>
      <c r="J797" s="75"/>
      <c r="K797" s="75"/>
      <c r="L797" s="76"/>
      <c r="M797" s="76"/>
      <c r="N797" s="77">
        <f>K797-J797-L797+التصنيف4567891011243752[[#This Row],[زيادة]]</f>
        <v>0</v>
      </c>
      <c r="O797" s="78" t="str">
        <f t="shared" si="48"/>
        <v>غياب</v>
      </c>
      <c r="P797" s="78">
        <f t="shared" si="51"/>
        <v>0</v>
      </c>
      <c r="Q797" s="79">
        <f>التصنيف4567891011243752[[#This Row],[ساعات العمل
Time of Work]]/9*P797*24</f>
        <v>0</v>
      </c>
      <c r="R797" s="80"/>
      <c r="S797" s="80"/>
      <c r="T797" s="80"/>
      <c r="U797" s="80"/>
      <c r="V797" s="3"/>
      <c r="W797" s="3"/>
      <c r="X797" s="3"/>
      <c r="Y797" s="3"/>
      <c r="Z797" s="3"/>
    </row>
    <row r="798" spans="1:26" ht="38.25" customHeight="1" x14ac:dyDescent="0.6">
      <c r="A798" s="29"/>
      <c r="B798" s="68"/>
      <c r="C798" s="69"/>
      <c r="D798" s="71"/>
      <c r="E798" s="71"/>
      <c r="F798" s="72">
        <f>SUM(D$9:$D798)-SUM(E$9:$E798)</f>
        <v>400</v>
      </c>
      <c r="G798" s="58"/>
      <c r="H798" s="73" t="str">
        <f t="shared" si="49"/>
        <v>الإثنين</v>
      </c>
      <c r="I798" s="84">
        <f t="shared" si="50"/>
        <v>45320</v>
      </c>
      <c r="J798" s="75"/>
      <c r="K798" s="75"/>
      <c r="L798" s="76"/>
      <c r="M798" s="76"/>
      <c r="N798" s="77">
        <f>K798-J798-L798+التصنيف4567891011243752[[#This Row],[زيادة]]</f>
        <v>0</v>
      </c>
      <c r="O798" s="78" t="str">
        <f t="shared" si="48"/>
        <v>غياب</v>
      </c>
      <c r="P798" s="78">
        <f t="shared" si="51"/>
        <v>0</v>
      </c>
      <c r="Q798" s="79">
        <f>التصنيف4567891011243752[[#This Row],[ساعات العمل
Time of Work]]/9*P798*24</f>
        <v>0</v>
      </c>
      <c r="R798" s="80"/>
      <c r="S798" s="80"/>
      <c r="T798" s="80"/>
      <c r="U798" s="80"/>
      <c r="V798" s="3"/>
      <c r="W798" s="3"/>
      <c r="X798" s="3"/>
      <c r="Y798" s="3"/>
      <c r="Z798" s="3"/>
    </row>
    <row r="799" spans="1:26" ht="38.25" customHeight="1" x14ac:dyDescent="0.6">
      <c r="A799" s="29"/>
      <c r="B799" s="68"/>
      <c r="C799" s="69"/>
      <c r="D799" s="71"/>
      <c r="E799" s="71"/>
      <c r="F799" s="72">
        <f>SUM(D$9:$D799)-SUM(E$9:$E799)</f>
        <v>400</v>
      </c>
      <c r="G799" s="58"/>
      <c r="H799" s="73" t="str">
        <f t="shared" si="49"/>
        <v>الثلاثاء</v>
      </c>
      <c r="I799" s="84">
        <f t="shared" si="50"/>
        <v>45321</v>
      </c>
      <c r="J799" s="75"/>
      <c r="K799" s="75"/>
      <c r="L799" s="76"/>
      <c r="M799" s="76"/>
      <c r="N799" s="77">
        <f>K799-J799-L799+التصنيف4567891011243752[[#This Row],[زيادة]]</f>
        <v>0</v>
      </c>
      <c r="O799" s="78" t="str">
        <f t="shared" si="48"/>
        <v>غياب</v>
      </c>
      <c r="P799" s="78">
        <f t="shared" si="51"/>
        <v>0</v>
      </c>
      <c r="Q799" s="79">
        <f>التصنيف4567891011243752[[#This Row],[ساعات العمل
Time of Work]]/9*P799*24</f>
        <v>0</v>
      </c>
      <c r="R799" s="80"/>
      <c r="S799" s="80"/>
      <c r="T799" s="80"/>
      <c r="U799" s="80"/>
      <c r="V799" s="3"/>
      <c r="W799" s="3"/>
      <c r="X799" s="3"/>
      <c r="Y799" s="3"/>
      <c r="Z799" s="3"/>
    </row>
    <row r="800" spans="1:26" ht="38.25" customHeight="1" x14ac:dyDescent="0.6">
      <c r="A800" s="29"/>
      <c r="B800" s="68"/>
      <c r="C800" s="69"/>
      <c r="D800" s="71"/>
      <c r="E800" s="71"/>
      <c r="F800" s="72">
        <f>SUM(D$9:$D800)-SUM(E$9:$E800)</f>
        <v>400</v>
      </c>
      <c r="G800" s="58"/>
      <c r="H800" s="73" t="str">
        <f t="shared" si="49"/>
        <v>الأربعاء</v>
      </c>
      <c r="I800" s="84">
        <f t="shared" si="50"/>
        <v>45322</v>
      </c>
      <c r="J800" s="75"/>
      <c r="K800" s="75"/>
      <c r="L800" s="76"/>
      <c r="M800" s="76"/>
      <c r="N800" s="77">
        <f>K800-J800-L800+التصنيف4567891011243752[[#This Row],[زيادة]]</f>
        <v>0</v>
      </c>
      <c r="O800" s="78" t="str">
        <f t="shared" si="48"/>
        <v>غياب</v>
      </c>
      <c r="P800" s="78">
        <f t="shared" si="51"/>
        <v>0</v>
      </c>
      <c r="Q800" s="79">
        <f>التصنيف4567891011243752[[#This Row],[ساعات العمل
Time of Work]]/9*P800*24</f>
        <v>0</v>
      </c>
      <c r="R800" s="80"/>
      <c r="S800" s="80"/>
      <c r="T800" s="80"/>
      <c r="U800" s="80"/>
      <c r="V800" s="3"/>
      <c r="W800" s="3"/>
      <c r="X800" s="3"/>
      <c r="Y800" s="3"/>
      <c r="Z800" s="3"/>
    </row>
    <row r="801" spans="1:26" ht="38.25" customHeight="1" x14ac:dyDescent="0.6">
      <c r="A801" s="29"/>
      <c r="B801" s="68"/>
      <c r="C801" s="69"/>
      <c r="D801" s="71"/>
      <c r="E801" s="71"/>
      <c r="F801" s="72">
        <f>SUM(D$9:$D801)-SUM(E$9:$E801)</f>
        <v>400</v>
      </c>
      <c r="G801" s="58"/>
      <c r="H801" s="73" t="str">
        <f t="shared" si="49"/>
        <v>الخميس</v>
      </c>
      <c r="I801" s="84">
        <f t="shared" si="50"/>
        <v>45323</v>
      </c>
      <c r="J801" s="75"/>
      <c r="K801" s="75"/>
      <c r="L801" s="76"/>
      <c r="M801" s="76"/>
      <c r="N801" s="77">
        <f>K801-J801-L801+التصنيف4567891011243752[[#This Row],[زيادة]]</f>
        <v>0</v>
      </c>
      <c r="O801" s="78" t="str">
        <f t="shared" si="48"/>
        <v>غياب</v>
      </c>
      <c r="P801" s="78">
        <f t="shared" si="51"/>
        <v>0</v>
      </c>
      <c r="Q801" s="79">
        <f>التصنيف4567891011243752[[#This Row],[ساعات العمل
Time of Work]]/9*P801*24</f>
        <v>0</v>
      </c>
      <c r="R801" s="80"/>
      <c r="S801" s="80"/>
      <c r="T801" s="80"/>
      <c r="U801" s="80"/>
      <c r="V801" s="3"/>
      <c r="W801" s="3"/>
      <c r="X801" s="3"/>
      <c r="Y801" s="3"/>
      <c r="Z801" s="3"/>
    </row>
    <row r="802" spans="1:26" ht="38.25" customHeight="1" x14ac:dyDescent="0.6">
      <c r="A802" s="29"/>
      <c r="B802" s="68"/>
      <c r="C802" s="69"/>
      <c r="D802" s="71"/>
      <c r="E802" s="71"/>
      <c r="F802" s="72">
        <f>SUM(D$9:$D802)-SUM(E$9:$E802)</f>
        <v>400</v>
      </c>
      <c r="G802" s="58"/>
      <c r="H802" s="73" t="str">
        <f t="shared" si="49"/>
        <v>الجمعة</v>
      </c>
      <c r="I802" s="84">
        <f t="shared" si="50"/>
        <v>45324</v>
      </c>
      <c r="J802" s="75"/>
      <c r="K802" s="75"/>
      <c r="L802" s="76"/>
      <c r="M802" s="76"/>
      <c r="N802" s="77">
        <f>K802-J802-L802+التصنيف4567891011243752[[#This Row],[زيادة]]</f>
        <v>0</v>
      </c>
      <c r="O802" s="78" t="str">
        <f t="shared" si="48"/>
        <v>غياب</v>
      </c>
      <c r="P802" s="78">
        <f t="shared" si="51"/>
        <v>0</v>
      </c>
      <c r="Q802" s="79">
        <f>التصنيف4567891011243752[[#This Row],[ساعات العمل
Time of Work]]/9*P802*24</f>
        <v>0</v>
      </c>
      <c r="R802" s="80"/>
      <c r="S802" s="80"/>
      <c r="T802" s="80"/>
      <c r="U802" s="80"/>
      <c r="V802" s="3"/>
      <c r="W802" s="3"/>
      <c r="X802" s="3"/>
      <c r="Y802" s="3"/>
      <c r="Z802" s="3"/>
    </row>
    <row r="803" spans="1:26" ht="38.25" customHeight="1" x14ac:dyDescent="0.6">
      <c r="A803" s="29"/>
      <c r="B803" s="68"/>
      <c r="C803" s="69"/>
      <c r="D803" s="71"/>
      <c r="E803" s="71"/>
      <c r="F803" s="72">
        <f>SUM(D$9:$D803)-SUM(E$9:$E803)</f>
        <v>400</v>
      </c>
      <c r="G803" s="58"/>
      <c r="H803" s="73" t="str">
        <f t="shared" si="49"/>
        <v>السبت</v>
      </c>
      <c r="I803" s="84">
        <f t="shared" si="50"/>
        <v>45325</v>
      </c>
      <c r="J803" s="75"/>
      <c r="K803" s="75"/>
      <c r="L803" s="76"/>
      <c r="M803" s="76"/>
      <c r="N803" s="77">
        <f>K803-J803-L803+التصنيف4567891011243752[[#This Row],[زيادة]]</f>
        <v>0</v>
      </c>
      <c r="O803" s="78" t="str">
        <f t="shared" si="48"/>
        <v>غياب</v>
      </c>
      <c r="P803" s="78">
        <f t="shared" si="51"/>
        <v>0</v>
      </c>
      <c r="Q803" s="79">
        <f>التصنيف4567891011243752[[#This Row],[ساعات العمل
Time of Work]]/9*P803*24</f>
        <v>0</v>
      </c>
      <c r="R803" s="80"/>
      <c r="S803" s="80"/>
      <c r="T803" s="80"/>
      <c r="U803" s="80"/>
      <c r="V803" s="3"/>
      <c r="W803" s="3"/>
      <c r="X803" s="3"/>
      <c r="Y803" s="3"/>
      <c r="Z803" s="3"/>
    </row>
    <row r="804" spans="1:26" ht="38.25" customHeight="1" x14ac:dyDescent="0.6">
      <c r="A804" s="29"/>
      <c r="B804" s="68"/>
      <c r="C804" s="69"/>
      <c r="D804" s="71"/>
      <c r="E804" s="71"/>
      <c r="F804" s="72">
        <f>SUM(D$9:$D804)-SUM(E$9:$E804)</f>
        <v>400</v>
      </c>
      <c r="G804" s="58"/>
      <c r="H804" s="73" t="str">
        <f t="shared" si="49"/>
        <v>الأحد</v>
      </c>
      <c r="I804" s="84">
        <f t="shared" si="50"/>
        <v>45326</v>
      </c>
      <c r="J804" s="75"/>
      <c r="K804" s="75"/>
      <c r="L804" s="76"/>
      <c r="M804" s="76"/>
      <c r="N804" s="77">
        <f>K804-J804-L804+التصنيف4567891011243752[[#This Row],[زيادة]]</f>
        <v>0</v>
      </c>
      <c r="O804" s="78" t="str">
        <f t="shared" si="48"/>
        <v>غياب</v>
      </c>
      <c r="P804" s="78">
        <f t="shared" si="51"/>
        <v>0</v>
      </c>
      <c r="Q804" s="79">
        <f>التصنيف4567891011243752[[#This Row],[ساعات العمل
Time of Work]]/9*P804*24</f>
        <v>0</v>
      </c>
      <c r="R804" s="80"/>
      <c r="S804" s="80"/>
      <c r="T804" s="80"/>
      <c r="U804" s="80"/>
      <c r="V804" s="3"/>
      <c r="W804" s="3"/>
      <c r="X804" s="3"/>
      <c r="Y804" s="3"/>
      <c r="Z804" s="3"/>
    </row>
    <row r="805" spans="1:26" ht="38.25" customHeight="1" x14ac:dyDescent="0.6">
      <c r="A805" s="29"/>
      <c r="B805" s="68"/>
      <c r="C805" s="69"/>
      <c r="D805" s="71"/>
      <c r="E805" s="71"/>
      <c r="F805" s="72">
        <f>SUM(D$9:$D805)-SUM(E$9:$E805)</f>
        <v>400</v>
      </c>
      <c r="G805" s="58"/>
      <c r="H805" s="73" t="str">
        <f t="shared" si="49"/>
        <v>الإثنين</v>
      </c>
      <c r="I805" s="84">
        <f t="shared" si="50"/>
        <v>45327</v>
      </c>
      <c r="J805" s="75"/>
      <c r="K805" s="75"/>
      <c r="L805" s="76"/>
      <c r="M805" s="76"/>
      <c r="N805" s="77">
        <f>K805-J805-L805+التصنيف4567891011243752[[#This Row],[زيادة]]</f>
        <v>0</v>
      </c>
      <c r="O805" s="78" t="str">
        <f t="shared" si="48"/>
        <v>غياب</v>
      </c>
      <c r="P805" s="78">
        <f t="shared" si="51"/>
        <v>0</v>
      </c>
      <c r="Q805" s="79">
        <f>التصنيف4567891011243752[[#This Row],[ساعات العمل
Time of Work]]/9*P805*24</f>
        <v>0</v>
      </c>
      <c r="R805" s="80"/>
      <c r="S805" s="80"/>
      <c r="T805" s="80"/>
      <c r="U805" s="80"/>
      <c r="V805" s="3"/>
      <c r="W805" s="3"/>
      <c r="X805" s="3"/>
      <c r="Y805" s="3"/>
      <c r="Z805" s="3"/>
    </row>
    <row r="806" spans="1:26" ht="38.25" customHeight="1" x14ac:dyDescent="0.6">
      <c r="A806" s="29"/>
      <c r="B806" s="68"/>
      <c r="C806" s="69"/>
      <c r="D806" s="71"/>
      <c r="E806" s="71"/>
      <c r="F806" s="72">
        <f>SUM(D$9:$D806)-SUM(E$9:$E806)</f>
        <v>400</v>
      </c>
      <c r="G806" s="58"/>
      <c r="H806" s="73" t="str">
        <f t="shared" si="49"/>
        <v>الثلاثاء</v>
      </c>
      <c r="I806" s="84">
        <f t="shared" si="50"/>
        <v>45328</v>
      </c>
      <c r="J806" s="75"/>
      <c r="K806" s="75"/>
      <c r="L806" s="76"/>
      <c r="M806" s="76"/>
      <c r="N806" s="77">
        <f>K806-J806-L806+التصنيف4567891011243752[[#This Row],[زيادة]]</f>
        <v>0</v>
      </c>
      <c r="O806" s="78" t="str">
        <f t="shared" si="48"/>
        <v>غياب</v>
      </c>
      <c r="P806" s="78">
        <f t="shared" si="51"/>
        <v>0</v>
      </c>
      <c r="Q806" s="79">
        <f>التصنيف4567891011243752[[#This Row],[ساعات العمل
Time of Work]]/9*P806*24</f>
        <v>0</v>
      </c>
      <c r="R806" s="80"/>
      <c r="S806" s="80"/>
      <c r="T806" s="80"/>
      <c r="U806" s="80"/>
      <c r="V806" s="3"/>
      <c r="W806" s="3"/>
      <c r="X806" s="3"/>
      <c r="Y806" s="3"/>
      <c r="Z806" s="3"/>
    </row>
    <row r="807" spans="1:26" ht="38.25" customHeight="1" x14ac:dyDescent="0.6">
      <c r="A807" s="29"/>
      <c r="B807" s="68"/>
      <c r="C807" s="69"/>
      <c r="D807" s="71"/>
      <c r="E807" s="71"/>
      <c r="F807" s="72">
        <f>SUM(D$9:$D807)-SUM(E$9:$E807)</f>
        <v>400</v>
      </c>
      <c r="G807" s="58"/>
      <c r="H807" s="73" t="str">
        <f t="shared" si="49"/>
        <v>الأربعاء</v>
      </c>
      <c r="I807" s="84">
        <f t="shared" si="50"/>
        <v>45329</v>
      </c>
      <c r="J807" s="75"/>
      <c r="K807" s="75"/>
      <c r="L807" s="76"/>
      <c r="M807" s="76"/>
      <c r="N807" s="77">
        <f>K807-J807-L807+التصنيف4567891011243752[[#This Row],[زيادة]]</f>
        <v>0</v>
      </c>
      <c r="O807" s="78" t="str">
        <f t="shared" si="48"/>
        <v>غياب</v>
      </c>
      <c r="P807" s="78">
        <f t="shared" si="51"/>
        <v>0</v>
      </c>
      <c r="Q807" s="79">
        <f>التصنيف4567891011243752[[#This Row],[ساعات العمل
Time of Work]]/9*P807*24</f>
        <v>0</v>
      </c>
      <c r="R807" s="80"/>
      <c r="S807" s="80"/>
      <c r="T807" s="80"/>
      <c r="U807" s="80"/>
      <c r="V807" s="3"/>
      <c r="W807" s="3"/>
      <c r="X807" s="3"/>
      <c r="Y807" s="3"/>
      <c r="Z807" s="3"/>
    </row>
    <row r="808" spans="1:26" ht="38.25" customHeight="1" x14ac:dyDescent="0.6">
      <c r="A808" s="29"/>
      <c r="B808" s="68"/>
      <c r="C808" s="69"/>
      <c r="D808" s="71"/>
      <c r="E808" s="71"/>
      <c r="F808" s="72">
        <f>SUM(D$9:$D808)-SUM(E$9:$E808)</f>
        <v>400</v>
      </c>
      <c r="G808" s="58"/>
      <c r="H808" s="73" t="str">
        <f t="shared" si="49"/>
        <v>الخميس</v>
      </c>
      <c r="I808" s="84">
        <f t="shared" si="50"/>
        <v>45330</v>
      </c>
      <c r="J808" s="75"/>
      <c r="K808" s="75"/>
      <c r="L808" s="76"/>
      <c r="M808" s="76"/>
      <c r="N808" s="77">
        <f>K808-J808-L808+التصنيف4567891011243752[[#This Row],[زيادة]]</f>
        <v>0</v>
      </c>
      <c r="O808" s="78" t="str">
        <f t="shared" si="48"/>
        <v>غياب</v>
      </c>
      <c r="P808" s="78">
        <f t="shared" si="51"/>
        <v>0</v>
      </c>
      <c r="Q808" s="79">
        <f>التصنيف4567891011243752[[#This Row],[ساعات العمل
Time of Work]]/9*P808*24</f>
        <v>0</v>
      </c>
      <c r="R808" s="80"/>
      <c r="S808" s="80"/>
      <c r="T808" s="80"/>
      <c r="U808" s="80"/>
      <c r="V808" s="3"/>
      <c r="W808" s="3"/>
      <c r="X808" s="3"/>
      <c r="Y808" s="3"/>
      <c r="Z808" s="3"/>
    </row>
    <row r="809" spans="1:26" ht="38.25" customHeight="1" x14ac:dyDescent="0.6">
      <c r="A809" s="29"/>
      <c r="B809" s="68"/>
      <c r="C809" s="69"/>
      <c r="D809" s="71"/>
      <c r="E809" s="71"/>
      <c r="F809" s="72">
        <f>SUM(D$9:$D809)-SUM(E$9:$E809)</f>
        <v>400</v>
      </c>
      <c r="G809" s="58"/>
      <c r="H809" s="73" t="str">
        <f t="shared" si="49"/>
        <v>الجمعة</v>
      </c>
      <c r="I809" s="84">
        <f t="shared" si="50"/>
        <v>45331</v>
      </c>
      <c r="J809" s="75"/>
      <c r="K809" s="75"/>
      <c r="L809" s="76"/>
      <c r="M809" s="76"/>
      <c r="N809" s="77">
        <f>K809-J809-L809+التصنيف4567891011243752[[#This Row],[زيادة]]</f>
        <v>0</v>
      </c>
      <c r="O809" s="78" t="str">
        <f t="shared" si="48"/>
        <v>غياب</v>
      </c>
      <c r="P809" s="78">
        <f t="shared" si="51"/>
        <v>0</v>
      </c>
      <c r="Q809" s="79">
        <f>التصنيف4567891011243752[[#This Row],[ساعات العمل
Time of Work]]/9*P809*24</f>
        <v>0</v>
      </c>
      <c r="R809" s="80"/>
      <c r="S809" s="80"/>
      <c r="T809" s="80"/>
      <c r="U809" s="80"/>
      <c r="V809" s="3"/>
      <c r="W809" s="3"/>
      <c r="X809" s="3"/>
      <c r="Y809" s="3"/>
      <c r="Z809" s="3"/>
    </row>
    <row r="810" spans="1:26" ht="38.25" customHeight="1" x14ac:dyDescent="0.6">
      <c r="A810" s="29"/>
      <c r="B810" s="68"/>
      <c r="C810" s="69"/>
      <c r="D810" s="71"/>
      <c r="E810" s="71"/>
      <c r="F810" s="72">
        <f>SUM(D$9:$D810)-SUM(E$9:$E810)</f>
        <v>400</v>
      </c>
      <c r="G810" s="58"/>
      <c r="H810" s="73" t="str">
        <f t="shared" si="49"/>
        <v>السبت</v>
      </c>
      <c r="I810" s="84">
        <f t="shared" si="50"/>
        <v>45332</v>
      </c>
      <c r="J810" s="75"/>
      <c r="K810" s="75"/>
      <c r="L810" s="76"/>
      <c r="M810" s="76"/>
      <c r="N810" s="77">
        <f>K810-J810-L810+التصنيف4567891011243752[[#This Row],[زيادة]]</f>
        <v>0</v>
      </c>
      <c r="O810" s="78" t="str">
        <f t="shared" si="48"/>
        <v>غياب</v>
      </c>
      <c r="P810" s="78">
        <f t="shared" si="51"/>
        <v>0</v>
      </c>
      <c r="Q810" s="79">
        <f>التصنيف4567891011243752[[#This Row],[ساعات العمل
Time of Work]]/9*P810*24</f>
        <v>0</v>
      </c>
      <c r="R810" s="80"/>
      <c r="S810" s="80"/>
      <c r="T810" s="80"/>
      <c r="U810" s="80"/>
      <c r="V810" s="3"/>
      <c r="W810" s="3"/>
      <c r="X810" s="3"/>
      <c r="Y810" s="3"/>
      <c r="Z810" s="3"/>
    </row>
    <row r="811" spans="1:26" ht="38.25" customHeight="1" x14ac:dyDescent="0.6">
      <c r="A811" s="29"/>
      <c r="B811" s="68"/>
      <c r="C811" s="69"/>
      <c r="D811" s="71"/>
      <c r="E811" s="71"/>
      <c r="F811" s="72">
        <f>SUM(D$9:$D811)-SUM(E$9:$E811)</f>
        <v>400</v>
      </c>
      <c r="G811" s="58"/>
      <c r="H811" s="73" t="str">
        <f t="shared" si="49"/>
        <v>الأحد</v>
      </c>
      <c r="I811" s="84">
        <f t="shared" si="50"/>
        <v>45333</v>
      </c>
      <c r="J811" s="75"/>
      <c r="K811" s="75"/>
      <c r="L811" s="76"/>
      <c r="M811" s="76"/>
      <c r="N811" s="77">
        <f>K811-J811-L811+التصنيف4567891011243752[[#This Row],[زيادة]]</f>
        <v>0</v>
      </c>
      <c r="O811" s="78" t="str">
        <f t="shared" si="48"/>
        <v>غياب</v>
      </c>
      <c r="P811" s="78">
        <f t="shared" si="51"/>
        <v>0</v>
      </c>
      <c r="Q811" s="79">
        <f>التصنيف4567891011243752[[#This Row],[ساعات العمل
Time of Work]]/9*P811*24</f>
        <v>0</v>
      </c>
      <c r="R811" s="80"/>
      <c r="S811" s="80"/>
      <c r="T811" s="80"/>
      <c r="U811" s="80"/>
      <c r="V811" s="3"/>
      <c r="W811" s="3"/>
      <c r="X811" s="3"/>
      <c r="Y811" s="3"/>
      <c r="Z811" s="3"/>
    </row>
    <row r="812" spans="1:26" ht="38.25" customHeight="1" x14ac:dyDescent="0.6">
      <c r="A812" s="29"/>
      <c r="B812" s="68"/>
      <c r="C812" s="69"/>
      <c r="D812" s="71"/>
      <c r="E812" s="71"/>
      <c r="F812" s="72">
        <f>SUM(D$9:$D812)-SUM(E$9:$E812)</f>
        <v>400</v>
      </c>
      <c r="G812" s="58"/>
      <c r="H812" s="73" t="str">
        <f t="shared" si="49"/>
        <v>الإثنين</v>
      </c>
      <c r="I812" s="84">
        <f t="shared" si="50"/>
        <v>45334</v>
      </c>
      <c r="J812" s="75"/>
      <c r="K812" s="75"/>
      <c r="L812" s="76"/>
      <c r="M812" s="76"/>
      <c r="N812" s="77">
        <f>K812-J812-L812+التصنيف4567891011243752[[#This Row],[زيادة]]</f>
        <v>0</v>
      </c>
      <c r="O812" s="78" t="str">
        <f t="shared" si="48"/>
        <v>غياب</v>
      </c>
      <c r="P812" s="78">
        <f t="shared" si="51"/>
        <v>0</v>
      </c>
      <c r="Q812" s="79">
        <f>التصنيف4567891011243752[[#This Row],[ساعات العمل
Time of Work]]/9*P812*24</f>
        <v>0</v>
      </c>
      <c r="R812" s="80"/>
      <c r="S812" s="80"/>
      <c r="T812" s="80"/>
      <c r="U812" s="80"/>
      <c r="V812" s="3"/>
      <c r="W812" s="3"/>
      <c r="X812" s="3"/>
      <c r="Y812" s="3"/>
      <c r="Z812" s="3"/>
    </row>
    <row r="813" spans="1:26" ht="38.25" customHeight="1" x14ac:dyDescent="0.6">
      <c r="A813" s="29"/>
      <c r="B813" s="68"/>
      <c r="C813" s="69"/>
      <c r="D813" s="71"/>
      <c r="E813" s="71"/>
      <c r="F813" s="72">
        <f>SUM(D$9:$D813)-SUM(E$9:$E813)</f>
        <v>400</v>
      </c>
      <c r="G813" s="58"/>
      <c r="H813" s="73" t="str">
        <f t="shared" si="49"/>
        <v>الثلاثاء</v>
      </c>
      <c r="I813" s="84">
        <f t="shared" si="50"/>
        <v>45335</v>
      </c>
      <c r="J813" s="75"/>
      <c r="K813" s="75"/>
      <c r="L813" s="76"/>
      <c r="M813" s="76"/>
      <c r="N813" s="77">
        <f>K813-J813-L813+التصنيف4567891011243752[[#This Row],[زيادة]]</f>
        <v>0</v>
      </c>
      <c r="O813" s="78" t="str">
        <f t="shared" si="48"/>
        <v>غياب</v>
      </c>
      <c r="P813" s="78">
        <f t="shared" si="51"/>
        <v>0</v>
      </c>
      <c r="Q813" s="79">
        <f>التصنيف4567891011243752[[#This Row],[ساعات العمل
Time of Work]]/9*P813*24</f>
        <v>0</v>
      </c>
      <c r="R813" s="80"/>
      <c r="S813" s="80"/>
      <c r="T813" s="80"/>
      <c r="U813" s="80"/>
      <c r="V813" s="3"/>
      <c r="W813" s="3"/>
      <c r="X813" s="3"/>
      <c r="Y813" s="3"/>
      <c r="Z813" s="3"/>
    </row>
    <row r="814" spans="1:26" ht="38.25" customHeight="1" x14ac:dyDescent="0.6">
      <c r="A814" s="29"/>
      <c r="B814" s="68"/>
      <c r="C814" s="69"/>
      <c r="D814" s="71"/>
      <c r="E814" s="71"/>
      <c r="F814" s="72">
        <f>SUM(D$9:$D814)-SUM(E$9:$E814)</f>
        <v>400</v>
      </c>
      <c r="G814" s="58"/>
      <c r="H814" s="73" t="str">
        <f t="shared" si="49"/>
        <v>الأربعاء</v>
      </c>
      <c r="I814" s="84">
        <f t="shared" si="50"/>
        <v>45336</v>
      </c>
      <c r="J814" s="75"/>
      <c r="K814" s="75"/>
      <c r="L814" s="76"/>
      <c r="M814" s="76"/>
      <c r="N814" s="77">
        <f>K814-J814-L814+التصنيف4567891011243752[[#This Row],[زيادة]]</f>
        <v>0</v>
      </c>
      <c r="O814" s="78" t="str">
        <f t="shared" si="48"/>
        <v>غياب</v>
      </c>
      <c r="P814" s="78">
        <f t="shared" si="51"/>
        <v>0</v>
      </c>
      <c r="Q814" s="79">
        <f>التصنيف4567891011243752[[#This Row],[ساعات العمل
Time of Work]]/9*P814*24</f>
        <v>0</v>
      </c>
      <c r="R814" s="80"/>
      <c r="S814" s="80"/>
      <c r="T814" s="80"/>
      <c r="U814" s="80"/>
      <c r="V814" s="3"/>
      <c r="W814" s="3"/>
      <c r="X814" s="3"/>
      <c r="Y814" s="3"/>
      <c r="Z814" s="3"/>
    </row>
    <row r="815" spans="1:26" ht="38.25" customHeight="1" x14ac:dyDescent="0.6">
      <c r="A815" s="29"/>
      <c r="B815" s="68"/>
      <c r="C815" s="69"/>
      <c r="D815" s="71"/>
      <c r="E815" s="71"/>
      <c r="F815" s="72">
        <f>SUM(D$9:$D815)-SUM(E$9:$E815)</f>
        <v>400</v>
      </c>
      <c r="G815" s="58"/>
      <c r="H815" s="73" t="str">
        <f t="shared" si="49"/>
        <v>الخميس</v>
      </c>
      <c r="I815" s="84">
        <f t="shared" si="50"/>
        <v>45337</v>
      </c>
      <c r="J815" s="75"/>
      <c r="K815" s="75"/>
      <c r="L815" s="76"/>
      <c r="M815" s="76"/>
      <c r="N815" s="77">
        <f>K815-J815-L815+التصنيف4567891011243752[[#This Row],[زيادة]]</f>
        <v>0</v>
      </c>
      <c r="O815" s="78" t="str">
        <f t="shared" si="48"/>
        <v>غياب</v>
      </c>
      <c r="P815" s="78">
        <f t="shared" si="51"/>
        <v>0</v>
      </c>
      <c r="Q815" s="79">
        <f>التصنيف4567891011243752[[#This Row],[ساعات العمل
Time of Work]]/9*P815*24</f>
        <v>0</v>
      </c>
      <c r="R815" s="80"/>
      <c r="S815" s="80"/>
      <c r="T815" s="80"/>
      <c r="U815" s="80"/>
      <c r="V815" s="3"/>
      <c r="W815" s="3"/>
      <c r="X815" s="3"/>
      <c r="Y815" s="3"/>
      <c r="Z815" s="3"/>
    </row>
    <row r="816" spans="1:26" ht="38.25" customHeight="1" x14ac:dyDescent="0.6">
      <c r="A816" s="29"/>
      <c r="B816" s="68"/>
      <c r="C816" s="69"/>
      <c r="D816" s="71"/>
      <c r="E816" s="71"/>
      <c r="F816" s="72">
        <f>SUM(D$9:$D816)-SUM(E$9:$E816)</f>
        <v>400</v>
      </c>
      <c r="G816" s="58"/>
      <c r="H816" s="73" t="str">
        <f t="shared" si="49"/>
        <v>الجمعة</v>
      </c>
      <c r="I816" s="84">
        <f t="shared" si="50"/>
        <v>45338</v>
      </c>
      <c r="J816" s="75"/>
      <c r="K816" s="75"/>
      <c r="L816" s="76"/>
      <c r="M816" s="76"/>
      <c r="N816" s="77">
        <f>K816-J816-L816+التصنيف4567891011243752[[#This Row],[زيادة]]</f>
        <v>0</v>
      </c>
      <c r="O816" s="78" t="str">
        <f t="shared" si="48"/>
        <v>غياب</v>
      </c>
      <c r="P816" s="78">
        <f t="shared" si="51"/>
        <v>0</v>
      </c>
      <c r="Q816" s="79">
        <f>التصنيف4567891011243752[[#This Row],[ساعات العمل
Time of Work]]/9*P816*24</f>
        <v>0</v>
      </c>
      <c r="R816" s="80"/>
      <c r="S816" s="80"/>
      <c r="T816" s="80"/>
      <c r="U816" s="80"/>
      <c r="V816" s="3"/>
      <c r="W816" s="3"/>
      <c r="X816" s="3"/>
      <c r="Y816" s="3"/>
      <c r="Z816" s="3"/>
    </row>
    <row r="817" spans="1:26" ht="38.25" customHeight="1" x14ac:dyDescent="0.6">
      <c r="A817" s="29"/>
      <c r="B817" s="68"/>
      <c r="C817" s="69"/>
      <c r="D817" s="71"/>
      <c r="E817" s="71"/>
      <c r="F817" s="72">
        <f>SUM(D$9:$D817)-SUM(E$9:$E817)</f>
        <v>400</v>
      </c>
      <c r="G817" s="58"/>
      <c r="H817" s="73" t="str">
        <f t="shared" si="49"/>
        <v>السبت</v>
      </c>
      <c r="I817" s="84">
        <f t="shared" si="50"/>
        <v>45339</v>
      </c>
      <c r="J817" s="75"/>
      <c r="K817" s="75"/>
      <c r="L817" s="76"/>
      <c r="M817" s="76"/>
      <c r="N817" s="77">
        <f>K817-J817-L817+التصنيف4567891011243752[[#This Row],[زيادة]]</f>
        <v>0</v>
      </c>
      <c r="O817" s="78" t="str">
        <f t="shared" si="48"/>
        <v>غياب</v>
      </c>
      <c r="P817" s="78">
        <f t="shared" si="51"/>
        <v>0</v>
      </c>
      <c r="Q817" s="79">
        <f>التصنيف4567891011243752[[#This Row],[ساعات العمل
Time of Work]]/9*P817*24</f>
        <v>0</v>
      </c>
      <c r="R817" s="80"/>
      <c r="S817" s="80"/>
      <c r="T817" s="80"/>
      <c r="U817" s="80"/>
      <c r="V817" s="3"/>
      <c r="W817" s="3"/>
      <c r="X817" s="3"/>
      <c r="Y817" s="3"/>
      <c r="Z817" s="3"/>
    </row>
    <row r="818" spans="1:26" ht="38.25" customHeight="1" x14ac:dyDescent="0.6">
      <c r="A818" s="29"/>
      <c r="B818" s="68"/>
      <c r="C818" s="69"/>
      <c r="D818" s="71"/>
      <c r="E818" s="71"/>
      <c r="F818" s="72">
        <f>SUM(D$9:$D818)-SUM(E$9:$E818)</f>
        <v>400</v>
      </c>
      <c r="G818" s="58"/>
      <c r="H818" s="73" t="str">
        <f t="shared" si="49"/>
        <v>الأحد</v>
      </c>
      <c r="I818" s="84">
        <f t="shared" si="50"/>
        <v>45340</v>
      </c>
      <c r="J818" s="75"/>
      <c r="K818" s="75"/>
      <c r="L818" s="76"/>
      <c r="M818" s="76"/>
      <c r="N818" s="77">
        <f>K818-J818-L818+التصنيف4567891011243752[[#This Row],[زيادة]]</f>
        <v>0</v>
      </c>
      <c r="O818" s="78" t="str">
        <f t="shared" si="48"/>
        <v>غياب</v>
      </c>
      <c r="P818" s="78">
        <f t="shared" si="51"/>
        <v>0</v>
      </c>
      <c r="Q818" s="79">
        <f>التصنيف4567891011243752[[#This Row],[ساعات العمل
Time of Work]]/9*P818*24</f>
        <v>0</v>
      </c>
      <c r="R818" s="80"/>
      <c r="S818" s="80"/>
      <c r="T818" s="80"/>
      <c r="U818" s="80"/>
      <c r="V818" s="3"/>
      <c r="W818" s="3"/>
      <c r="X818" s="3"/>
      <c r="Y818" s="3"/>
      <c r="Z818" s="3"/>
    </row>
    <row r="819" spans="1:26" ht="38.25" customHeight="1" x14ac:dyDescent="0.6">
      <c r="A819" s="29"/>
      <c r="B819" s="68"/>
      <c r="C819" s="69"/>
      <c r="D819" s="71"/>
      <c r="E819" s="71"/>
      <c r="F819" s="72">
        <f>SUM(D$9:$D819)-SUM(E$9:$E819)</f>
        <v>400</v>
      </c>
      <c r="G819" s="58"/>
      <c r="H819" s="73" t="str">
        <f t="shared" si="49"/>
        <v>الإثنين</v>
      </c>
      <c r="I819" s="84">
        <f t="shared" si="50"/>
        <v>45341</v>
      </c>
      <c r="J819" s="75"/>
      <c r="K819" s="75"/>
      <c r="L819" s="76"/>
      <c r="M819" s="76"/>
      <c r="N819" s="77">
        <f>K819-J819-L819+التصنيف4567891011243752[[#This Row],[زيادة]]</f>
        <v>0</v>
      </c>
      <c r="O819" s="78" t="str">
        <f t="shared" si="48"/>
        <v>غياب</v>
      </c>
      <c r="P819" s="78">
        <f t="shared" si="51"/>
        <v>0</v>
      </c>
      <c r="Q819" s="79">
        <f>التصنيف4567891011243752[[#This Row],[ساعات العمل
Time of Work]]/9*P819*24</f>
        <v>0</v>
      </c>
      <c r="R819" s="80"/>
      <c r="S819" s="80"/>
      <c r="T819" s="80"/>
      <c r="U819" s="80"/>
      <c r="V819" s="3"/>
      <c r="W819" s="3"/>
      <c r="X819" s="3"/>
      <c r="Y819" s="3"/>
      <c r="Z819" s="3"/>
    </row>
    <row r="820" spans="1:26" ht="38.25" customHeight="1" x14ac:dyDescent="0.6">
      <c r="A820" s="29"/>
      <c r="B820" s="68"/>
      <c r="C820" s="69"/>
      <c r="D820" s="71"/>
      <c r="E820" s="71"/>
      <c r="F820" s="72">
        <f>SUM(D$9:$D820)-SUM(E$9:$E820)</f>
        <v>400</v>
      </c>
      <c r="G820" s="58"/>
      <c r="H820" s="73" t="str">
        <f t="shared" si="49"/>
        <v>الثلاثاء</v>
      </c>
      <c r="I820" s="84">
        <f t="shared" si="50"/>
        <v>45342</v>
      </c>
      <c r="J820" s="75"/>
      <c r="K820" s="75"/>
      <c r="L820" s="76"/>
      <c r="M820" s="76"/>
      <c r="N820" s="77">
        <f>K820-J820-L820+التصنيف4567891011243752[[#This Row],[زيادة]]</f>
        <v>0</v>
      </c>
      <c r="O820" s="78" t="str">
        <f t="shared" si="48"/>
        <v>غياب</v>
      </c>
      <c r="P820" s="78">
        <f t="shared" si="51"/>
        <v>0</v>
      </c>
      <c r="Q820" s="79">
        <f>التصنيف4567891011243752[[#This Row],[ساعات العمل
Time of Work]]/9*P820*24</f>
        <v>0</v>
      </c>
      <c r="R820" s="80"/>
      <c r="S820" s="80"/>
      <c r="T820" s="80"/>
      <c r="U820" s="80"/>
      <c r="V820" s="3"/>
      <c r="W820" s="3"/>
      <c r="X820" s="3"/>
      <c r="Y820" s="3"/>
      <c r="Z820" s="3"/>
    </row>
    <row r="821" spans="1:26" ht="38.25" customHeight="1" x14ac:dyDescent="0.6">
      <c r="A821" s="29"/>
      <c r="B821" s="68"/>
      <c r="C821" s="69"/>
      <c r="D821" s="71"/>
      <c r="E821" s="71"/>
      <c r="F821" s="72">
        <f>SUM(D$9:$D821)-SUM(E$9:$E821)</f>
        <v>400</v>
      </c>
      <c r="G821" s="58"/>
      <c r="H821" s="73" t="str">
        <f t="shared" si="49"/>
        <v>الأربعاء</v>
      </c>
      <c r="I821" s="84">
        <f t="shared" si="50"/>
        <v>45343</v>
      </c>
      <c r="J821" s="75"/>
      <c r="K821" s="75"/>
      <c r="L821" s="76"/>
      <c r="M821" s="76"/>
      <c r="N821" s="77">
        <f>K821-J821-L821+التصنيف4567891011243752[[#This Row],[زيادة]]</f>
        <v>0</v>
      </c>
      <c r="O821" s="78" t="str">
        <f t="shared" si="48"/>
        <v>غياب</v>
      </c>
      <c r="P821" s="78">
        <f t="shared" si="51"/>
        <v>0</v>
      </c>
      <c r="Q821" s="79">
        <f>التصنيف4567891011243752[[#This Row],[ساعات العمل
Time of Work]]/9*P821*24</f>
        <v>0</v>
      </c>
      <c r="R821" s="80"/>
      <c r="S821" s="80"/>
      <c r="T821" s="80"/>
      <c r="U821" s="80"/>
      <c r="V821" s="3"/>
      <c r="W821" s="3"/>
      <c r="X821" s="3"/>
      <c r="Y821" s="3"/>
      <c r="Z821" s="3"/>
    </row>
    <row r="822" spans="1:26" ht="38.25" customHeight="1" x14ac:dyDescent="0.6">
      <c r="A822" s="29"/>
      <c r="B822" s="68"/>
      <c r="C822" s="69"/>
      <c r="D822" s="71"/>
      <c r="E822" s="71"/>
      <c r="F822" s="72">
        <f>SUM(D$9:$D822)-SUM(E$9:$E822)</f>
        <v>400</v>
      </c>
      <c r="G822" s="58"/>
      <c r="H822" s="73" t="str">
        <f t="shared" si="49"/>
        <v>الخميس</v>
      </c>
      <c r="I822" s="84">
        <f t="shared" si="50"/>
        <v>45344</v>
      </c>
      <c r="J822" s="75"/>
      <c r="K822" s="75"/>
      <c r="L822" s="76"/>
      <c r="M822" s="76"/>
      <c r="N822" s="77">
        <f>K822-J822-L822+التصنيف4567891011243752[[#This Row],[زيادة]]</f>
        <v>0</v>
      </c>
      <c r="O822" s="78" t="str">
        <f t="shared" si="48"/>
        <v>غياب</v>
      </c>
      <c r="P822" s="78">
        <f t="shared" si="51"/>
        <v>0</v>
      </c>
      <c r="Q822" s="79">
        <f>التصنيف4567891011243752[[#This Row],[ساعات العمل
Time of Work]]/9*P822*24</f>
        <v>0</v>
      </c>
      <c r="R822" s="80"/>
      <c r="S822" s="80"/>
      <c r="T822" s="80"/>
      <c r="U822" s="80"/>
      <c r="V822" s="3"/>
      <c r="W822" s="3"/>
      <c r="X822" s="3"/>
      <c r="Y822" s="3"/>
      <c r="Z822" s="3"/>
    </row>
    <row r="823" spans="1:26" ht="38.25" customHeight="1" x14ac:dyDescent="0.6">
      <c r="A823" s="29"/>
      <c r="B823" s="68"/>
      <c r="C823" s="69"/>
      <c r="D823" s="71"/>
      <c r="E823" s="71"/>
      <c r="F823" s="72">
        <f>SUM(D$9:$D823)-SUM(E$9:$E823)</f>
        <v>400</v>
      </c>
      <c r="G823" s="58"/>
      <c r="H823" s="73" t="str">
        <f t="shared" si="49"/>
        <v>الجمعة</v>
      </c>
      <c r="I823" s="84">
        <f t="shared" si="50"/>
        <v>45345</v>
      </c>
      <c r="J823" s="75"/>
      <c r="K823" s="75"/>
      <c r="L823" s="76"/>
      <c r="M823" s="76"/>
      <c r="N823" s="77">
        <f>K823-J823-L823+التصنيف4567891011243752[[#This Row],[زيادة]]</f>
        <v>0</v>
      </c>
      <c r="O823" s="78" t="str">
        <f t="shared" si="48"/>
        <v>غياب</v>
      </c>
      <c r="P823" s="78">
        <f t="shared" si="51"/>
        <v>0</v>
      </c>
      <c r="Q823" s="79">
        <f>التصنيف4567891011243752[[#This Row],[ساعات العمل
Time of Work]]/9*P823*24</f>
        <v>0</v>
      </c>
      <c r="R823" s="80"/>
      <c r="S823" s="80"/>
      <c r="T823" s="80"/>
      <c r="U823" s="80"/>
      <c r="V823" s="3"/>
      <c r="W823" s="3"/>
      <c r="X823" s="3"/>
      <c r="Y823" s="3"/>
      <c r="Z823" s="3"/>
    </row>
    <row r="824" spans="1:26" ht="38.25" customHeight="1" x14ac:dyDescent="0.6">
      <c r="A824" s="29"/>
      <c r="B824" s="68"/>
      <c r="C824" s="69"/>
      <c r="D824" s="71"/>
      <c r="E824" s="71"/>
      <c r="F824" s="72">
        <f>SUM(D$9:$D824)-SUM(E$9:$E824)</f>
        <v>400</v>
      </c>
      <c r="G824" s="58"/>
      <c r="H824" s="73" t="str">
        <f t="shared" si="49"/>
        <v>السبت</v>
      </c>
      <c r="I824" s="84">
        <f t="shared" si="50"/>
        <v>45346</v>
      </c>
      <c r="J824" s="75"/>
      <c r="K824" s="75"/>
      <c r="L824" s="76"/>
      <c r="M824" s="76"/>
      <c r="N824" s="77">
        <f>K824-J824-L824+التصنيف4567891011243752[[#This Row],[زيادة]]</f>
        <v>0</v>
      </c>
      <c r="O824" s="78" t="str">
        <f t="shared" si="48"/>
        <v>غياب</v>
      </c>
      <c r="P824" s="78">
        <f t="shared" si="51"/>
        <v>0</v>
      </c>
      <c r="Q824" s="79">
        <f>التصنيف4567891011243752[[#This Row],[ساعات العمل
Time of Work]]/9*P824*24</f>
        <v>0</v>
      </c>
      <c r="R824" s="80"/>
      <c r="S824" s="80"/>
      <c r="T824" s="80"/>
      <c r="U824" s="80"/>
      <c r="V824" s="3"/>
      <c r="W824" s="3"/>
      <c r="X824" s="3"/>
      <c r="Y824" s="3"/>
      <c r="Z824" s="3"/>
    </row>
    <row r="825" spans="1:26" ht="38.25" customHeight="1" x14ac:dyDescent="0.6">
      <c r="A825" s="29"/>
      <c r="B825" s="68"/>
      <c r="C825" s="69"/>
      <c r="D825" s="71"/>
      <c r="E825" s="71"/>
      <c r="F825" s="72">
        <f>SUM(D$9:$D825)-SUM(E$9:$E825)</f>
        <v>400</v>
      </c>
      <c r="G825" s="58"/>
      <c r="H825" s="73" t="str">
        <f t="shared" si="49"/>
        <v>الأحد</v>
      </c>
      <c r="I825" s="84">
        <f t="shared" si="50"/>
        <v>45347</v>
      </c>
      <c r="J825" s="75"/>
      <c r="K825" s="75"/>
      <c r="L825" s="76"/>
      <c r="M825" s="76"/>
      <c r="N825" s="77">
        <f>K825-J825-L825+التصنيف4567891011243752[[#This Row],[زيادة]]</f>
        <v>0</v>
      </c>
      <c r="O825" s="78" t="str">
        <f t="shared" si="48"/>
        <v>غياب</v>
      </c>
      <c r="P825" s="78">
        <f t="shared" si="51"/>
        <v>0</v>
      </c>
      <c r="Q825" s="79">
        <f>التصنيف4567891011243752[[#This Row],[ساعات العمل
Time of Work]]/9*P825*24</f>
        <v>0</v>
      </c>
      <c r="R825" s="80"/>
      <c r="S825" s="80"/>
      <c r="T825" s="80"/>
      <c r="U825" s="80"/>
      <c r="V825" s="3"/>
      <c r="W825" s="3"/>
      <c r="X825" s="3"/>
      <c r="Y825" s="3"/>
      <c r="Z825" s="3"/>
    </row>
    <row r="826" spans="1:26" ht="38.25" customHeight="1" x14ac:dyDescent="0.6">
      <c r="A826" s="29"/>
      <c r="B826" s="68"/>
      <c r="C826" s="69"/>
      <c r="D826" s="71"/>
      <c r="E826" s="71"/>
      <c r="F826" s="72">
        <f>SUM(D$9:$D826)-SUM(E$9:$E826)</f>
        <v>400</v>
      </c>
      <c r="G826" s="58"/>
      <c r="H826" s="73" t="str">
        <f t="shared" si="49"/>
        <v>الإثنين</v>
      </c>
      <c r="I826" s="84">
        <f t="shared" si="50"/>
        <v>45348</v>
      </c>
      <c r="J826" s="75"/>
      <c r="K826" s="75"/>
      <c r="L826" s="76"/>
      <c r="M826" s="76"/>
      <c r="N826" s="77">
        <f>K826-J826-L826+التصنيف4567891011243752[[#This Row],[زيادة]]</f>
        <v>0</v>
      </c>
      <c r="O826" s="78" t="str">
        <f t="shared" si="48"/>
        <v>غياب</v>
      </c>
      <c r="P826" s="78">
        <f t="shared" si="51"/>
        <v>0</v>
      </c>
      <c r="Q826" s="79">
        <f>التصنيف4567891011243752[[#This Row],[ساعات العمل
Time of Work]]/9*P826*24</f>
        <v>0</v>
      </c>
      <c r="R826" s="80"/>
      <c r="S826" s="80"/>
      <c r="T826" s="80"/>
      <c r="U826" s="80"/>
      <c r="V826" s="3"/>
      <c r="W826" s="3"/>
      <c r="X826" s="3"/>
      <c r="Y826" s="3"/>
      <c r="Z826" s="3"/>
    </row>
    <row r="827" spans="1:26" ht="38.25" customHeight="1" x14ac:dyDescent="0.6">
      <c r="A827" s="29"/>
      <c r="B827" s="68"/>
      <c r="C827" s="69"/>
      <c r="D827" s="71"/>
      <c r="E827" s="71"/>
      <c r="F827" s="72">
        <f>SUM(D$9:$D827)-SUM(E$9:$E827)</f>
        <v>400</v>
      </c>
      <c r="G827" s="58"/>
      <c r="H827" s="73" t="str">
        <f t="shared" si="49"/>
        <v>الثلاثاء</v>
      </c>
      <c r="I827" s="84">
        <f t="shared" si="50"/>
        <v>45349</v>
      </c>
      <c r="J827" s="75"/>
      <c r="K827" s="75"/>
      <c r="L827" s="76"/>
      <c r="M827" s="76"/>
      <c r="N827" s="77">
        <f>K827-J827-L827+التصنيف4567891011243752[[#This Row],[زيادة]]</f>
        <v>0</v>
      </c>
      <c r="O827" s="78" t="str">
        <f t="shared" si="48"/>
        <v>غياب</v>
      </c>
      <c r="P827" s="78">
        <f t="shared" si="51"/>
        <v>0</v>
      </c>
      <c r="Q827" s="79">
        <f>التصنيف4567891011243752[[#This Row],[ساعات العمل
Time of Work]]/9*P827*24</f>
        <v>0</v>
      </c>
      <c r="R827" s="80"/>
      <c r="S827" s="80"/>
      <c r="T827" s="80"/>
      <c r="U827" s="80"/>
      <c r="V827" s="3"/>
      <c r="W827" s="3"/>
      <c r="X827" s="3"/>
      <c r="Y827" s="3"/>
      <c r="Z827" s="3"/>
    </row>
    <row r="828" spans="1:26" ht="38.25" customHeight="1" x14ac:dyDescent="0.6">
      <c r="A828" s="29"/>
      <c r="B828" s="68"/>
      <c r="C828" s="69"/>
      <c r="D828" s="71"/>
      <c r="E828" s="71"/>
      <c r="F828" s="72">
        <f>SUM(D$9:$D828)-SUM(E$9:$E828)</f>
        <v>400</v>
      </c>
      <c r="G828" s="58"/>
      <c r="H828" s="73" t="str">
        <f t="shared" si="49"/>
        <v>الأربعاء</v>
      </c>
      <c r="I828" s="84">
        <f t="shared" si="50"/>
        <v>45350</v>
      </c>
      <c r="J828" s="75"/>
      <c r="K828" s="75"/>
      <c r="L828" s="76"/>
      <c r="M828" s="76"/>
      <c r="N828" s="77">
        <f>K828-J828-L828+التصنيف4567891011243752[[#This Row],[زيادة]]</f>
        <v>0</v>
      </c>
      <c r="O828" s="78" t="str">
        <f t="shared" si="48"/>
        <v>غياب</v>
      </c>
      <c r="P828" s="78">
        <f t="shared" si="51"/>
        <v>0</v>
      </c>
      <c r="Q828" s="79">
        <f>التصنيف4567891011243752[[#This Row],[ساعات العمل
Time of Work]]/9*P828*24</f>
        <v>0</v>
      </c>
      <c r="R828" s="80"/>
      <c r="S828" s="80"/>
      <c r="T828" s="80"/>
      <c r="U828" s="80"/>
      <c r="V828" s="3"/>
      <c r="W828" s="3"/>
      <c r="X828" s="3"/>
      <c r="Y828" s="3"/>
      <c r="Z828" s="3"/>
    </row>
    <row r="829" spans="1:26" ht="38.25" customHeight="1" x14ac:dyDescent="0.6">
      <c r="A829" s="29"/>
      <c r="B829" s="68"/>
      <c r="C829" s="69"/>
      <c r="D829" s="71"/>
      <c r="E829" s="71"/>
      <c r="F829" s="72">
        <f>SUM(D$9:$D829)-SUM(E$9:$E829)</f>
        <v>400</v>
      </c>
      <c r="G829" s="58"/>
      <c r="H829" s="73" t="str">
        <f t="shared" si="49"/>
        <v>الخميس</v>
      </c>
      <c r="I829" s="84">
        <f t="shared" si="50"/>
        <v>45351</v>
      </c>
      <c r="J829" s="75"/>
      <c r="K829" s="75"/>
      <c r="L829" s="76"/>
      <c r="M829" s="76"/>
      <c r="N829" s="77">
        <f>K829-J829-L829+التصنيف4567891011243752[[#This Row],[زيادة]]</f>
        <v>0</v>
      </c>
      <c r="O829" s="78" t="str">
        <f t="shared" si="48"/>
        <v>غياب</v>
      </c>
      <c r="P829" s="78">
        <f t="shared" si="51"/>
        <v>0</v>
      </c>
      <c r="Q829" s="79">
        <f>التصنيف4567891011243752[[#This Row],[ساعات العمل
Time of Work]]/9*P829*24</f>
        <v>0</v>
      </c>
      <c r="R829" s="80"/>
      <c r="S829" s="80"/>
      <c r="T829" s="80"/>
      <c r="U829" s="80"/>
      <c r="V829" s="3"/>
      <c r="W829" s="3"/>
      <c r="X829" s="3"/>
      <c r="Y829" s="3"/>
      <c r="Z829" s="3"/>
    </row>
    <row r="830" spans="1:26" ht="38.25" customHeight="1" x14ac:dyDescent="0.6">
      <c r="A830" s="29"/>
      <c r="B830" s="68"/>
      <c r="C830" s="69"/>
      <c r="D830" s="71"/>
      <c r="E830" s="71"/>
      <c r="F830" s="72">
        <f>SUM(D$9:$D830)-SUM(E$9:$E830)</f>
        <v>400</v>
      </c>
      <c r="G830" s="58"/>
      <c r="H830" s="73" t="str">
        <f t="shared" si="49"/>
        <v>الجمعة</v>
      </c>
      <c r="I830" s="84">
        <f t="shared" si="50"/>
        <v>45352</v>
      </c>
      <c r="J830" s="75"/>
      <c r="K830" s="75"/>
      <c r="L830" s="76"/>
      <c r="M830" s="76"/>
      <c r="N830" s="77">
        <f>K830-J830-L830+التصنيف4567891011243752[[#This Row],[زيادة]]</f>
        <v>0</v>
      </c>
      <c r="O830" s="78" t="str">
        <f t="shared" si="48"/>
        <v>غياب</v>
      </c>
      <c r="P830" s="78">
        <f t="shared" si="51"/>
        <v>0</v>
      </c>
      <c r="Q830" s="79">
        <f>التصنيف4567891011243752[[#This Row],[ساعات العمل
Time of Work]]/9*P830*24</f>
        <v>0</v>
      </c>
      <c r="R830" s="80"/>
      <c r="S830" s="80"/>
      <c r="T830" s="80"/>
      <c r="U830" s="80"/>
      <c r="V830" s="3"/>
      <c r="W830" s="3"/>
      <c r="X830" s="3"/>
      <c r="Y830" s="3"/>
      <c r="Z830" s="3"/>
    </row>
    <row r="831" spans="1:26" ht="38.25" customHeight="1" x14ac:dyDescent="0.6">
      <c r="A831" s="29"/>
      <c r="B831" s="68"/>
      <c r="C831" s="69"/>
      <c r="D831" s="71"/>
      <c r="E831" s="71"/>
      <c r="F831" s="72">
        <f>SUM(D$9:$D831)-SUM(E$9:$E831)</f>
        <v>400</v>
      </c>
      <c r="G831" s="58"/>
      <c r="H831" s="73" t="str">
        <f t="shared" si="49"/>
        <v>السبت</v>
      </c>
      <c r="I831" s="84">
        <f t="shared" si="50"/>
        <v>45353</v>
      </c>
      <c r="J831" s="75"/>
      <c r="K831" s="75"/>
      <c r="L831" s="76"/>
      <c r="M831" s="76"/>
      <c r="N831" s="77">
        <f>K831-J831-L831+التصنيف4567891011243752[[#This Row],[زيادة]]</f>
        <v>0</v>
      </c>
      <c r="O831" s="78" t="str">
        <f t="shared" si="48"/>
        <v>غياب</v>
      </c>
      <c r="P831" s="78">
        <f t="shared" si="51"/>
        <v>0</v>
      </c>
      <c r="Q831" s="79">
        <f>التصنيف4567891011243752[[#This Row],[ساعات العمل
Time of Work]]/9*P831*24</f>
        <v>0</v>
      </c>
      <c r="R831" s="80"/>
      <c r="S831" s="80"/>
      <c r="T831" s="80"/>
      <c r="U831" s="80"/>
      <c r="V831" s="3"/>
      <c r="W831" s="3"/>
      <c r="X831" s="3"/>
      <c r="Y831" s="3"/>
      <c r="Z831" s="3"/>
    </row>
    <row r="832" spans="1:26" ht="38.25" customHeight="1" x14ac:dyDescent="0.6">
      <c r="A832" s="29"/>
      <c r="B832" s="68"/>
      <c r="C832" s="69"/>
      <c r="D832" s="71"/>
      <c r="E832" s="71"/>
      <c r="F832" s="72">
        <f>SUM(D$9:$D832)-SUM(E$9:$E832)</f>
        <v>400</v>
      </c>
      <c r="G832" s="58"/>
      <c r="H832" s="73" t="str">
        <f t="shared" si="49"/>
        <v>الأحد</v>
      </c>
      <c r="I832" s="84">
        <f t="shared" si="50"/>
        <v>45354</v>
      </c>
      <c r="J832" s="75"/>
      <c r="K832" s="75"/>
      <c r="L832" s="76"/>
      <c r="M832" s="76"/>
      <c r="N832" s="77">
        <f>K832-J832-L832+التصنيف4567891011243752[[#This Row],[زيادة]]</f>
        <v>0</v>
      </c>
      <c r="O832" s="78" t="str">
        <f t="shared" si="48"/>
        <v>غياب</v>
      </c>
      <c r="P832" s="78">
        <f t="shared" si="51"/>
        <v>0</v>
      </c>
      <c r="Q832" s="79">
        <f>التصنيف4567891011243752[[#This Row],[ساعات العمل
Time of Work]]/9*P832*24</f>
        <v>0</v>
      </c>
      <c r="R832" s="80"/>
      <c r="S832" s="80"/>
      <c r="T832" s="80"/>
      <c r="U832" s="80"/>
      <c r="V832" s="3"/>
      <c r="W832" s="3"/>
      <c r="X832" s="3"/>
      <c r="Y832" s="3"/>
      <c r="Z832" s="3"/>
    </row>
    <row r="833" spans="1:26" ht="38.25" customHeight="1" x14ac:dyDescent="0.6">
      <c r="A833" s="29"/>
      <c r="B833" s="68"/>
      <c r="C833" s="69"/>
      <c r="D833" s="71"/>
      <c r="E833" s="71"/>
      <c r="F833" s="72">
        <f>SUM(D$9:$D833)-SUM(E$9:$E833)</f>
        <v>400</v>
      </c>
      <c r="G833" s="58"/>
      <c r="H833" s="73" t="str">
        <f t="shared" si="49"/>
        <v>الإثنين</v>
      </c>
      <c r="I833" s="84">
        <f t="shared" si="50"/>
        <v>45355</v>
      </c>
      <c r="J833" s="75"/>
      <c r="K833" s="75"/>
      <c r="L833" s="76"/>
      <c r="M833" s="76"/>
      <c r="N833" s="77">
        <f>K833-J833-L833+التصنيف4567891011243752[[#This Row],[زيادة]]</f>
        <v>0</v>
      </c>
      <c r="O833" s="78" t="str">
        <f t="shared" si="48"/>
        <v>غياب</v>
      </c>
      <c r="P833" s="78">
        <f t="shared" si="51"/>
        <v>0</v>
      </c>
      <c r="Q833" s="79">
        <f>التصنيف4567891011243752[[#This Row],[ساعات العمل
Time of Work]]/9*P833*24</f>
        <v>0</v>
      </c>
      <c r="R833" s="80"/>
      <c r="S833" s="80"/>
      <c r="T833" s="80"/>
      <c r="U833" s="80"/>
      <c r="V833" s="3"/>
      <c r="W833" s="3"/>
      <c r="X833" s="3"/>
      <c r="Y833" s="3"/>
      <c r="Z833" s="3"/>
    </row>
    <row r="834" spans="1:26" ht="38.25" customHeight="1" x14ac:dyDescent="0.6">
      <c r="A834" s="29"/>
      <c r="B834" s="68"/>
      <c r="C834" s="69"/>
      <c r="D834" s="71"/>
      <c r="E834" s="71"/>
      <c r="F834" s="72">
        <f>SUM(D$9:$D834)-SUM(E$9:$E834)</f>
        <v>400</v>
      </c>
      <c r="G834" s="58"/>
      <c r="H834" s="73" t="str">
        <f t="shared" si="49"/>
        <v>الثلاثاء</v>
      </c>
      <c r="I834" s="84">
        <f t="shared" si="50"/>
        <v>45356</v>
      </c>
      <c r="J834" s="75"/>
      <c r="K834" s="75"/>
      <c r="L834" s="76"/>
      <c r="M834" s="76"/>
      <c r="N834" s="77">
        <f>K834-J834-L834+التصنيف4567891011243752[[#This Row],[زيادة]]</f>
        <v>0</v>
      </c>
      <c r="O834" s="78" t="str">
        <f t="shared" si="48"/>
        <v>غياب</v>
      </c>
      <c r="P834" s="78">
        <f t="shared" si="51"/>
        <v>0</v>
      </c>
      <c r="Q834" s="79">
        <f>التصنيف4567891011243752[[#This Row],[ساعات العمل
Time of Work]]/9*P834*24</f>
        <v>0</v>
      </c>
      <c r="R834" s="80"/>
      <c r="S834" s="80"/>
      <c r="T834" s="80"/>
      <c r="U834" s="80"/>
      <c r="V834" s="3"/>
      <c r="W834" s="3"/>
      <c r="X834" s="3"/>
      <c r="Y834" s="3"/>
      <c r="Z834" s="3"/>
    </row>
    <row r="835" spans="1:26" ht="38.25" customHeight="1" x14ac:dyDescent="0.6">
      <c r="A835" s="29"/>
      <c r="B835" s="68"/>
      <c r="C835" s="69"/>
      <c r="D835" s="71"/>
      <c r="E835" s="71"/>
      <c r="F835" s="72">
        <f>SUM(D$9:$D835)-SUM(E$9:$E835)</f>
        <v>400</v>
      </c>
      <c r="G835" s="58"/>
      <c r="H835" s="73" t="str">
        <f t="shared" si="49"/>
        <v>الأربعاء</v>
      </c>
      <c r="I835" s="84">
        <f t="shared" si="50"/>
        <v>45357</v>
      </c>
      <c r="J835" s="75"/>
      <c r="K835" s="75"/>
      <c r="L835" s="76"/>
      <c r="M835" s="76"/>
      <c r="N835" s="77">
        <f>K835-J835-L835+التصنيف4567891011243752[[#This Row],[زيادة]]</f>
        <v>0</v>
      </c>
      <c r="O835" s="78" t="str">
        <f t="shared" si="48"/>
        <v>غياب</v>
      </c>
      <c r="P835" s="78">
        <f t="shared" si="51"/>
        <v>0</v>
      </c>
      <c r="Q835" s="79">
        <f>التصنيف4567891011243752[[#This Row],[ساعات العمل
Time of Work]]/9*P835*24</f>
        <v>0</v>
      </c>
      <c r="R835" s="80"/>
      <c r="S835" s="80"/>
      <c r="T835" s="80"/>
      <c r="U835" s="80"/>
      <c r="V835" s="3"/>
      <c r="W835" s="3"/>
      <c r="X835" s="3"/>
      <c r="Y835" s="3"/>
      <c r="Z835" s="3"/>
    </row>
    <row r="836" spans="1:26" ht="38.25" customHeight="1" x14ac:dyDescent="0.6">
      <c r="A836" s="29"/>
      <c r="B836" s="68"/>
      <c r="C836" s="69"/>
      <c r="D836" s="71"/>
      <c r="E836" s="71"/>
      <c r="F836" s="72">
        <f>SUM(D$9:$D836)-SUM(E$9:$E836)</f>
        <v>400</v>
      </c>
      <c r="G836" s="58"/>
      <c r="H836" s="73" t="str">
        <f t="shared" si="49"/>
        <v>الخميس</v>
      </c>
      <c r="I836" s="84">
        <f t="shared" si="50"/>
        <v>45358</v>
      </c>
      <c r="J836" s="75"/>
      <c r="K836" s="75"/>
      <c r="L836" s="76"/>
      <c r="M836" s="76"/>
      <c r="N836" s="77">
        <f>K836-J836-L836+التصنيف4567891011243752[[#This Row],[زيادة]]</f>
        <v>0</v>
      </c>
      <c r="O836" s="78" t="str">
        <f t="shared" si="48"/>
        <v>غياب</v>
      </c>
      <c r="P836" s="78">
        <f t="shared" si="51"/>
        <v>0</v>
      </c>
      <c r="Q836" s="79">
        <f>التصنيف4567891011243752[[#This Row],[ساعات العمل
Time of Work]]/9*P836*24</f>
        <v>0</v>
      </c>
      <c r="R836" s="80"/>
      <c r="S836" s="80"/>
      <c r="T836" s="80"/>
      <c r="U836" s="80"/>
      <c r="V836" s="3"/>
      <c r="W836" s="3"/>
      <c r="X836" s="3"/>
      <c r="Y836" s="3"/>
      <c r="Z836" s="3"/>
    </row>
    <row r="837" spans="1:26" ht="38.25" customHeight="1" x14ac:dyDescent="0.6">
      <c r="A837" s="29"/>
      <c r="B837" s="68"/>
      <c r="C837" s="69"/>
      <c r="D837" s="71"/>
      <c r="E837" s="71"/>
      <c r="F837" s="72">
        <f>SUM(D$9:$D837)-SUM(E$9:$E837)</f>
        <v>400</v>
      </c>
      <c r="G837" s="58"/>
      <c r="H837" s="73" t="str">
        <f t="shared" si="49"/>
        <v>الجمعة</v>
      </c>
      <c r="I837" s="84">
        <f t="shared" si="50"/>
        <v>45359</v>
      </c>
      <c r="J837" s="75"/>
      <c r="K837" s="75"/>
      <c r="L837" s="76"/>
      <c r="M837" s="76"/>
      <c r="N837" s="77">
        <f>K837-J837-L837+التصنيف4567891011243752[[#This Row],[زيادة]]</f>
        <v>0</v>
      </c>
      <c r="O837" s="78" t="str">
        <f t="shared" si="48"/>
        <v>غياب</v>
      </c>
      <c r="P837" s="78">
        <f t="shared" si="51"/>
        <v>0</v>
      </c>
      <c r="Q837" s="79">
        <f>التصنيف4567891011243752[[#This Row],[ساعات العمل
Time of Work]]/9*P837*24</f>
        <v>0</v>
      </c>
      <c r="R837" s="80"/>
      <c r="S837" s="80"/>
      <c r="T837" s="80"/>
      <c r="U837" s="80"/>
      <c r="V837" s="3"/>
      <c r="W837" s="3"/>
      <c r="X837" s="3"/>
      <c r="Y837" s="3"/>
      <c r="Z837" s="3"/>
    </row>
    <row r="838" spans="1:26" ht="38.25" customHeight="1" x14ac:dyDescent="0.6">
      <c r="A838" s="29"/>
      <c r="B838" s="68"/>
      <c r="C838" s="69"/>
      <c r="D838" s="71"/>
      <c r="E838" s="71"/>
      <c r="F838" s="72">
        <f>SUM(D$9:$D838)-SUM(E$9:$E838)</f>
        <v>400</v>
      </c>
      <c r="G838" s="58"/>
      <c r="H838" s="73" t="str">
        <f t="shared" si="49"/>
        <v>السبت</v>
      </c>
      <c r="I838" s="84">
        <f t="shared" si="50"/>
        <v>45360</v>
      </c>
      <c r="J838" s="75"/>
      <c r="K838" s="75"/>
      <c r="L838" s="76"/>
      <c r="M838" s="76"/>
      <c r="N838" s="77">
        <f>K838-J838-L838+التصنيف4567891011243752[[#This Row],[زيادة]]</f>
        <v>0</v>
      </c>
      <c r="O838" s="78" t="str">
        <f t="shared" si="48"/>
        <v>غياب</v>
      </c>
      <c r="P838" s="78">
        <f t="shared" si="51"/>
        <v>0</v>
      </c>
      <c r="Q838" s="79">
        <f>التصنيف4567891011243752[[#This Row],[ساعات العمل
Time of Work]]/9*P838*24</f>
        <v>0</v>
      </c>
      <c r="R838" s="80"/>
      <c r="S838" s="80"/>
      <c r="T838" s="80"/>
      <c r="U838" s="80"/>
      <c r="V838" s="3"/>
      <c r="W838" s="3"/>
      <c r="X838" s="3"/>
      <c r="Y838" s="3"/>
      <c r="Z838" s="3"/>
    </row>
    <row r="839" spans="1:26" ht="38.25" customHeight="1" x14ac:dyDescent="0.6">
      <c r="A839" s="29"/>
      <c r="B839" s="68"/>
      <c r="C839" s="69"/>
      <c r="D839" s="71"/>
      <c r="E839" s="71"/>
      <c r="F839" s="72">
        <f>SUM(D$9:$D839)-SUM(E$9:$E839)</f>
        <v>400</v>
      </c>
      <c r="G839" s="58"/>
      <c r="H839" s="73" t="str">
        <f t="shared" si="49"/>
        <v>الأحد</v>
      </c>
      <c r="I839" s="84">
        <f t="shared" si="50"/>
        <v>45361</v>
      </c>
      <c r="J839" s="75"/>
      <c r="K839" s="75"/>
      <c r="L839" s="76"/>
      <c r="M839" s="76"/>
      <c r="N839" s="77">
        <f>K839-J839-L839+التصنيف4567891011243752[[#This Row],[زيادة]]</f>
        <v>0</v>
      </c>
      <c r="O839" s="78" t="str">
        <f t="shared" si="48"/>
        <v>غياب</v>
      </c>
      <c r="P839" s="78">
        <f t="shared" si="51"/>
        <v>0</v>
      </c>
      <c r="Q839" s="79">
        <f>التصنيف4567891011243752[[#This Row],[ساعات العمل
Time of Work]]/9*P839*24</f>
        <v>0</v>
      </c>
      <c r="R839" s="80"/>
      <c r="S839" s="80"/>
      <c r="T839" s="80"/>
      <c r="U839" s="80"/>
      <c r="V839" s="3"/>
      <c r="W839" s="3"/>
      <c r="X839" s="3"/>
      <c r="Y839" s="3"/>
      <c r="Z839" s="3"/>
    </row>
    <row r="840" spans="1:26" ht="38.25" customHeight="1" x14ac:dyDescent="0.6">
      <c r="A840" s="29"/>
      <c r="B840" s="68"/>
      <c r="C840" s="69"/>
      <c r="D840" s="71"/>
      <c r="E840" s="71"/>
      <c r="F840" s="72">
        <f>SUM(D$9:$D840)-SUM(E$9:$E840)</f>
        <v>400</v>
      </c>
      <c r="G840" s="58"/>
      <c r="H840" s="73" t="str">
        <f t="shared" si="49"/>
        <v>الإثنين</v>
      </c>
      <c r="I840" s="84">
        <f t="shared" si="50"/>
        <v>45362</v>
      </c>
      <c r="J840" s="75"/>
      <c r="K840" s="75"/>
      <c r="L840" s="76"/>
      <c r="M840" s="76"/>
      <c r="N840" s="77">
        <f>K840-J840-L840+التصنيف4567891011243752[[#This Row],[زيادة]]</f>
        <v>0</v>
      </c>
      <c r="O840" s="78" t="str">
        <f t="shared" si="48"/>
        <v>غياب</v>
      </c>
      <c r="P840" s="78">
        <f t="shared" si="51"/>
        <v>0</v>
      </c>
      <c r="Q840" s="79">
        <f>التصنيف4567891011243752[[#This Row],[ساعات العمل
Time of Work]]/9*P840*24</f>
        <v>0</v>
      </c>
      <c r="R840" s="80"/>
      <c r="S840" s="80"/>
      <c r="T840" s="80"/>
      <c r="U840" s="80"/>
      <c r="V840" s="3"/>
      <c r="W840" s="3"/>
      <c r="X840" s="3"/>
      <c r="Y840" s="3"/>
      <c r="Z840" s="3"/>
    </row>
    <row r="841" spans="1:26" ht="38.25" customHeight="1" x14ac:dyDescent="0.6">
      <c r="A841" s="29"/>
      <c r="B841" s="68"/>
      <c r="C841" s="69"/>
      <c r="D841" s="71"/>
      <c r="E841" s="71"/>
      <c r="F841" s="72">
        <f>SUM(D$9:$D841)-SUM(E$9:$E841)</f>
        <v>400</v>
      </c>
      <c r="G841" s="58"/>
      <c r="H841" s="73" t="str">
        <f t="shared" si="49"/>
        <v>الثلاثاء</v>
      </c>
      <c r="I841" s="84">
        <f t="shared" si="50"/>
        <v>45363</v>
      </c>
      <c r="J841" s="75"/>
      <c r="K841" s="75"/>
      <c r="L841" s="76"/>
      <c r="M841" s="76"/>
      <c r="N841" s="77">
        <f>K841-J841-L841+التصنيف4567891011243752[[#This Row],[زيادة]]</f>
        <v>0</v>
      </c>
      <c r="O841" s="78" t="str">
        <f t="shared" ref="O841:O904" si="52">IF(N841=0,"غياب","حضور")</f>
        <v>غياب</v>
      </c>
      <c r="P841" s="78">
        <f t="shared" si="51"/>
        <v>0</v>
      </c>
      <c r="Q841" s="79">
        <f>التصنيف4567891011243752[[#This Row],[ساعات العمل
Time of Work]]/9*P841*24</f>
        <v>0</v>
      </c>
      <c r="R841" s="80"/>
      <c r="S841" s="80"/>
      <c r="T841" s="80"/>
      <c r="U841" s="80"/>
      <c r="V841" s="3"/>
      <c r="W841" s="3"/>
      <c r="X841" s="3"/>
      <c r="Y841" s="3"/>
      <c r="Z841" s="3"/>
    </row>
    <row r="842" spans="1:26" ht="38.25" customHeight="1" x14ac:dyDescent="0.6">
      <c r="A842" s="29"/>
      <c r="B842" s="68"/>
      <c r="C842" s="69"/>
      <c r="D842" s="71"/>
      <c r="E842" s="71"/>
      <c r="F842" s="72">
        <f>SUM(D$9:$D842)-SUM(E$9:$E842)</f>
        <v>400</v>
      </c>
      <c r="G842" s="58"/>
      <c r="H842" s="73" t="str">
        <f t="shared" ref="H842:H905" si="53">TEXT(I842,"b2dddd")</f>
        <v>الأربعاء</v>
      </c>
      <c r="I842" s="84">
        <f t="shared" ref="I842:I905" si="54">IF($I$7="","--",I841+1)</f>
        <v>45364</v>
      </c>
      <c r="J842" s="75"/>
      <c r="K842" s="75"/>
      <c r="L842" s="76"/>
      <c r="M842" s="76"/>
      <c r="N842" s="77">
        <f>K842-J842-L842+التصنيف4567891011243752[[#This Row],[زيادة]]</f>
        <v>0</v>
      </c>
      <c r="O842" s="78" t="str">
        <f t="shared" si="52"/>
        <v>غياب</v>
      </c>
      <c r="P842" s="78">
        <f t="shared" si="51"/>
        <v>0</v>
      </c>
      <c r="Q842" s="79">
        <f>التصنيف4567891011243752[[#This Row],[ساعات العمل
Time of Work]]/9*P842*24</f>
        <v>0</v>
      </c>
      <c r="R842" s="80"/>
      <c r="S842" s="80"/>
      <c r="T842" s="80"/>
      <c r="U842" s="80"/>
      <c r="V842" s="3"/>
      <c r="W842" s="3"/>
      <c r="X842" s="3"/>
      <c r="Y842" s="3"/>
      <c r="Z842" s="3"/>
    </row>
    <row r="843" spans="1:26" ht="38.25" customHeight="1" x14ac:dyDescent="0.6">
      <c r="A843" s="29"/>
      <c r="B843" s="68"/>
      <c r="C843" s="69"/>
      <c r="D843" s="71"/>
      <c r="E843" s="71"/>
      <c r="F843" s="72">
        <f>SUM(D$9:$D843)-SUM(E$9:$E843)</f>
        <v>400</v>
      </c>
      <c r="G843" s="58"/>
      <c r="H843" s="73" t="str">
        <f t="shared" si="53"/>
        <v>الخميس</v>
      </c>
      <c r="I843" s="84">
        <f t="shared" si="54"/>
        <v>45365</v>
      </c>
      <c r="J843" s="75"/>
      <c r="K843" s="75"/>
      <c r="L843" s="76"/>
      <c r="M843" s="76"/>
      <c r="N843" s="77">
        <f>K843-J843-L843+التصنيف4567891011243752[[#This Row],[زيادة]]</f>
        <v>0</v>
      </c>
      <c r="O843" s="78" t="str">
        <f t="shared" si="52"/>
        <v>غياب</v>
      </c>
      <c r="P843" s="78">
        <f t="shared" ref="P843:P906" si="55">IF($P$9="","--",P842+0)</f>
        <v>0</v>
      </c>
      <c r="Q843" s="79">
        <f>التصنيف4567891011243752[[#This Row],[ساعات العمل
Time of Work]]/9*P843*24</f>
        <v>0</v>
      </c>
      <c r="R843" s="80"/>
      <c r="S843" s="80"/>
      <c r="T843" s="80"/>
      <c r="U843" s="80"/>
      <c r="V843" s="3"/>
      <c r="W843" s="3"/>
      <c r="X843" s="3"/>
      <c r="Y843" s="3"/>
      <c r="Z843" s="3"/>
    </row>
    <row r="844" spans="1:26" ht="38.25" customHeight="1" x14ac:dyDescent="0.6">
      <c r="A844" s="29"/>
      <c r="B844" s="68"/>
      <c r="C844" s="69"/>
      <c r="D844" s="71"/>
      <c r="E844" s="71"/>
      <c r="F844" s="72">
        <f>SUM(D$9:$D844)-SUM(E$9:$E844)</f>
        <v>400</v>
      </c>
      <c r="G844" s="58"/>
      <c r="H844" s="73" t="str">
        <f t="shared" si="53"/>
        <v>الجمعة</v>
      </c>
      <c r="I844" s="84">
        <f t="shared" si="54"/>
        <v>45366</v>
      </c>
      <c r="J844" s="75"/>
      <c r="K844" s="75"/>
      <c r="L844" s="76"/>
      <c r="M844" s="76"/>
      <c r="N844" s="77">
        <f>K844-J844-L844+التصنيف4567891011243752[[#This Row],[زيادة]]</f>
        <v>0</v>
      </c>
      <c r="O844" s="78" t="str">
        <f t="shared" si="52"/>
        <v>غياب</v>
      </c>
      <c r="P844" s="78">
        <f t="shared" si="55"/>
        <v>0</v>
      </c>
      <c r="Q844" s="79">
        <f>التصنيف4567891011243752[[#This Row],[ساعات العمل
Time of Work]]/9*P844*24</f>
        <v>0</v>
      </c>
      <c r="R844" s="80"/>
      <c r="S844" s="80"/>
      <c r="T844" s="80"/>
      <c r="U844" s="80"/>
      <c r="V844" s="3"/>
      <c r="W844" s="3"/>
      <c r="X844" s="3"/>
      <c r="Y844" s="3"/>
      <c r="Z844" s="3"/>
    </row>
    <row r="845" spans="1:26" ht="38.25" customHeight="1" x14ac:dyDescent="0.6">
      <c r="A845" s="29"/>
      <c r="B845" s="68"/>
      <c r="C845" s="69"/>
      <c r="D845" s="71"/>
      <c r="E845" s="71"/>
      <c r="F845" s="72">
        <f>SUM(D$9:$D845)-SUM(E$9:$E845)</f>
        <v>400</v>
      </c>
      <c r="G845" s="58"/>
      <c r="H845" s="73" t="str">
        <f t="shared" si="53"/>
        <v>السبت</v>
      </c>
      <c r="I845" s="84">
        <f t="shared" si="54"/>
        <v>45367</v>
      </c>
      <c r="J845" s="75"/>
      <c r="K845" s="75"/>
      <c r="L845" s="76"/>
      <c r="M845" s="76"/>
      <c r="N845" s="77">
        <f>K845-J845-L845+التصنيف4567891011243752[[#This Row],[زيادة]]</f>
        <v>0</v>
      </c>
      <c r="O845" s="78" t="str">
        <f t="shared" si="52"/>
        <v>غياب</v>
      </c>
      <c r="P845" s="78">
        <f t="shared" si="55"/>
        <v>0</v>
      </c>
      <c r="Q845" s="79">
        <f>التصنيف4567891011243752[[#This Row],[ساعات العمل
Time of Work]]/9*P845*24</f>
        <v>0</v>
      </c>
      <c r="R845" s="80"/>
      <c r="S845" s="80"/>
      <c r="T845" s="80"/>
      <c r="U845" s="80"/>
      <c r="V845" s="3"/>
      <c r="W845" s="3"/>
      <c r="X845" s="3"/>
      <c r="Y845" s="3"/>
      <c r="Z845" s="3"/>
    </row>
    <row r="846" spans="1:26" ht="38.25" customHeight="1" x14ac:dyDescent="0.6">
      <c r="A846" s="29"/>
      <c r="B846" s="68"/>
      <c r="C846" s="69"/>
      <c r="D846" s="71"/>
      <c r="E846" s="71"/>
      <c r="F846" s="72">
        <f>SUM(D$9:$D846)-SUM(E$9:$E846)</f>
        <v>400</v>
      </c>
      <c r="G846" s="58"/>
      <c r="H846" s="73" t="str">
        <f t="shared" si="53"/>
        <v>الأحد</v>
      </c>
      <c r="I846" s="84">
        <f t="shared" si="54"/>
        <v>45368</v>
      </c>
      <c r="J846" s="75"/>
      <c r="K846" s="75"/>
      <c r="L846" s="76"/>
      <c r="M846" s="76"/>
      <c r="N846" s="77">
        <f>K846-J846-L846+التصنيف4567891011243752[[#This Row],[زيادة]]</f>
        <v>0</v>
      </c>
      <c r="O846" s="78" t="str">
        <f t="shared" si="52"/>
        <v>غياب</v>
      </c>
      <c r="P846" s="78">
        <f t="shared" si="55"/>
        <v>0</v>
      </c>
      <c r="Q846" s="79">
        <f>التصنيف4567891011243752[[#This Row],[ساعات العمل
Time of Work]]/9*P846*24</f>
        <v>0</v>
      </c>
      <c r="R846" s="80"/>
      <c r="S846" s="80"/>
      <c r="T846" s="80"/>
      <c r="U846" s="80"/>
      <c r="V846" s="3"/>
      <c r="W846" s="3"/>
      <c r="X846" s="3"/>
      <c r="Y846" s="3"/>
      <c r="Z846" s="3"/>
    </row>
    <row r="847" spans="1:26" ht="38.25" customHeight="1" x14ac:dyDescent="0.6">
      <c r="A847" s="29"/>
      <c r="B847" s="68"/>
      <c r="C847" s="69"/>
      <c r="D847" s="71"/>
      <c r="E847" s="71"/>
      <c r="F847" s="72">
        <f>SUM(D$9:$D847)-SUM(E$9:$E847)</f>
        <v>400</v>
      </c>
      <c r="G847" s="58"/>
      <c r="H847" s="73" t="str">
        <f t="shared" si="53"/>
        <v>الإثنين</v>
      </c>
      <c r="I847" s="84">
        <f t="shared" si="54"/>
        <v>45369</v>
      </c>
      <c r="J847" s="75"/>
      <c r="K847" s="75"/>
      <c r="L847" s="76"/>
      <c r="M847" s="76"/>
      <c r="N847" s="77">
        <f>K847-J847-L847+التصنيف4567891011243752[[#This Row],[زيادة]]</f>
        <v>0</v>
      </c>
      <c r="O847" s="78" t="str">
        <f t="shared" si="52"/>
        <v>غياب</v>
      </c>
      <c r="P847" s="78">
        <f t="shared" si="55"/>
        <v>0</v>
      </c>
      <c r="Q847" s="79">
        <f>التصنيف4567891011243752[[#This Row],[ساعات العمل
Time of Work]]/9*P847*24</f>
        <v>0</v>
      </c>
      <c r="R847" s="80"/>
      <c r="S847" s="80"/>
      <c r="T847" s="80"/>
      <c r="U847" s="80"/>
      <c r="V847" s="3"/>
      <c r="W847" s="3"/>
      <c r="X847" s="3"/>
      <c r="Y847" s="3"/>
      <c r="Z847" s="3"/>
    </row>
    <row r="848" spans="1:26" ht="38.25" customHeight="1" x14ac:dyDescent="0.6">
      <c r="A848" s="29"/>
      <c r="B848" s="68"/>
      <c r="C848" s="69"/>
      <c r="D848" s="71"/>
      <c r="E848" s="71"/>
      <c r="F848" s="72">
        <f>SUM(D$9:$D848)-SUM(E$9:$E848)</f>
        <v>400</v>
      </c>
      <c r="G848" s="58"/>
      <c r="H848" s="73" t="str">
        <f t="shared" si="53"/>
        <v>الثلاثاء</v>
      </c>
      <c r="I848" s="84">
        <f t="shared" si="54"/>
        <v>45370</v>
      </c>
      <c r="J848" s="75"/>
      <c r="K848" s="75"/>
      <c r="L848" s="76"/>
      <c r="M848" s="76"/>
      <c r="N848" s="77">
        <f>K848-J848-L848+التصنيف4567891011243752[[#This Row],[زيادة]]</f>
        <v>0</v>
      </c>
      <c r="O848" s="78" t="str">
        <f t="shared" si="52"/>
        <v>غياب</v>
      </c>
      <c r="P848" s="78">
        <f t="shared" si="55"/>
        <v>0</v>
      </c>
      <c r="Q848" s="79">
        <f>التصنيف4567891011243752[[#This Row],[ساعات العمل
Time of Work]]/9*P848*24</f>
        <v>0</v>
      </c>
      <c r="R848" s="80"/>
      <c r="S848" s="80"/>
      <c r="T848" s="80"/>
      <c r="U848" s="80"/>
      <c r="V848" s="3"/>
      <c r="W848" s="3"/>
      <c r="X848" s="3"/>
      <c r="Y848" s="3"/>
      <c r="Z848" s="3"/>
    </row>
    <row r="849" spans="1:26" ht="38.25" customHeight="1" x14ac:dyDescent="0.6">
      <c r="A849" s="29"/>
      <c r="B849" s="68"/>
      <c r="C849" s="69"/>
      <c r="D849" s="71"/>
      <c r="E849" s="71"/>
      <c r="F849" s="72">
        <f>SUM(D$9:$D849)-SUM(E$9:$E849)</f>
        <v>400</v>
      </c>
      <c r="G849" s="58"/>
      <c r="H849" s="73" t="str">
        <f t="shared" si="53"/>
        <v>الأربعاء</v>
      </c>
      <c r="I849" s="84">
        <f t="shared" si="54"/>
        <v>45371</v>
      </c>
      <c r="J849" s="75"/>
      <c r="K849" s="75"/>
      <c r="L849" s="76"/>
      <c r="M849" s="76"/>
      <c r="N849" s="77">
        <f>K849-J849-L849+التصنيف4567891011243752[[#This Row],[زيادة]]</f>
        <v>0</v>
      </c>
      <c r="O849" s="78" t="str">
        <f t="shared" si="52"/>
        <v>غياب</v>
      </c>
      <c r="P849" s="78">
        <f t="shared" si="55"/>
        <v>0</v>
      </c>
      <c r="Q849" s="79">
        <f>التصنيف4567891011243752[[#This Row],[ساعات العمل
Time of Work]]/9*P849*24</f>
        <v>0</v>
      </c>
      <c r="R849" s="80"/>
      <c r="S849" s="80"/>
      <c r="T849" s="80"/>
      <c r="U849" s="80"/>
      <c r="V849" s="3"/>
      <c r="W849" s="3"/>
      <c r="X849" s="3"/>
      <c r="Y849" s="3"/>
      <c r="Z849" s="3"/>
    </row>
    <row r="850" spans="1:26" ht="38.25" customHeight="1" x14ac:dyDescent="0.6">
      <c r="A850" s="29"/>
      <c r="B850" s="68"/>
      <c r="C850" s="69"/>
      <c r="D850" s="71"/>
      <c r="E850" s="71"/>
      <c r="F850" s="72">
        <f>SUM(D$9:$D850)-SUM(E$9:$E850)</f>
        <v>400</v>
      </c>
      <c r="G850" s="58"/>
      <c r="H850" s="73" t="str">
        <f t="shared" si="53"/>
        <v>الخميس</v>
      </c>
      <c r="I850" s="84">
        <f t="shared" si="54"/>
        <v>45372</v>
      </c>
      <c r="J850" s="75"/>
      <c r="K850" s="75"/>
      <c r="L850" s="76"/>
      <c r="M850" s="76"/>
      <c r="N850" s="77">
        <f>K850-J850-L850+التصنيف4567891011243752[[#This Row],[زيادة]]</f>
        <v>0</v>
      </c>
      <c r="O850" s="78" t="str">
        <f t="shared" si="52"/>
        <v>غياب</v>
      </c>
      <c r="P850" s="78">
        <f t="shared" si="55"/>
        <v>0</v>
      </c>
      <c r="Q850" s="79">
        <f>التصنيف4567891011243752[[#This Row],[ساعات العمل
Time of Work]]/9*P850*24</f>
        <v>0</v>
      </c>
      <c r="R850" s="80"/>
      <c r="S850" s="80"/>
      <c r="T850" s="80"/>
      <c r="U850" s="80"/>
      <c r="V850" s="3"/>
      <c r="W850" s="3"/>
      <c r="X850" s="3"/>
      <c r="Y850" s="3"/>
      <c r="Z850" s="3"/>
    </row>
    <row r="851" spans="1:26" ht="38.25" customHeight="1" x14ac:dyDescent="0.6">
      <c r="A851" s="29"/>
      <c r="B851" s="68"/>
      <c r="C851" s="69"/>
      <c r="D851" s="71"/>
      <c r="E851" s="71"/>
      <c r="F851" s="72">
        <f>SUM(D$9:$D851)-SUM(E$9:$E851)</f>
        <v>400</v>
      </c>
      <c r="G851" s="58"/>
      <c r="H851" s="73" t="str">
        <f t="shared" si="53"/>
        <v>الجمعة</v>
      </c>
      <c r="I851" s="84">
        <f t="shared" si="54"/>
        <v>45373</v>
      </c>
      <c r="J851" s="75"/>
      <c r="K851" s="75"/>
      <c r="L851" s="76"/>
      <c r="M851" s="76"/>
      <c r="N851" s="77">
        <f>K851-J851-L851+التصنيف4567891011243752[[#This Row],[زيادة]]</f>
        <v>0</v>
      </c>
      <c r="O851" s="78" t="str">
        <f t="shared" si="52"/>
        <v>غياب</v>
      </c>
      <c r="P851" s="78">
        <f t="shared" si="55"/>
        <v>0</v>
      </c>
      <c r="Q851" s="79">
        <f>التصنيف4567891011243752[[#This Row],[ساعات العمل
Time of Work]]/9*P851*24</f>
        <v>0</v>
      </c>
      <c r="R851" s="80"/>
      <c r="S851" s="80"/>
      <c r="T851" s="80"/>
      <c r="U851" s="80"/>
      <c r="V851" s="3"/>
      <c r="W851" s="3"/>
      <c r="X851" s="3"/>
      <c r="Y851" s="3"/>
      <c r="Z851" s="3"/>
    </row>
    <row r="852" spans="1:26" ht="38.25" customHeight="1" x14ac:dyDescent="0.6">
      <c r="A852" s="29"/>
      <c r="B852" s="68"/>
      <c r="C852" s="69"/>
      <c r="D852" s="71"/>
      <c r="E852" s="71"/>
      <c r="F852" s="72">
        <f>SUM(D$9:$D852)-SUM(E$9:$E852)</f>
        <v>400</v>
      </c>
      <c r="G852" s="58"/>
      <c r="H852" s="73" t="str">
        <f t="shared" si="53"/>
        <v>السبت</v>
      </c>
      <c r="I852" s="84">
        <f t="shared" si="54"/>
        <v>45374</v>
      </c>
      <c r="J852" s="75"/>
      <c r="K852" s="75"/>
      <c r="L852" s="76"/>
      <c r="M852" s="76"/>
      <c r="N852" s="77">
        <f>K852-J852-L852+التصنيف4567891011243752[[#This Row],[زيادة]]</f>
        <v>0</v>
      </c>
      <c r="O852" s="78" t="str">
        <f t="shared" si="52"/>
        <v>غياب</v>
      </c>
      <c r="P852" s="78">
        <f t="shared" si="55"/>
        <v>0</v>
      </c>
      <c r="Q852" s="79">
        <f>التصنيف4567891011243752[[#This Row],[ساعات العمل
Time of Work]]/9*P852*24</f>
        <v>0</v>
      </c>
      <c r="R852" s="80"/>
      <c r="S852" s="80"/>
      <c r="T852" s="80"/>
      <c r="U852" s="80"/>
      <c r="V852" s="3"/>
      <c r="W852" s="3"/>
      <c r="X852" s="3"/>
      <c r="Y852" s="3"/>
      <c r="Z852" s="3"/>
    </row>
    <row r="853" spans="1:26" ht="38.25" customHeight="1" x14ac:dyDescent="0.6">
      <c r="A853" s="29"/>
      <c r="B853" s="68"/>
      <c r="C853" s="69"/>
      <c r="D853" s="71"/>
      <c r="E853" s="71"/>
      <c r="F853" s="72">
        <f>SUM(D$9:$D853)-SUM(E$9:$E853)</f>
        <v>400</v>
      </c>
      <c r="G853" s="58"/>
      <c r="H853" s="73" t="str">
        <f t="shared" si="53"/>
        <v>الأحد</v>
      </c>
      <c r="I853" s="84">
        <f t="shared" si="54"/>
        <v>45375</v>
      </c>
      <c r="J853" s="75"/>
      <c r="K853" s="75"/>
      <c r="L853" s="76"/>
      <c r="M853" s="76"/>
      <c r="N853" s="77">
        <f>K853-J853-L853+التصنيف4567891011243752[[#This Row],[زيادة]]</f>
        <v>0</v>
      </c>
      <c r="O853" s="78" t="str">
        <f t="shared" si="52"/>
        <v>غياب</v>
      </c>
      <c r="P853" s="78">
        <f t="shared" si="55"/>
        <v>0</v>
      </c>
      <c r="Q853" s="79">
        <f>التصنيف4567891011243752[[#This Row],[ساعات العمل
Time of Work]]/9*P853*24</f>
        <v>0</v>
      </c>
      <c r="R853" s="80"/>
      <c r="S853" s="80"/>
      <c r="T853" s="80"/>
      <c r="U853" s="80"/>
      <c r="V853" s="3"/>
      <c r="W853" s="3"/>
      <c r="X853" s="3"/>
      <c r="Y853" s="3"/>
      <c r="Z853" s="3"/>
    </row>
    <row r="854" spans="1:26" ht="38.25" customHeight="1" x14ac:dyDescent="0.6">
      <c r="A854" s="29"/>
      <c r="B854" s="68"/>
      <c r="C854" s="69"/>
      <c r="D854" s="71"/>
      <c r="E854" s="71"/>
      <c r="F854" s="72">
        <f>SUM(D$9:$D854)-SUM(E$9:$E854)</f>
        <v>400</v>
      </c>
      <c r="G854" s="58"/>
      <c r="H854" s="73" t="str">
        <f t="shared" si="53"/>
        <v>الإثنين</v>
      </c>
      <c r="I854" s="84">
        <f t="shared" si="54"/>
        <v>45376</v>
      </c>
      <c r="J854" s="75"/>
      <c r="K854" s="75"/>
      <c r="L854" s="76"/>
      <c r="M854" s="76"/>
      <c r="N854" s="77">
        <f>K854-J854-L854+التصنيف4567891011243752[[#This Row],[زيادة]]</f>
        <v>0</v>
      </c>
      <c r="O854" s="78" t="str">
        <f t="shared" si="52"/>
        <v>غياب</v>
      </c>
      <c r="P854" s="78">
        <f t="shared" si="55"/>
        <v>0</v>
      </c>
      <c r="Q854" s="79">
        <f>التصنيف4567891011243752[[#This Row],[ساعات العمل
Time of Work]]/9*P854*24</f>
        <v>0</v>
      </c>
      <c r="R854" s="80"/>
      <c r="S854" s="80"/>
      <c r="T854" s="80"/>
      <c r="U854" s="80"/>
      <c r="V854" s="3"/>
      <c r="W854" s="3"/>
      <c r="X854" s="3"/>
      <c r="Y854" s="3"/>
      <c r="Z854" s="3"/>
    </row>
    <row r="855" spans="1:26" ht="38.25" customHeight="1" x14ac:dyDescent="0.6">
      <c r="A855" s="29"/>
      <c r="B855" s="68"/>
      <c r="C855" s="69"/>
      <c r="D855" s="71"/>
      <c r="E855" s="71"/>
      <c r="F855" s="72">
        <f>SUM(D$9:$D855)-SUM(E$9:$E855)</f>
        <v>400</v>
      </c>
      <c r="G855" s="58"/>
      <c r="H855" s="73" t="str">
        <f t="shared" si="53"/>
        <v>الثلاثاء</v>
      </c>
      <c r="I855" s="84">
        <f t="shared" si="54"/>
        <v>45377</v>
      </c>
      <c r="J855" s="75"/>
      <c r="K855" s="75"/>
      <c r="L855" s="76"/>
      <c r="M855" s="76"/>
      <c r="N855" s="77">
        <f>K855-J855-L855+التصنيف4567891011243752[[#This Row],[زيادة]]</f>
        <v>0</v>
      </c>
      <c r="O855" s="78" t="str">
        <f t="shared" si="52"/>
        <v>غياب</v>
      </c>
      <c r="P855" s="78">
        <f t="shared" si="55"/>
        <v>0</v>
      </c>
      <c r="Q855" s="79">
        <f>التصنيف4567891011243752[[#This Row],[ساعات العمل
Time of Work]]/9*P855*24</f>
        <v>0</v>
      </c>
      <c r="R855" s="80"/>
      <c r="S855" s="80"/>
      <c r="T855" s="80"/>
      <c r="U855" s="80"/>
      <c r="V855" s="3"/>
      <c r="W855" s="3"/>
      <c r="X855" s="3"/>
      <c r="Y855" s="3"/>
      <c r="Z855" s="3"/>
    </row>
    <row r="856" spans="1:26" ht="38.25" customHeight="1" x14ac:dyDescent="0.6">
      <c r="A856" s="29"/>
      <c r="B856" s="68"/>
      <c r="C856" s="69"/>
      <c r="D856" s="71"/>
      <c r="E856" s="71"/>
      <c r="F856" s="72">
        <f>SUM(D$9:$D856)-SUM(E$9:$E856)</f>
        <v>400</v>
      </c>
      <c r="G856" s="58"/>
      <c r="H856" s="73" t="str">
        <f t="shared" si="53"/>
        <v>الأربعاء</v>
      </c>
      <c r="I856" s="84">
        <f t="shared" si="54"/>
        <v>45378</v>
      </c>
      <c r="J856" s="75"/>
      <c r="K856" s="75"/>
      <c r="L856" s="76"/>
      <c r="M856" s="76"/>
      <c r="N856" s="77">
        <f>K856-J856-L856+التصنيف4567891011243752[[#This Row],[زيادة]]</f>
        <v>0</v>
      </c>
      <c r="O856" s="78" t="str">
        <f t="shared" si="52"/>
        <v>غياب</v>
      </c>
      <c r="P856" s="78">
        <f t="shared" si="55"/>
        <v>0</v>
      </c>
      <c r="Q856" s="79">
        <f>التصنيف4567891011243752[[#This Row],[ساعات العمل
Time of Work]]/9*P856*24</f>
        <v>0</v>
      </c>
      <c r="R856" s="80"/>
      <c r="S856" s="80"/>
      <c r="T856" s="80"/>
      <c r="U856" s="80"/>
      <c r="V856" s="3"/>
      <c r="W856" s="3"/>
      <c r="X856" s="3"/>
      <c r="Y856" s="3"/>
      <c r="Z856" s="3"/>
    </row>
    <row r="857" spans="1:26" ht="38.25" customHeight="1" x14ac:dyDescent="0.6">
      <c r="A857" s="29"/>
      <c r="B857" s="68"/>
      <c r="C857" s="69"/>
      <c r="D857" s="71"/>
      <c r="E857" s="71"/>
      <c r="F857" s="72">
        <f>SUM(D$9:$D857)-SUM(E$9:$E857)</f>
        <v>400</v>
      </c>
      <c r="G857" s="58"/>
      <c r="H857" s="73" t="str">
        <f t="shared" si="53"/>
        <v>الخميس</v>
      </c>
      <c r="I857" s="84">
        <f t="shared" si="54"/>
        <v>45379</v>
      </c>
      <c r="J857" s="75"/>
      <c r="K857" s="75"/>
      <c r="L857" s="76"/>
      <c r="M857" s="76"/>
      <c r="N857" s="77">
        <f>K857-J857-L857+التصنيف4567891011243752[[#This Row],[زيادة]]</f>
        <v>0</v>
      </c>
      <c r="O857" s="78" t="str">
        <f t="shared" si="52"/>
        <v>غياب</v>
      </c>
      <c r="P857" s="78">
        <f t="shared" si="55"/>
        <v>0</v>
      </c>
      <c r="Q857" s="79">
        <f>التصنيف4567891011243752[[#This Row],[ساعات العمل
Time of Work]]/9*P857*24</f>
        <v>0</v>
      </c>
      <c r="R857" s="80"/>
      <c r="S857" s="80"/>
      <c r="T857" s="80"/>
      <c r="U857" s="80"/>
      <c r="V857" s="3"/>
      <c r="W857" s="3"/>
      <c r="X857" s="3"/>
      <c r="Y857" s="3"/>
      <c r="Z857" s="3"/>
    </row>
    <row r="858" spans="1:26" ht="38.25" customHeight="1" x14ac:dyDescent="0.6">
      <c r="A858" s="29"/>
      <c r="B858" s="68"/>
      <c r="C858" s="69"/>
      <c r="D858" s="71"/>
      <c r="E858" s="71"/>
      <c r="F858" s="72">
        <f>SUM(D$9:$D858)-SUM(E$9:$E858)</f>
        <v>400</v>
      </c>
      <c r="G858" s="58"/>
      <c r="H858" s="73" t="str">
        <f t="shared" si="53"/>
        <v>الجمعة</v>
      </c>
      <c r="I858" s="84">
        <f t="shared" si="54"/>
        <v>45380</v>
      </c>
      <c r="J858" s="75"/>
      <c r="K858" s="75"/>
      <c r="L858" s="76"/>
      <c r="M858" s="76"/>
      <c r="N858" s="77">
        <f>K858-J858-L858+التصنيف4567891011243752[[#This Row],[زيادة]]</f>
        <v>0</v>
      </c>
      <c r="O858" s="78" t="str">
        <f t="shared" si="52"/>
        <v>غياب</v>
      </c>
      <c r="P858" s="78">
        <f t="shared" si="55"/>
        <v>0</v>
      </c>
      <c r="Q858" s="79">
        <f>التصنيف4567891011243752[[#This Row],[ساعات العمل
Time of Work]]/9*P858*24</f>
        <v>0</v>
      </c>
      <c r="R858" s="80"/>
      <c r="S858" s="80"/>
      <c r="T858" s="80"/>
      <c r="U858" s="80"/>
      <c r="V858" s="3"/>
      <c r="W858" s="3"/>
      <c r="X858" s="3"/>
      <c r="Y858" s="3"/>
      <c r="Z858" s="3"/>
    </row>
    <row r="859" spans="1:26" ht="38.25" customHeight="1" x14ac:dyDescent="0.6">
      <c r="A859" s="29"/>
      <c r="B859" s="68"/>
      <c r="C859" s="69"/>
      <c r="D859" s="71"/>
      <c r="E859" s="71"/>
      <c r="F859" s="72">
        <f>SUM(D$9:$D859)-SUM(E$9:$E859)</f>
        <v>400</v>
      </c>
      <c r="G859" s="58"/>
      <c r="H859" s="73" t="str">
        <f t="shared" si="53"/>
        <v>السبت</v>
      </c>
      <c r="I859" s="84">
        <f t="shared" si="54"/>
        <v>45381</v>
      </c>
      <c r="J859" s="75"/>
      <c r="K859" s="75"/>
      <c r="L859" s="76"/>
      <c r="M859" s="76"/>
      <c r="N859" s="77">
        <f>K859-J859-L859+التصنيف4567891011243752[[#This Row],[زيادة]]</f>
        <v>0</v>
      </c>
      <c r="O859" s="78" t="str">
        <f t="shared" si="52"/>
        <v>غياب</v>
      </c>
      <c r="P859" s="78">
        <f t="shared" si="55"/>
        <v>0</v>
      </c>
      <c r="Q859" s="79">
        <f>التصنيف4567891011243752[[#This Row],[ساعات العمل
Time of Work]]/9*P859*24</f>
        <v>0</v>
      </c>
      <c r="R859" s="80"/>
      <c r="S859" s="80"/>
      <c r="T859" s="80"/>
      <c r="U859" s="80"/>
      <c r="V859" s="3"/>
      <c r="W859" s="3"/>
      <c r="X859" s="3"/>
      <c r="Y859" s="3"/>
      <c r="Z859" s="3"/>
    </row>
    <row r="860" spans="1:26" ht="38.25" customHeight="1" x14ac:dyDescent="0.6">
      <c r="A860" s="29"/>
      <c r="B860" s="68"/>
      <c r="C860" s="69"/>
      <c r="D860" s="71"/>
      <c r="E860" s="71"/>
      <c r="F860" s="72">
        <f>SUM(D$9:$D860)-SUM(E$9:$E860)</f>
        <v>400</v>
      </c>
      <c r="G860" s="58"/>
      <c r="H860" s="73" t="str">
        <f t="shared" si="53"/>
        <v>الأحد</v>
      </c>
      <c r="I860" s="84">
        <f t="shared" si="54"/>
        <v>45382</v>
      </c>
      <c r="J860" s="75"/>
      <c r="K860" s="75"/>
      <c r="L860" s="76"/>
      <c r="M860" s="76"/>
      <c r="N860" s="77">
        <f>K860-J860-L860+التصنيف4567891011243752[[#This Row],[زيادة]]</f>
        <v>0</v>
      </c>
      <c r="O860" s="78" t="str">
        <f t="shared" si="52"/>
        <v>غياب</v>
      </c>
      <c r="P860" s="78">
        <f t="shared" si="55"/>
        <v>0</v>
      </c>
      <c r="Q860" s="79">
        <f>التصنيف4567891011243752[[#This Row],[ساعات العمل
Time of Work]]/9*P860*24</f>
        <v>0</v>
      </c>
      <c r="R860" s="80"/>
      <c r="S860" s="80"/>
      <c r="T860" s="80"/>
      <c r="U860" s="80"/>
      <c r="V860" s="3"/>
      <c r="W860" s="3"/>
      <c r="X860" s="3"/>
      <c r="Y860" s="3"/>
      <c r="Z860" s="3"/>
    </row>
    <row r="861" spans="1:26" ht="38.25" customHeight="1" x14ac:dyDescent="0.6">
      <c r="A861" s="29"/>
      <c r="B861" s="68"/>
      <c r="C861" s="69"/>
      <c r="D861" s="71"/>
      <c r="E861" s="71"/>
      <c r="F861" s="72">
        <f>SUM(D$9:$D861)-SUM(E$9:$E861)</f>
        <v>400</v>
      </c>
      <c r="G861" s="58"/>
      <c r="H861" s="73" t="str">
        <f t="shared" si="53"/>
        <v>الإثنين</v>
      </c>
      <c r="I861" s="84">
        <f t="shared" si="54"/>
        <v>45383</v>
      </c>
      <c r="J861" s="75"/>
      <c r="K861" s="75"/>
      <c r="L861" s="76"/>
      <c r="M861" s="76"/>
      <c r="N861" s="77">
        <f>K861-J861-L861+التصنيف4567891011243752[[#This Row],[زيادة]]</f>
        <v>0</v>
      </c>
      <c r="O861" s="78" t="str">
        <f t="shared" si="52"/>
        <v>غياب</v>
      </c>
      <c r="P861" s="78">
        <f t="shared" si="55"/>
        <v>0</v>
      </c>
      <c r="Q861" s="79">
        <f>التصنيف4567891011243752[[#This Row],[ساعات العمل
Time of Work]]/9*P861*24</f>
        <v>0</v>
      </c>
      <c r="R861" s="80"/>
      <c r="S861" s="80"/>
      <c r="T861" s="80"/>
      <c r="U861" s="80"/>
      <c r="V861" s="3"/>
      <c r="W861" s="3"/>
      <c r="X861" s="3"/>
      <c r="Y861" s="3"/>
      <c r="Z861" s="3"/>
    </row>
    <row r="862" spans="1:26" ht="38.25" customHeight="1" x14ac:dyDescent="0.6">
      <c r="A862" s="29"/>
      <c r="B862" s="68"/>
      <c r="C862" s="69"/>
      <c r="D862" s="71"/>
      <c r="E862" s="71"/>
      <c r="F862" s="72">
        <f>SUM(D$9:$D862)-SUM(E$9:$E862)</f>
        <v>400</v>
      </c>
      <c r="G862" s="58"/>
      <c r="H862" s="73" t="str">
        <f t="shared" si="53"/>
        <v>الثلاثاء</v>
      </c>
      <c r="I862" s="84">
        <f t="shared" si="54"/>
        <v>45384</v>
      </c>
      <c r="J862" s="75"/>
      <c r="K862" s="75"/>
      <c r="L862" s="76"/>
      <c r="M862" s="76"/>
      <c r="N862" s="77">
        <f>K862-J862-L862+التصنيف4567891011243752[[#This Row],[زيادة]]</f>
        <v>0</v>
      </c>
      <c r="O862" s="78" t="str">
        <f t="shared" si="52"/>
        <v>غياب</v>
      </c>
      <c r="P862" s="78">
        <f t="shared" si="55"/>
        <v>0</v>
      </c>
      <c r="Q862" s="79">
        <f>التصنيف4567891011243752[[#This Row],[ساعات العمل
Time of Work]]/9*P862*24</f>
        <v>0</v>
      </c>
      <c r="R862" s="80"/>
      <c r="S862" s="80"/>
      <c r="T862" s="80"/>
      <c r="U862" s="80"/>
      <c r="V862" s="3"/>
      <c r="W862" s="3"/>
      <c r="X862" s="3"/>
      <c r="Y862" s="3"/>
      <c r="Z862" s="3"/>
    </row>
    <row r="863" spans="1:26" ht="38.25" customHeight="1" x14ac:dyDescent="0.6">
      <c r="A863" s="29"/>
      <c r="B863" s="68"/>
      <c r="C863" s="69"/>
      <c r="D863" s="71"/>
      <c r="E863" s="71"/>
      <c r="F863" s="72">
        <f>SUM(D$9:$D863)-SUM(E$9:$E863)</f>
        <v>400</v>
      </c>
      <c r="G863" s="58"/>
      <c r="H863" s="73" t="str">
        <f t="shared" si="53"/>
        <v>الأربعاء</v>
      </c>
      <c r="I863" s="84">
        <f t="shared" si="54"/>
        <v>45385</v>
      </c>
      <c r="J863" s="75"/>
      <c r="K863" s="75"/>
      <c r="L863" s="76"/>
      <c r="M863" s="76"/>
      <c r="N863" s="77">
        <f>K863-J863-L863+التصنيف4567891011243752[[#This Row],[زيادة]]</f>
        <v>0</v>
      </c>
      <c r="O863" s="78" t="str">
        <f t="shared" si="52"/>
        <v>غياب</v>
      </c>
      <c r="P863" s="78">
        <f t="shared" si="55"/>
        <v>0</v>
      </c>
      <c r="Q863" s="79">
        <f>التصنيف4567891011243752[[#This Row],[ساعات العمل
Time of Work]]/9*P863*24</f>
        <v>0</v>
      </c>
      <c r="R863" s="80"/>
      <c r="S863" s="80"/>
      <c r="T863" s="80"/>
      <c r="U863" s="80"/>
      <c r="V863" s="3"/>
      <c r="W863" s="3"/>
      <c r="X863" s="3"/>
      <c r="Y863" s="3"/>
      <c r="Z863" s="3"/>
    </row>
    <row r="864" spans="1:26" ht="38.25" customHeight="1" x14ac:dyDescent="0.6">
      <c r="A864" s="29"/>
      <c r="B864" s="68"/>
      <c r="C864" s="69"/>
      <c r="D864" s="71"/>
      <c r="E864" s="71"/>
      <c r="F864" s="72">
        <f>SUM(D$9:$D864)-SUM(E$9:$E864)</f>
        <v>400</v>
      </c>
      <c r="G864" s="58"/>
      <c r="H864" s="73" t="str">
        <f t="shared" si="53"/>
        <v>الخميس</v>
      </c>
      <c r="I864" s="84">
        <f t="shared" si="54"/>
        <v>45386</v>
      </c>
      <c r="J864" s="75"/>
      <c r="K864" s="75"/>
      <c r="L864" s="76"/>
      <c r="M864" s="76"/>
      <c r="N864" s="77">
        <f>K864-J864-L864+التصنيف4567891011243752[[#This Row],[زيادة]]</f>
        <v>0</v>
      </c>
      <c r="O864" s="78" t="str">
        <f t="shared" si="52"/>
        <v>غياب</v>
      </c>
      <c r="P864" s="78">
        <f t="shared" si="55"/>
        <v>0</v>
      </c>
      <c r="Q864" s="79">
        <f>التصنيف4567891011243752[[#This Row],[ساعات العمل
Time of Work]]/9*P864*24</f>
        <v>0</v>
      </c>
      <c r="R864" s="80"/>
      <c r="S864" s="80"/>
      <c r="T864" s="80"/>
      <c r="U864" s="80"/>
      <c r="V864" s="3"/>
      <c r="W864" s="3"/>
      <c r="X864" s="3"/>
      <c r="Y864" s="3"/>
      <c r="Z864" s="3"/>
    </row>
    <row r="865" spans="1:26" ht="38.25" customHeight="1" x14ac:dyDescent="0.6">
      <c r="A865" s="29"/>
      <c r="B865" s="68"/>
      <c r="C865" s="69"/>
      <c r="D865" s="71"/>
      <c r="E865" s="71"/>
      <c r="F865" s="72">
        <f>SUM(D$9:$D865)-SUM(E$9:$E865)</f>
        <v>400</v>
      </c>
      <c r="G865" s="58"/>
      <c r="H865" s="73" t="str">
        <f t="shared" si="53"/>
        <v>الجمعة</v>
      </c>
      <c r="I865" s="84">
        <f t="shared" si="54"/>
        <v>45387</v>
      </c>
      <c r="J865" s="75"/>
      <c r="K865" s="75"/>
      <c r="L865" s="76"/>
      <c r="M865" s="76"/>
      <c r="N865" s="77">
        <f>K865-J865-L865+التصنيف4567891011243752[[#This Row],[زيادة]]</f>
        <v>0</v>
      </c>
      <c r="O865" s="78" t="str">
        <f t="shared" si="52"/>
        <v>غياب</v>
      </c>
      <c r="P865" s="78">
        <f t="shared" si="55"/>
        <v>0</v>
      </c>
      <c r="Q865" s="79">
        <f>التصنيف4567891011243752[[#This Row],[ساعات العمل
Time of Work]]/9*P865*24</f>
        <v>0</v>
      </c>
      <c r="R865" s="80"/>
      <c r="S865" s="80"/>
      <c r="T865" s="80"/>
      <c r="U865" s="80"/>
      <c r="V865" s="3"/>
      <c r="W865" s="3"/>
      <c r="X865" s="3"/>
      <c r="Y865" s="3"/>
      <c r="Z865" s="3"/>
    </row>
    <row r="866" spans="1:26" ht="38.25" customHeight="1" x14ac:dyDescent="0.6">
      <c r="A866" s="29"/>
      <c r="B866" s="68"/>
      <c r="C866" s="69"/>
      <c r="D866" s="71"/>
      <c r="E866" s="71"/>
      <c r="F866" s="72">
        <f>SUM(D$9:$D866)-SUM(E$9:$E866)</f>
        <v>400</v>
      </c>
      <c r="G866" s="58"/>
      <c r="H866" s="73" t="str">
        <f t="shared" si="53"/>
        <v>السبت</v>
      </c>
      <c r="I866" s="84">
        <f t="shared" si="54"/>
        <v>45388</v>
      </c>
      <c r="J866" s="75"/>
      <c r="K866" s="75"/>
      <c r="L866" s="76"/>
      <c r="M866" s="76"/>
      <c r="N866" s="77">
        <f>K866-J866-L866+التصنيف4567891011243752[[#This Row],[زيادة]]</f>
        <v>0</v>
      </c>
      <c r="O866" s="78" t="str">
        <f t="shared" si="52"/>
        <v>غياب</v>
      </c>
      <c r="P866" s="78">
        <f t="shared" si="55"/>
        <v>0</v>
      </c>
      <c r="Q866" s="79">
        <f>التصنيف4567891011243752[[#This Row],[ساعات العمل
Time of Work]]/9*P866*24</f>
        <v>0</v>
      </c>
      <c r="R866" s="80"/>
      <c r="S866" s="80"/>
      <c r="T866" s="80"/>
      <c r="U866" s="80"/>
      <c r="V866" s="3"/>
      <c r="W866" s="3"/>
      <c r="X866" s="3"/>
      <c r="Y866" s="3"/>
      <c r="Z866" s="3"/>
    </row>
    <row r="867" spans="1:26" ht="38.25" customHeight="1" x14ac:dyDescent="0.6">
      <c r="A867" s="29"/>
      <c r="B867" s="68"/>
      <c r="C867" s="69"/>
      <c r="D867" s="71"/>
      <c r="E867" s="71"/>
      <c r="F867" s="72">
        <f>SUM(D$9:$D867)-SUM(E$9:$E867)</f>
        <v>400</v>
      </c>
      <c r="G867" s="58"/>
      <c r="H867" s="73" t="str">
        <f t="shared" si="53"/>
        <v>الأحد</v>
      </c>
      <c r="I867" s="84">
        <f t="shared" si="54"/>
        <v>45389</v>
      </c>
      <c r="J867" s="75"/>
      <c r="K867" s="75"/>
      <c r="L867" s="76"/>
      <c r="M867" s="76"/>
      <c r="N867" s="77">
        <f>K867-J867-L867+التصنيف4567891011243752[[#This Row],[زيادة]]</f>
        <v>0</v>
      </c>
      <c r="O867" s="78" t="str">
        <f t="shared" si="52"/>
        <v>غياب</v>
      </c>
      <c r="P867" s="78">
        <f t="shared" si="55"/>
        <v>0</v>
      </c>
      <c r="Q867" s="79">
        <f>التصنيف4567891011243752[[#This Row],[ساعات العمل
Time of Work]]/9*P867*24</f>
        <v>0</v>
      </c>
      <c r="R867" s="80"/>
      <c r="S867" s="80"/>
      <c r="T867" s="80"/>
      <c r="U867" s="80"/>
      <c r="V867" s="3"/>
      <c r="W867" s="3"/>
      <c r="X867" s="3"/>
      <c r="Y867" s="3"/>
      <c r="Z867" s="3"/>
    </row>
    <row r="868" spans="1:26" ht="38.25" customHeight="1" x14ac:dyDescent="0.6">
      <c r="A868" s="29"/>
      <c r="B868" s="68"/>
      <c r="C868" s="69"/>
      <c r="D868" s="71"/>
      <c r="E868" s="71"/>
      <c r="F868" s="72">
        <f>SUM(D$9:$D868)-SUM(E$9:$E868)</f>
        <v>400</v>
      </c>
      <c r="G868" s="58"/>
      <c r="H868" s="73" t="str">
        <f t="shared" si="53"/>
        <v>الإثنين</v>
      </c>
      <c r="I868" s="84">
        <f t="shared" si="54"/>
        <v>45390</v>
      </c>
      <c r="J868" s="75"/>
      <c r="K868" s="75"/>
      <c r="L868" s="76"/>
      <c r="M868" s="76"/>
      <c r="N868" s="77">
        <f>K868-J868-L868+التصنيف4567891011243752[[#This Row],[زيادة]]</f>
        <v>0</v>
      </c>
      <c r="O868" s="78" t="str">
        <f t="shared" si="52"/>
        <v>غياب</v>
      </c>
      <c r="P868" s="78">
        <f t="shared" si="55"/>
        <v>0</v>
      </c>
      <c r="Q868" s="79">
        <f>التصنيف4567891011243752[[#This Row],[ساعات العمل
Time of Work]]/9*P868*24</f>
        <v>0</v>
      </c>
      <c r="R868" s="80"/>
      <c r="S868" s="80"/>
      <c r="T868" s="80"/>
      <c r="U868" s="80"/>
      <c r="V868" s="3"/>
      <c r="W868" s="3"/>
      <c r="X868" s="3"/>
      <c r="Y868" s="3"/>
      <c r="Z868" s="3"/>
    </row>
    <row r="869" spans="1:26" ht="38.25" customHeight="1" x14ac:dyDescent="0.6">
      <c r="A869" s="29"/>
      <c r="B869" s="68"/>
      <c r="C869" s="69"/>
      <c r="D869" s="71"/>
      <c r="E869" s="71"/>
      <c r="F869" s="72">
        <f>SUM(D$9:$D869)-SUM(E$9:$E869)</f>
        <v>400</v>
      </c>
      <c r="G869" s="58"/>
      <c r="H869" s="73" t="str">
        <f t="shared" si="53"/>
        <v>الثلاثاء</v>
      </c>
      <c r="I869" s="84">
        <f t="shared" si="54"/>
        <v>45391</v>
      </c>
      <c r="J869" s="75"/>
      <c r="K869" s="75"/>
      <c r="L869" s="76"/>
      <c r="M869" s="76"/>
      <c r="N869" s="77">
        <f>K869-J869-L869+التصنيف4567891011243752[[#This Row],[زيادة]]</f>
        <v>0</v>
      </c>
      <c r="O869" s="78" t="str">
        <f t="shared" si="52"/>
        <v>غياب</v>
      </c>
      <c r="P869" s="78">
        <f t="shared" si="55"/>
        <v>0</v>
      </c>
      <c r="Q869" s="79">
        <f>التصنيف4567891011243752[[#This Row],[ساعات العمل
Time of Work]]/9*P869*24</f>
        <v>0</v>
      </c>
      <c r="R869" s="80"/>
      <c r="S869" s="80"/>
      <c r="T869" s="80"/>
      <c r="U869" s="80"/>
      <c r="V869" s="3"/>
      <c r="W869" s="3"/>
      <c r="X869" s="3"/>
      <c r="Y869" s="3"/>
      <c r="Z869" s="3"/>
    </row>
    <row r="870" spans="1:26" ht="38.25" customHeight="1" x14ac:dyDescent="0.6">
      <c r="A870" s="29"/>
      <c r="B870" s="68"/>
      <c r="C870" s="69"/>
      <c r="D870" s="71"/>
      <c r="E870" s="71"/>
      <c r="F870" s="72">
        <f>SUM(D$9:$D870)-SUM(E$9:$E870)</f>
        <v>400</v>
      </c>
      <c r="G870" s="58"/>
      <c r="H870" s="73" t="str">
        <f t="shared" si="53"/>
        <v>الأربعاء</v>
      </c>
      <c r="I870" s="84">
        <f t="shared" si="54"/>
        <v>45392</v>
      </c>
      <c r="J870" s="75"/>
      <c r="K870" s="75"/>
      <c r="L870" s="76"/>
      <c r="M870" s="76"/>
      <c r="N870" s="77">
        <f>K870-J870-L870+التصنيف4567891011243752[[#This Row],[زيادة]]</f>
        <v>0</v>
      </c>
      <c r="O870" s="78" t="str">
        <f t="shared" si="52"/>
        <v>غياب</v>
      </c>
      <c r="P870" s="78">
        <f t="shared" si="55"/>
        <v>0</v>
      </c>
      <c r="Q870" s="79">
        <f>التصنيف4567891011243752[[#This Row],[ساعات العمل
Time of Work]]/9*P870*24</f>
        <v>0</v>
      </c>
      <c r="R870" s="80"/>
      <c r="S870" s="80"/>
      <c r="T870" s="80"/>
      <c r="U870" s="80"/>
      <c r="V870" s="3"/>
      <c r="W870" s="3"/>
      <c r="X870" s="3"/>
      <c r="Y870" s="3"/>
      <c r="Z870" s="3"/>
    </row>
    <row r="871" spans="1:26" ht="38.25" customHeight="1" x14ac:dyDescent="0.6">
      <c r="A871" s="29"/>
      <c r="B871" s="68"/>
      <c r="C871" s="69"/>
      <c r="D871" s="71"/>
      <c r="E871" s="71"/>
      <c r="F871" s="72">
        <f>SUM(D$9:$D871)-SUM(E$9:$E871)</f>
        <v>400</v>
      </c>
      <c r="G871" s="58"/>
      <c r="H871" s="73" t="str">
        <f t="shared" si="53"/>
        <v>الخميس</v>
      </c>
      <c r="I871" s="84">
        <f t="shared" si="54"/>
        <v>45393</v>
      </c>
      <c r="J871" s="75"/>
      <c r="K871" s="75"/>
      <c r="L871" s="76"/>
      <c r="M871" s="76"/>
      <c r="N871" s="77">
        <f>K871-J871-L871+التصنيف4567891011243752[[#This Row],[زيادة]]</f>
        <v>0</v>
      </c>
      <c r="O871" s="78" t="str">
        <f t="shared" si="52"/>
        <v>غياب</v>
      </c>
      <c r="P871" s="78">
        <f t="shared" si="55"/>
        <v>0</v>
      </c>
      <c r="Q871" s="79">
        <f>التصنيف4567891011243752[[#This Row],[ساعات العمل
Time of Work]]/9*P871*24</f>
        <v>0</v>
      </c>
      <c r="R871" s="80"/>
      <c r="S871" s="80"/>
      <c r="T871" s="80"/>
      <c r="U871" s="80"/>
      <c r="V871" s="3"/>
      <c r="W871" s="3"/>
      <c r="X871" s="3"/>
      <c r="Y871" s="3"/>
      <c r="Z871" s="3"/>
    </row>
    <row r="872" spans="1:26" ht="38.25" customHeight="1" x14ac:dyDescent="0.6">
      <c r="A872" s="29"/>
      <c r="B872" s="68"/>
      <c r="C872" s="69"/>
      <c r="D872" s="71"/>
      <c r="E872" s="71"/>
      <c r="F872" s="72">
        <f>SUM(D$9:$D872)-SUM(E$9:$E872)</f>
        <v>400</v>
      </c>
      <c r="G872" s="58"/>
      <c r="H872" s="73" t="str">
        <f t="shared" si="53"/>
        <v>الجمعة</v>
      </c>
      <c r="I872" s="84">
        <f t="shared" si="54"/>
        <v>45394</v>
      </c>
      <c r="J872" s="75"/>
      <c r="K872" s="75"/>
      <c r="L872" s="76"/>
      <c r="M872" s="76"/>
      <c r="N872" s="77">
        <f>K872-J872-L872+التصنيف4567891011243752[[#This Row],[زيادة]]</f>
        <v>0</v>
      </c>
      <c r="O872" s="78" t="str">
        <f t="shared" si="52"/>
        <v>غياب</v>
      </c>
      <c r="P872" s="78">
        <f t="shared" si="55"/>
        <v>0</v>
      </c>
      <c r="Q872" s="79">
        <f>التصنيف4567891011243752[[#This Row],[ساعات العمل
Time of Work]]/9*P872*24</f>
        <v>0</v>
      </c>
      <c r="R872" s="80"/>
      <c r="S872" s="80"/>
      <c r="T872" s="80"/>
      <c r="U872" s="80"/>
      <c r="V872" s="3"/>
      <c r="W872" s="3"/>
      <c r="X872" s="3"/>
      <c r="Y872" s="3"/>
      <c r="Z872" s="3"/>
    </row>
    <row r="873" spans="1:26" ht="38.25" customHeight="1" x14ac:dyDescent="0.6">
      <c r="A873" s="29"/>
      <c r="B873" s="68"/>
      <c r="C873" s="69"/>
      <c r="D873" s="71"/>
      <c r="E873" s="71"/>
      <c r="F873" s="72">
        <f>SUM(D$9:$D873)-SUM(E$9:$E873)</f>
        <v>400</v>
      </c>
      <c r="G873" s="58"/>
      <c r="H873" s="73" t="str">
        <f t="shared" si="53"/>
        <v>السبت</v>
      </c>
      <c r="I873" s="84">
        <f t="shared" si="54"/>
        <v>45395</v>
      </c>
      <c r="J873" s="75"/>
      <c r="K873" s="75"/>
      <c r="L873" s="76"/>
      <c r="M873" s="76"/>
      <c r="N873" s="77">
        <f>K873-J873-L873+التصنيف4567891011243752[[#This Row],[زيادة]]</f>
        <v>0</v>
      </c>
      <c r="O873" s="78" t="str">
        <f t="shared" si="52"/>
        <v>غياب</v>
      </c>
      <c r="P873" s="78">
        <f t="shared" si="55"/>
        <v>0</v>
      </c>
      <c r="Q873" s="79">
        <f>التصنيف4567891011243752[[#This Row],[ساعات العمل
Time of Work]]/9*P873*24</f>
        <v>0</v>
      </c>
      <c r="R873" s="80"/>
      <c r="S873" s="80"/>
      <c r="T873" s="80"/>
      <c r="U873" s="80"/>
      <c r="V873" s="3"/>
      <c r="W873" s="3"/>
      <c r="X873" s="3"/>
      <c r="Y873" s="3"/>
      <c r="Z873" s="3"/>
    </row>
    <row r="874" spans="1:26" ht="38.25" customHeight="1" x14ac:dyDescent="0.6">
      <c r="A874" s="29"/>
      <c r="B874" s="68"/>
      <c r="C874" s="69"/>
      <c r="D874" s="71"/>
      <c r="E874" s="71"/>
      <c r="F874" s="72">
        <f>SUM(D$9:$D874)-SUM(E$9:$E874)</f>
        <v>400</v>
      </c>
      <c r="G874" s="58"/>
      <c r="H874" s="73" t="str">
        <f t="shared" si="53"/>
        <v>الأحد</v>
      </c>
      <c r="I874" s="84">
        <f t="shared" si="54"/>
        <v>45396</v>
      </c>
      <c r="J874" s="75"/>
      <c r="K874" s="75"/>
      <c r="L874" s="76"/>
      <c r="M874" s="76"/>
      <c r="N874" s="77">
        <f>K874-J874-L874+التصنيف4567891011243752[[#This Row],[زيادة]]</f>
        <v>0</v>
      </c>
      <c r="O874" s="78" t="str">
        <f t="shared" si="52"/>
        <v>غياب</v>
      </c>
      <c r="P874" s="78">
        <f t="shared" si="55"/>
        <v>0</v>
      </c>
      <c r="Q874" s="79">
        <f>التصنيف4567891011243752[[#This Row],[ساعات العمل
Time of Work]]/9*P874*24</f>
        <v>0</v>
      </c>
      <c r="R874" s="80"/>
      <c r="S874" s="80"/>
      <c r="T874" s="80"/>
      <c r="U874" s="80"/>
      <c r="V874" s="3"/>
      <c r="W874" s="3"/>
      <c r="X874" s="3"/>
      <c r="Y874" s="3"/>
      <c r="Z874" s="3"/>
    </row>
    <row r="875" spans="1:26" ht="38.25" customHeight="1" x14ac:dyDescent="0.6">
      <c r="A875" s="29"/>
      <c r="B875" s="68"/>
      <c r="C875" s="69"/>
      <c r="D875" s="71"/>
      <c r="E875" s="71"/>
      <c r="F875" s="72">
        <f>SUM(D$9:$D875)-SUM(E$9:$E875)</f>
        <v>400</v>
      </c>
      <c r="G875" s="58"/>
      <c r="H875" s="73" t="str">
        <f t="shared" si="53"/>
        <v>الإثنين</v>
      </c>
      <c r="I875" s="84">
        <f t="shared" si="54"/>
        <v>45397</v>
      </c>
      <c r="J875" s="75"/>
      <c r="K875" s="75"/>
      <c r="L875" s="76"/>
      <c r="M875" s="76"/>
      <c r="N875" s="77">
        <f>K875-J875-L875+التصنيف4567891011243752[[#This Row],[زيادة]]</f>
        <v>0</v>
      </c>
      <c r="O875" s="78" t="str">
        <f t="shared" si="52"/>
        <v>غياب</v>
      </c>
      <c r="P875" s="78">
        <f t="shared" si="55"/>
        <v>0</v>
      </c>
      <c r="Q875" s="79">
        <f>التصنيف4567891011243752[[#This Row],[ساعات العمل
Time of Work]]/9*P875*24</f>
        <v>0</v>
      </c>
      <c r="R875" s="80"/>
      <c r="S875" s="80"/>
      <c r="T875" s="80"/>
      <c r="U875" s="80"/>
      <c r="V875" s="3"/>
      <c r="W875" s="3"/>
      <c r="X875" s="3"/>
      <c r="Y875" s="3"/>
      <c r="Z875" s="3"/>
    </row>
    <row r="876" spans="1:26" ht="38.25" customHeight="1" x14ac:dyDescent="0.6">
      <c r="A876" s="29"/>
      <c r="B876" s="68"/>
      <c r="C876" s="69"/>
      <c r="D876" s="71"/>
      <c r="E876" s="71"/>
      <c r="F876" s="72">
        <f>SUM(D$9:$D876)-SUM(E$9:$E876)</f>
        <v>400</v>
      </c>
      <c r="G876" s="58"/>
      <c r="H876" s="73" t="str">
        <f t="shared" si="53"/>
        <v>الثلاثاء</v>
      </c>
      <c r="I876" s="84">
        <f t="shared" si="54"/>
        <v>45398</v>
      </c>
      <c r="J876" s="75"/>
      <c r="K876" s="75"/>
      <c r="L876" s="76"/>
      <c r="M876" s="76"/>
      <c r="N876" s="77">
        <f>K876-J876-L876+التصنيف4567891011243752[[#This Row],[زيادة]]</f>
        <v>0</v>
      </c>
      <c r="O876" s="78" t="str">
        <f t="shared" si="52"/>
        <v>غياب</v>
      </c>
      <c r="P876" s="78">
        <f t="shared" si="55"/>
        <v>0</v>
      </c>
      <c r="Q876" s="79">
        <f>التصنيف4567891011243752[[#This Row],[ساعات العمل
Time of Work]]/9*P876*24</f>
        <v>0</v>
      </c>
      <c r="R876" s="80"/>
      <c r="S876" s="80"/>
      <c r="T876" s="80"/>
      <c r="U876" s="80"/>
      <c r="V876" s="3"/>
      <c r="W876" s="3"/>
      <c r="X876" s="3"/>
      <c r="Y876" s="3"/>
      <c r="Z876" s="3"/>
    </row>
    <row r="877" spans="1:26" ht="38.25" customHeight="1" x14ac:dyDescent="0.6">
      <c r="A877" s="29"/>
      <c r="B877" s="68"/>
      <c r="C877" s="69"/>
      <c r="D877" s="71"/>
      <c r="E877" s="71"/>
      <c r="F877" s="72">
        <f>SUM(D$9:$D877)-SUM(E$9:$E877)</f>
        <v>400</v>
      </c>
      <c r="G877" s="58"/>
      <c r="H877" s="73" t="str">
        <f t="shared" si="53"/>
        <v>الأربعاء</v>
      </c>
      <c r="I877" s="84">
        <f t="shared" si="54"/>
        <v>45399</v>
      </c>
      <c r="J877" s="75"/>
      <c r="K877" s="75"/>
      <c r="L877" s="76"/>
      <c r="M877" s="76"/>
      <c r="N877" s="77">
        <f>K877-J877-L877+التصنيف4567891011243752[[#This Row],[زيادة]]</f>
        <v>0</v>
      </c>
      <c r="O877" s="78" t="str">
        <f t="shared" si="52"/>
        <v>غياب</v>
      </c>
      <c r="P877" s="78">
        <f t="shared" si="55"/>
        <v>0</v>
      </c>
      <c r="Q877" s="79">
        <f>التصنيف4567891011243752[[#This Row],[ساعات العمل
Time of Work]]/9*P877*24</f>
        <v>0</v>
      </c>
      <c r="R877" s="80"/>
      <c r="S877" s="80"/>
      <c r="T877" s="80"/>
      <c r="U877" s="80"/>
      <c r="V877" s="3"/>
      <c r="W877" s="3"/>
      <c r="X877" s="3"/>
      <c r="Y877" s="3"/>
      <c r="Z877" s="3"/>
    </row>
    <row r="878" spans="1:26" ht="38.25" customHeight="1" x14ac:dyDescent="0.6">
      <c r="A878" s="29"/>
      <c r="B878" s="68"/>
      <c r="C878" s="69"/>
      <c r="D878" s="71"/>
      <c r="E878" s="71"/>
      <c r="F878" s="72">
        <f>SUM(D$9:$D878)-SUM(E$9:$E878)</f>
        <v>400</v>
      </c>
      <c r="G878" s="58"/>
      <c r="H878" s="73" t="str">
        <f t="shared" si="53"/>
        <v>الخميس</v>
      </c>
      <c r="I878" s="84">
        <f t="shared" si="54"/>
        <v>45400</v>
      </c>
      <c r="J878" s="75"/>
      <c r="K878" s="75"/>
      <c r="L878" s="76"/>
      <c r="M878" s="76"/>
      <c r="N878" s="77">
        <f>K878-J878-L878+التصنيف4567891011243752[[#This Row],[زيادة]]</f>
        <v>0</v>
      </c>
      <c r="O878" s="78" t="str">
        <f t="shared" si="52"/>
        <v>غياب</v>
      </c>
      <c r="P878" s="78">
        <f t="shared" si="55"/>
        <v>0</v>
      </c>
      <c r="Q878" s="79">
        <f>التصنيف4567891011243752[[#This Row],[ساعات العمل
Time of Work]]/9*P878*24</f>
        <v>0</v>
      </c>
      <c r="R878" s="80"/>
      <c r="S878" s="80"/>
      <c r="T878" s="80"/>
      <c r="U878" s="80"/>
      <c r="V878" s="3"/>
      <c r="W878" s="3"/>
      <c r="X878" s="3"/>
      <c r="Y878" s="3"/>
      <c r="Z878" s="3"/>
    </row>
    <row r="879" spans="1:26" ht="38.25" customHeight="1" x14ac:dyDescent="0.6">
      <c r="A879" s="29"/>
      <c r="B879" s="68"/>
      <c r="C879" s="69"/>
      <c r="D879" s="71"/>
      <c r="E879" s="71"/>
      <c r="F879" s="72">
        <f>SUM(D$9:$D879)-SUM(E$9:$E879)</f>
        <v>400</v>
      </c>
      <c r="G879" s="58"/>
      <c r="H879" s="73" t="str">
        <f t="shared" si="53"/>
        <v>الجمعة</v>
      </c>
      <c r="I879" s="84">
        <f t="shared" si="54"/>
        <v>45401</v>
      </c>
      <c r="J879" s="75"/>
      <c r="K879" s="75"/>
      <c r="L879" s="76"/>
      <c r="M879" s="76"/>
      <c r="N879" s="77">
        <f>K879-J879-L879+التصنيف4567891011243752[[#This Row],[زيادة]]</f>
        <v>0</v>
      </c>
      <c r="O879" s="78" t="str">
        <f t="shared" si="52"/>
        <v>غياب</v>
      </c>
      <c r="P879" s="78">
        <f t="shared" si="55"/>
        <v>0</v>
      </c>
      <c r="Q879" s="79">
        <f>التصنيف4567891011243752[[#This Row],[ساعات العمل
Time of Work]]/9*P879*24</f>
        <v>0</v>
      </c>
      <c r="R879" s="80"/>
      <c r="S879" s="80"/>
      <c r="T879" s="80"/>
      <c r="U879" s="80"/>
      <c r="V879" s="3"/>
      <c r="W879" s="3"/>
      <c r="X879" s="3"/>
      <c r="Y879" s="3"/>
      <c r="Z879" s="3"/>
    </row>
    <row r="880" spans="1:26" ht="38.25" customHeight="1" x14ac:dyDescent="0.6">
      <c r="A880" s="29"/>
      <c r="B880" s="68"/>
      <c r="C880" s="69"/>
      <c r="D880" s="71"/>
      <c r="E880" s="71"/>
      <c r="F880" s="72">
        <f>SUM(D$9:$D880)-SUM(E$9:$E880)</f>
        <v>400</v>
      </c>
      <c r="G880" s="58"/>
      <c r="H880" s="73" t="str">
        <f t="shared" si="53"/>
        <v>السبت</v>
      </c>
      <c r="I880" s="84">
        <f t="shared" si="54"/>
        <v>45402</v>
      </c>
      <c r="J880" s="75"/>
      <c r="K880" s="75"/>
      <c r="L880" s="76"/>
      <c r="M880" s="76"/>
      <c r="N880" s="77">
        <f>K880-J880-L880+التصنيف4567891011243752[[#This Row],[زيادة]]</f>
        <v>0</v>
      </c>
      <c r="O880" s="78" t="str">
        <f t="shared" si="52"/>
        <v>غياب</v>
      </c>
      <c r="P880" s="78">
        <f t="shared" si="55"/>
        <v>0</v>
      </c>
      <c r="Q880" s="79">
        <f>التصنيف4567891011243752[[#This Row],[ساعات العمل
Time of Work]]/9*P880*24</f>
        <v>0</v>
      </c>
      <c r="R880" s="80"/>
      <c r="S880" s="80"/>
      <c r="T880" s="80"/>
      <c r="U880" s="80"/>
      <c r="V880" s="3"/>
      <c r="W880" s="3"/>
      <c r="X880" s="3"/>
      <c r="Y880" s="3"/>
      <c r="Z880" s="3"/>
    </row>
    <row r="881" spans="1:26" ht="38.25" customHeight="1" x14ac:dyDescent="0.6">
      <c r="A881" s="29"/>
      <c r="B881" s="68"/>
      <c r="C881" s="69"/>
      <c r="D881" s="71"/>
      <c r="E881" s="71"/>
      <c r="F881" s="72">
        <f>SUM(D$9:$D881)-SUM(E$9:$E881)</f>
        <v>400</v>
      </c>
      <c r="G881" s="58"/>
      <c r="H881" s="73" t="str">
        <f t="shared" si="53"/>
        <v>الأحد</v>
      </c>
      <c r="I881" s="84">
        <f t="shared" si="54"/>
        <v>45403</v>
      </c>
      <c r="J881" s="75"/>
      <c r="K881" s="75"/>
      <c r="L881" s="76"/>
      <c r="M881" s="76"/>
      <c r="N881" s="77">
        <f>K881-J881-L881+التصنيف4567891011243752[[#This Row],[زيادة]]</f>
        <v>0</v>
      </c>
      <c r="O881" s="78" t="str">
        <f t="shared" si="52"/>
        <v>غياب</v>
      </c>
      <c r="P881" s="78">
        <f t="shared" si="55"/>
        <v>0</v>
      </c>
      <c r="Q881" s="79">
        <f>التصنيف4567891011243752[[#This Row],[ساعات العمل
Time of Work]]/9*P881*24</f>
        <v>0</v>
      </c>
      <c r="R881" s="80"/>
      <c r="S881" s="80"/>
      <c r="T881" s="80"/>
      <c r="U881" s="80"/>
      <c r="V881" s="3"/>
      <c r="W881" s="3"/>
      <c r="X881" s="3"/>
      <c r="Y881" s="3"/>
      <c r="Z881" s="3"/>
    </row>
    <row r="882" spans="1:26" ht="38.25" customHeight="1" x14ac:dyDescent="0.6">
      <c r="A882" s="29"/>
      <c r="B882" s="68"/>
      <c r="C882" s="69"/>
      <c r="D882" s="71"/>
      <c r="E882" s="71"/>
      <c r="F882" s="72">
        <f>SUM(D$9:$D882)-SUM(E$9:$E882)</f>
        <v>400</v>
      </c>
      <c r="G882" s="58"/>
      <c r="H882" s="73" t="str">
        <f t="shared" si="53"/>
        <v>الإثنين</v>
      </c>
      <c r="I882" s="84">
        <f t="shared" si="54"/>
        <v>45404</v>
      </c>
      <c r="J882" s="75"/>
      <c r="K882" s="75"/>
      <c r="L882" s="76"/>
      <c r="M882" s="76"/>
      <c r="N882" s="77">
        <f>K882-J882-L882+التصنيف4567891011243752[[#This Row],[زيادة]]</f>
        <v>0</v>
      </c>
      <c r="O882" s="78" t="str">
        <f t="shared" si="52"/>
        <v>غياب</v>
      </c>
      <c r="P882" s="78">
        <f t="shared" si="55"/>
        <v>0</v>
      </c>
      <c r="Q882" s="79">
        <f>التصنيف4567891011243752[[#This Row],[ساعات العمل
Time of Work]]/9*P882*24</f>
        <v>0</v>
      </c>
      <c r="R882" s="80"/>
      <c r="S882" s="80"/>
      <c r="T882" s="80"/>
      <c r="U882" s="80"/>
      <c r="V882" s="3"/>
      <c r="W882" s="3"/>
      <c r="X882" s="3"/>
      <c r="Y882" s="3"/>
      <c r="Z882" s="3"/>
    </row>
    <row r="883" spans="1:26" ht="38.25" customHeight="1" x14ac:dyDescent="0.6">
      <c r="A883" s="29"/>
      <c r="B883" s="68"/>
      <c r="C883" s="69"/>
      <c r="D883" s="71"/>
      <c r="E883" s="71"/>
      <c r="F883" s="72">
        <f>SUM(D$9:$D883)-SUM(E$9:$E883)</f>
        <v>400</v>
      </c>
      <c r="G883" s="58"/>
      <c r="H883" s="73" t="str">
        <f t="shared" si="53"/>
        <v>الثلاثاء</v>
      </c>
      <c r="I883" s="84">
        <f t="shared" si="54"/>
        <v>45405</v>
      </c>
      <c r="J883" s="75"/>
      <c r="K883" s="75"/>
      <c r="L883" s="76"/>
      <c r="M883" s="76"/>
      <c r="N883" s="77">
        <f>K883-J883-L883+التصنيف4567891011243752[[#This Row],[زيادة]]</f>
        <v>0</v>
      </c>
      <c r="O883" s="78" t="str">
        <f t="shared" si="52"/>
        <v>غياب</v>
      </c>
      <c r="P883" s="78">
        <f t="shared" si="55"/>
        <v>0</v>
      </c>
      <c r="Q883" s="79">
        <f>التصنيف4567891011243752[[#This Row],[ساعات العمل
Time of Work]]/9*P883*24</f>
        <v>0</v>
      </c>
      <c r="R883" s="80"/>
      <c r="S883" s="80"/>
      <c r="T883" s="80"/>
      <c r="U883" s="80"/>
      <c r="V883" s="3"/>
      <c r="W883" s="3"/>
      <c r="X883" s="3"/>
      <c r="Y883" s="3"/>
      <c r="Z883" s="3"/>
    </row>
    <row r="884" spans="1:26" ht="38.25" customHeight="1" x14ac:dyDescent="0.6">
      <c r="A884" s="29"/>
      <c r="B884" s="68"/>
      <c r="C884" s="69"/>
      <c r="D884" s="71"/>
      <c r="E884" s="71"/>
      <c r="F884" s="72">
        <f>SUM(D$9:$D884)-SUM(E$9:$E884)</f>
        <v>400</v>
      </c>
      <c r="G884" s="58"/>
      <c r="H884" s="73" t="str">
        <f t="shared" si="53"/>
        <v>الأربعاء</v>
      </c>
      <c r="I884" s="84">
        <f t="shared" si="54"/>
        <v>45406</v>
      </c>
      <c r="J884" s="75"/>
      <c r="K884" s="75"/>
      <c r="L884" s="76"/>
      <c r="M884" s="76"/>
      <c r="N884" s="77">
        <f>K884-J884-L884+التصنيف4567891011243752[[#This Row],[زيادة]]</f>
        <v>0</v>
      </c>
      <c r="O884" s="78" t="str">
        <f t="shared" si="52"/>
        <v>غياب</v>
      </c>
      <c r="P884" s="78">
        <f t="shared" si="55"/>
        <v>0</v>
      </c>
      <c r="Q884" s="79">
        <f>التصنيف4567891011243752[[#This Row],[ساعات العمل
Time of Work]]/9*P884*24</f>
        <v>0</v>
      </c>
      <c r="R884" s="80"/>
      <c r="S884" s="80"/>
      <c r="T884" s="80"/>
      <c r="U884" s="80"/>
      <c r="V884" s="3"/>
      <c r="W884" s="3"/>
      <c r="X884" s="3"/>
      <c r="Y884" s="3"/>
      <c r="Z884" s="3"/>
    </row>
    <row r="885" spans="1:26" ht="38.25" customHeight="1" x14ac:dyDescent="0.6">
      <c r="A885" s="29"/>
      <c r="B885" s="68"/>
      <c r="C885" s="69"/>
      <c r="D885" s="71"/>
      <c r="E885" s="71"/>
      <c r="F885" s="72">
        <f>SUM(D$9:$D885)-SUM(E$9:$E885)</f>
        <v>400</v>
      </c>
      <c r="G885" s="58"/>
      <c r="H885" s="73" t="str">
        <f t="shared" si="53"/>
        <v>الخميس</v>
      </c>
      <c r="I885" s="84">
        <f t="shared" si="54"/>
        <v>45407</v>
      </c>
      <c r="J885" s="75"/>
      <c r="K885" s="75"/>
      <c r="L885" s="76"/>
      <c r="M885" s="76"/>
      <c r="N885" s="77">
        <f>K885-J885-L885+التصنيف4567891011243752[[#This Row],[زيادة]]</f>
        <v>0</v>
      </c>
      <c r="O885" s="78" t="str">
        <f t="shared" si="52"/>
        <v>غياب</v>
      </c>
      <c r="P885" s="78">
        <f t="shared" si="55"/>
        <v>0</v>
      </c>
      <c r="Q885" s="79">
        <f>التصنيف4567891011243752[[#This Row],[ساعات العمل
Time of Work]]/9*P885*24</f>
        <v>0</v>
      </c>
      <c r="R885" s="80"/>
      <c r="S885" s="80"/>
      <c r="T885" s="80"/>
      <c r="U885" s="80"/>
      <c r="V885" s="3"/>
      <c r="W885" s="3"/>
      <c r="X885" s="3"/>
      <c r="Y885" s="3"/>
      <c r="Z885" s="3"/>
    </row>
    <row r="886" spans="1:26" ht="38.25" customHeight="1" x14ac:dyDescent="0.6">
      <c r="A886" s="29"/>
      <c r="B886" s="68"/>
      <c r="C886" s="69"/>
      <c r="D886" s="71"/>
      <c r="E886" s="71"/>
      <c r="F886" s="72">
        <f>SUM(D$9:$D886)-SUM(E$9:$E886)</f>
        <v>400</v>
      </c>
      <c r="G886" s="58"/>
      <c r="H886" s="73" t="str">
        <f t="shared" si="53"/>
        <v>الجمعة</v>
      </c>
      <c r="I886" s="84">
        <f t="shared" si="54"/>
        <v>45408</v>
      </c>
      <c r="J886" s="75"/>
      <c r="K886" s="75"/>
      <c r="L886" s="76"/>
      <c r="M886" s="76"/>
      <c r="N886" s="77">
        <f>K886-J886-L886+التصنيف4567891011243752[[#This Row],[زيادة]]</f>
        <v>0</v>
      </c>
      <c r="O886" s="78" t="str">
        <f t="shared" si="52"/>
        <v>غياب</v>
      </c>
      <c r="P886" s="78">
        <f t="shared" si="55"/>
        <v>0</v>
      </c>
      <c r="Q886" s="79">
        <f>التصنيف4567891011243752[[#This Row],[ساعات العمل
Time of Work]]/9*P886*24</f>
        <v>0</v>
      </c>
      <c r="R886" s="80"/>
      <c r="S886" s="80"/>
      <c r="T886" s="80"/>
      <c r="U886" s="80"/>
      <c r="V886" s="3"/>
      <c r="W886" s="3"/>
      <c r="X886" s="3"/>
      <c r="Y886" s="3"/>
      <c r="Z886" s="3"/>
    </row>
    <row r="887" spans="1:26" ht="38.25" customHeight="1" x14ac:dyDescent="0.6">
      <c r="A887" s="29"/>
      <c r="B887" s="68"/>
      <c r="C887" s="69"/>
      <c r="D887" s="71"/>
      <c r="E887" s="71"/>
      <c r="F887" s="72">
        <f>SUM(D$9:$D887)-SUM(E$9:$E887)</f>
        <v>400</v>
      </c>
      <c r="G887" s="58"/>
      <c r="H887" s="73" t="str">
        <f t="shared" si="53"/>
        <v>السبت</v>
      </c>
      <c r="I887" s="84">
        <f t="shared" si="54"/>
        <v>45409</v>
      </c>
      <c r="J887" s="75"/>
      <c r="K887" s="75"/>
      <c r="L887" s="76"/>
      <c r="M887" s="76"/>
      <c r="N887" s="77">
        <f>K887-J887-L887+التصنيف4567891011243752[[#This Row],[زيادة]]</f>
        <v>0</v>
      </c>
      <c r="O887" s="78" t="str">
        <f t="shared" si="52"/>
        <v>غياب</v>
      </c>
      <c r="P887" s="78">
        <f t="shared" si="55"/>
        <v>0</v>
      </c>
      <c r="Q887" s="79">
        <f>التصنيف4567891011243752[[#This Row],[ساعات العمل
Time of Work]]/9*P887*24</f>
        <v>0</v>
      </c>
      <c r="R887" s="80"/>
      <c r="S887" s="80"/>
      <c r="T887" s="80"/>
      <c r="U887" s="80"/>
      <c r="V887" s="3"/>
      <c r="W887" s="3"/>
      <c r="X887" s="3"/>
      <c r="Y887" s="3"/>
      <c r="Z887" s="3"/>
    </row>
    <row r="888" spans="1:26" ht="38.25" customHeight="1" x14ac:dyDescent="0.6">
      <c r="A888" s="29"/>
      <c r="B888" s="68"/>
      <c r="C888" s="69"/>
      <c r="D888" s="71"/>
      <c r="E888" s="71"/>
      <c r="F888" s="72">
        <f>SUM(D$9:$D888)-SUM(E$9:$E888)</f>
        <v>400</v>
      </c>
      <c r="G888" s="58"/>
      <c r="H888" s="73" t="str">
        <f t="shared" si="53"/>
        <v>الأحد</v>
      </c>
      <c r="I888" s="84">
        <f t="shared" si="54"/>
        <v>45410</v>
      </c>
      <c r="J888" s="75"/>
      <c r="K888" s="75"/>
      <c r="L888" s="76"/>
      <c r="M888" s="76"/>
      <c r="N888" s="77">
        <f>K888-J888-L888+التصنيف4567891011243752[[#This Row],[زيادة]]</f>
        <v>0</v>
      </c>
      <c r="O888" s="78" t="str">
        <f t="shared" si="52"/>
        <v>غياب</v>
      </c>
      <c r="P888" s="78">
        <f t="shared" si="55"/>
        <v>0</v>
      </c>
      <c r="Q888" s="79">
        <f>التصنيف4567891011243752[[#This Row],[ساعات العمل
Time of Work]]/9*P888*24</f>
        <v>0</v>
      </c>
      <c r="R888" s="80"/>
      <c r="S888" s="80"/>
      <c r="T888" s="80"/>
      <c r="U888" s="80"/>
      <c r="V888" s="3"/>
      <c r="W888" s="3"/>
      <c r="X888" s="3"/>
      <c r="Y888" s="3"/>
      <c r="Z888" s="3"/>
    </row>
    <row r="889" spans="1:26" ht="38.25" customHeight="1" x14ac:dyDescent="0.6">
      <c r="A889" s="29"/>
      <c r="B889" s="68"/>
      <c r="C889" s="69"/>
      <c r="D889" s="71"/>
      <c r="E889" s="71"/>
      <c r="F889" s="72">
        <f>SUM(D$9:$D889)-SUM(E$9:$E889)</f>
        <v>400</v>
      </c>
      <c r="G889" s="58"/>
      <c r="H889" s="73" t="str">
        <f t="shared" si="53"/>
        <v>الإثنين</v>
      </c>
      <c r="I889" s="84">
        <f t="shared" si="54"/>
        <v>45411</v>
      </c>
      <c r="J889" s="75"/>
      <c r="K889" s="75"/>
      <c r="L889" s="76"/>
      <c r="M889" s="76"/>
      <c r="N889" s="77">
        <f>K889-J889-L889+التصنيف4567891011243752[[#This Row],[زيادة]]</f>
        <v>0</v>
      </c>
      <c r="O889" s="78" t="str">
        <f t="shared" si="52"/>
        <v>غياب</v>
      </c>
      <c r="P889" s="78">
        <f t="shared" si="55"/>
        <v>0</v>
      </c>
      <c r="Q889" s="79">
        <f>التصنيف4567891011243752[[#This Row],[ساعات العمل
Time of Work]]/9*P889*24</f>
        <v>0</v>
      </c>
      <c r="R889" s="80"/>
      <c r="S889" s="80"/>
      <c r="T889" s="80"/>
      <c r="U889" s="80"/>
      <c r="V889" s="3"/>
      <c r="W889" s="3"/>
      <c r="X889" s="3"/>
      <c r="Y889" s="3"/>
      <c r="Z889" s="3"/>
    </row>
    <row r="890" spans="1:26" ht="38.25" customHeight="1" x14ac:dyDescent="0.6">
      <c r="A890" s="29"/>
      <c r="B890" s="68"/>
      <c r="C890" s="69"/>
      <c r="D890" s="71"/>
      <c r="E890" s="71"/>
      <c r="F890" s="72">
        <f>SUM(D$9:$D890)-SUM(E$9:$E890)</f>
        <v>400</v>
      </c>
      <c r="G890" s="58"/>
      <c r="H890" s="73" t="str">
        <f t="shared" si="53"/>
        <v>الثلاثاء</v>
      </c>
      <c r="I890" s="84">
        <f t="shared" si="54"/>
        <v>45412</v>
      </c>
      <c r="J890" s="75"/>
      <c r="K890" s="75"/>
      <c r="L890" s="76"/>
      <c r="M890" s="76"/>
      <c r="N890" s="77">
        <f>K890-J890-L890+التصنيف4567891011243752[[#This Row],[زيادة]]</f>
        <v>0</v>
      </c>
      <c r="O890" s="78" t="str">
        <f t="shared" si="52"/>
        <v>غياب</v>
      </c>
      <c r="P890" s="78">
        <f t="shared" si="55"/>
        <v>0</v>
      </c>
      <c r="Q890" s="79">
        <f>التصنيف4567891011243752[[#This Row],[ساعات العمل
Time of Work]]/9*P890*24</f>
        <v>0</v>
      </c>
      <c r="R890" s="80"/>
      <c r="S890" s="80"/>
      <c r="T890" s="80"/>
      <c r="U890" s="80"/>
      <c r="V890" s="3"/>
      <c r="W890" s="3"/>
      <c r="X890" s="3"/>
      <c r="Y890" s="3"/>
      <c r="Z890" s="3"/>
    </row>
    <row r="891" spans="1:26" ht="38.25" customHeight="1" x14ac:dyDescent="0.6">
      <c r="A891" s="29"/>
      <c r="B891" s="68"/>
      <c r="C891" s="69"/>
      <c r="D891" s="71"/>
      <c r="E891" s="71"/>
      <c r="F891" s="72">
        <f>SUM(D$9:$D891)-SUM(E$9:$E891)</f>
        <v>400</v>
      </c>
      <c r="G891" s="58"/>
      <c r="H891" s="73" t="str">
        <f t="shared" si="53"/>
        <v>الأربعاء</v>
      </c>
      <c r="I891" s="84">
        <f t="shared" si="54"/>
        <v>45413</v>
      </c>
      <c r="J891" s="75"/>
      <c r="K891" s="75"/>
      <c r="L891" s="76"/>
      <c r="M891" s="76"/>
      <c r="N891" s="77">
        <f>K891-J891-L891+التصنيف4567891011243752[[#This Row],[زيادة]]</f>
        <v>0</v>
      </c>
      <c r="O891" s="78" t="str">
        <f t="shared" si="52"/>
        <v>غياب</v>
      </c>
      <c r="P891" s="78">
        <f t="shared" si="55"/>
        <v>0</v>
      </c>
      <c r="Q891" s="79">
        <f>التصنيف4567891011243752[[#This Row],[ساعات العمل
Time of Work]]/9*P891*24</f>
        <v>0</v>
      </c>
      <c r="R891" s="80"/>
      <c r="S891" s="80"/>
      <c r="T891" s="80"/>
      <c r="U891" s="80"/>
      <c r="V891" s="3"/>
      <c r="W891" s="3"/>
      <c r="X891" s="3"/>
      <c r="Y891" s="3"/>
      <c r="Z891" s="3"/>
    </row>
    <row r="892" spans="1:26" ht="38.25" customHeight="1" x14ac:dyDescent="0.6">
      <c r="A892" s="29"/>
      <c r="B892" s="68"/>
      <c r="C892" s="69"/>
      <c r="D892" s="71"/>
      <c r="E892" s="71"/>
      <c r="F892" s="72">
        <f>SUM(D$9:$D892)-SUM(E$9:$E892)</f>
        <v>400</v>
      </c>
      <c r="G892" s="58"/>
      <c r="H892" s="73" t="str">
        <f t="shared" si="53"/>
        <v>الخميس</v>
      </c>
      <c r="I892" s="84">
        <f t="shared" si="54"/>
        <v>45414</v>
      </c>
      <c r="J892" s="75"/>
      <c r="K892" s="75"/>
      <c r="L892" s="76"/>
      <c r="M892" s="76"/>
      <c r="N892" s="77">
        <f>K892-J892-L892+التصنيف4567891011243752[[#This Row],[زيادة]]</f>
        <v>0</v>
      </c>
      <c r="O892" s="78" t="str">
        <f t="shared" si="52"/>
        <v>غياب</v>
      </c>
      <c r="P892" s="78">
        <f t="shared" si="55"/>
        <v>0</v>
      </c>
      <c r="Q892" s="79">
        <f>التصنيف4567891011243752[[#This Row],[ساعات العمل
Time of Work]]/9*P892*24</f>
        <v>0</v>
      </c>
      <c r="R892" s="80"/>
      <c r="S892" s="80"/>
      <c r="T892" s="80"/>
      <c r="U892" s="80"/>
      <c r="V892" s="3"/>
      <c r="W892" s="3"/>
      <c r="X892" s="3"/>
      <c r="Y892" s="3"/>
      <c r="Z892" s="3"/>
    </row>
    <row r="893" spans="1:26" ht="38.25" customHeight="1" x14ac:dyDescent="0.6">
      <c r="A893" s="29"/>
      <c r="B893" s="68"/>
      <c r="C893" s="69"/>
      <c r="D893" s="71"/>
      <c r="E893" s="71"/>
      <c r="F893" s="72">
        <f>SUM(D$9:$D893)-SUM(E$9:$E893)</f>
        <v>400</v>
      </c>
      <c r="G893" s="58"/>
      <c r="H893" s="73" t="str">
        <f t="shared" si="53"/>
        <v>الجمعة</v>
      </c>
      <c r="I893" s="84">
        <f t="shared" si="54"/>
        <v>45415</v>
      </c>
      <c r="J893" s="75"/>
      <c r="K893" s="75"/>
      <c r="L893" s="76"/>
      <c r="M893" s="76"/>
      <c r="N893" s="77">
        <f>K893-J893-L893+التصنيف4567891011243752[[#This Row],[زيادة]]</f>
        <v>0</v>
      </c>
      <c r="O893" s="78" t="str">
        <f t="shared" si="52"/>
        <v>غياب</v>
      </c>
      <c r="P893" s="78">
        <f t="shared" si="55"/>
        <v>0</v>
      </c>
      <c r="Q893" s="79">
        <f>التصنيف4567891011243752[[#This Row],[ساعات العمل
Time of Work]]/9*P893*24</f>
        <v>0</v>
      </c>
      <c r="R893" s="80"/>
      <c r="S893" s="80"/>
      <c r="T893" s="80"/>
      <c r="U893" s="80"/>
      <c r="V893" s="3"/>
      <c r="W893" s="3"/>
      <c r="X893" s="3"/>
      <c r="Y893" s="3"/>
      <c r="Z893" s="3"/>
    </row>
    <row r="894" spans="1:26" ht="38.25" customHeight="1" x14ac:dyDescent="0.6">
      <c r="A894" s="29"/>
      <c r="B894" s="68"/>
      <c r="C894" s="69"/>
      <c r="D894" s="71"/>
      <c r="E894" s="71"/>
      <c r="F894" s="72">
        <f>SUM(D$9:$D894)-SUM(E$9:$E894)</f>
        <v>400</v>
      </c>
      <c r="G894" s="58"/>
      <c r="H894" s="73" t="str">
        <f t="shared" si="53"/>
        <v>السبت</v>
      </c>
      <c r="I894" s="84">
        <f t="shared" si="54"/>
        <v>45416</v>
      </c>
      <c r="J894" s="75"/>
      <c r="K894" s="75"/>
      <c r="L894" s="76"/>
      <c r="M894" s="76"/>
      <c r="N894" s="77">
        <f>K894-J894-L894+التصنيف4567891011243752[[#This Row],[زيادة]]</f>
        <v>0</v>
      </c>
      <c r="O894" s="78" t="str">
        <f t="shared" si="52"/>
        <v>غياب</v>
      </c>
      <c r="P894" s="78">
        <f t="shared" si="55"/>
        <v>0</v>
      </c>
      <c r="Q894" s="79">
        <f>التصنيف4567891011243752[[#This Row],[ساعات العمل
Time of Work]]/9*P894*24</f>
        <v>0</v>
      </c>
      <c r="R894" s="80"/>
      <c r="S894" s="80"/>
      <c r="T894" s="80"/>
      <c r="U894" s="80"/>
      <c r="V894" s="3"/>
      <c r="W894" s="3"/>
      <c r="X894" s="3"/>
      <c r="Y894" s="3"/>
      <c r="Z894" s="3"/>
    </row>
    <row r="895" spans="1:26" ht="38.25" customHeight="1" x14ac:dyDescent="0.6">
      <c r="A895" s="29"/>
      <c r="B895" s="68"/>
      <c r="C895" s="69"/>
      <c r="D895" s="71"/>
      <c r="E895" s="71"/>
      <c r="F895" s="72">
        <f>SUM(D$9:$D895)-SUM(E$9:$E895)</f>
        <v>400</v>
      </c>
      <c r="G895" s="58"/>
      <c r="H895" s="73" t="str">
        <f t="shared" si="53"/>
        <v>الأحد</v>
      </c>
      <c r="I895" s="84">
        <f t="shared" si="54"/>
        <v>45417</v>
      </c>
      <c r="J895" s="75"/>
      <c r="K895" s="75"/>
      <c r="L895" s="76"/>
      <c r="M895" s="76"/>
      <c r="N895" s="77">
        <f>K895-J895-L895+التصنيف4567891011243752[[#This Row],[زيادة]]</f>
        <v>0</v>
      </c>
      <c r="O895" s="78" t="str">
        <f t="shared" si="52"/>
        <v>غياب</v>
      </c>
      <c r="P895" s="78">
        <f t="shared" si="55"/>
        <v>0</v>
      </c>
      <c r="Q895" s="79">
        <f>التصنيف4567891011243752[[#This Row],[ساعات العمل
Time of Work]]/9*P895*24</f>
        <v>0</v>
      </c>
      <c r="R895" s="80"/>
      <c r="S895" s="80"/>
      <c r="T895" s="80"/>
      <c r="U895" s="80"/>
      <c r="V895" s="3"/>
      <c r="W895" s="3"/>
      <c r="X895" s="3"/>
      <c r="Y895" s="3"/>
      <c r="Z895" s="3"/>
    </row>
    <row r="896" spans="1:26" ht="38.25" customHeight="1" x14ac:dyDescent="0.6">
      <c r="A896" s="29"/>
      <c r="B896" s="68"/>
      <c r="C896" s="69"/>
      <c r="D896" s="71"/>
      <c r="E896" s="71"/>
      <c r="F896" s="72">
        <f>SUM(D$9:$D896)-SUM(E$9:$E896)</f>
        <v>400</v>
      </c>
      <c r="G896" s="58"/>
      <c r="H896" s="73" t="str">
        <f t="shared" si="53"/>
        <v>الإثنين</v>
      </c>
      <c r="I896" s="84">
        <f t="shared" si="54"/>
        <v>45418</v>
      </c>
      <c r="J896" s="75"/>
      <c r="K896" s="75"/>
      <c r="L896" s="76"/>
      <c r="M896" s="76"/>
      <c r="N896" s="77">
        <f>K896-J896-L896+التصنيف4567891011243752[[#This Row],[زيادة]]</f>
        <v>0</v>
      </c>
      <c r="O896" s="78" t="str">
        <f t="shared" si="52"/>
        <v>غياب</v>
      </c>
      <c r="P896" s="78">
        <f t="shared" si="55"/>
        <v>0</v>
      </c>
      <c r="Q896" s="79">
        <f>التصنيف4567891011243752[[#This Row],[ساعات العمل
Time of Work]]/9*P896*24</f>
        <v>0</v>
      </c>
      <c r="R896" s="80"/>
      <c r="S896" s="80"/>
      <c r="T896" s="80"/>
      <c r="U896" s="80"/>
      <c r="V896" s="3"/>
      <c r="W896" s="3"/>
      <c r="X896" s="3"/>
      <c r="Y896" s="3"/>
      <c r="Z896" s="3"/>
    </row>
    <row r="897" spans="1:26" ht="38.25" customHeight="1" x14ac:dyDescent="0.6">
      <c r="A897" s="29"/>
      <c r="B897" s="68"/>
      <c r="C897" s="69"/>
      <c r="D897" s="71"/>
      <c r="E897" s="71"/>
      <c r="F897" s="72">
        <f>SUM(D$9:$D897)-SUM(E$9:$E897)</f>
        <v>400</v>
      </c>
      <c r="G897" s="58"/>
      <c r="H897" s="73" t="str">
        <f t="shared" si="53"/>
        <v>الثلاثاء</v>
      </c>
      <c r="I897" s="84">
        <f t="shared" si="54"/>
        <v>45419</v>
      </c>
      <c r="J897" s="75"/>
      <c r="K897" s="75"/>
      <c r="L897" s="76"/>
      <c r="M897" s="76"/>
      <c r="N897" s="77">
        <f>K897-J897-L897+التصنيف4567891011243752[[#This Row],[زيادة]]</f>
        <v>0</v>
      </c>
      <c r="O897" s="78" t="str">
        <f t="shared" si="52"/>
        <v>غياب</v>
      </c>
      <c r="P897" s="78">
        <f t="shared" si="55"/>
        <v>0</v>
      </c>
      <c r="Q897" s="79">
        <f>التصنيف4567891011243752[[#This Row],[ساعات العمل
Time of Work]]/9*P897*24</f>
        <v>0</v>
      </c>
      <c r="R897" s="80"/>
      <c r="S897" s="80"/>
      <c r="T897" s="80"/>
      <c r="U897" s="80"/>
      <c r="V897" s="3"/>
      <c r="W897" s="3"/>
      <c r="X897" s="3"/>
      <c r="Y897" s="3"/>
      <c r="Z897" s="3"/>
    </row>
    <row r="898" spans="1:26" ht="38.25" customHeight="1" x14ac:dyDescent="0.6">
      <c r="A898" s="29"/>
      <c r="B898" s="68"/>
      <c r="C898" s="69"/>
      <c r="D898" s="71"/>
      <c r="E898" s="71"/>
      <c r="F898" s="72">
        <f>SUM(D$9:$D898)-SUM(E$9:$E898)</f>
        <v>400</v>
      </c>
      <c r="G898" s="58"/>
      <c r="H898" s="73" t="str">
        <f t="shared" si="53"/>
        <v>الأربعاء</v>
      </c>
      <c r="I898" s="84">
        <f t="shared" si="54"/>
        <v>45420</v>
      </c>
      <c r="J898" s="75"/>
      <c r="K898" s="75"/>
      <c r="L898" s="76"/>
      <c r="M898" s="76"/>
      <c r="N898" s="77">
        <f>K898-J898-L898+التصنيف4567891011243752[[#This Row],[زيادة]]</f>
        <v>0</v>
      </c>
      <c r="O898" s="78" t="str">
        <f t="shared" si="52"/>
        <v>غياب</v>
      </c>
      <c r="P898" s="78">
        <f t="shared" si="55"/>
        <v>0</v>
      </c>
      <c r="Q898" s="79">
        <f>التصنيف4567891011243752[[#This Row],[ساعات العمل
Time of Work]]/9*P898*24</f>
        <v>0</v>
      </c>
      <c r="R898" s="80"/>
      <c r="S898" s="80"/>
      <c r="T898" s="80"/>
      <c r="U898" s="80"/>
      <c r="V898" s="3"/>
      <c r="W898" s="3"/>
      <c r="X898" s="3"/>
      <c r="Y898" s="3"/>
      <c r="Z898" s="3"/>
    </row>
    <row r="899" spans="1:26" ht="38.25" customHeight="1" x14ac:dyDescent="0.6">
      <c r="A899" s="29"/>
      <c r="B899" s="68"/>
      <c r="C899" s="69"/>
      <c r="D899" s="71"/>
      <c r="E899" s="71"/>
      <c r="F899" s="72">
        <f>SUM(D$9:$D899)-SUM(E$9:$E899)</f>
        <v>400</v>
      </c>
      <c r="G899" s="58"/>
      <c r="H899" s="73" t="str">
        <f t="shared" si="53"/>
        <v>الخميس</v>
      </c>
      <c r="I899" s="84">
        <f t="shared" si="54"/>
        <v>45421</v>
      </c>
      <c r="J899" s="75"/>
      <c r="K899" s="75"/>
      <c r="L899" s="76"/>
      <c r="M899" s="76"/>
      <c r="N899" s="77">
        <f>K899-J899-L899+التصنيف4567891011243752[[#This Row],[زيادة]]</f>
        <v>0</v>
      </c>
      <c r="O899" s="78" t="str">
        <f t="shared" si="52"/>
        <v>غياب</v>
      </c>
      <c r="P899" s="78">
        <f t="shared" si="55"/>
        <v>0</v>
      </c>
      <c r="Q899" s="79">
        <f>التصنيف4567891011243752[[#This Row],[ساعات العمل
Time of Work]]/9*P899*24</f>
        <v>0</v>
      </c>
      <c r="R899" s="80"/>
      <c r="S899" s="80"/>
      <c r="T899" s="80"/>
      <c r="U899" s="80"/>
      <c r="V899" s="3"/>
      <c r="W899" s="3"/>
      <c r="X899" s="3"/>
      <c r="Y899" s="3"/>
      <c r="Z899" s="3"/>
    </row>
    <row r="900" spans="1:26" ht="38.25" customHeight="1" x14ac:dyDescent="0.6">
      <c r="A900" s="29"/>
      <c r="B900" s="68"/>
      <c r="C900" s="69"/>
      <c r="D900" s="71"/>
      <c r="E900" s="71"/>
      <c r="F900" s="72">
        <f>SUM(D$9:$D900)-SUM(E$9:$E900)</f>
        <v>400</v>
      </c>
      <c r="G900" s="58"/>
      <c r="H900" s="73" t="str">
        <f t="shared" si="53"/>
        <v>الجمعة</v>
      </c>
      <c r="I900" s="84">
        <f t="shared" si="54"/>
        <v>45422</v>
      </c>
      <c r="J900" s="75"/>
      <c r="K900" s="75"/>
      <c r="L900" s="76"/>
      <c r="M900" s="76"/>
      <c r="N900" s="77">
        <f>K900-J900-L900+التصنيف4567891011243752[[#This Row],[زيادة]]</f>
        <v>0</v>
      </c>
      <c r="O900" s="78" t="str">
        <f t="shared" si="52"/>
        <v>غياب</v>
      </c>
      <c r="P900" s="78">
        <f t="shared" si="55"/>
        <v>0</v>
      </c>
      <c r="Q900" s="79">
        <f>التصنيف4567891011243752[[#This Row],[ساعات العمل
Time of Work]]/9*P900*24</f>
        <v>0</v>
      </c>
      <c r="R900" s="80"/>
      <c r="S900" s="80"/>
      <c r="T900" s="80"/>
      <c r="U900" s="80"/>
      <c r="V900" s="3"/>
      <c r="W900" s="3"/>
      <c r="X900" s="3"/>
      <c r="Y900" s="3"/>
      <c r="Z900" s="3"/>
    </row>
    <row r="901" spans="1:26" ht="38.25" customHeight="1" x14ac:dyDescent="0.6">
      <c r="A901" s="29"/>
      <c r="B901" s="68"/>
      <c r="C901" s="69"/>
      <c r="D901" s="71"/>
      <c r="E901" s="71"/>
      <c r="F901" s="72">
        <f>SUM(D$9:$D901)-SUM(E$9:$E901)</f>
        <v>400</v>
      </c>
      <c r="G901" s="58"/>
      <c r="H901" s="73" t="str">
        <f t="shared" si="53"/>
        <v>السبت</v>
      </c>
      <c r="I901" s="84">
        <f t="shared" si="54"/>
        <v>45423</v>
      </c>
      <c r="J901" s="75"/>
      <c r="K901" s="75"/>
      <c r="L901" s="76"/>
      <c r="M901" s="76"/>
      <c r="N901" s="77">
        <f>K901-J901-L901+التصنيف4567891011243752[[#This Row],[زيادة]]</f>
        <v>0</v>
      </c>
      <c r="O901" s="78" t="str">
        <f t="shared" si="52"/>
        <v>غياب</v>
      </c>
      <c r="P901" s="78">
        <f t="shared" si="55"/>
        <v>0</v>
      </c>
      <c r="Q901" s="79">
        <f>التصنيف4567891011243752[[#This Row],[ساعات العمل
Time of Work]]/9*P901*24</f>
        <v>0</v>
      </c>
      <c r="R901" s="80"/>
      <c r="S901" s="80"/>
      <c r="T901" s="80"/>
      <c r="U901" s="80"/>
      <c r="V901" s="3"/>
      <c r="W901" s="3"/>
      <c r="X901" s="3"/>
      <c r="Y901" s="3"/>
      <c r="Z901" s="3"/>
    </row>
    <row r="902" spans="1:26" ht="38.25" customHeight="1" x14ac:dyDescent="0.6">
      <c r="A902" s="29"/>
      <c r="B902" s="68"/>
      <c r="C902" s="69"/>
      <c r="D902" s="71"/>
      <c r="E902" s="71"/>
      <c r="F902" s="72">
        <f>SUM(D$9:$D902)-SUM(E$9:$E902)</f>
        <v>400</v>
      </c>
      <c r="G902" s="58"/>
      <c r="H902" s="73" t="str">
        <f t="shared" si="53"/>
        <v>الأحد</v>
      </c>
      <c r="I902" s="84">
        <f t="shared" si="54"/>
        <v>45424</v>
      </c>
      <c r="J902" s="75"/>
      <c r="K902" s="75"/>
      <c r="L902" s="76"/>
      <c r="M902" s="76"/>
      <c r="N902" s="77">
        <f>K902-J902-L902+التصنيف4567891011243752[[#This Row],[زيادة]]</f>
        <v>0</v>
      </c>
      <c r="O902" s="78" t="str">
        <f t="shared" si="52"/>
        <v>غياب</v>
      </c>
      <c r="P902" s="78">
        <f t="shared" si="55"/>
        <v>0</v>
      </c>
      <c r="Q902" s="79">
        <f>التصنيف4567891011243752[[#This Row],[ساعات العمل
Time of Work]]/9*P902*24</f>
        <v>0</v>
      </c>
      <c r="R902" s="80"/>
      <c r="S902" s="80"/>
      <c r="T902" s="80"/>
      <c r="U902" s="80"/>
      <c r="V902" s="3"/>
      <c r="W902" s="3"/>
      <c r="X902" s="3"/>
      <c r="Y902" s="3"/>
      <c r="Z902" s="3"/>
    </row>
    <row r="903" spans="1:26" ht="38.25" customHeight="1" x14ac:dyDescent="0.6">
      <c r="A903" s="29"/>
      <c r="B903" s="68"/>
      <c r="C903" s="69"/>
      <c r="D903" s="71"/>
      <c r="E903" s="71"/>
      <c r="F903" s="72">
        <f>SUM(D$9:$D903)-SUM(E$9:$E903)</f>
        <v>400</v>
      </c>
      <c r="G903" s="58"/>
      <c r="H903" s="73" t="str">
        <f t="shared" si="53"/>
        <v>الإثنين</v>
      </c>
      <c r="I903" s="84">
        <f t="shared" si="54"/>
        <v>45425</v>
      </c>
      <c r="J903" s="75"/>
      <c r="K903" s="75"/>
      <c r="L903" s="76"/>
      <c r="M903" s="76"/>
      <c r="N903" s="77">
        <f>K903-J903-L903+التصنيف4567891011243752[[#This Row],[زيادة]]</f>
        <v>0</v>
      </c>
      <c r="O903" s="78" t="str">
        <f t="shared" si="52"/>
        <v>غياب</v>
      </c>
      <c r="P903" s="78">
        <f t="shared" si="55"/>
        <v>0</v>
      </c>
      <c r="Q903" s="79">
        <f>التصنيف4567891011243752[[#This Row],[ساعات العمل
Time of Work]]/9*P903*24</f>
        <v>0</v>
      </c>
      <c r="R903" s="80"/>
      <c r="S903" s="80"/>
      <c r="T903" s="80"/>
      <c r="U903" s="80"/>
      <c r="V903" s="3"/>
      <c r="W903" s="3"/>
      <c r="X903" s="3"/>
      <c r="Y903" s="3"/>
      <c r="Z903" s="3"/>
    </row>
    <row r="904" spans="1:26" ht="38.25" customHeight="1" x14ac:dyDescent="0.6">
      <c r="A904" s="29"/>
      <c r="B904" s="68"/>
      <c r="C904" s="69"/>
      <c r="D904" s="71"/>
      <c r="E904" s="71"/>
      <c r="F904" s="72">
        <f>SUM(D$9:$D904)-SUM(E$9:$E904)</f>
        <v>400</v>
      </c>
      <c r="G904" s="58"/>
      <c r="H904" s="73" t="str">
        <f t="shared" si="53"/>
        <v>الثلاثاء</v>
      </c>
      <c r="I904" s="84">
        <f t="shared" si="54"/>
        <v>45426</v>
      </c>
      <c r="J904" s="75"/>
      <c r="K904" s="75"/>
      <c r="L904" s="76"/>
      <c r="M904" s="76"/>
      <c r="N904" s="77">
        <f>K904-J904-L904+التصنيف4567891011243752[[#This Row],[زيادة]]</f>
        <v>0</v>
      </c>
      <c r="O904" s="78" t="str">
        <f t="shared" si="52"/>
        <v>غياب</v>
      </c>
      <c r="P904" s="78">
        <f t="shared" si="55"/>
        <v>0</v>
      </c>
      <c r="Q904" s="79">
        <f>التصنيف4567891011243752[[#This Row],[ساعات العمل
Time of Work]]/9*P904*24</f>
        <v>0</v>
      </c>
      <c r="R904" s="80"/>
      <c r="S904" s="80"/>
      <c r="T904" s="80"/>
      <c r="U904" s="80"/>
      <c r="V904" s="3"/>
      <c r="W904" s="3"/>
      <c r="X904" s="3"/>
      <c r="Y904" s="3"/>
      <c r="Z904" s="3"/>
    </row>
    <row r="905" spans="1:26" ht="38.25" customHeight="1" x14ac:dyDescent="0.6">
      <c r="A905" s="29"/>
      <c r="B905" s="68"/>
      <c r="C905" s="69"/>
      <c r="D905" s="71"/>
      <c r="E905" s="71"/>
      <c r="F905" s="72">
        <f>SUM(D$9:$D905)-SUM(E$9:$E905)</f>
        <v>400</v>
      </c>
      <c r="G905" s="58"/>
      <c r="H905" s="73" t="str">
        <f t="shared" si="53"/>
        <v>الأربعاء</v>
      </c>
      <c r="I905" s="84">
        <f t="shared" si="54"/>
        <v>45427</v>
      </c>
      <c r="J905" s="75"/>
      <c r="K905" s="75"/>
      <c r="L905" s="76"/>
      <c r="M905" s="76"/>
      <c r="N905" s="77">
        <f>K905-J905-L905+التصنيف4567891011243752[[#This Row],[زيادة]]</f>
        <v>0</v>
      </c>
      <c r="O905" s="78" t="str">
        <f t="shared" ref="O905:O968" si="56">IF(N905=0,"غياب","حضور")</f>
        <v>غياب</v>
      </c>
      <c r="P905" s="78">
        <f t="shared" si="55"/>
        <v>0</v>
      </c>
      <c r="Q905" s="79">
        <f>التصنيف4567891011243752[[#This Row],[ساعات العمل
Time of Work]]/9*P905*24</f>
        <v>0</v>
      </c>
      <c r="R905" s="80"/>
      <c r="S905" s="80"/>
      <c r="T905" s="80"/>
      <c r="U905" s="80"/>
      <c r="V905" s="3"/>
      <c r="W905" s="3"/>
      <c r="X905" s="3"/>
      <c r="Y905" s="3"/>
      <c r="Z905" s="3"/>
    </row>
    <row r="906" spans="1:26" ht="38.25" customHeight="1" x14ac:dyDescent="0.6">
      <c r="A906" s="29"/>
      <c r="B906" s="68"/>
      <c r="C906" s="69"/>
      <c r="D906" s="71"/>
      <c r="E906" s="71"/>
      <c r="F906" s="72">
        <f>SUM(D$9:$D906)-SUM(E$9:$E906)</f>
        <v>400</v>
      </c>
      <c r="G906" s="58"/>
      <c r="H906" s="73" t="str">
        <f t="shared" ref="H906:H969" si="57">TEXT(I906,"b2dddd")</f>
        <v>الخميس</v>
      </c>
      <c r="I906" s="84">
        <f t="shared" ref="I906:I969" si="58">IF($I$7="","--",I905+1)</f>
        <v>45428</v>
      </c>
      <c r="J906" s="75"/>
      <c r="K906" s="75"/>
      <c r="L906" s="76"/>
      <c r="M906" s="76"/>
      <c r="N906" s="77">
        <f>K906-J906-L906+التصنيف4567891011243752[[#This Row],[زيادة]]</f>
        <v>0</v>
      </c>
      <c r="O906" s="78" t="str">
        <f t="shared" si="56"/>
        <v>غياب</v>
      </c>
      <c r="P906" s="78">
        <f t="shared" si="55"/>
        <v>0</v>
      </c>
      <c r="Q906" s="79">
        <f>التصنيف4567891011243752[[#This Row],[ساعات العمل
Time of Work]]/9*P906*24</f>
        <v>0</v>
      </c>
      <c r="R906" s="80"/>
      <c r="S906" s="80"/>
      <c r="T906" s="80"/>
      <c r="U906" s="80"/>
      <c r="V906" s="3"/>
      <c r="W906" s="3"/>
      <c r="X906" s="3"/>
      <c r="Y906" s="3"/>
      <c r="Z906" s="3"/>
    </row>
    <row r="907" spans="1:26" ht="38.25" customHeight="1" x14ac:dyDescent="0.6">
      <c r="A907" s="29"/>
      <c r="B907" s="68"/>
      <c r="C907" s="69"/>
      <c r="D907" s="71"/>
      <c r="E907" s="71"/>
      <c r="F907" s="72">
        <f>SUM(D$9:$D907)-SUM(E$9:$E907)</f>
        <v>400</v>
      </c>
      <c r="G907" s="58"/>
      <c r="H907" s="73" t="str">
        <f t="shared" si="57"/>
        <v>الجمعة</v>
      </c>
      <c r="I907" s="84">
        <f t="shared" si="58"/>
        <v>45429</v>
      </c>
      <c r="J907" s="75"/>
      <c r="K907" s="75"/>
      <c r="L907" s="76"/>
      <c r="M907" s="76"/>
      <c r="N907" s="77">
        <f>K907-J907-L907+التصنيف4567891011243752[[#This Row],[زيادة]]</f>
        <v>0</v>
      </c>
      <c r="O907" s="78" t="str">
        <f t="shared" si="56"/>
        <v>غياب</v>
      </c>
      <c r="P907" s="78">
        <f t="shared" ref="P907:P970" si="59">IF($P$9="","--",P906+0)</f>
        <v>0</v>
      </c>
      <c r="Q907" s="79">
        <f>التصنيف4567891011243752[[#This Row],[ساعات العمل
Time of Work]]/9*P907*24</f>
        <v>0</v>
      </c>
      <c r="R907" s="80"/>
      <c r="S907" s="80"/>
      <c r="T907" s="80"/>
      <c r="U907" s="80"/>
      <c r="V907" s="3"/>
      <c r="W907" s="3"/>
      <c r="X907" s="3"/>
      <c r="Y907" s="3"/>
      <c r="Z907" s="3"/>
    </row>
    <row r="908" spans="1:26" ht="38.25" customHeight="1" x14ac:dyDescent="0.6">
      <c r="A908" s="29"/>
      <c r="B908" s="68"/>
      <c r="C908" s="69"/>
      <c r="D908" s="71"/>
      <c r="E908" s="71"/>
      <c r="F908" s="72">
        <f>SUM(D$9:$D908)-SUM(E$9:$E908)</f>
        <v>400</v>
      </c>
      <c r="G908" s="58"/>
      <c r="H908" s="73" t="str">
        <f t="shared" si="57"/>
        <v>السبت</v>
      </c>
      <c r="I908" s="84">
        <f t="shared" si="58"/>
        <v>45430</v>
      </c>
      <c r="J908" s="75"/>
      <c r="K908" s="75"/>
      <c r="L908" s="76"/>
      <c r="M908" s="76"/>
      <c r="N908" s="77">
        <f>K908-J908-L908+التصنيف4567891011243752[[#This Row],[زيادة]]</f>
        <v>0</v>
      </c>
      <c r="O908" s="78" t="str">
        <f t="shared" si="56"/>
        <v>غياب</v>
      </c>
      <c r="P908" s="78">
        <f t="shared" si="59"/>
        <v>0</v>
      </c>
      <c r="Q908" s="79">
        <f>التصنيف4567891011243752[[#This Row],[ساعات العمل
Time of Work]]/9*P908*24</f>
        <v>0</v>
      </c>
      <c r="R908" s="80"/>
      <c r="S908" s="80"/>
      <c r="T908" s="80"/>
      <c r="U908" s="80"/>
      <c r="V908" s="3"/>
      <c r="W908" s="3"/>
      <c r="X908" s="3"/>
      <c r="Y908" s="3"/>
      <c r="Z908" s="3"/>
    </row>
    <row r="909" spans="1:26" ht="38.25" customHeight="1" x14ac:dyDescent="0.6">
      <c r="A909" s="29"/>
      <c r="B909" s="68"/>
      <c r="C909" s="69"/>
      <c r="D909" s="71"/>
      <c r="E909" s="71"/>
      <c r="F909" s="72">
        <f>SUM(D$9:$D909)-SUM(E$9:$E909)</f>
        <v>400</v>
      </c>
      <c r="G909" s="58"/>
      <c r="H909" s="73" t="str">
        <f t="shared" si="57"/>
        <v>الأحد</v>
      </c>
      <c r="I909" s="84">
        <f t="shared" si="58"/>
        <v>45431</v>
      </c>
      <c r="J909" s="75"/>
      <c r="K909" s="75"/>
      <c r="L909" s="76"/>
      <c r="M909" s="76"/>
      <c r="N909" s="77">
        <f>K909-J909-L909+التصنيف4567891011243752[[#This Row],[زيادة]]</f>
        <v>0</v>
      </c>
      <c r="O909" s="78" t="str">
        <f t="shared" si="56"/>
        <v>غياب</v>
      </c>
      <c r="P909" s="78">
        <f t="shared" si="59"/>
        <v>0</v>
      </c>
      <c r="Q909" s="79">
        <f>التصنيف4567891011243752[[#This Row],[ساعات العمل
Time of Work]]/9*P909*24</f>
        <v>0</v>
      </c>
      <c r="R909" s="80"/>
      <c r="S909" s="80"/>
      <c r="T909" s="80"/>
      <c r="U909" s="80"/>
      <c r="V909" s="3"/>
      <c r="W909" s="3"/>
      <c r="X909" s="3"/>
      <c r="Y909" s="3"/>
      <c r="Z909" s="3"/>
    </row>
    <row r="910" spans="1:26" ht="38.25" customHeight="1" x14ac:dyDescent="0.6">
      <c r="A910" s="29"/>
      <c r="B910" s="68"/>
      <c r="C910" s="69"/>
      <c r="D910" s="71"/>
      <c r="E910" s="71"/>
      <c r="F910" s="72">
        <f>SUM(D$9:$D910)-SUM(E$9:$E910)</f>
        <v>400</v>
      </c>
      <c r="G910" s="58"/>
      <c r="H910" s="73" t="str">
        <f t="shared" si="57"/>
        <v>الإثنين</v>
      </c>
      <c r="I910" s="84">
        <f t="shared" si="58"/>
        <v>45432</v>
      </c>
      <c r="J910" s="75"/>
      <c r="K910" s="75"/>
      <c r="L910" s="76"/>
      <c r="M910" s="76"/>
      <c r="N910" s="77">
        <f>K910-J910-L910+التصنيف4567891011243752[[#This Row],[زيادة]]</f>
        <v>0</v>
      </c>
      <c r="O910" s="78" t="str">
        <f t="shared" si="56"/>
        <v>غياب</v>
      </c>
      <c r="P910" s="78">
        <f t="shared" si="59"/>
        <v>0</v>
      </c>
      <c r="Q910" s="79">
        <f>التصنيف4567891011243752[[#This Row],[ساعات العمل
Time of Work]]/9*P910*24</f>
        <v>0</v>
      </c>
      <c r="R910" s="80"/>
      <c r="S910" s="80"/>
      <c r="T910" s="80"/>
      <c r="U910" s="80"/>
      <c r="V910" s="3"/>
      <c r="W910" s="3"/>
      <c r="X910" s="3"/>
      <c r="Y910" s="3"/>
      <c r="Z910" s="3"/>
    </row>
    <row r="911" spans="1:26" ht="38.25" customHeight="1" x14ac:dyDescent="0.6">
      <c r="A911" s="29"/>
      <c r="B911" s="68"/>
      <c r="C911" s="69"/>
      <c r="D911" s="71"/>
      <c r="E911" s="71"/>
      <c r="F911" s="72">
        <f>SUM(D$9:$D911)-SUM(E$9:$E911)</f>
        <v>400</v>
      </c>
      <c r="G911" s="58"/>
      <c r="H911" s="73" t="str">
        <f t="shared" si="57"/>
        <v>الثلاثاء</v>
      </c>
      <c r="I911" s="84">
        <f t="shared" si="58"/>
        <v>45433</v>
      </c>
      <c r="J911" s="75"/>
      <c r="K911" s="75"/>
      <c r="L911" s="76"/>
      <c r="M911" s="76"/>
      <c r="N911" s="77">
        <f>K911-J911-L911+التصنيف4567891011243752[[#This Row],[زيادة]]</f>
        <v>0</v>
      </c>
      <c r="O911" s="78" t="str">
        <f t="shared" si="56"/>
        <v>غياب</v>
      </c>
      <c r="P911" s="78">
        <f t="shared" si="59"/>
        <v>0</v>
      </c>
      <c r="Q911" s="79">
        <f>التصنيف4567891011243752[[#This Row],[ساعات العمل
Time of Work]]/9*P911*24</f>
        <v>0</v>
      </c>
      <c r="R911" s="80"/>
      <c r="S911" s="80"/>
      <c r="T911" s="80"/>
      <c r="U911" s="80"/>
      <c r="V911" s="3"/>
      <c r="W911" s="3"/>
      <c r="X911" s="3"/>
      <c r="Y911" s="3"/>
      <c r="Z911" s="3"/>
    </row>
    <row r="912" spans="1:26" ht="38.25" customHeight="1" x14ac:dyDescent="0.6">
      <c r="A912" s="29"/>
      <c r="B912" s="68"/>
      <c r="C912" s="69"/>
      <c r="D912" s="71"/>
      <c r="E912" s="71"/>
      <c r="F912" s="72">
        <f>SUM(D$9:$D912)-SUM(E$9:$E912)</f>
        <v>400</v>
      </c>
      <c r="G912" s="58"/>
      <c r="H912" s="73" t="str">
        <f t="shared" si="57"/>
        <v>الأربعاء</v>
      </c>
      <c r="I912" s="84">
        <f t="shared" si="58"/>
        <v>45434</v>
      </c>
      <c r="J912" s="75"/>
      <c r="K912" s="75"/>
      <c r="L912" s="76"/>
      <c r="M912" s="76"/>
      <c r="N912" s="77">
        <f>K912-J912-L912+التصنيف4567891011243752[[#This Row],[زيادة]]</f>
        <v>0</v>
      </c>
      <c r="O912" s="78" t="str">
        <f t="shared" si="56"/>
        <v>غياب</v>
      </c>
      <c r="P912" s="78">
        <f t="shared" si="59"/>
        <v>0</v>
      </c>
      <c r="Q912" s="79">
        <f>التصنيف4567891011243752[[#This Row],[ساعات العمل
Time of Work]]/9*P912*24</f>
        <v>0</v>
      </c>
      <c r="R912" s="80"/>
      <c r="S912" s="80"/>
      <c r="T912" s="80"/>
      <c r="U912" s="80"/>
      <c r="V912" s="3"/>
      <c r="W912" s="3"/>
      <c r="X912" s="3"/>
      <c r="Y912" s="3"/>
      <c r="Z912" s="3"/>
    </row>
    <row r="913" spans="1:26" ht="38.25" customHeight="1" x14ac:dyDescent="0.6">
      <c r="A913" s="29"/>
      <c r="B913" s="68"/>
      <c r="C913" s="69"/>
      <c r="D913" s="71"/>
      <c r="E913" s="71"/>
      <c r="F913" s="72">
        <f>SUM(D$9:$D913)-SUM(E$9:$E913)</f>
        <v>400</v>
      </c>
      <c r="G913" s="58"/>
      <c r="H913" s="73" t="str">
        <f t="shared" si="57"/>
        <v>الخميس</v>
      </c>
      <c r="I913" s="84">
        <f t="shared" si="58"/>
        <v>45435</v>
      </c>
      <c r="J913" s="75"/>
      <c r="K913" s="75"/>
      <c r="L913" s="76"/>
      <c r="M913" s="76"/>
      <c r="N913" s="77">
        <f>K913-J913-L913+التصنيف4567891011243752[[#This Row],[زيادة]]</f>
        <v>0</v>
      </c>
      <c r="O913" s="78" t="str">
        <f t="shared" si="56"/>
        <v>غياب</v>
      </c>
      <c r="P913" s="78">
        <f t="shared" si="59"/>
        <v>0</v>
      </c>
      <c r="Q913" s="79">
        <f>التصنيف4567891011243752[[#This Row],[ساعات العمل
Time of Work]]/9*P913*24</f>
        <v>0</v>
      </c>
      <c r="R913" s="80"/>
      <c r="S913" s="80"/>
      <c r="T913" s="80"/>
      <c r="U913" s="80"/>
      <c r="V913" s="3"/>
      <c r="W913" s="3"/>
      <c r="X913" s="3"/>
      <c r="Y913" s="3"/>
      <c r="Z913" s="3"/>
    </row>
    <row r="914" spans="1:26" ht="38.25" customHeight="1" x14ac:dyDescent="0.6">
      <c r="A914" s="29"/>
      <c r="B914" s="68"/>
      <c r="C914" s="69"/>
      <c r="D914" s="71"/>
      <c r="E914" s="71"/>
      <c r="F914" s="72">
        <f>SUM(D$9:$D914)-SUM(E$9:$E914)</f>
        <v>400</v>
      </c>
      <c r="G914" s="58"/>
      <c r="H914" s="73" t="str">
        <f t="shared" si="57"/>
        <v>الجمعة</v>
      </c>
      <c r="I914" s="84">
        <f t="shared" si="58"/>
        <v>45436</v>
      </c>
      <c r="J914" s="75"/>
      <c r="K914" s="75"/>
      <c r="L914" s="76"/>
      <c r="M914" s="76"/>
      <c r="N914" s="77">
        <f>K914-J914-L914+التصنيف4567891011243752[[#This Row],[زيادة]]</f>
        <v>0</v>
      </c>
      <c r="O914" s="78" t="str">
        <f t="shared" si="56"/>
        <v>غياب</v>
      </c>
      <c r="P914" s="78">
        <f t="shared" si="59"/>
        <v>0</v>
      </c>
      <c r="Q914" s="79">
        <f>التصنيف4567891011243752[[#This Row],[ساعات العمل
Time of Work]]/9*P914*24</f>
        <v>0</v>
      </c>
      <c r="R914" s="80"/>
      <c r="S914" s="80"/>
      <c r="T914" s="80"/>
      <c r="U914" s="80"/>
      <c r="V914" s="3"/>
      <c r="W914" s="3"/>
      <c r="X914" s="3"/>
      <c r="Y914" s="3"/>
      <c r="Z914" s="3"/>
    </row>
    <row r="915" spans="1:26" ht="38.25" customHeight="1" x14ac:dyDescent="0.6">
      <c r="A915" s="29"/>
      <c r="B915" s="68"/>
      <c r="C915" s="69"/>
      <c r="D915" s="71"/>
      <c r="E915" s="71"/>
      <c r="F915" s="72">
        <f>SUM(D$9:$D915)-SUM(E$9:$E915)</f>
        <v>400</v>
      </c>
      <c r="G915" s="58"/>
      <c r="H915" s="73" t="str">
        <f t="shared" si="57"/>
        <v>السبت</v>
      </c>
      <c r="I915" s="84">
        <f t="shared" si="58"/>
        <v>45437</v>
      </c>
      <c r="J915" s="75"/>
      <c r="K915" s="75"/>
      <c r="L915" s="76"/>
      <c r="M915" s="76"/>
      <c r="N915" s="77">
        <f>K915-J915-L915+التصنيف4567891011243752[[#This Row],[زيادة]]</f>
        <v>0</v>
      </c>
      <c r="O915" s="78" t="str">
        <f t="shared" si="56"/>
        <v>غياب</v>
      </c>
      <c r="P915" s="78">
        <f t="shared" si="59"/>
        <v>0</v>
      </c>
      <c r="Q915" s="79">
        <f>التصنيف4567891011243752[[#This Row],[ساعات العمل
Time of Work]]/9*P915*24</f>
        <v>0</v>
      </c>
      <c r="R915" s="80"/>
      <c r="S915" s="80"/>
      <c r="T915" s="80"/>
      <c r="U915" s="80"/>
      <c r="V915" s="3"/>
      <c r="W915" s="3"/>
      <c r="X915" s="3"/>
      <c r="Y915" s="3"/>
      <c r="Z915" s="3"/>
    </row>
    <row r="916" spans="1:26" ht="38.25" customHeight="1" x14ac:dyDescent="0.6">
      <c r="A916" s="29"/>
      <c r="B916" s="68"/>
      <c r="C916" s="69"/>
      <c r="D916" s="71"/>
      <c r="E916" s="71"/>
      <c r="F916" s="72">
        <f>SUM(D$9:$D916)-SUM(E$9:$E916)</f>
        <v>400</v>
      </c>
      <c r="G916" s="58"/>
      <c r="H916" s="73" t="str">
        <f t="shared" si="57"/>
        <v>الأحد</v>
      </c>
      <c r="I916" s="84">
        <f t="shared" si="58"/>
        <v>45438</v>
      </c>
      <c r="J916" s="75"/>
      <c r="K916" s="75"/>
      <c r="L916" s="76"/>
      <c r="M916" s="76"/>
      <c r="N916" s="77">
        <f>K916-J916-L916+التصنيف4567891011243752[[#This Row],[زيادة]]</f>
        <v>0</v>
      </c>
      <c r="O916" s="78" t="str">
        <f t="shared" si="56"/>
        <v>غياب</v>
      </c>
      <c r="P916" s="78">
        <f t="shared" si="59"/>
        <v>0</v>
      </c>
      <c r="Q916" s="79">
        <f>التصنيف4567891011243752[[#This Row],[ساعات العمل
Time of Work]]/9*P916*24</f>
        <v>0</v>
      </c>
      <c r="R916" s="80"/>
      <c r="S916" s="80"/>
      <c r="T916" s="80"/>
      <c r="U916" s="80"/>
      <c r="V916" s="3"/>
      <c r="W916" s="3"/>
      <c r="X916" s="3"/>
      <c r="Y916" s="3"/>
      <c r="Z916" s="3"/>
    </row>
    <row r="917" spans="1:26" ht="38.25" customHeight="1" x14ac:dyDescent="0.6">
      <c r="A917" s="29"/>
      <c r="B917" s="68"/>
      <c r="C917" s="69"/>
      <c r="D917" s="71"/>
      <c r="E917" s="71"/>
      <c r="F917" s="72">
        <f>SUM(D$9:$D917)-SUM(E$9:$E917)</f>
        <v>400</v>
      </c>
      <c r="G917" s="58"/>
      <c r="H917" s="73" t="str">
        <f t="shared" si="57"/>
        <v>الإثنين</v>
      </c>
      <c r="I917" s="84">
        <f t="shared" si="58"/>
        <v>45439</v>
      </c>
      <c r="J917" s="75"/>
      <c r="K917" s="75"/>
      <c r="L917" s="76"/>
      <c r="M917" s="76"/>
      <c r="N917" s="77">
        <f>K917-J917-L917+التصنيف4567891011243752[[#This Row],[زيادة]]</f>
        <v>0</v>
      </c>
      <c r="O917" s="78" t="str">
        <f t="shared" si="56"/>
        <v>غياب</v>
      </c>
      <c r="P917" s="78">
        <f t="shared" si="59"/>
        <v>0</v>
      </c>
      <c r="Q917" s="79">
        <f>التصنيف4567891011243752[[#This Row],[ساعات العمل
Time of Work]]/9*P917*24</f>
        <v>0</v>
      </c>
      <c r="R917" s="80"/>
      <c r="S917" s="80"/>
      <c r="T917" s="80"/>
      <c r="U917" s="80"/>
      <c r="V917" s="3"/>
      <c r="W917" s="3"/>
      <c r="X917" s="3"/>
      <c r="Y917" s="3"/>
      <c r="Z917" s="3"/>
    </row>
    <row r="918" spans="1:26" ht="38.25" customHeight="1" x14ac:dyDescent="0.6">
      <c r="A918" s="29"/>
      <c r="B918" s="68"/>
      <c r="C918" s="69"/>
      <c r="D918" s="71"/>
      <c r="E918" s="71"/>
      <c r="F918" s="72">
        <f>SUM(D$9:$D918)-SUM(E$9:$E918)</f>
        <v>400</v>
      </c>
      <c r="G918" s="58"/>
      <c r="H918" s="73" t="str">
        <f t="shared" si="57"/>
        <v>الثلاثاء</v>
      </c>
      <c r="I918" s="84">
        <f t="shared" si="58"/>
        <v>45440</v>
      </c>
      <c r="J918" s="75"/>
      <c r="K918" s="75"/>
      <c r="L918" s="76"/>
      <c r="M918" s="76"/>
      <c r="N918" s="77">
        <f>K918-J918-L918+التصنيف4567891011243752[[#This Row],[زيادة]]</f>
        <v>0</v>
      </c>
      <c r="O918" s="78" t="str">
        <f t="shared" si="56"/>
        <v>غياب</v>
      </c>
      <c r="P918" s="78">
        <f t="shared" si="59"/>
        <v>0</v>
      </c>
      <c r="Q918" s="79">
        <f>التصنيف4567891011243752[[#This Row],[ساعات العمل
Time of Work]]/9*P918*24</f>
        <v>0</v>
      </c>
      <c r="R918" s="80"/>
      <c r="S918" s="80"/>
      <c r="T918" s="80"/>
      <c r="U918" s="80"/>
      <c r="V918" s="3"/>
      <c r="W918" s="3"/>
      <c r="X918" s="3"/>
      <c r="Y918" s="3"/>
      <c r="Z918" s="3"/>
    </row>
    <row r="919" spans="1:26" ht="38.25" customHeight="1" x14ac:dyDescent="0.6">
      <c r="A919" s="29"/>
      <c r="B919" s="68"/>
      <c r="C919" s="69"/>
      <c r="D919" s="71"/>
      <c r="E919" s="71"/>
      <c r="F919" s="72">
        <f>SUM(D$9:$D919)-SUM(E$9:$E919)</f>
        <v>400</v>
      </c>
      <c r="G919" s="58"/>
      <c r="H919" s="73" t="str">
        <f t="shared" si="57"/>
        <v>الأربعاء</v>
      </c>
      <c r="I919" s="84">
        <f t="shared" si="58"/>
        <v>45441</v>
      </c>
      <c r="J919" s="75"/>
      <c r="K919" s="75"/>
      <c r="L919" s="76"/>
      <c r="M919" s="76"/>
      <c r="N919" s="77">
        <f>K919-J919-L919+التصنيف4567891011243752[[#This Row],[زيادة]]</f>
        <v>0</v>
      </c>
      <c r="O919" s="78" t="str">
        <f t="shared" si="56"/>
        <v>غياب</v>
      </c>
      <c r="P919" s="78">
        <f t="shared" si="59"/>
        <v>0</v>
      </c>
      <c r="Q919" s="79">
        <f>التصنيف4567891011243752[[#This Row],[ساعات العمل
Time of Work]]/9*P919*24</f>
        <v>0</v>
      </c>
      <c r="R919" s="80"/>
      <c r="S919" s="80"/>
      <c r="T919" s="80"/>
      <c r="U919" s="80"/>
      <c r="V919" s="3"/>
      <c r="W919" s="3"/>
      <c r="X919" s="3"/>
      <c r="Y919" s="3"/>
      <c r="Z919" s="3"/>
    </row>
    <row r="920" spans="1:26" ht="38.25" customHeight="1" x14ac:dyDescent="0.6">
      <c r="A920" s="29"/>
      <c r="B920" s="68"/>
      <c r="C920" s="69"/>
      <c r="D920" s="71"/>
      <c r="E920" s="71"/>
      <c r="F920" s="72">
        <f>SUM(D$9:$D920)-SUM(E$9:$E920)</f>
        <v>400</v>
      </c>
      <c r="G920" s="58"/>
      <c r="H920" s="73" t="str">
        <f t="shared" si="57"/>
        <v>الخميس</v>
      </c>
      <c r="I920" s="84">
        <f t="shared" si="58"/>
        <v>45442</v>
      </c>
      <c r="J920" s="75"/>
      <c r="K920" s="75"/>
      <c r="L920" s="76"/>
      <c r="M920" s="76"/>
      <c r="N920" s="77">
        <f>K920-J920-L920+التصنيف4567891011243752[[#This Row],[زيادة]]</f>
        <v>0</v>
      </c>
      <c r="O920" s="78" t="str">
        <f t="shared" si="56"/>
        <v>غياب</v>
      </c>
      <c r="P920" s="78">
        <f t="shared" si="59"/>
        <v>0</v>
      </c>
      <c r="Q920" s="79">
        <f>التصنيف4567891011243752[[#This Row],[ساعات العمل
Time of Work]]/9*P920*24</f>
        <v>0</v>
      </c>
      <c r="R920" s="80"/>
      <c r="S920" s="80"/>
      <c r="T920" s="80"/>
      <c r="U920" s="80"/>
      <c r="V920" s="3"/>
      <c r="W920" s="3"/>
      <c r="X920" s="3"/>
      <c r="Y920" s="3"/>
      <c r="Z920" s="3"/>
    </row>
    <row r="921" spans="1:26" ht="38.25" customHeight="1" x14ac:dyDescent="0.6">
      <c r="A921" s="29"/>
      <c r="B921" s="68"/>
      <c r="C921" s="69"/>
      <c r="D921" s="71"/>
      <c r="E921" s="71"/>
      <c r="F921" s="72">
        <f>SUM(D$9:$D921)-SUM(E$9:$E921)</f>
        <v>400</v>
      </c>
      <c r="G921" s="58"/>
      <c r="H921" s="73" t="str">
        <f t="shared" si="57"/>
        <v>الجمعة</v>
      </c>
      <c r="I921" s="84">
        <f t="shared" si="58"/>
        <v>45443</v>
      </c>
      <c r="J921" s="75"/>
      <c r="K921" s="75"/>
      <c r="L921" s="76"/>
      <c r="M921" s="76"/>
      <c r="N921" s="77">
        <f>K921-J921-L921+التصنيف4567891011243752[[#This Row],[زيادة]]</f>
        <v>0</v>
      </c>
      <c r="O921" s="78" t="str">
        <f t="shared" si="56"/>
        <v>غياب</v>
      </c>
      <c r="P921" s="78">
        <f t="shared" si="59"/>
        <v>0</v>
      </c>
      <c r="Q921" s="79">
        <f>التصنيف4567891011243752[[#This Row],[ساعات العمل
Time of Work]]/9*P921*24</f>
        <v>0</v>
      </c>
      <c r="R921" s="80"/>
      <c r="S921" s="80"/>
      <c r="T921" s="80"/>
      <c r="U921" s="80"/>
      <c r="V921" s="3"/>
      <c r="W921" s="3"/>
      <c r="X921" s="3"/>
      <c r="Y921" s="3"/>
      <c r="Z921" s="3"/>
    </row>
    <row r="922" spans="1:26" ht="38.25" customHeight="1" x14ac:dyDescent="0.6">
      <c r="A922" s="29"/>
      <c r="B922" s="68"/>
      <c r="C922" s="69"/>
      <c r="D922" s="71"/>
      <c r="E922" s="71"/>
      <c r="F922" s="72">
        <f>SUM(D$9:$D922)-SUM(E$9:$E922)</f>
        <v>400</v>
      </c>
      <c r="G922" s="58"/>
      <c r="H922" s="73" t="str">
        <f t="shared" si="57"/>
        <v>السبت</v>
      </c>
      <c r="I922" s="84">
        <f t="shared" si="58"/>
        <v>45444</v>
      </c>
      <c r="J922" s="75"/>
      <c r="K922" s="75"/>
      <c r="L922" s="76"/>
      <c r="M922" s="76"/>
      <c r="N922" s="77">
        <f>K922-J922-L922+التصنيف4567891011243752[[#This Row],[زيادة]]</f>
        <v>0</v>
      </c>
      <c r="O922" s="78" t="str">
        <f t="shared" si="56"/>
        <v>غياب</v>
      </c>
      <c r="P922" s="78">
        <f t="shared" si="59"/>
        <v>0</v>
      </c>
      <c r="Q922" s="79">
        <f>التصنيف4567891011243752[[#This Row],[ساعات العمل
Time of Work]]/9*P922*24</f>
        <v>0</v>
      </c>
      <c r="R922" s="80"/>
      <c r="S922" s="80"/>
      <c r="T922" s="80"/>
      <c r="U922" s="80"/>
      <c r="V922" s="3"/>
      <c r="W922" s="3"/>
      <c r="X922" s="3"/>
      <c r="Y922" s="3"/>
      <c r="Z922" s="3"/>
    </row>
    <row r="923" spans="1:26" ht="38.25" customHeight="1" x14ac:dyDescent="0.6">
      <c r="A923" s="29"/>
      <c r="B923" s="68"/>
      <c r="C923" s="69"/>
      <c r="D923" s="71"/>
      <c r="E923" s="71"/>
      <c r="F923" s="72">
        <f>SUM(D$9:$D923)-SUM(E$9:$E923)</f>
        <v>400</v>
      </c>
      <c r="G923" s="58"/>
      <c r="H923" s="73" t="str">
        <f t="shared" si="57"/>
        <v>الأحد</v>
      </c>
      <c r="I923" s="84">
        <f t="shared" si="58"/>
        <v>45445</v>
      </c>
      <c r="J923" s="75"/>
      <c r="K923" s="75"/>
      <c r="L923" s="76"/>
      <c r="M923" s="76"/>
      <c r="N923" s="77">
        <f>K923-J923-L923+التصنيف4567891011243752[[#This Row],[زيادة]]</f>
        <v>0</v>
      </c>
      <c r="O923" s="78" t="str">
        <f t="shared" si="56"/>
        <v>غياب</v>
      </c>
      <c r="P923" s="78">
        <f t="shared" si="59"/>
        <v>0</v>
      </c>
      <c r="Q923" s="79">
        <f>التصنيف4567891011243752[[#This Row],[ساعات العمل
Time of Work]]/9*P923*24</f>
        <v>0</v>
      </c>
      <c r="R923" s="80"/>
      <c r="S923" s="80"/>
      <c r="T923" s="80"/>
      <c r="U923" s="80"/>
      <c r="V923" s="3"/>
      <c r="W923" s="3"/>
      <c r="X923" s="3"/>
      <c r="Y923" s="3"/>
      <c r="Z923" s="3"/>
    </row>
    <row r="924" spans="1:26" ht="38.25" customHeight="1" x14ac:dyDescent="0.6">
      <c r="A924" s="29"/>
      <c r="B924" s="68"/>
      <c r="C924" s="69"/>
      <c r="D924" s="71"/>
      <c r="E924" s="71"/>
      <c r="F924" s="72">
        <f>SUM(D$9:$D924)-SUM(E$9:$E924)</f>
        <v>400</v>
      </c>
      <c r="G924" s="58"/>
      <c r="H924" s="73" t="str">
        <f t="shared" si="57"/>
        <v>الإثنين</v>
      </c>
      <c r="I924" s="84">
        <f t="shared" si="58"/>
        <v>45446</v>
      </c>
      <c r="J924" s="75"/>
      <c r="K924" s="75"/>
      <c r="L924" s="76"/>
      <c r="M924" s="76"/>
      <c r="N924" s="77">
        <f>K924-J924-L924+التصنيف4567891011243752[[#This Row],[زيادة]]</f>
        <v>0</v>
      </c>
      <c r="O924" s="78" t="str">
        <f t="shared" si="56"/>
        <v>غياب</v>
      </c>
      <c r="P924" s="78">
        <f t="shared" si="59"/>
        <v>0</v>
      </c>
      <c r="Q924" s="79">
        <f>التصنيف4567891011243752[[#This Row],[ساعات العمل
Time of Work]]/9*P924*24</f>
        <v>0</v>
      </c>
      <c r="R924" s="80"/>
      <c r="S924" s="80"/>
      <c r="T924" s="80"/>
      <c r="U924" s="80"/>
      <c r="V924" s="3"/>
      <c r="W924" s="3"/>
      <c r="X924" s="3"/>
      <c r="Y924" s="3"/>
      <c r="Z924" s="3"/>
    </row>
    <row r="925" spans="1:26" ht="38.25" customHeight="1" x14ac:dyDescent="0.6">
      <c r="A925" s="29"/>
      <c r="B925" s="68"/>
      <c r="C925" s="69"/>
      <c r="D925" s="71"/>
      <c r="E925" s="71"/>
      <c r="F925" s="72">
        <f>SUM(D$9:$D925)-SUM(E$9:$E925)</f>
        <v>400</v>
      </c>
      <c r="G925" s="58"/>
      <c r="H925" s="73" t="str">
        <f t="shared" si="57"/>
        <v>الثلاثاء</v>
      </c>
      <c r="I925" s="84">
        <f t="shared" si="58"/>
        <v>45447</v>
      </c>
      <c r="J925" s="75"/>
      <c r="K925" s="75"/>
      <c r="L925" s="76"/>
      <c r="M925" s="76"/>
      <c r="N925" s="77">
        <f>K925-J925-L925+التصنيف4567891011243752[[#This Row],[زيادة]]</f>
        <v>0</v>
      </c>
      <c r="O925" s="78" t="str">
        <f t="shared" si="56"/>
        <v>غياب</v>
      </c>
      <c r="P925" s="78">
        <f t="shared" si="59"/>
        <v>0</v>
      </c>
      <c r="Q925" s="79">
        <f>التصنيف4567891011243752[[#This Row],[ساعات العمل
Time of Work]]/9*P925*24</f>
        <v>0</v>
      </c>
      <c r="R925" s="80"/>
      <c r="S925" s="80"/>
      <c r="T925" s="80"/>
      <c r="U925" s="80"/>
      <c r="V925" s="3"/>
      <c r="W925" s="3"/>
      <c r="X925" s="3"/>
      <c r="Y925" s="3"/>
      <c r="Z925" s="3"/>
    </row>
    <row r="926" spans="1:26" ht="38.25" customHeight="1" x14ac:dyDescent="0.6">
      <c r="A926" s="29"/>
      <c r="B926" s="68"/>
      <c r="C926" s="69"/>
      <c r="D926" s="71"/>
      <c r="E926" s="71"/>
      <c r="F926" s="72">
        <f>SUM(D$9:$D926)-SUM(E$9:$E926)</f>
        <v>400</v>
      </c>
      <c r="G926" s="58"/>
      <c r="H926" s="73" t="str">
        <f t="shared" si="57"/>
        <v>الأربعاء</v>
      </c>
      <c r="I926" s="84">
        <f t="shared" si="58"/>
        <v>45448</v>
      </c>
      <c r="J926" s="75"/>
      <c r="K926" s="75"/>
      <c r="L926" s="76"/>
      <c r="M926" s="76"/>
      <c r="N926" s="77">
        <f>K926-J926-L926+التصنيف4567891011243752[[#This Row],[زيادة]]</f>
        <v>0</v>
      </c>
      <c r="O926" s="78" t="str">
        <f t="shared" si="56"/>
        <v>غياب</v>
      </c>
      <c r="P926" s="78">
        <f t="shared" si="59"/>
        <v>0</v>
      </c>
      <c r="Q926" s="79">
        <f>التصنيف4567891011243752[[#This Row],[ساعات العمل
Time of Work]]/9*P926*24</f>
        <v>0</v>
      </c>
      <c r="R926" s="80"/>
      <c r="S926" s="80"/>
      <c r="T926" s="80"/>
      <c r="U926" s="80"/>
      <c r="V926" s="3"/>
      <c r="W926" s="3"/>
      <c r="X926" s="3"/>
      <c r="Y926" s="3"/>
      <c r="Z926" s="3"/>
    </row>
    <row r="927" spans="1:26" ht="38.25" customHeight="1" x14ac:dyDescent="0.6">
      <c r="A927" s="29"/>
      <c r="B927" s="68"/>
      <c r="C927" s="69"/>
      <c r="D927" s="71"/>
      <c r="E927" s="71"/>
      <c r="F927" s="72">
        <f>SUM(D$9:$D927)-SUM(E$9:$E927)</f>
        <v>400</v>
      </c>
      <c r="G927" s="58"/>
      <c r="H927" s="73" t="str">
        <f t="shared" si="57"/>
        <v>الخميس</v>
      </c>
      <c r="I927" s="84">
        <f t="shared" si="58"/>
        <v>45449</v>
      </c>
      <c r="J927" s="75"/>
      <c r="K927" s="75"/>
      <c r="L927" s="76"/>
      <c r="M927" s="76"/>
      <c r="N927" s="77">
        <f>K927-J927-L927+التصنيف4567891011243752[[#This Row],[زيادة]]</f>
        <v>0</v>
      </c>
      <c r="O927" s="78" t="str">
        <f t="shared" si="56"/>
        <v>غياب</v>
      </c>
      <c r="P927" s="78">
        <f t="shared" si="59"/>
        <v>0</v>
      </c>
      <c r="Q927" s="79">
        <f>التصنيف4567891011243752[[#This Row],[ساعات العمل
Time of Work]]/9*P927*24</f>
        <v>0</v>
      </c>
      <c r="R927" s="80"/>
      <c r="S927" s="80"/>
      <c r="T927" s="80"/>
      <c r="U927" s="80"/>
      <c r="V927" s="3"/>
      <c r="W927" s="3"/>
      <c r="X927" s="3"/>
      <c r="Y927" s="3"/>
      <c r="Z927" s="3"/>
    </row>
    <row r="928" spans="1:26" ht="38.25" customHeight="1" x14ac:dyDescent="0.6">
      <c r="A928" s="29"/>
      <c r="B928" s="68"/>
      <c r="C928" s="69"/>
      <c r="D928" s="71"/>
      <c r="E928" s="71"/>
      <c r="F928" s="72">
        <f>SUM(D$9:$D928)-SUM(E$9:$E928)</f>
        <v>400</v>
      </c>
      <c r="G928" s="58"/>
      <c r="H928" s="73" t="str">
        <f t="shared" si="57"/>
        <v>الجمعة</v>
      </c>
      <c r="I928" s="84">
        <f t="shared" si="58"/>
        <v>45450</v>
      </c>
      <c r="J928" s="75"/>
      <c r="K928" s="75"/>
      <c r="L928" s="76"/>
      <c r="M928" s="76"/>
      <c r="N928" s="77">
        <f>K928-J928-L928+التصنيف4567891011243752[[#This Row],[زيادة]]</f>
        <v>0</v>
      </c>
      <c r="O928" s="78" t="str">
        <f t="shared" si="56"/>
        <v>غياب</v>
      </c>
      <c r="P928" s="78">
        <f t="shared" si="59"/>
        <v>0</v>
      </c>
      <c r="Q928" s="79">
        <f>التصنيف4567891011243752[[#This Row],[ساعات العمل
Time of Work]]/9*P928*24</f>
        <v>0</v>
      </c>
      <c r="R928" s="80"/>
      <c r="S928" s="80"/>
      <c r="T928" s="80"/>
      <c r="U928" s="80"/>
      <c r="V928" s="3"/>
      <c r="W928" s="3"/>
      <c r="X928" s="3"/>
      <c r="Y928" s="3"/>
      <c r="Z928" s="3"/>
    </row>
    <row r="929" spans="1:26" ht="38.25" customHeight="1" x14ac:dyDescent="0.6">
      <c r="A929" s="29"/>
      <c r="B929" s="68"/>
      <c r="C929" s="69"/>
      <c r="D929" s="71"/>
      <c r="E929" s="71"/>
      <c r="F929" s="72">
        <f>SUM(D$9:$D929)-SUM(E$9:$E929)</f>
        <v>400</v>
      </c>
      <c r="G929" s="58"/>
      <c r="H929" s="73" t="str">
        <f t="shared" si="57"/>
        <v>السبت</v>
      </c>
      <c r="I929" s="84">
        <f t="shared" si="58"/>
        <v>45451</v>
      </c>
      <c r="J929" s="75"/>
      <c r="K929" s="75"/>
      <c r="L929" s="76"/>
      <c r="M929" s="76"/>
      <c r="N929" s="77">
        <f>K929-J929-L929+التصنيف4567891011243752[[#This Row],[زيادة]]</f>
        <v>0</v>
      </c>
      <c r="O929" s="78" t="str">
        <f t="shared" si="56"/>
        <v>غياب</v>
      </c>
      <c r="P929" s="78">
        <f t="shared" si="59"/>
        <v>0</v>
      </c>
      <c r="Q929" s="79">
        <f>التصنيف4567891011243752[[#This Row],[ساعات العمل
Time of Work]]/9*P929*24</f>
        <v>0</v>
      </c>
      <c r="R929" s="80"/>
      <c r="S929" s="80"/>
      <c r="T929" s="80"/>
      <c r="U929" s="80"/>
      <c r="V929" s="3"/>
      <c r="W929" s="3"/>
      <c r="X929" s="3"/>
      <c r="Y929" s="3"/>
      <c r="Z929" s="3"/>
    </row>
    <row r="930" spans="1:26" ht="38.25" customHeight="1" x14ac:dyDescent="0.6">
      <c r="A930" s="29"/>
      <c r="B930" s="68"/>
      <c r="C930" s="69"/>
      <c r="D930" s="71"/>
      <c r="E930" s="71"/>
      <c r="F930" s="72">
        <f>SUM(D$9:$D930)-SUM(E$9:$E930)</f>
        <v>400</v>
      </c>
      <c r="G930" s="58"/>
      <c r="H930" s="73" t="str">
        <f t="shared" si="57"/>
        <v>الأحد</v>
      </c>
      <c r="I930" s="84">
        <f t="shared" si="58"/>
        <v>45452</v>
      </c>
      <c r="J930" s="75"/>
      <c r="K930" s="75"/>
      <c r="L930" s="76"/>
      <c r="M930" s="76"/>
      <c r="N930" s="77">
        <f>K930-J930-L930+التصنيف4567891011243752[[#This Row],[زيادة]]</f>
        <v>0</v>
      </c>
      <c r="O930" s="78" t="str">
        <f t="shared" si="56"/>
        <v>غياب</v>
      </c>
      <c r="P930" s="78">
        <f t="shared" si="59"/>
        <v>0</v>
      </c>
      <c r="Q930" s="79">
        <f>التصنيف4567891011243752[[#This Row],[ساعات العمل
Time of Work]]/9*P930*24</f>
        <v>0</v>
      </c>
      <c r="R930" s="80"/>
      <c r="S930" s="80"/>
      <c r="T930" s="80"/>
      <c r="U930" s="80"/>
      <c r="V930" s="3"/>
      <c r="W930" s="3"/>
      <c r="X930" s="3"/>
      <c r="Y930" s="3"/>
      <c r="Z930" s="3"/>
    </row>
    <row r="931" spans="1:26" ht="38.25" customHeight="1" x14ac:dyDescent="0.6">
      <c r="A931" s="29"/>
      <c r="B931" s="68"/>
      <c r="C931" s="69"/>
      <c r="D931" s="71"/>
      <c r="E931" s="71"/>
      <c r="F931" s="72">
        <f>SUM(D$9:$D931)-SUM(E$9:$E931)</f>
        <v>400</v>
      </c>
      <c r="G931" s="58"/>
      <c r="H931" s="73" t="str">
        <f t="shared" si="57"/>
        <v>الإثنين</v>
      </c>
      <c r="I931" s="84">
        <f t="shared" si="58"/>
        <v>45453</v>
      </c>
      <c r="J931" s="75"/>
      <c r="K931" s="75"/>
      <c r="L931" s="76"/>
      <c r="M931" s="76"/>
      <c r="N931" s="77">
        <f>K931-J931-L931+التصنيف4567891011243752[[#This Row],[زيادة]]</f>
        <v>0</v>
      </c>
      <c r="O931" s="78" t="str">
        <f t="shared" si="56"/>
        <v>غياب</v>
      </c>
      <c r="P931" s="78">
        <f t="shared" si="59"/>
        <v>0</v>
      </c>
      <c r="Q931" s="79">
        <f>التصنيف4567891011243752[[#This Row],[ساعات العمل
Time of Work]]/9*P931*24</f>
        <v>0</v>
      </c>
      <c r="R931" s="80"/>
      <c r="S931" s="80"/>
      <c r="T931" s="80"/>
      <c r="U931" s="80"/>
      <c r="V931" s="3"/>
      <c r="W931" s="3"/>
      <c r="X931" s="3"/>
      <c r="Y931" s="3"/>
      <c r="Z931" s="3"/>
    </row>
    <row r="932" spans="1:26" ht="38.25" customHeight="1" x14ac:dyDescent="0.6">
      <c r="A932" s="29"/>
      <c r="B932" s="68"/>
      <c r="C932" s="69"/>
      <c r="D932" s="71"/>
      <c r="E932" s="71"/>
      <c r="F932" s="72">
        <f>SUM(D$9:$D932)-SUM(E$9:$E932)</f>
        <v>400</v>
      </c>
      <c r="G932" s="58"/>
      <c r="H932" s="73" t="str">
        <f t="shared" si="57"/>
        <v>الثلاثاء</v>
      </c>
      <c r="I932" s="84">
        <f t="shared" si="58"/>
        <v>45454</v>
      </c>
      <c r="J932" s="75"/>
      <c r="K932" s="75"/>
      <c r="L932" s="76"/>
      <c r="M932" s="76"/>
      <c r="N932" s="77">
        <f>K932-J932-L932+التصنيف4567891011243752[[#This Row],[زيادة]]</f>
        <v>0</v>
      </c>
      <c r="O932" s="78" t="str">
        <f t="shared" si="56"/>
        <v>غياب</v>
      </c>
      <c r="P932" s="78">
        <f t="shared" si="59"/>
        <v>0</v>
      </c>
      <c r="Q932" s="79">
        <f>التصنيف4567891011243752[[#This Row],[ساعات العمل
Time of Work]]/9*P932*24</f>
        <v>0</v>
      </c>
      <c r="R932" s="80"/>
      <c r="S932" s="80"/>
      <c r="T932" s="80"/>
      <c r="U932" s="80"/>
      <c r="V932" s="3"/>
      <c r="W932" s="3"/>
      <c r="X932" s="3"/>
      <c r="Y932" s="3"/>
      <c r="Z932" s="3"/>
    </row>
    <row r="933" spans="1:26" ht="38.25" customHeight="1" x14ac:dyDescent="0.6">
      <c r="A933" s="29"/>
      <c r="B933" s="68"/>
      <c r="C933" s="69"/>
      <c r="D933" s="71"/>
      <c r="E933" s="71"/>
      <c r="F933" s="72">
        <f>SUM(D$9:$D933)-SUM(E$9:$E933)</f>
        <v>400</v>
      </c>
      <c r="G933" s="58"/>
      <c r="H933" s="73" t="str">
        <f t="shared" si="57"/>
        <v>الأربعاء</v>
      </c>
      <c r="I933" s="84">
        <f t="shared" si="58"/>
        <v>45455</v>
      </c>
      <c r="J933" s="75"/>
      <c r="K933" s="75"/>
      <c r="L933" s="76"/>
      <c r="M933" s="76"/>
      <c r="N933" s="77">
        <f>K933-J933-L933+التصنيف4567891011243752[[#This Row],[زيادة]]</f>
        <v>0</v>
      </c>
      <c r="O933" s="78" t="str">
        <f t="shared" si="56"/>
        <v>غياب</v>
      </c>
      <c r="P933" s="78">
        <f t="shared" si="59"/>
        <v>0</v>
      </c>
      <c r="Q933" s="79">
        <f>التصنيف4567891011243752[[#This Row],[ساعات العمل
Time of Work]]/9*P933*24</f>
        <v>0</v>
      </c>
      <c r="R933" s="80"/>
      <c r="S933" s="80"/>
      <c r="T933" s="80"/>
      <c r="U933" s="80"/>
      <c r="V933" s="3"/>
      <c r="W933" s="3"/>
      <c r="X933" s="3"/>
      <c r="Y933" s="3"/>
      <c r="Z933" s="3"/>
    </row>
    <row r="934" spans="1:26" ht="38.25" customHeight="1" x14ac:dyDescent="0.6">
      <c r="A934" s="29"/>
      <c r="B934" s="68"/>
      <c r="C934" s="69"/>
      <c r="D934" s="71"/>
      <c r="E934" s="71"/>
      <c r="F934" s="72">
        <f>SUM(D$9:$D934)-SUM(E$9:$E934)</f>
        <v>400</v>
      </c>
      <c r="G934" s="58"/>
      <c r="H934" s="73" t="str">
        <f t="shared" si="57"/>
        <v>الخميس</v>
      </c>
      <c r="I934" s="84">
        <f t="shared" si="58"/>
        <v>45456</v>
      </c>
      <c r="J934" s="75"/>
      <c r="K934" s="75"/>
      <c r="L934" s="76"/>
      <c r="M934" s="76"/>
      <c r="N934" s="77">
        <f>K934-J934-L934+التصنيف4567891011243752[[#This Row],[زيادة]]</f>
        <v>0</v>
      </c>
      <c r="O934" s="78" t="str">
        <f t="shared" si="56"/>
        <v>غياب</v>
      </c>
      <c r="P934" s="78">
        <f t="shared" si="59"/>
        <v>0</v>
      </c>
      <c r="Q934" s="79">
        <f>التصنيف4567891011243752[[#This Row],[ساعات العمل
Time of Work]]/9*P934*24</f>
        <v>0</v>
      </c>
      <c r="R934" s="80"/>
      <c r="S934" s="80"/>
      <c r="T934" s="80"/>
      <c r="U934" s="80"/>
      <c r="V934" s="3"/>
      <c r="W934" s="3"/>
      <c r="X934" s="3"/>
      <c r="Y934" s="3"/>
      <c r="Z934" s="3"/>
    </row>
    <row r="935" spans="1:26" ht="38.25" customHeight="1" x14ac:dyDescent="0.6">
      <c r="A935" s="29"/>
      <c r="B935" s="68"/>
      <c r="C935" s="69"/>
      <c r="D935" s="71"/>
      <c r="E935" s="71"/>
      <c r="F935" s="72">
        <f>SUM(D$9:$D935)-SUM(E$9:$E935)</f>
        <v>400</v>
      </c>
      <c r="G935" s="58"/>
      <c r="H935" s="73" t="str">
        <f t="shared" si="57"/>
        <v>الجمعة</v>
      </c>
      <c r="I935" s="84">
        <f t="shared" si="58"/>
        <v>45457</v>
      </c>
      <c r="J935" s="75"/>
      <c r="K935" s="75"/>
      <c r="L935" s="76"/>
      <c r="M935" s="76"/>
      <c r="N935" s="77">
        <f>K935-J935-L935+التصنيف4567891011243752[[#This Row],[زيادة]]</f>
        <v>0</v>
      </c>
      <c r="O935" s="78" t="str">
        <f t="shared" si="56"/>
        <v>غياب</v>
      </c>
      <c r="P935" s="78">
        <f t="shared" si="59"/>
        <v>0</v>
      </c>
      <c r="Q935" s="79">
        <f>التصنيف4567891011243752[[#This Row],[ساعات العمل
Time of Work]]/9*P935*24</f>
        <v>0</v>
      </c>
      <c r="R935" s="80"/>
      <c r="S935" s="80"/>
      <c r="T935" s="80"/>
      <c r="U935" s="80"/>
      <c r="V935" s="3"/>
      <c r="W935" s="3"/>
      <c r="X935" s="3"/>
      <c r="Y935" s="3"/>
      <c r="Z935" s="3"/>
    </row>
    <row r="936" spans="1:26" ht="38.25" customHeight="1" x14ac:dyDescent="0.6">
      <c r="A936" s="29"/>
      <c r="B936" s="68"/>
      <c r="C936" s="69"/>
      <c r="D936" s="71"/>
      <c r="E936" s="71"/>
      <c r="F936" s="72">
        <f>SUM(D$9:$D936)-SUM(E$9:$E936)</f>
        <v>400</v>
      </c>
      <c r="G936" s="58"/>
      <c r="H936" s="73" t="str">
        <f t="shared" si="57"/>
        <v>السبت</v>
      </c>
      <c r="I936" s="84">
        <f t="shared" si="58"/>
        <v>45458</v>
      </c>
      <c r="J936" s="75"/>
      <c r="K936" s="75"/>
      <c r="L936" s="76"/>
      <c r="M936" s="76"/>
      <c r="N936" s="77">
        <f>K936-J936-L936+التصنيف4567891011243752[[#This Row],[زيادة]]</f>
        <v>0</v>
      </c>
      <c r="O936" s="78" t="str">
        <f t="shared" si="56"/>
        <v>غياب</v>
      </c>
      <c r="P936" s="78">
        <f t="shared" si="59"/>
        <v>0</v>
      </c>
      <c r="Q936" s="79">
        <f>التصنيف4567891011243752[[#This Row],[ساعات العمل
Time of Work]]/9*P936*24</f>
        <v>0</v>
      </c>
      <c r="R936" s="80"/>
      <c r="S936" s="80"/>
      <c r="T936" s="80"/>
      <c r="U936" s="80"/>
      <c r="V936" s="3"/>
      <c r="W936" s="3"/>
      <c r="X936" s="3"/>
      <c r="Y936" s="3"/>
      <c r="Z936" s="3"/>
    </row>
    <row r="937" spans="1:26" ht="38.25" customHeight="1" x14ac:dyDescent="0.6">
      <c r="A937" s="29"/>
      <c r="B937" s="68"/>
      <c r="C937" s="69"/>
      <c r="D937" s="71"/>
      <c r="E937" s="71"/>
      <c r="F937" s="72">
        <f>SUM(D$9:$D937)-SUM(E$9:$E937)</f>
        <v>400</v>
      </c>
      <c r="G937" s="58"/>
      <c r="H937" s="73" t="str">
        <f t="shared" si="57"/>
        <v>الأحد</v>
      </c>
      <c r="I937" s="84">
        <f t="shared" si="58"/>
        <v>45459</v>
      </c>
      <c r="J937" s="75"/>
      <c r="K937" s="75"/>
      <c r="L937" s="76"/>
      <c r="M937" s="76"/>
      <c r="N937" s="77">
        <f>K937-J937-L937+التصنيف4567891011243752[[#This Row],[زيادة]]</f>
        <v>0</v>
      </c>
      <c r="O937" s="78" t="str">
        <f t="shared" si="56"/>
        <v>غياب</v>
      </c>
      <c r="P937" s="78">
        <f t="shared" si="59"/>
        <v>0</v>
      </c>
      <c r="Q937" s="79">
        <f>التصنيف4567891011243752[[#This Row],[ساعات العمل
Time of Work]]/9*P937*24</f>
        <v>0</v>
      </c>
      <c r="R937" s="80"/>
      <c r="S937" s="80"/>
      <c r="T937" s="80"/>
      <c r="U937" s="80"/>
      <c r="V937" s="3"/>
      <c r="W937" s="3"/>
      <c r="X937" s="3"/>
      <c r="Y937" s="3"/>
      <c r="Z937" s="3"/>
    </row>
    <row r="938" spans="1:26" ht="38.25" customHeight="1" x14ac:dyDescent="0.6">
      <c r="A938" s="29"/>
      <c r="B938" s="68"/>
      <c r="C938" s="69"/>
      <c r="D938" s="71"/>
      <c r="E938" s="71"/>
      <c r="F938" s="72">
        <f>SUM(D$9:$D938)-SUM(E$9:$E938)</f>
        <v>400</v>
      </c>
      <c r="G938" s="58"/>
      <c r="H938" s="73" t="str">
        <f t="shared" si="57"/>
        <v>الإثنين</v>
      </c>
      <c r="I938" s="84">
        <f t="shared" si="58"/>
        <v>45460</v>
      </c>
      <c r="J938" s="75"/>
      <c r="K938" s="75"/>
      <c r="L938" s="76"/>
      <c r="M938" s="76"/>
      <c r="N938" s="77">
        <f>K938-J938-L938+التصنيف4567891011243752[[#This Row],[زيادة]]</f>
        <v>0</v>
      </c>
      <c r="O938" s="78" t="str">
        <f t="shared" si="56"/>
        <v>غياب</v>
      </c>
      <c r="P938" s="78">
        <f t="shared" si="59"/>
        <v>0</v>
      </c>
      <c r="Q938" s="79">
        <f>التصنيف4567891011243752[[#This Row],[ساعات العمل
Time of Work]]/9*P938*24</f>
        <v>0</v>
      </c>
      <c r="R938" s="80"/>
      <c r="S938" s="80"/>
      <c r="T938" s="80"/>
      <c r="U938" s="80"/>
      <c r="V938" s="3"/>
      <c r="W938" s="3"/>
      <c r="X938" s="3"/>
      <c r="Y938" s="3"/>
      <c r="Z938" s="3"/>
    </row>
    <row r="939" spans="1:26" ht="38.25" customHeight="1" x14ac:dyDescent="0.6">
      <c r="A939" s="29"/>
      <c r="B939" s="68"/>
      <c r="C939" s="69"/>
      <c r="D939" s="71"/>
      <c r="E939" s="71"/>
      <c r="F939" s="72">
        <f>SUM(D$9:$D939)-SUM(E$9:$E939)</f>
        <v>400</v>
      </c>
      <c r="G939" s="58"/>
      <c r="H939" s="73" t="str">
        <f t="shared" si="57"/>
        <v>الثلاثاء</v>
      </c>
      <c r="I939" s="84">
        <f t="shared" si="58"/>
        <v>45461</v>
      </c>
      <c r="J939" s="75"/>
      <c r="K939" s="75"/>
      <c r="L939" s="76"/>
      <c r="M939" s="76"/>
      <c r="N939" s="77">
        <f>K939-J939-L939+التصنيف4567891011243752[[#This Row],[زيادة]]</f>
        <v>0</v>
      </c>
      <c r="O939" s="78" t="str">
        <f t="shared" si="56"/>
        <v>غياب</v>
      </c>
      <c r="P939" s="78">
        <f t="shared" si="59"/>
        <v>0</v>
      </c>
      <c r="Q939" s="79">
        <f>التصنيف4567891011243752[[#This Row],[ساعات العمل
Time of Work]]/9*P939*24</f>
        <v>0</v>
      </c>
      <c r="R939" s="80"/>
      <c r="S939" s="80"/>
      <c r="T939" s="80"/>
      <c r="U939" s="80"/>
      <c r="V939" s="3"/>
      <c r="W939" s="3"/>
      <c r="X939" s="3"/>
      <c r="Y939" s="3"/>
      <c r="Z939" s="3"/>
    </row>
    <row r="940" spans="1:26" ht="38.25" customHeight="1" x14ac:dyDescent="0.6">
      <c r="A940" s="29"/>
      <c r="B940" s="68"/>
      <c r="C940" s="69"/>
      <c r="D940" s="71"/>
      <c r="E940" s="71"/>
      <c r="F940" s="72">
        <f>SUM(D$9:$D940)-SUM(E$9:$E940)</f>
        <v>400</v>
      </c>
      <c r="G940" s="58"/>
      <c r="H940" s="73" t="str">
        <f t="shared" si="57"/>
        <v>الأربعاء</v>
      </c>
      <c r="I940" s="84">
        <f t="shared" si="58"/>
        <v>45462</v>
      </c>
      <c r="J940" s="75"/>
      <c r="K940" s="75"/>
      <c r="L940" s="76"/>
      <c r="M940" s="76"/>
      <c r="N940" s="77">
        <f>K940-J940-L940+التصنيف4567891011243752[[#This Row],[زيادة]]</f>
        <v>0</v>
      </c>
      <c r="O940" s="78" t="str">
        <f t="shared" si="56"/>
        <v>غياب</v>
      </c>
      <c r="P940" s="78">
        <f t="shared" si="59"/>
        <v>0</v>
      </c>
      <c r="Q940" s="79">
        <f>التصنيف4567891011243752[[#This Row],[ساعات العمل
Time of Work]]/9*P940*24</f>
        <v>0</v>
      </c>
      <c r="R940" s="80"/>
      <c r="S940" s="80"/>
      <c r="T940" s="80"/>
      <c r="U940" s="80"/>
      <c r="V940" s="3"/>
      <c r="W940" s="3"/>
      <c r="X940" s="3"/>
      <c r="Y940" s="3"/>
      <c r="Z940" s="3"/>
    </row>
    <row r="941" spans="1:26" ht="38.25" customHeight="1" x14ac:dyDescent="0.6">
      <c r="A941" s="29"/>
      <c r="B941" s="68"/>
      <c r="C941" s="69"/>
      <c r="D941" s="71"/>
      <c r="E941" s="71"/>
      <c r="F941" s="72">
        <f>SUM(D$9:$D941)-SUM(E$9:$E941)</f>
        <v>400</v>
      </c>
      <c r="G941" s="58"/>
      <c r="H941" s="73" t="str">
        <f t="shared" si="57"/>
        <v>الخميس</v>
      </c>
      <c r="I941" s="84">
        <f t="shared" si="58"/>
        <v>45463</v>
      </c>
      <c r="J941" s="75"/>
      <c r="K941" s="75"/>
      <c r="L941" s="76"/>
      <c r="M941" s="76"/>
      <c r="N941" s="77">
        <f>K941-J941-L941+التصنيف4567891011243752[[#This Row],[زيادة]]</f>
        <v>0</v>
      </c>
      <c r="O941" s="78" t="str">
        <f t="shared" si="56"/>
        <v>غياب</v>
      </c>
      <c r="P941" s="78">
        <f t="shared" si="59"/>
        <v>0</v>
      </c>
      <c r="Q941" s="79">
        <f>التصنيف4567891011243752[[#This Row],[ساعات العمل
Time of Work]]/9*P941*24</f>
        <v>0</v>
      </c>
      <c r="R941" s="80"/>
      <c r="S941" s="80"/>
      <c r="T941" s="80"/>
      <c r="U941" s="80"/>
      <c r="V941" s="3"/>
      <c r="W941" s="3"/>
      <c r="X941" s="3"/>
      <c r="Y941" s="3"/>
      <c r="Z941" s="3"/>
    </row>
    <row r="942" spans="1:26" ht="38.25" customHeight="1" x14ac:dyDescent="0.6">
      <c r="A942" s="29"/>
      <c r="B942" s="68"/>
      <c r="C942" s="69"/>
      <c r="D942" s="71"/>
      <c r="E942" s="71"/>
      <c r="F942" s="72">
        <f>SUM(D$9:$D942)-SUM(E$9:$E942)</f>
        <v>400</v>
      </c>
      <c r="G942" s="58"/>
      <c r="H942" s="73" t="str">
        <f t="shared" si="57"/>
        <v>الجمعة</v>
      </c>
      <c r="I942" s="84">
        <f t="shared" si="58"/>
        <v>45464</v>
      </c>
      <c r="J942" s="75"/>
      <c r="K942" s="75"/>
      <c r="L942" s="76"/>
      <c r="M942" s="76"/>
      <c r="N942" s="77">
        <f>K942-J942-L942+التصنيف4567891011243752[[#This Row],[زيادة]]</f>
        <v>0</v>
      </c>
      <c r="O942" s="78" t="str">
        <f t="shared" si="56"/>
        <v>غياب</v>
      </c>
      <c r="P942" s="78">
        <f t="shared" si="59"/>
        <v>0</v>
      </c>
      <c r="Q942" s="79">
        <f>التصنيف4567891011243752[[#This Row],[ساعات العمل
Time of Work]]/9*P942*24</f>
        <v>0</v>
      </c>
      <c r="R942" s="80"/>
      <c r="S942" s="80"/>
      <c r="T942" s="80"/>
      <c r="U942" s="80"/>
      <c r="V942" s="3"/>
      <c r="W942" s="3"/>
      <c r="X942" s="3"/>
      <c r="Y942" s="3"/>
      <c r="Z942" s="3"/>
    </row>
    <row r="943" spans="1:26" ht="38.25" customHeight="1" x14ac:dyDescent="0.6">
      <c r="A943" s="29"/>
      <c r="B943" s="68"/>
      <c r="C943" s="69"/>
      <c r="D943" s="71"/>
      <c r="E943" s="71"/>
      <c r="F943" s="72">
        <f>SUM(D$9:$D943)-SUM(E$9:$E943)</f>
        <v>400</v>
      </c>
      <c r="G943" s="58"/>
      <c r="H943" s="73" t="str">
        <f t="shared" si="57"/>
        <v>السبت</v>
      </c>
      <c r="I943" s="84">
        <f t="shared" si="58"/>
        <v>45465</v>
      </c>
      <c r="J943" s="75"/>
      <c r="K943" s="75"/>
      <c r="L943" s="76"/>
      <c r="M943" s="76"/>
      <c r="N943" s="77">
        <f>K943-J943-L943+التصنيف4567891011243752[[#This Row],[زيادة]]</f>
        <v>0</v>
      </c>
      <c r="O943" s="78" t="str">
        <f t="shared" si="56"/>
        <v>غياب</v>
      </c>
      <c r="P943" s="78">
        <f t="shared" si="59"/>
        <v>0</v>
      </c>
      <c r="Q943" s="79">
        <f>التصنيف4567891011243752[[#This Row],[ساعات العمل
Time of Work]]/9*P943*24</f>
        <v>0</v>
      </c>
      <c r="R943" s="80"/>
      <c r="S943" s="80"/>
      <c r="T943" s="80"/>
      <c r="U943" s="80"/>
      <c r="V943" s="3"/>
      <c r="W943" s="3"/>
      <c r="X943" s="3"/>
      <c r="Y943" s="3"/>
      <c r="Z943" s="3"/>
    </row>
    <row r="944" spans="1:26" ht="38.25" customHeight="1" x14ac:dyDescent="0.6">
      <c r="A944" s="29"/>
      <c r="B944" s="68"/>
      <c r="C944" s="69"/>
      <c r="D944" s="71"/>
      <c r="E944" s="71"/>
      <c r="F944" s="72">
        <f>SUM(D$9:$D944)-SUM(E$9:$E944)</f>
        <v>400</v>
      </c>
      <c r="G944" s="58"/>
      <c r="H944" s="73" t="str">
        <f t="shared" si="57"/>
        <v>الأحد</v>
      </c>
      <c r="I944" s="84">
        <f t="shared" si="58"/>
        <v>45466</v>
      </c>
      <c r="J944" s="75"/>
      <c r="K944" s="75"/>
      <c r="L944" s="76"/>
      <c r="M944" s="76"/>
      <c r="N944" s="77">
        <f>K944-J944-L944+التصنيف4567891011243752[[#This Row],[زيادة]]</f>
        <v>0</v>
      </c>
      <c r="O944" s="78" t="str">
        <f t="shared" si="56"/>
        <v>غياب</v>
      </c>
      <c r="P944" s="78">
        <f t="shared" si="59"/>
        <v>0</v>
      </c>
      <c r="Q944" s="79">
        <f>التصنيف4567891011243752[[#This Row],[ساعات العمل
Time of Work]]/9*P944*24</f>
        <v>0</v>
      </c>
      <c r="R944" s="80"/>
      <c r="S944" s="80"/>
      <c r="T944" s="80"/>
      <c r="U944" s="80"/>
      <c r="V944" s="3"/>
      <c r="W944" s="3"/>
      <c r="X944" s="3"/>
      <c r="Y944" s="3"/>
      <c r="Z944" s="3"/>
    </row>
    <row r="945" spans="1:26" ht="38.25" customHeight="1" x14ac:dyDescent="0.6">
      <c r="A945" s="29"/>
      <c r="B945" s="68"/>
      <c r="C945" s="69"/>
      <c r="D945" s="71"/>
      <c r="E945" s="71"/>
      <c r="F945" s="72">
        <f>SUM(D$9:$D945)-SUM(E$9:$E945)</f>
        <v>400</v>
      </c>
      <c r="G945" s="58"/>
      <c r="H945" s="73" t="str">
        <f t="shared" si="57"/>
        <v>الإثنين</v>
      </c>
      <c r="I945" s="84">
        <f t="shared" si="58"/>
        <v>45467</v>
      </c>
      <c r="J945" s="75"/>
      <c r="K945" s="75"/>
      <c r="L945" s="76"/>
      <c r="M945" s="76"/>
      <c r="N945" s="77">
        <f>K945-J945-L945+التصنيف4567891011243752[[#This Row],[زيادة]]</f>
        <v>0</v>
      </c>
      <c r="O945" s="78" t="str">
        <f t="shared" si="56"/>
        <v>غياب</v>
      </c>
      <c r="P945" s="78">
        <f t="shared" si="59"/>
        <v>0</v>
      </c>
      <c r="Q945" s="79">
        <f>التصنيف4567891011243752[[#This Row],[ساعات العمل
Time of Work]]/9*P945*24</f>
        <v>0</v>
      </c>
      <c r="R945" s="80"/>
      <c r="S945" s="80"/>
      <c r="T945" s="80"/>
      <c r="U945" s="80"/>
      <c r="V945" s="3"/>
      <c r="W945" s="3"/>
      <c r="X945" s="3"/>
      <c r="Y945" s="3"/>
      <c r="Z945" s="3"/>
    </row>
    <row r="946" spans="1:26" ht="38.25" customHeight="1" x14ac:dyDescent="0.6">
      <c r="A946" s="29"/>
      <c r="B946" s="68"/>
      <c r="C946" s="69"/>
      <c r="D946" s="71"/>
      <c r="E946" s="71"/>
      <c r="F946" s="72">
        <f>SUM(D$9:$D946)-SUM(E$9:$E946)</f>
        <v>400</v>
      </c>
      <c r="G946" s="58"/>
      <c r="H946" s="73" t="str">
        <f t="shared" si="57"/>
        <v>الثلاثاء</v>
      </c>
      <c r="I946" s="84">
        <f t="shared" si="58"/>
        <v>45468</v>
      </c>
      <c r="J946" s="75"/>
      <c r="K946" s="75"/>
      <c r="L946" s="76"/>
      <c r="M946" s="76"/>
      <c r="N946" s="77">
        <f>K946-J946-L946+التصنيف4567891011243752[[#This Row],[زيادة]]</f>
        <v>0</v>
      </c>
      <c r="O946" s="78" t="str">
        <f t="shared" si="56"/>
        <v>غياب</v>
      </c>
      <c r="P946" s="78">
        <f t="shared" si="59"/>
        <v>0</v>
      </c>
      <c r="Q946" s="79">
        <f>التصنيف4567891011243752[[#This Row],[ساعات العمل
Time of Work]]/9*P946*24</f>
        <v>0</v>
      </c>
      <c r="R946" s="80"/>
      <c r="S946" s="80"/>
      <c r="T946" s="80"/>
      <c r="U946" s="80"/>
      <c r="V946" s="3"/>
      <c r="W946" s="3"/>
      <c r="X946" s="3"/>
      <c r="Y946" s="3"/>
      <c r="Z946" s="3"/>
    </row>
    <row r="947" spans="1:26" ht="38.25" customHeight="1" x14ac:dyDescent="0.6">
      <c r="A947" s="29"/>
      <c r="B947" s="68"/>
      <c r="C947" s="69"/>
      <c r="D947" s="71"/>
      <c r="E947" s="71"/>
      <c r="F947" s="72">
        <f>SUM(D$9:$D947)-SUM(E$9:$E947)</f>
        <v>400</v>
      </c>
      <c r="G947" s="58"/>
      <c r="H947" s="73" t="str">
        <f t="shared" si="57"/>
        <v>الأربعاء</v>
      </c>
      <c r="I947" s="84">
        <f t="shared" si="58"/>
        <v>45469</v>
      </c>
      <c r="J947" s="75"/>
      <c r="K947" s="75"/>
      <c r="L947" s="76"/>
      <c r="M947" s="76"/>
      <c r="N947" s="77">
        <f>K947-J947-L947+التصنيف4567891011243752[[#This Row],[زيادة]]</f>
        <v>0</v>
      </c>
      <c r="O947" s="78" t="str">
        <f t="shared" si="56"/>
        <v>غياب</v>
      </c>
      <c r="P947" s="78">
        <f t="shared" si="59"/>
        <v>0</v>
      </c>
      <c r="Q947" s="79">
        <f>التصنيف4567891011243752[[#This Row],[ساعات العمل
Time of Work]]/9*P947*24</f>
        <v>0</v>
      </c>
      <c r="R947" s="80"/>
      <c r="S947" s="80"/>
      <c r="T947" s="80"/>
      <c r="U947" s="80"/>
      <c r="V947" s="3"/>
      <c r="W947" s="3"/>
      <c r="X947" s="3"/>
      <c r="Y947" s="3"/>
      <c r="Z947" s="3"/>
    </row>
    <row r="948" spans="1:26" ht="38.25" customHeight="1" x14ac:dyDescent="0.6">
      <c r="A948" s="29"/>
      <c r="B948" s="68"/>
      <c r="C948" s="69"/>
      <c r="D948" s="71"/>
      <c r="E948" s="71"/>
      <c r="F948" s="72">
        <f>SUM(D$9:$D948)-SUM(E$9:$E948)</f>
        <v>400</v>
      </c>
      <c r="G948" s="58"/>
      <c r="H948" s="73" t="str">
        <f t="shared" si="57"/>
        <v>الخميس</v>
      </c>
      <c r="I948" s="84">
        <f t="shared" si="58"/>
        <v>45470</v>
      </c>
      <c r="J948" s="75"/>
      <c r="K948" s="75"/>
      <c r="L948" s="76"/>
      <c r="M948" s="76"/>
      <c r="N948" s="77">
        <f>K948-J948-L948+التصنيف4567891011243752[[#This Row],[زيادة]]</f>
        <v>0</v>
      </c>
      <c r="O948" s="78" t="str">
        <f t="shared" si="56"/>
        <v>غياب</v>
      </c>
      <c r="P948" s="78">
        <f t="shared" si="59"/>
        <v>0</v>
      </c>
      <c r="Q948" s="79">
        <f>التصنيف4567891011243752[[#This Row],[ساعات العمل
Time of Work]]/9*P948*24</f>
        <v>0</v>
      </c>
      <c r="R948" s="80"/>
      <c r="S948" s="80"/>
      <c r="T948" s="80"/>
      <c r="U948" s="80"/>
      <c r="V948" s="3"/>
      <c r="W948" s="3"/>
      <c r="X948" s="3"/>
      <c r="Y948" s="3"/>
      <c r="Z948" s="3"/>
    </row>
    <row r="949" spans="1:26" ht="38.25" customHeight="1" x14ac:dyDescent="0.6">
      <c r="A949" s="29"/>
      <c r="B949" s="68"/>
      <c r="C949" s="69"/>
      <c r="D949" s="71"/>
      <c r="E949" s="71"/>
      <c r="F949" s="72">
        <f>SUM(D$9:$D949)-SUM(E$9:$E949)</f>
        <v>400</v>
      </c>
      <c r="G949" s="58"/>
      <c r="H949" s="73" t="str">
        <f t="shared" si="57"/>
        <v>الجمعة</v>
      </c>
      <c r="I949" s="84">
        <f t="shared" si="58"/>
        <v>45471</v>
      </c>
      <c r="J949" s="75"/>
      <c r="K949" s="75"/>
      <c r="L949" s="76"/>
      <c r="M949" s="76"/>
      <c r="N949" s="77">
        <f>K949-J949-L949+التصنيف4567891011243752[[#This Row],[زيادة]]</f>
        <v>0</v>
      </c>
      <c r="O949" s="78" t="str">
        <f t="shared" si="56"/>
        <v>غياب</v>
      </c>
      <c r="P949" s="78">
        <f t="shared" si="59"/>
        <v>0</v>
      </c>
      <c r="Q949" s="79">
        <f>التصنيف4567891011243752[[#This Row],[ساعات العمل
Time of Work]]/9*P949*24</f>
        <v>0</v>
      </c>
      <c r="R949" s="80"/>
      <c r="S949" s="80"/>
      <c r="T949" s="80"/>
      <c r="U949" s="80"/>
      <c r="V949" s="3"/>
      <c r="W949" s="3"/>
      <c r="X949" s="3"/>
      <c r="Y949" s="3"/>
      <c r="Z949" s="3"/>
    </row>
    <row r="950" spans="1:26" ht="38.25" customHeight="1" x14ac:dyDescent="0.6">
      <c r="A950" s="29"/>
      <c r="B950" s="68"/>
      <c r="C950" s="69"/>
      <c r="D950" s="71"/>
      <c r="E950" s="71"/>
      <c r="F950" s="72">
        <f>SUM(D$9:$D950)-SUM(E$9:$E950)</f>
        <v>400</v>
      </c>
      <c r="G950" s="58"/>
      <c r="H950" s="73" t="str">
        <f t="shared" si="57"/>
        <v>السبت</v>
      </c>
      <c r="I950" s="84">
        <f t="shared" si="58"/>
        <v>45472</v>
      </c>
      <c r="J950" s="75"/>
      <c r="K950" s="75"/>
      <c r="L950" s="76"/>
      <c r="M950" s="76"/>
      <c r="N950" s="77">
        <f>K950-J950-L950+التصنيف4567891011243752[[#This Row],[زيادة]]</f>
        <v>0</v>
      </c>
      <c r="O950" s="78" t="str">
        <f t="shared" si="56"/>
        <v>غياب</v>
      </c>
      <c r="P950" s="78">
        <f t="shared" si="59"/>
        <v>0</v>
      </c>
      <c r="Q950" s="79">
        <f>التصنيف4567891011243752[[#This Row],[ساعات العمل
Time of Work]]/9*P950*24</f>
        <v>0</v>
      </c>
      <c r="R950" s="80"/>
      <c r="S950" s="80"/>
      <c r="T950" s="80"/>
      <c r="U950" s="80"/>
      <c r="V950" s="3"/>
      <c r="W950" s="3"/>
      <c r="X950" s="3"/>
      <c r="Y950" s="3"/>
      <c r="Z950" s="3"/>
    </row>
    <row r="951" spans="1:26" ht="38.25" customHeight="1" x14ac:dyDescent="0.6">
      <c r="A951" s="29"/>
      <c r="B951" s="68"/>
      <c r="C951" s="69"/>
      <c r="D951" s="71"/>
      <c r="E951" s="71"/>
      <c r="F951" s="72">
        <f>SUM(D$9:$D951)-SUM(E$9:$E951)</f>
        <v>400</v>
      </c>
      <c r="G951" s="58"/>
      <c r="H951" s="73" t="str">
        <f t="shared" si="57"/>
        <v>الأحد</v>
      </c>
      <c r="I951" s="84">
        <f t="shared" si="58"/>
        <v>45473</v>
      </c>
      <c r="J951" s="75"/>
      <c r="K951" s="75"/>
      <c r="L951" s="76"/>
      <c r="M951" s="76"/>
      <c r="N951" s="77">
        <f>K951-J951-L951+التصنيف4567891011243752[[#This Row],[زيادة]]</f>
        <v>0</v>
      </c>
      <c r="O951" s="78" t="str">
        <f t="shared" si="56"/>
        <v>غياب</v>
      </c>
      <c r="P951" s="78">
        <f t="shared" si="59"/>
        <v>0</v>
      </c>
      <c r="Q951" s="79">
        <f>التصنيف4567891011243752[[#This Row],[ساعات العمل
Time of Work]]/9*P951*24</f>
        <v>0</v>
      </c>
      <c r="R951" s="80"/>
      <c r="S951" s="80"/>
      <c r="T951" s="80"/>
      <c r="U951" s="80"/>
      <c r="V951" s="3"/>
      <c r="W951" s="3"/>
      <c r="X951" s="3"/>
      <c r="Y951" s="3"/>
      <c r="Z951" s="3"/>
    </row>
    <row r="952" spans="1:26" ht="38.25" customHeight="1" x14ac:dyDescent="0.6">
      <c r="A952" s="29"/>
      <c r="B952" s="68"/>
      <c r="C952" s="69"/>
      <c r="D952" s="71"/>
      <c r="E952" s="71"/>
      <c r="F952" s="72">
        <f>SUM(D$9:$D952)-SUM(E$9:$E952)</f>
        <v>400</v>
      </c>
      <c r="G952" s="58"/>
      <c r="H952" s="73" t="str">
        <f t="shared" si="57"/>
        <v>الإثنين</v>
      </c>
      <c r="I952" s="84">
        <f t="shared" si="58"/>
        <v>45474</v>
      </c>
      <c r="J952" s="75"/>
      <c r="K952" s="75"/>
      <c r="L952" s="76"/>
      <c r="M952" s="76"/>
      <c r="N952" s="77">
        <f>K952-J952-L952+التصنيف4567891011243752[[#This Row],[زيادة]]</f>
        <v>0</v>
      </c>
      <c r="O952" s="78" t="str">
        <f t="shared" si="56"/>
        <v>غياب</v>
      </c>
      <c r="P952" s="78">
        <f t="shared" si="59"/>
        <v>0</v>
      </c>
      <c r="Q952" s="79">
        <f>التصنيف4567891011243752[[#This Row],[ساعات العمل
Time of Work]]/9*P952*24</f>
        <v>0</v>
      </c>
      <c r="R952" s="80"/>
      <c r="S952" s="80"/>
      <c r="T952" s="80"/>
      <c r="U952" s="80"/>
      <c r="V952" s="3"/>
      <c r="W952" s="3"/>
      <c r="X952" s="3"/>
      <c r="Y952" s="3"/>
      <c r="Z952" s="3"/>
    </row>
    <row r="953" spans="1:26" ht="38.25" customHeight="1" x14ac:dyDescent="0.6">
      <c r="A953" s="29"/>
      <c r="B953" s="68"/>
      <c r="C953" s="69"/>
      <c r="D953" s="71"/>
      <c r="E953" s="71"/>
      <c r="F953" s="72">
        <f>SUM(D$9:$D953)-SUM(E$9:$E953)</f>
        <v>400</v>
      </c>
      <c r="G953" s="58"/>
      <c r="H953" s="73" t="str">
        <f t="shared" si="57"/>
        <v>الثلاثاء</v>
      </c>
      <c r="I953" s="84">
        <f t="shared" si="58"/>
        <v>45475</v>
      </c>
      <c r="J953" s="75"/>
      <c r="K953" s="75"/>
      <c r="L953" s="76"/>
      <c r="M953" s="76"/>
      <c r="N953" s="77">
        <f>K953-J953-L953+التصنيف4567891011243752[[#This Row],[زيادة]]</f>
        <v>0</v>
      </c>
      <c r="O953" s="78" t="str">
        <f t="shared" si="56"/>
        <v>غياب</v>
      </c>
      <c r="P953" s="78">
        <f t="shared" si="59"/>
        <v>0</v>
      </c>
      <c r="Q953" s="79">
        <f>التصنيف4567891011243752[[#This Row],[ساعات العمل
Time of Work]]/9*P953*24</f>
        <v>0</v>
      </c>
      <c r="R953" s="80"/>
      <c r="S953" s="80"/>
      <c r="T953" s="80"/>
      <c r="U953" s="80"/>
      <c r="V953" s="3"/>
      <c r="W953" s="3"/>
      <c r="X953" s="3"/>
      <c r="Y953" s="3"/>
      <c r="Z953" s="3"/>
    </row>
    <row r="954" spans="1:26" ht="38.25" customHeight="1" x14ac:dyDescent="0.6">
      <c r="A954" s="29"/>
      <c r="B954" s="68"/>
      <c r="C954" s="69"/>
      <c r="D954" s="71"/>
      <c r="E954" s="71"/>
      <c r="F954" s="72">
        <f>SUM(D$9:$D954)-SUM(E$9:$E954)</f>
        <v>400</v>
      </c>
      <c r="G954" s="58"/>
      <c r="H954" s="73" t="str">
        <f t="shared" si="57"/>
        <v>الأربعاء</v>
      </c>
      <c r="I954" s="84">
        <f t="shared" si="58"/>
        <v>45476</v>
      </c>
      <c r="J954" s="75"/>
      <c r="K954" s="75"/>
      <c r="L954" s="76"/>
      <c r="M954" s="76"/>
      <c r="N954" s="77">
        <f>K954-J954-L954+التصنيف4567891011243752[[#This Row],[زيادة]]</f>
        <v>0</v>
      </c>
      <c r="O954" s="78" t="str">
        <f t="shared" si="56"/>
        <v>غياب</v>
      </c>
      <c r="P954" s="78">
        <f t="shared" si="59"/>
        <v>0</v>
      </c>
      <c r="Q954" s="79">
        <f>التصنيف4567891011243752[[#This Row],[ساعات العمل
Time of Work]]/9*P954*24</f>
        <v>0</v>
      </c>
      <c r="R954" s="80"/>
      <c r="S954" s="80"/>
      <c r="T954" s="80"/>
      <c r="U954" s="80"/>
      <c r="V954" s="3"/>
      <c r="W954" s="3"/>
      <c r="X954" s="3"/>
      <c r="Y954" s="3"/>
      <c r="Z954" s="3"/>
    </row>
    <row r="955" spans="1:26" ht="38.25" customHeight="1" x14ac:dyDescent="0.6">
      <c r="A955" s="29"/>
      <c r="B955" s="68"/>
      <c r="C955" s="69"/>
      <c r="D955" s="71"/>
      <c r="E955" s="71"/>
      <c r="F955" s="72">
        <f>SUM(D$9:$D955)-SUM(E$9:$E955)</f>
        <v>400</v>
      </c>
      <c r="G955" s="58"/>
      <c r="H955" s="73" t="str">
        <f t="shared" si="57"/>
        <v>الخميس</v>
      </c>
      <c r="I955" s="84">
        <f t="shared" si="58"/>
        <v>45477</v>
      </c>
      <c r="J955" s="75"/>
      <c r="K955" s="75"/>
      <c r="L955" s="76"/>
      <c r="M955" s="76"/>
      <c r="N955" s="77">
        <f>K955-J955-L955+التصنيف4567891011243752[[#This Row],[زيادة]]</f>
        <v>0</v>
      </c>
      <c r="O955" s="78" t="str">
        <f t="shared" si="56"/>
        <v>غياب</v>
      </c>
      <c r="P955" s="78">
        <f t="shared" si="59"/>
        <v>0</v>
      </c>
      <c r="Q955" s="79">
        <f>التصنيف4567891011243752[[#This Row],[ساعات العمل
Time of Work]]/9*P955*24</f>
        <v>0</v>
      </c>
      <c r="R955" s="80"/>
      <c r="S955" s="80"/>
      <c r="T955" s="80"/>
      <c r="U955" s="80"/>
      <c r="V955" s="3"/>
      <c r="W955" s="3"/>
      <c r="X955" s="3"/>
      <c r="Y955" s="3"/>
      <c r="Z955" s="3"/>
    </row>
    <row r="956" spans="1:26" ht="38.25" customHeight="1" x14ac:dyDescent="0.6">
      <c r="A956" s="29"/>
      <c r="B956" s="68"/>
      <c r="C956" s="69"/>
      <c r="D956" s="71"/>
      <c r="E956" s="71"/>
      <c r="F956" s="72">
        <f>SUM(D$9:$D956)-SUM(E$9:$E956)</f>
        <v>400</v>
      </c>
      <c r="G956" s="58"/>
      <c r="H956" s="73" t="str">
        <f t="shared" si="57"/>
        <v>الجمعة</v>
      </c>
      <c r="I956" s="84">
        <f t="shared" si="58"/>
        <v>45478</v>
      </c>
      <c r="J956" s="75"/>
      <c r="K956" s="75"/>
      <c r="L956" s="76"/>
      <c r="M956" s="76"/>
      <c r="N956" s="77">
        <f>K956-J956-L956+التصنيف4567891011243752[[#This Row],[زيادة]]</f>
        <v>0</v>
      </c>
      <c r="O956" s="78" t="str">
        <f t="shared" si="56"/>
        <v>غياب</v>
      </c>
      <c r="P956" s="78">
        <f t="shared" si="59"/>
        <v>0</v>
      </c>
      <c r="Q956" s="79">
        <f>التصنيف4567891011243752[[#This Row],[ساعات العمل
Time of Work]]/9*P956*24</f>
        <v>0</v>
      </c>
      <c r="R956" s="80"/>
      <c r="S956" s="80"/>
      <c r="T956" s="80"/>
      <c r="U956" s="80"/>
      <c r="V956" s="3"/>
      <c r="W956" s="3"/>
      <c r="X956" s="3"/>
      <c r="Y956" s="3"/>
      <c r="Z956" s="3"/>
    </row>
    <row r="957" spans="1:26" ht="38.25" customHeight="1" x14ac:dyDescent="0.6">
      <c r="A957" s="29"/>
      <c r="B957" s="68"/>
      <c r="C957" s="69"/>
      <c r="D957" s="71"/>
      <c r="E957" s="71"/>
      <c r="F957" s="72">
        <f>SUM(D$9:$D957)-SUM(E$9:$E957)</f>
        <v>400</v>
      </c>
      <c r="G957" s="58"/>
      <c r="H957" s="73" t="str">
        <f t="shared" si="57"/>
        <v>السبت</v>
      </c>
      <c r="I957" s="84">
        <f t="shared" si="58"/>
        <v>45479</v>
      </c>
      <c r="J957" s="75"/>
      <c r="K957" s="75"/>
      <c r="L957" s="76"/>
      <c r="M957" s="76"/>
      <c r="N957" s="77">
        <f>K957-J957-L957+التصنيف4567891011243752[[#This Row],[زيادة]]</f>
        <v>0</v>
      </c>
      <c r="O957" s="78" t="str">
        <f t="shared" si="56"/>
        <v>غياب</v>
      </c>
      <c r="P957" s="78">
        <f t="shared" si="59"/>
        <v>0</v>
      </c>
      <c r="Q957" s="79">
        <f>التصنيف4567891011243752[[#This Row],[ساعات العمل
Time of Work]]/9*P957*24</f>
        <v>0</v>
      </c>
      <c r="R957" s="80"/>
      <c r="S957" s="80"/>
      <c r="T957" s="80"/>
      <c r="U957" s="80"/>
      <c r="V957" s="3"/>
      <c r="W957" s="3"/>
      <c r="X957" s="3"/>
      <c r="Y957" s="3"/>
      <c r="Z957" s="3"/>
    </row>
    <row r="958" spans="1:26" ht="38.25" customHeight="1" x14ac:dyDescent="0.6">
      <c r="A958" s="29"/>
      <c r="B958" s="68"/>
      <c r="C958" s="69"/>
      <c r="D958" s="71"/>
      <c r="E958" s="71"/>
      <c r="F958" s="72">
        <f>SUM(D$9:$D958)-SUM(E$9:$E958)</f>
        <v>400</v>
      </c>
      <c r="G958" s="58"/>
      <c r="H958" s="73" t="str">
        <f t="shared" si="57"/>
        <v>الأحد</v>
      </c>
      <c r="I958" s="84">
        <f t="shared" si="58"/>
        <v>45480</v>
      </c>
      <c r="J958" s="75"/>
      <c r="K958" s="75"/>
      <c r="L958" s="76"/>
      <c r="M958" s="76"/>
      <c r="N958" s="77">
        <f>K958-J958-L958+التصنيف4567891011243752[[#This Row],[زيادة]]</f>
        <v>0</v>
      </c>
      <c r="O958" s="78" t="str">
        <f t="shared" si="56"/>
        <v>غياب</v>
      </c>
      <c r="P958" s="78">
        <f t="shared" si="59"/>
        <v>0</v>
      </c>
      <c r="Q958" s="79">
        <f>التصنيف4567891011243752[[#This Row],[ساعات العمل
Time of Work]]/9*P958*24</f>
        <v>0</v>
      </c>
      <c r="R958" s="80"/>
      <c r="S958" s="80"/>
      <c r="T958" s="80"/>
      <c r="U958" s="80"/>
      <c r="V958" s="3"/>
      <c r="W958" s="3"/>
      <c r="X958" s="3"/>
      <c r="Y958" s="3"/>
      <c r="Z958" s="3"/>
    </row>
    <row r="959" spans="1:26" ht="38.25" customHeight="1" x14ac:dyDescent="0.6">
      <c r="A959" s="29"/>
      <c r="B959" s="68"/>
      <c r="C959" s="69"/>
      <c r="D959" s="71"/>
      <c r="E959" s="71"/>
      <c r="F959" s="72">
        <f>SUM(D$9:$D959)-SUM(E$9:$E959)</f>
        <v>400</v>
      </c>
      <c r="G959" s="58"/>
      <c r="H959" s="73" t="str">
        <f t="shared" si="57"/>
        <v>الإثنين</v>
      </c>
      <c r="I959" s="84">
        <f t="shared" si="58"/>
        <v>45481</v>
      </c>
      <c r="J959" s="75"/>
      <c r="K959" s="75"/>
      <c r="L959" s="76"/>
      <c r="M959" s="76"/>
      <c r="N959" s="77">
        <f>K959-J959-L959+التصنيف4567891011243752[[#This Row],[زيادة]]</f>
        <v>0</v>
      </c>
      <c r="O959" s="78" t="str">
        <f t="shared" si="56"/>
        <v>غياب</v>
      </c>
      <c r="P959" s="78">
        <f t="shared" si="59"/>
        <v>0</v>
      </c>
      <c r="Q959" s="79">
        <f>التصنيف4567891011243752[[#This Row],[ساعات العمل
Time of Work]]/9*P959*24</f>
        <v>0</v>
      </c>
      <c r="R959" s="80"/>
      <c r="S959" s="80"/>
      <c r="T959" s="80"/>
      <c r="U959" s="80"/>
      <c r="V959" s="3"/>
      <c r="W959" s="3"/>
      <c r="X959" s="3"/>
      <c r="Y959" s="3"/>
      <c r="Z959" s="3"/>
    </row>
    <row r="960" spans="1:26" ht="38.25" customHeight="1" x14ac:dyDescent="0.6">
      <c r="A960" s="29"/>
      <c r="B960" s="68"/>
      <c r="C960" s="69"/>
      <c r="D960" s="71"/>
      <c r="E960" s="71"/>
      <c r="F960" s="72">
        <f>SUM(D$9:$D960)-SUM(E$9:$E960)</f>
        <v>400</v>
      </c>
      <c r="G960" s="58"/>
      <c r="H960" s="73" t="str">
        <f t="shared" si="57"/>
        <v>الثلاثاء</v>
      </c>
      <c r="I960" s="84">
        <f t="shared" si="58"/>
        <v>45482</v>
      </c>
      <c r="J960" s="75"/>
      <c r="K960" s="75"/>
      <c r="L960" s="76"/>
      <c r="M960" s="76"/>
      <c r="N960" s="77">
        <f>K960-J960-L960+التصنيف4567891011243752[[#This Row],[زيادة]]</f>
        <v>0</v>
      </c>
      <c r="O960" s="78" t="str">
        <f t="shared" si="56"/>
        <v>غياب</v>
      </c>
      <c r="P960" s="78">
        <f t="shared" si="59"/>
        <v>0</v>
      </c>
      <c r="Q960" s="79">
        <f>التصنيف4567891011243752[[#This Row],[ساعات العمل
Time of Work]]/9*P960*24</f>
        <v>0</v>
      </c>
      <c r="R960" s="80"/>
      <c r="S960" s="80"/>
      <c r="T960" s="80"/>
      <c r="U960" s="80"/>
      <c r="V960" s="3"/>
      <c r="W960" s="3"/>
      <c r="X960" s="3"/>
      <c r="Y960" s="3"/>
      <c r="Z960" s="3"/>
    </row>
    <row r="961" spans="1:26" ht="38.25" customHeight="1" x14ac:dyDescent="0.6">
      <c r="A961" s="29"/>
      <c r="B961" s="68"/>
      <c r="C961" s="69"/>
      <c r="D961" s="71"/>
      <c r="E961" s="71"/>
      <c r="F961" s="72">
        <f>SUM(D$9:$D961)-SUM(E$9:$E961)</f>
        <v>400</v>
      </c>
      <c r="G961" s="58"/>
      <c r="H961" s="73" t="str">
        <f t="shared" si="57"/>
        <v>الأربعاء</v>
      </c>
      <c r="I961" s="84">
        <f t="shared" si="58"/>
        <v>45483</v>
      </c>
      <c r="J961" s="75"/>
      <c r="K961" s="75"/>
      <c r="L961" s="76"/>
      <c r="M961" s="76"/>
      <c r="N961" s="77">
        <f>K961-J961-L961+التصنيف4567891011243752[[#This Row],[زيادة]]</f>
        <v>0</v>
      </c>
      <c r="O961" s="78" t="str">
        <f t="shared" si="56"/>
        <v>غياب</v>
      </c>
      <c r="P961" s="78">
        <f t="shared" si="59"/>
        <v>0</v>
      </c>
      <c r="Q961" s="79">
        <f>التصنيف4567891011243752[[#This Row],[ساعات العمل
Time of Work]]/9*P961*24</f>
        <v>0</v>
      </c>
      <c r="R961" s="80"/>
      <c r="S961" s="80"/>
      <c r="T961" s="80"/>
      <c r="U961" s="80"/>
      <c r="V961" s="3"/>
      <c r="W961" s="3"/>
      <c r="X961" s="3"/>
      <c r="Y961" s="3"/>
      <c r="Z961" s="3"/>
    </row>
    <row r="962" spans="1:26" ht="38.25" customHeight="1" x14ac:dyDescent="0.6">
      <c r="A962" s="29"/>
      <c r="B962" s="68"/>
      <c r="C962" s="69"/>
      <c r="D962" s="71"/>
      <c r="E962" s="71"/>
      <c r="F962" s="72">
        <f>SUM(D$9:$D962)-SUM(E$9:$E962)</f>
        <v>400</v>
      </c>
      <c r="G962" s="58"/>
      <c r="H962" s="73" t="str">
        <f t="shared" si="57"/>
        <v>الخميس</v>
      </c>
      <c r="I962" s="84">
        <f t="shared" si="58"/>
        <v>45484</v>
      </c>
      <c r="J962" s="75"/>
      <c r="K962" s="75"/>
      <c r="L962" s="76"/>
      <c r="M962" s="76"/>
      <c r="N962" s="77">
        <f>K962-J962-L962+التصنيف4567891011243752[[#This Row],[زيادة]]</f>
        <v>0</v>
      </c>
      <c r="O962" s="78" t="str">
        <f t="shared" si="56"/>
        <v>غياب</v>
      </c>
      <c r="P962" s="78">
        <f t="shared" si="59"/>
        <v>0</v>
      </c>
      <c r="Q962" s="79">
        <f>التصنيف4567891011243752[[#This Row],[ساعات العمل
Time of Work]]/9*P962*24</f>
        <v>0</v>
      </c>
      <c r="R962" s="80"/>
      <c r="S962" s="80"/>
      <c r="T962" s="80"/>
      <c r="U962" s="80"/>
      <c r="V962" s="3"/>
      <c r="W962" s="3"/>
      <c r="X962" s="3"/>
      <c r="Y962" s="3"/>
      <c r="Z962" s="3"/>
    </row>
    <row r="963" spans="1:26" ht="38.25" customHeight="1" x14ac:dyDescent="0.6">
      <c r="A963" s="29"/>
      <c r="B963" s="68"/>
      <c r="C963" s="69"/>
      <c r="D963" s="71"/>
      <c r="E963" s="71"/>
      <c r="F963" s="72">
        <f>SUM(D$9:$D963)-SUM(E$9:$E963)</f>
        <v>400</v>
      </c>
      <c r="G963" s="58"/>
      <c r="H963" s="73" t="str">
        <f t="shared" si="57"/>
        <v>الجمعة</v>
      </c>
      <c r="I963" s="84">
        <f t="shared" si="58"/>
        <v>45485</v>
      </c>
      <c r="J963" s="75"/>
      <c r="K963" s="75"/>
      <c r="L963" s="76"/>
      <c r="M963" s="76"/>
      <c r="N963" s="77">
        <f>K963-J963-L963+التصنيف4567891011243752[[#This Row],[زيادة]]</f>
        <v>0</v>
      </c>
      <c r="O963" s="78" t="str">
        <f t="shared" si="56"/>
        <v>غياب</v>
      </c>
      <c r="P963" s="78">
        <f t="shared" si="59"/>
        <v>0</v>
      </c>
      <c r="Q963" s="79">
        <f>التصنيف4567891011243752[[#This Row],[ساعات العمل
Time of Work]]/9*P963*24</f>
        <v>0</v>
      </c>
      <c r="R963" s="80"/>
      <c r="S963" s="80"/>
      <c r="T963" s="80"/>
      <c r="U963" s="80"/>
      <c r="V963" s="3"/>
      <c r="W963" s="3"/>
      <c r="X963" s="3"/>
      <c r="Y963" s="3"/>
      <c r="Z963" s="3"/>
    </row>
    <row r="964" spans="1:26" ht="38.25" customHeight="1" x14ac:dyDescent="0.6">
      <c r="A964" s="29"/>
      <c r="B964" s="68"/>
      <c r="C964" s="69"/>
      <c r="D964" s="71"/>
      <c r="E964" s="71"/>
      <c r="F964" s="72">
        <f>SUM(D$9:$D964)-SUM(E$9:$E964)</f>
        <v>400</v>
      </c>
      <c r="G964" s="58"/>
      <c r="H964" s="73" t="str">
        <f t="shared" si="57"/>
        <v>السبت</v>
      </c>
      <c r="I964" s="84">
        <f t="shared" si="58"/>
        <v>45486</v>
      </c>
      <c r="J964" s="75"/>
      <c r="K964" s="75"/>
      <c r="L964" s="76"/>
      <c r="M964" s="76"/>
      <c r="N964" s="77">
        <f>K964-J964-L964+التصنيف4567891011243752[[#This Row],[زيادة]]</f>
        <v>0</v>
      </c>
      <c r="O964" s="78" t="str">
        <f t="shared" si="56"/>
        <v>غياب</v>
      </c>
      <c r="P964" s="78">
        <f t="shared" si="59"/>
        <v>0</v>
      </c>
      <c r="Q964" s="79">
        <f>التصنيف4567891011243752[[#This Row],[ساعات العمل
Time of Work]]/9*P964*24</f>
        <v>0</v>
      </c>
      <c r="R964" s="80"/>
      <c r="S964" s="80"/>
      <c r="T964" s="80"/>
      <c r="U964" s="80"/>
      <c r="V964" s="3"/>
      <c r="W964" s="3"/>
      <c r="X964" s="3"/>
      <c r="Y964" s="3"/>
      <c r="Z964" s="3"/>
    </row>
    <row r="965" spans="1:26" ht="38.25" customHeight="1" x14ac:dyDescent="0.6">
      <c r="A965" s="29"/>
      <c r="B965" s="68"/>
      <c r="C965" s="69"/>
      <c r="D965" s="71"/>
      <c r="E965" s="71"/>
      <c r="F965" s="72">
        <f>SUM(D$9:$D965)-SUM(E$9:$E965)</f>
        <v>400</v>
      </c>
      <c r="G965" s="58"/>
      <c r="H965" s="73" t="str">
        <f t="shared" si="57"/>
        <v>الأحد</v>
      </c>
      <c r="I965" s="84">
        <f t="shared" si="58"/>
        <v>45487</v>
      </c>
      <c r="J965" s="75"/>
      <c r="K965" s="75"/>
      <c r="L965" s="76"/>
      <c r="M965" s="76"/>
      <c r="N965" s="77">
        <f>K965-J965-L965+التصنيف4567891011243752[[#This Row],[زيادة]]</f>
        <v>0</v>
      </c>
      <c r="O965" s="78" t="str">
        <f t="shared" si="56"/>
        <v>غياب</v>
      </c>
      <c r="P965" s="78">
        <f t="shared" si="59"/>
        <v>0</v>
      </c>
      <c r="Q965" s="79">
        <f>التصنيف4567891011243752[[#This Row],[ساعات العمل
Time of Work]]/9*P965*24</f>
        <v>0</v>
      </c>
      <c r="R965" s="80"/>
      <c r="S965" s="80"/>
      <c r="T965" s="80"/>
      <c r="U965" s="80"/>
      <c r="V965" s="3"/>
      <c r="W965" s="3"/>
      <c r="X965" s="3"/>
      <c r="Y965" s="3"/>
      <c r="Z965" s="3"/>
    </row>
    <row r="966" spans="1:26" ht="38.25" customHeight="1" x14ac:dyDescent="0.6">
      <c r="A966" s="29"/>
      <c r="B966" s="68"/>
      <c r="C966" s="69"/>
      <c r="D966" s="71"/>
      <c r="E966" s="71"/>
      <c r="F966" s="72">
        <f>SUM(D$9:$D966)-SUM(E$9:$E966)</f>
        <v>400</v>
      </c>
      <c r="G966" s="58"/>
      <c r="H966" s="73" t="str">
        <f t="shared" si="57"/>
        <v>الإثنين</v>
      </c>
      <c r="I966" s="84">
        <f t="shared" si="58"/>
        <v>45488</v>
      </c>
      <c r="J966" s="75"/>
      <c r="K966" s="75"/>
      <c r="L966" s="76"/>
      <c r="M966" s="76"/>
      <c r="N966" s="77">
        <f>K966-J966-L966+التصنيف4567891011243752[[#This Row],[زيادة]]</f>
        <v>0</v>
      </c>
      <c r="O966" s="78" t="str">
        <f t="shared" si="56"/>
        <v>غياب</v>
      </c>
      <c r="P966" s="78">
        <f t="shared" si="59"/>
        <v>0</v>
      </c>
      <c r="Q966" s="79">
        <f>التصنيف4567891011243752[[#This Row],[ساعات العمل
Time of Work]]/9*P966*24</f>
        <v>0</v>
      </c>
      <c r="R966" s="80"/>
      <c r="S966" s="80"/>
      <c r="T966" s="80"/>
      <c r="U966" s="80"/>
      <c r="V966" s="3"/>
      <c r="W966" s="3"/>
      <c r="X966" s="3"/>
      <c r="Y966" s="3"/>
      <c r="Z966" s="3"/>
    </row>
    <row r="967" spans="1:26" ht="38.25" customHeight="1" x14ac:dyDescent="0.6">
      <c r="A967" s="29"/>
      <c r="B967" s="68"/>
      <c r="C967" s="69"/>
      <c r="D967" s="71"/>
      <c r="E967" s="71"/>
      <c r="F967" s="72">
        <f>SUM(D$9:$D967)-SUM(E$9:$E967)</f>
        <v>400</v>
      </c>
      <c r="G967" s="58"/>
      <c r="H967" s="73" t="str">
        <f t="shared" si="57"/>
        <v>الثلاثاء</v>
      </c>
      <c r="I967" s="84">
        <f t="shared" si="58"/>
        <v>45489</v>
      </c>
      <c r="J967" s="75"/>
      <c r="K967" s="75"/>
      <c r="L967" s="76"/>
      <c r="M967" s="76"/>
      <c r="N967" s="77">
        <f>K967-J967-L967+التصنيف4567891011243752[[#This Row],[زيادة]]</f>
        <v>0</v>
      </c>
      <c r="O967" s="78" t="str">
        <f t="shared" si="56"/>
        <v>غياب</v>
      </c>
      <c r="P967" s="78">
        <f t="shared" si="59"/>
        <v>0</v>
      </c>
      <c r="Q967" s="79">
        <f>التصنيف4567891011243752[[#This Row],[ساعات العمل
Time of Work]]/9*P967*24</f>
        <v>0</v>
      </c>
      <c r="R967" s="80"/>
      <c r="S967" s="80"/>
      <c r="T967" s="80"/>
      <c r="U967" s="80"/>
      <c r="V967" s="3"/>
      <c r="W967" s="3"/>
      <c r="X967" s="3"/>
      <c r="Y967" s="3"/>
      <c r="Z967" s="3"/>
    </row>
    <row r="968" spans="1:26" ht="38.25" customHeight="1" x14ac:dyDescent="0.6">
      <c r="A968" s="29"/>
      <c r="B968" s="68"/>
      <c r="C968" s="69"/>
      <c r="D968" s="71"/>
      <c r="E968" s="71"/>
      <c r="F968" s="72">
        <f>SUM(D$9:$D968)-SUM(E$9:$E968)</f>
        <v>400</v>
      </c>
      <c r="G968" s="58"/>
      <c r="H968" s="73" t="str">
        <f t="shared" si="57"/>
        <v>الأربعاء</v>
      </c>
      <c r="I968" s="84">
        <f t="shared" si="58"/>
        <v>45490</v>
      </c>
      <c r="J968" s="75"/>
      <c r="K968" s="75"/>
      <c r="L968" s="76"/>
      <c r="M968" s="76"/>
      <c r="N968" s="77">
        <f>K968-J968-L968+التصنيف4567891011243752[[#This Row],[زيادة]]</f>
        <v>0</v>
      </c>
      <c r="O968" s="78" t="str">
        <f t="shared" si="56"/>
        <v>غياب</v>
      </c>
      <c r="P968" s="78">
        <f t="shared" si="59"/>
        <v>0</v>
      </c>
      <c r="Q968" s="79">
        <f>التصنيف4567891011243752[[#This Row],[ساعات العمل
Time of Work]]/9*P968*24</f>
        <v>0</v>
      </c>
      <c r="R968" s="80"/>
      <c r="S968" s="80"/>
      <c r="T968" s="80"/>
      <c r="U968" s="80"/>
      <c r="V968" s="3"/>
      <c r="W968" s="3"/>
      <c r="X968" s="3"/>
      <c r="Y968" s="3"/>
      <c r="Z968" s="3"/>
    </row>
    <row r="969" spans="1:26" ht="38.25" customHeight="1" x14ac:dyDescent="0.6">
      <c r="A969" s="29"/>
      <c r="B969" s="68"/>
      <c r="C969" s="69"/>
      <c r="D969" s="71"/>
      <c r="E969" s="71"/>
      <c r="F969" s="72">
        <f>SUM(D$9:$D969)-SUM(E$9:$E969)</f>
        <v>400</v>
      </c>
      <c r="G969" s="58"/>
      <c r="H969" s="73" t="str">
        <f t="shared" si="57"/>
        <v>الخميس</v>
      </c>
      <c r="I969" s="84">
        <f t="shared" si="58"/>
        <v>45491</v>
      </c>
      <c r="J969" s="75"/>
      <c r="K969" s="75"/>
      <c r="L969" s="76"/>
      <c r="M969" s="76"/>
      <c r="N969" s="77">
        <f>K969-J969-L969+التصنيف4567891011243752[[#This Row],[زيادة]]</f>
        <v>0</v>
      </c>
      <c r="O969" s="78" t="str">
        <f t="shared" ref="O969:O1032" si="60">IF(N969=0,"غياب","حضور")</f>
        <v>غياب</v>
      </c>
      <c r="P969" s="78">
        <f t="shared" si="59"/>
        <v>0</v>
      </c>
      <c r="Q969" s="79">
        <f>التصنيف4567891011243752[[#This Row],[ساعات العمل
Time of Work]]/9*P969*24</f>
        <v>0</v>
      </c>
      <c r="R969" s="80"/>
      <c r="S969" s="80"/>
      <c r="T969" s="80"/>
      <c r="U969" s="80"/>
      <c r="V969" s="3"/>
      <c r="W969" s="3"/>
      <c r="X969" s="3"/>
      <c r="Y969" s="3"/>
      <c r="Z969" s="3"/>
    </row>
    <row r="970" spans="1:26" ht="38.25" customHeight="1" x14ac:dyDescent="0.6">
      <c r="A970" s="29"/>
      <c r="B970" s="68"/>
      <c r="C970" s="69"/>
      <c r="D970" s="71"/>
      <c r="E970" s="71"/>
      <c r="F970" s="72">
        <f>SUM(D$9:$D970)-SUM(E$9:$E970)</f>
        <v>400</v>
      </c>
      <c r="G970" s="58"/>
      <c r="H970" s="73" t="str">
        <f t="shared" ref="H970:H1033" si="61">TEXT(I970,"b2dddd")</f>
        <v>الجمعة</v>
      </c>
      <c r="I970" s="84">
        <f t="shared" ref="I970:I1033" si="62">IF($I$7="","--",I969+1)</f>
        <v>45492</v>
      </c>
      <c r="J970" s="75"/>
      <c r="K970" s="75"/>
      <c r="L970" s="76"/>
      <c r="M970" s="76"/>
      <c r="N970" s="77">
        <f>K970-J970-L970+التصنيف4567891011243752[[#This Row],[زيادة]]</f>
        <v>0</v>
      </c>
      <c r="O970" s="78" t="str">
        <f t="shared" si="60"/>
        <v>غياب</v>
      </c>
      <c r="P970" s="78">
        <f t="shared" si="59"/>
        <v>0</v>
      </c>
      <c r="Q970" s="79">
        <f>التصنيف4567891011243752[[#This Row],[ساعات العمل
Time of Work]]/9*P970*24</f>
        <v>0</v>
      </c>
      <c r="R970" s="80"/>
      <c r="S970" s="80"/>
      <c r="T970" s="80"/>
      <c r="U970" s="80"/>
      <c r="V970" s="3"/>
      <c r="W970" s="3"/>
      <c r="X970" s="3"/>
      <c r="Y970" s="3"/>
      <c r="Z970" s="3"/>
    </row>
    <row r="971" spans="1:26" ht="38.25" customHeight="1" x14ac:dyDescent="0.6">
      <c r="A971" s="29"/>
      <c r="B971" s="68"/>
      <c r="C971" s="69"/>
      <c r="D971" s="71"/>
      <c r="E971" s="71"/>
      <c r="F971" s="72">
        <f>SUM(D$9:$D971)-SUM(E$9:$E971)</f>
        <v>400</v>
      </c>
      <c r="G971" s="58"/>
      <c r="H971" s="73" t="str">
        <f t="shared" si="61"/>
        <v>السبت</v>
      </c>
      <c r="I971" s="84">
        <f t="shared" si="62"/>
        <v>45493</v>
      </c>
      <c r="J971" s="75"/>
      <c r="K971" s="75"/>
      <c r="L971" s="76"/>
      <c r="M971" s="76"/>
      <c r="N971" s="77">
        <f>K971-J971-L971+التصنيف4567891011243752[[#This Row],[زيادة]]</f>
        <v>0</v>
      </c>
      <c r="O971" s="78" t="str">
        <f t="shared" si="60"/>
        <v>غياب</v>
      </c>
      <c r="P971" s="78">
        <f t="shared" ref="P971:P1034" si="63">IF($P$9="","--",P970+0)</f>
        <v>0</v>
      </c>
      <c r="Q971" s="79">
        <f>التصنيف4567891011243752[[#This Row],[ساعات العمل
Time of Work]]/9*P971*24</f>
        <v>0</v>
      </c>
      <c r="R971" s="80"/>
      <c r="S971" s="80"/>
      <c r="T971" s="80"/>
      <c r="U971" s="80"/>
      <c r="V971" s="3"/>
      <c r="W971" s="3"/>
      <c r="X971" s="3"/>
      <c r="Y971" s="3"/>
      <c r="Z971" s="3"/>
    </row>
    <row r="972" spans="1:26" ht="38.25" customHeight="1" x14ac:dyDescent="0.6">
      <c r="A972" s="29"/>
      <c r="B972" s="68"/>
      <c r="C972" s="69"/>
      <c r="D972" s="71"/>
      <c r="E972" s="71"/>
      <c r="F972" s="72">
        <f>SUM(D$9:$D972)-SUM(E$9:$E972)</f>
        <v>400</v>
      </c>
      <c r="G972" s="58"/>
      <c r="H972" s="73" t="str">
        <f t="shared" si="61"/>
        <v>الأحد</v>
      </c>
      <c r="I972" s="84">
        <f t="shared" si="62"/>
        <v>45494</v>
      </c>
      <c r="J972" s="75"/>
      <c r="K972" s="75"/>
      <c r="L972" s="76"/>
      <c r="M972" s="76"/>
      <c r="N972" s="77">
        <f>K972-J972-L972+التصنيف4567891011243752[[#This Row],[زيادة]]</f>
        <v>0</v>
      </c>
      <c r="O972" s="78" t="str">
        <f t="shared" si="60"/>
        <v>غياب</v>
      </c>
      <c r="P972" s="78">
        <f t="shared" si="63"/>
        <v>0</v>
      </c>
      <c r="Q972" s="79">
        <f>التصنيف4567891011243752[[#This Row],[ساعات العمل
Time of Work]]/9*P972*24</f>
        <v>0</v>
      </c>
      <c r="R972" s="80"/>
      <c r="S972" s="80"/>
      <c r="T972" s="80"/>
      <c r="U972" s="80"/>
      <c r="V972" s="3"/>
      <c r="W972" s="3"/>
      <c r="X972" s="3"/>
      <c r="Y972" s="3"/>
      <c r="Z972" s="3"/>
    </row>
    <row r="973" spans="1:26" ht="38.25" customHeight="1" x14ac:dyDescent="0.6">
      <c r="A973" s="29"/>
      <c r="B973" s="68"/>
      <c r="C973" s="69"/>
      <c r="D973" s="71"/>
      <c r="E973" s="71"/>
      <c r="F973" s="72">
        <f>SUM(D$9:$D973)-SUM(E$9:$E973)</f>
        <v>400</v>
      </c>
      <c r="G973" s="58"/>
      <c r="H973" s="73" t="str">
        <f t="shared" si="61"/>
        <v>الإثنين</v>
      </c>
      <c r="I973" s="84">
        <f t="shared" si="62"/>
        <v>45495</v>
      </c>
      <c r="J973" s="75"/>
      <c r="K973" s="75"/>
      <c r="L973" s="76"/>
      <c r="M973" s="76"/>
      <c r="N973" s="77">
        <f>K973-J973-L973+التصنيف4567891011243752[[#This Row],[زيادة]]</f>
        <v>0</v>
      </c>
      <c r="O973" s="78" t="str">
        <f t="shared" si="60"/>
        <v>غياب</v>
      </c>
      <c r="P973" s="78">
        <f t="shared" si="63"/>
        <v>0</v>
      </c>
      <c r="Q973" s="79">
        <f>التصنيف4567891011243752[[#This Row],[ساعات العمل
Time of Work]]/9*P973*24</f>
        <v>0</v>
      </c>
      <c r="R973" s="80"/>
      <c r="S973" s="80"/>
      <c r="T973" s="80"/>
      <c r="U973" s="80"/>
      <c r="V973" s="3"/>
      <c r="W973" s="3"/>
      <c r="X973" s="3"/>
      <c r="Y973" s="3"/>
      <c r="Z973" s="3"/>
    </row>
    <row r="974" spans="1:26" ht="38.25" customHeight="1" x14ac:dyDescent="0.6">
      <c r="A974" s="29"/>
      <c r="B974" s="68"/>
      <c r="C974" s="69"/>
      <c r="D974" s="71"/>
      <c r="E974" s="71"/>
      <c r="F974" s="72">
        <f>SUM(D$9:$D974)-SUM(E$9:$E974)</f>
        <v>400</v>
      </c>
      <c r="G974" s="58"/>
      <c r="H974" s="73" t="str">
        <f t="shared" si="61"/>
        <v>الثلاثاء</v>
      </c>
      <c r="I974" s="84">
        <f t="shared" si="62"/>
        <v>45496</v>
      </c>
      <c r="J974" s="75"/>
      <c r="K974" s="75"/>
      <c r="L974" s="76"/>
      <c r="M974" s="76"/>
      <c r="N974" s="77">
        <f>K974-J974-L974+التصنيف4567891011243752[[#This Row],[زيادة]]</f>
        <v>0</v>
      </c>
      <c r="O974" s="78" t="str">
        <f t="shared" si="60"/>
        <v>غياب</v>
      </c>
      <c r="P974" s="78">
        <f t="shared" si="63"/>
        <v>0</v>
      </c>
      <c r="Q974" s="79">
        <f>التصنيف4567891011243752[[#This Row],[ساعات العمل
Time of Work]]/9*P974*24</f>
        <v>0</v>
      </c>
      <c r="R974" s="80"/>
      <c r="S974" s="80"/>
      <c r="T974" s="80"/>
      <c r="U974" s="80"/>
      <c r="V974" s="3"/>
      <c r="W974" s="3"/>
      <c r="X974" s="3"/>
      <c r="Y974" s="3"/>
      <c r="Z974" s="3"/>
    </row>
    <row r="975" spans="1:26" ht="38.25" customHeight="1" x14ac:dyDescent="0.6">
      <c r="A975" s="29"/>
      <c r="B975" s="68"/>
      <c r="C975" s="69"/>
      <c r="D975" s="71"/>
      <c r="E975" s="71"/>
      <c r="F975" s="72">
        <f>SUM(D$9:$D975)-SUM(E$9:$E975)</f>
        <v>400</v>
      </c>
      <c r="G975" s="58"/>
      <c r="H975" s="73" t="str">
        <f t="shared" si="61"/>
        <v>الأربعاء</v>
      </c>
      <c r="I975" s="84">
        <f t="shared" si="62"/>
        <v>45497</v>
      </c>
      <c r="J975" s="75"/>
      <c r="K975" s="75"/>
      <c r="L975" s="76"/>
      <c r="M975" s="76"/>
      <c r="N975" s="77">
        <f>K975-J975-L975+التصنيف4567891011243752[[#This Row],[زيادة]]</f>
        <v>0</v>
      </c>
      <c r="O975" s="78" t="str">
        <f t="shared" si="60"/>
        <v>غياب</v>
      </c>
      <c r="P975" s="78">
        <f t="shared" si="63"/>
        <v>0</v>
      </c>
      <c r="Q975" s="79">
        <f>التصنيف4567891011243752[[#This Row],[ساعات العمل
Time of Work]]/9*P975*24</f>
        <v>0</v>
      </c>
      <c r="R975" s="80"/>
      <c r="S975" s="80"/>
      <c r="T975" s="80"/>
      <c r="U975" s="80"/>
      <c r="V975" s="3"/>
      <c r="W975" s="3"/>
      <c r="X975" s="3"/>
      <c r="Y975" s="3"/>
      <c r="Z975" s="3"/>
    </row>
    <row r="976" spans="1:26" ht="38.25" customHeight="1" x14ac:dyDescent="0.6">
      <c r="A976" s="29"/>
      <c r="B976" s="68"/>
      <c r="C976" s="69"/>
      <c r="D976" s="71"/>
      <c r="E976" s="71"/>
      <c r="F976" s="72">
        <f>SUM(D$9:$D976)-SUM(E$9:$E976)</f>
        <v>400</v>
      </c>
      <c r="G976" s="58"/>
      <c r="H976" s="73" t="str">
        <f t="shared" si="61"/>
        <v>الخميس</v>
      </c>
      <c r="I976" s="84">
        <f t="shared" si="62"/>
        <v>45498</v>
      </c>
      <c r="J976" s="75"/>
      <c r="K976" s="75"/>
      <c r="L976" s="76"/>
      <c r="M976" s="76"/>
      <c r="N976" s="77">
        <f>K976-J976-L976+التصنيف4567891011243752[[#This Row],[زيادة]]</f>
        <v>0</v>
      </c>
      <c r="O976" s="78" t="str">
        <f t="shared" si="60"/>
        <v>غياب</v>
      </c>
      <c r="P976" s="78">
        <f t="shared" si="63"/>
        <v>0</v>
      </c>
      <c r="Q976" s="79">
        <f>التصنيف4567891011243752[[#This Row],[ساعات العمل
Time of Work]]/9*P976*24</f>
        <v>0</v>
      </c>
      <c r="R976" s="80"/>
      <c r="S976" s="80"/>
      <c r="T976" s="80"/>
      <c r="U976" s="80"/>
      <c r="V976" s="3"/>
      <c r="W976" s="3"/>
      <c r="X976" s="3"/>
      <c r="Y976" s="3"/>
      <c r="Z976" s="3"/>
    </row>
    <row r="977" spans="1:26" ht="38.25" customHeight="1" x14ac:dyDescent="0.6">
      <c r="A977" s="29"/>
      <c r="B977" s="68"/>
      <c r="C977" s="69"/>
      <c r="D977" s="71"/>
      <c r="E977" s="71"/>
      <c r="F977" s="72">
        <f>SUM(D$9:$D977)-SUM(E$9:$E977)</f>
        <v>400</v>
      </c>
      <c r="G977" s="58"/>
      <c r="H977" s="73" t="str">
        <f t="shared" si="61"/>
        <v>الجمعة</v>
      </c>
      <c r="I977" s="84">
        <f t="shared" si="62"/>
        <v>45499</v>
      </c>
      <c r="J977" s="75"/>
      <c r="K977" s="75"/>
      <c r="L977" s="76"/>
      <c r="M977" s="76"/>
      <c r="N977" s="77">
        <f>K977-J977-L977+التصنيف4567891011243752[[#This Row],[زيادة]]</f>
        <v>0</v>
      </c>
      <c r="O977" s="78" t="str">
        <f t="shared" si="60"/>
        <v>غياب</v>
      </c>
      <c r="P977" s="78">
        <f t="shared" si="63"/>
        <v>0</v>
      </c>
      <c r="Q977" s="79">
        <f>التصنيف4567891011243752[[#This Row],[ساعات العمل
Time of Work]]/9*P977*24</f>
        <v>0</v>
      </c>
      <c r="R977" s="80"/>
      <c r="S977" s="80"/>
      <c r="T977" s="80"/>
      <c r="U977" s="80"/>
      <c r="V977" s="3"/>
      <c r="W977" s="3"/>
      <c r="X977" s="3"/>
      <c r="Y977" s="3"/>
      <c r="Z977" s="3"/>
    </row>
    <row r="978" spans="1:26" ht="38.25" customHeight="1" x14ac:dyDescent="0.6">
      <c r="A978" s="29"/>
      <c r="B978" s="68"/>
      <c r="C978" s="69"/>
      <c r="D978" s="71"/>
      <c r="E978" s="71"/>
      <c r="F978" s="72">
        <f>SUM(D$9:$D978)-SUM(E$9:$E978)</f>
        <v>400</v>
      </c>
      <c r="G978" s="58"/>
      <c r="H978" s="73" t="str">
        <f t="shared" si="61"/>
        <v>السبت</v>
      </c>
      <c r="I978" s="84">
        <f t="shared" si="62"/>
        <v>45500</v>
      </c>
      <c r="J978" s="75"/>
      <c r="K978" s="75"/>
      <c r="L978" s="76"/>
      <c r="M978" s="76"/>
      <c r="N978" s="77">
        <f>K978-J978-L978+التصنيف4567891011243752[[#This Row],[زيادة]]</f>
        <v>0</v>
      </c>
      <c r="O978" s="78" t="str">
        <f t="shared" si="60"/>
        <v>غياب</v>
      </c>
      <c r="P978" s="78">
        <f t="shared" si="63"/>
        <v>0</v>
      </c>
      <c r="Q978" s="79">
        <f>التصنيف4567891011243752[[#This Row],[ساعات العمل
Time of Work]]/9*P978*24</f>
        <v>0</v>
      </c>
      <c r="R978" s="80"/>
      <c r="S978" s="80"/>
      <c r="T978" s="80"/>
      <c r="U978" s="80"/>
      <c r="V978" s="3"/>
      <c r="W978" s="3"/>
      <c r="X978" s="3"/>
      <c r="Y978" s="3"/>
      <c r="Z978" s="3"/>
    </row>
    <row r="979" spans="1:26" ht="38.25" customHeight="1" x14ac:dyDescent="0.6">
      <c r="A979" s="29"/>
      <c r="B979" s="68"/>
      <c r="C979" s="69"/>
      <c r="D979" s="71"/>
      <c r="E979" s="71"/>
      <c r="F979" s="72">
        <f>SUM(D$9:$D979)-SUM(E$9:$E979)</f>
        <v>400</v>
      </c>
      <c r="G979" s="58"/>
      <c r="H979" s="73" t="str">
        <f t="shared" si="61"/>
        <v>الأحد</v>
      </c>
      <c r="I979" s="84">
        <f t="shared" si="62"/>
        <v>45501</v>
      </c>
      <c r="J979" s="75"/>
      <c r="K979" s="75"/>
      <c r="L979" s="76"/>
      <c r="M979" s="76"/>
      <c r="N979" s="77">
        <f>K979-J979-L979+التصنيف4567891011243752[[#This Row],[زيادة]]</f>
        <v>0</v>
      </c>
      <c r="O979" s="78" t="str">
        <f t="shared" si="60"/>
        <v>غياب</v>
      </c>
      <c r="P979" s="78">
        <f t="shared" si="63"/>
        <v>0</v>
      </c>
      <c r="Q979" s="79">
        <f>التصنيف4567891011243752[[#This Row],[ساعات العمل
Time of Work]]/9*P979*24</f>
        <v>0</v>
      </c>
      <c r="R979" s="80"/>
      <c r="S979" s="80"/>
      <c r="T979" s="80"/>
      <c r="U979" s="80"/>
      <c r="V979" s="3"/>
      <c r="W979" s="3"/>
      <c r="X979" s="3"/>
      <c r="Y979" s="3"/>
      <c r="Z979" s="3"/>
    </row>
    <row r="980" spans="1:26" ht="38.25" customHeight="1" x14ac:dyDescent="0.6">
      <c r="A980" s="29"/>
      <c r="B980" s="68"/>
      <c r="C980" s="69"/>
      <c r="D980" s="71"/>
      <c r="E980" s="71"/>
      <c r="F980" s="72">
        <f>SUM(D$9:$D980)-SUM(E$9:$E980)</f>
        <v>400</v>
      </c>
      <c r="G980" s="58"/>
      <c r="H980" s="73" t="str">
        <f t="shared" si="61"/>
        <v>الإثنين</v>
      </c>
      <c r="I980" s="84">
        <f t="shared" si="62"/>
        <v>45502</v>
      </c>
      <c r="J980" s="75"/>
      <c r="K980" s="75"/>
      <c r="L980" s="76"/>
      <c r="M980" s="76"/>
      <c r="N980" s="77">
        <f>K980-J980-L980+التصنيف4567891011243752[[#This Row],[زيادة]]</f>
        <v>0</v>
      </c>
      <c r="O980" s="78" t="str">
        <f t="shared" si="60"/>
        <v>غياب</v>
      </c>
      <c r="P980" s="78">
        <f t="shared" si="63"/>
        <v>0</v>
      </c>
      <c r="Q980" s="79">
        <f>التصنيف4567891011243752[[#This Row],[ساعات العمل
Time of Work]]/9*P980*24</f>
        <v>0</v>
      </c>
      <c r="R980" s="80"/>
      <c r="S980" s="80"/>
      <c r="T980" s="80"/>
      <c r="U980" s="80"/>
      <c r="V980" s="3"/>
      <c r="W980" s="3"/>
      <c r="X980" s="3"/>
      <c r="Y980" s="3"/>
      <c r="Z980" s="3"/>
    </row>
    <row r="981" spans="1:26" ht="38.25" customHeight="1" x14ac:dyDescent="0.6">
      <c r="A981" s="29"/>
      <c r="B981" s="68"/>
      <c r="C981" s="69"/>
      <c r="D981" s="71"/>
      <c r="E981" s="71"/>
      <c r="F981" s="72">
        <f>SUM(D$9:$D981)-SUM(E$9:$E981)</f>
        <v>400</v>
      </c>
      <c r="G981" s="58"/>
      <c r="H981" s="73" t="str">
        <f t="shared" si="61"/>
        <v>الثلاثاء</v>
      </c>
      <c r="I981" s="84">
        <f t="shared" si="62"/>
        <v>45503</v>
      </c>
      <c r="J981" s="75"/>
      <c r="K981" s="75"/>
      <c r="L981" s="76"/>
      <c r="M981" s="76"/>
      <c r="N981" s="77">
        <f>K981-J981-L981+التصنيف4567891011243752[[#This Row],[زيادة]]</f>
        <v>0</v>
      </c>
      <c r="O981" s="78" t="str">
        <f t="shared" si="60"/>
        <v>غياب</v>
      </c>
      <c r="P981" s="78">
        <f t="shared" si="63"/>
        <v>0</v>
      </c>
      <c r="Q981" s="79">
        <f>التصنيف4567891011243752[[#This Row],[ساعات العمل
Time of Work]]/9*P981*24</f>
        <v>0</v>
      </c>
      <c r="R981" s="80"/>
      <c r="S981" s="80"/>
      <c r="T981" s="80"/>
      <c r="U981" s="80"/>
      <c r="V981" s="3"/>
      <c r="W981" s="3"/>
      <c r="X981" s="3"/>
      <c r="Y981" s="3"/>
      <c r="Z981" s="3"/>
    </row>
    <row r="982" spans="1:26" ht="38.25" customHeight="1" x14ac:dyDescent="0.6">
      <c r="A982" s="29"/>
      <c r="B982" s="68"/>
      <c r="C982" s="69"/>
      <c r="D982" s="71"/>
      <c r="E982" s="71"/>
      <c r="F982" s="72">
        <f>SUM(D$9:$D982)-SUM(E$9:$E982)</f>
        <v>400</v>
      </c>
      <c r="G982" s="58"/>
      <c r="H982" s="73" t="str">
        <f t="shared" si="61"/>
        <v>الأربعاء</v>
      </c>
      <c r="I982" s="84">
        <f t="shared" si="62"/>
        <v>45504</v>
      </c>
      <c r="J982" s="75"/>
      <c r="K982" s="75"/>
      <c r="L982" s="76"/>
      <c r="M982" s="76"/>
      <c r="N982" s="77">
        <f>K982-J982-L982+التصنيف4567891011243752[[#This Row],[زيادة]]</f>
        <v>0</v>
      </c>
      <c r="O982" s="78" t="str">
        <f t="shared" si="60"/>
        <v>غياب</v>
      </c>
      <c r="P982" s="78">
        <f t="shared" si="63"/>
        <v>0</v>
      </c>
      <c r="Q982" s="79">
        <f>التصنيف4567891011243752[[#This Row],[ساعات العمل
Time of Work]]/9*P982*24</f>
        <v>0</v>
      </c>
      <c r="R982" s="80"/>
      <c r="S982" s="80"/>
      <c r="T982" s="80"/>
      <c r="U982" s="80"/>
      <c r="V982" s="3"/>
      <c r="W982" s="3"/>
      <c r="X982" s="3"/>
      <c r="Y982" s="3"/>
      <c r="Z982" s="3"/>
    </row>
    <row r="983" spans="1:26" ht="38.25" customHeight="1" x14ac:dyDescent="0.6">
      <c r="A983" s="29"/>
      <c r="B983" s="68"/>
      <c r="C983" s="69"/>
      <c r="D983" s="71"/>
      <c r="E983" s="71"/>
      <c r="F983" s="72">
        <f>SUM(D$9:$D983)-SUM(E$9:$E983)</f>
        <v>400</v>
      </c>
      <c r="G983" s="58"/>
      <c r="H983" s="73" t="str">
        <f t="shared" si="61"/>
        <v>الخميس</v>
      </c>
      <c r="I983" s="84">
        <f t="shared" si="62"/>
        <v>45505</v>
      </c>
      <c r="J983" s="75"/>
      <c r="K983" s="75"/>
      <c r="L983" s="76"/>
      <c r="M983" s="76"/>
      <c r="N983" s="77">
        <f>K983-J983-L983+التصنيف4567891011243752[[#This Row],[زيادة]]</f>
        <v>0</v>
      </c>
      <c r="O983" s="78" t="str">
        <f t="shared" si="60"/>
        <v>غياب</v>
      </c>
      <c r="P983" s="78">
        <f t="shared" si="63"/>
        <v>0</v>
      </c>
      <c r="Q983" s="79">
        <f>التصنيف4567891011243752[[#This Row],[ساعات العمل
Time of Work]]/9*P983*24</f>
        <v>0</v>
      </c>
      <c r="R983" s="80"/>
      <c r="S983" s="80"/>
      <c r="T983" s="80"/>
      <c r="U983" s="80"/>
      <c r="V983" s="3"/>
      <c r="W983" s="3"/>
      <c r="X983" s="3"/>
      <c r="Y983" s="3"/>
      <c r="Z983" s="3"/>
    </row>
    <row r="984" spans="1:26" ht="38.25" customHeight="1" x14ac:dyDescent="0.6">
      <c r="A984" s="29"/>
      <c r="B984" s="68"/>
      <c r="C984" s="69"/>
      <c r="D984" s="71"/>
      <c r="E984" s="71"/>
      <c r="F984" s="72">
        <f>SUM(D$9:$D984)-SUM(E$9:$E984)</f>
        <v>400</v>
      </c>
      <c r="G984" s="58"/>
      <c r="H984" s="73" t="str">
        <f t="shared" si="61"/>
        <v>الجمعة</v>
      </c>
      <c r="I984" s="84">
        <f t="shared" si="62"/>
        <v>45506</v>
      </c>
      <c r="J984" s="75"/>
      <c r="K984" s="75"/>
      <c r="L984" s="76"/>
      <c r="M984" s="76"/>
      <c r="N984" s="77">
        <f>K984-J984-L984+التصنيف4567891011243752[[#This Row],[زيادة]]</f>
        <v>0</v>
      </c>
      <c r="O984" s="78" t="str">
        <f t="shared" si="60"/>
        <v>غياب</v>
      </c>
      <c r="P984" s="78">
        <f t="shared" si="63"/>
        <v>0</v>
      </c>
      <c r="Q984" s="79">
        <f>التصنيف4567891011243752[[#This Row],[ساعات العمل
Time of Work]]/9*P984*24</f>
        <v>0</v>
      </c>
      <c r="R984" s="80"/>
      <c r="S984" s="80"/>
      <c r="T984" s="80"/>
      <c r="U984" s="80"/>
      <c r="V984" s="3"/>
      <c r="W984" s="3"/>
      <c r="X984" s="3"/>
      <c r="Y984" s="3"/>
      <c r="Z984" s="3"/>
    </row>
    <row r="985" spans="1:26" ht="38.25" customHeight="1" x14ac:dyDescent="0.6">
      <c r="A985" s="29"/>
      <c r="B985" s="68"/>
      <c r="C985" s="69"/>
      <c r="D985" s="71"/>
      <c r="E985" s="71"/>
      <c r="F985" s="72">
        <f>SUM(D$9:$D985)-SUM(E$9:$E985)</f>
        <v>400</v>
      </c>
      <c r="G985" s="58"/>
      <c r="H985" s="73" t="str">
        <f t="shared" si="61"/>
        <v>السبت</v>
      </c>
      <c r="I985" s="84">
        <f t="shared" si="62"/>
        <v>45507</v>
      </c>
      <c r="J985" s="75"/>
      <c r="K985" s="75"/>
      <c r="L985" s="76"/>
      <c r="M985" s="76"/>
      <c r="N985" s="77">
        <f>K985-J985-L985+التصنيف4567891011243752[[#This Row],[زيادة]]</f>
        <v>0</v>
      </c>
      <c r="O985" s="78" t="str">
        <f t="shared" si="60"/>
        <v>غياب</v>
      </c>
      <c r="P985" s="78">
        <f t="shared" si="63"/>
        <v>0</v>
      </c>
      <c r="Q985" s="79">
        <f>التصنيف4567891011243752[[#This Row],[ساعات العمل
Time of Work]]/9*P985*24</f>
        <v>0</v>
      </c>
      <c r="R985" s="80"/>
      <c r="S985" s="80"/>
      <c r="T985" s="80"/>
      <c r="U985" s="80"/>
      <c r="V985" s="3"/>
      <c r="W985" s="3"/>
      <c r="X985" s="3"/>
      <c r="Y985" s="3"/>
      <c r="Z985" s="3"/>
    </row>
    <row r="986" spans="1:26" ht="38.25" customHeight="1" x14ac:dyDescent="0.6">
      <c r="A986" s="29"/>
      <c r="B986" s="68"/>
      <c r="C986" s="69"/>
      <c r="D986" s="71"/>
      <c r="E986" s="71"/>
      <c r="F986" s="72">
        <f>SUM(D$9:$D986)-SUM(E$9:$E986)</f>
        <v>400</v>
      </c>
      <c r="G986" s="58"/>
      <c r="H986" s="73" t="str">
        <f t="shared" si="61"/>
        <v>الأحد</v>
      </c>
      <c r="I986" s="84">
        <f t="shared" si="62"/>
        <v>45508</v>
      </c>
      <c r="J986" s="75"/>
      <c r="K986" s="75"/>
      <c r="L986" s="76"/>
      <c r="M986" s="76"/>
      <c r="N986" s="77">
        <f>K986-J986-L986+التصنيف4567891011243752[[#This Row],[زيادة]]</f>
        <v>0</v>
      </c>
      <c r="O986" s="78" t="str">
        <f t="shared" si="60"/>
        <v>غياب</v>
      </c>
      <c r="P986" s="78">
        <f t="shared" si="63"/>
        <v>0</v>
      </c>
      <c r="Q986" s="79">
        <f>التصنيف4567891011243752[[#This Row],[ساعات العمل
Time of Work]]/9*P986*24</f>
        <v>0</v>
      </c>
      <c r="R986" s="80"/>
      <c r="S986" s="80"/>
      <c r="T986" s="80"/>
      <c r="U986" s="80"/>
      <c r="V986" s="3"/>
      <c r="W986" s="3"/>
      <c r="X986" s="3"/>
      <c r="Y986" s="3"/>
      <c r="Z986" s="3"/>
    </row>
    <row r="987" spans="1:26" ht="38.25" customHeight="1" x14ac:dyDescent="0.6">
      <c r="A987" s="29"/>
      <c r="B987" s="68"/>
      <c r="C987" s="69"/>
      <c r="D987" s="71"/>
      <c r="E987" s="71"/>
      <c r="F987" s="72">
        <f>SUM(D$9:$D987)-SUM(E$9:$E987)</f>
        <v>400</v>
      </c>
      <c r="G987" s="58"/>
      <c r="H987" s="73" t="str">
        <f t="shared" si="61"/>
        <v>الإثنين</v>
      </c>
      <c r="I987" s="84">
        <f t="shared" si="62"/>
        <v>45509</v>
      </c>
      <c r="J987" s="75"/>
      <c r="K987" s="75"/>
      <c r="L987" s="76"/>
      <c r="M987" s="76"/>
      <c r="N987" s="77">
        <f>K987-J987-L987+التصنيف4567891011243752[[#This Row],[زيادة]]</f>
        <v>0</v>
      </c>
      <c r="O987" s="78" t="str">
        <f t="shared" si="60"/>
        <v>غياب</v>
      </c>
      <c r="P987" s="78">
        <f t="shared" si="63"/>
        <v>0</v>
      </c>
      <c r="Q987" s="79">
        <f>التصنيف4567891011243752[[#This Row],[ساعات العمل
Time of Work]]/9*P987*24</f>
        <v>0</v>
      </c>
      <c r="R987" s="80"/>
      <c r="S987" s="80"/>
      <c r="T987" s="80"/>
      <c r="U987" s="80"/>
      <c r="V987" s="3"/>
      <c r="W987" s="3"/>
      <c r="X987" s="3"/>
      <c r="Y987" s="3"/>
      <c r="Z987" s="3"/>
    </row>
    <row r="988" spans="1:26" ht="38.25" customHeight="1" x14ac:dyDescent="0.6">
      <c r="A988" s="29"/>
      <c r="B988" s="68"/>
      <c r="C988" s="69"/>
      <c r="D988" s="71"/>
      <c r="E988" s="71"/>
      <c r="F988" s="72">
        <f>SUM(D$9:$D988)-SUM(E$9:$E988)</f>
        <v>400</v>
      </c>
      <c r="G988" s="58"/>
      <c r="H988" s="73" t="str">
        <f t="shared" si="61"/>
        <v>الثلاثاء</v>
      </c>
      <c r="I988" s="84">
        <f t="shared" si="62"/>
        <v>45510</v>
      </c>
      <c r="J988" s="75"/>
      <c r="K988" s="75"/>
      <c r="L988" s="76"/>
      <c r="M988" s="76"/>
      <c r="N988" s="77">
        <f>K988-J988-L988+التصنيف4567891011243752[[#This Row],[زيادة]]</f>
        <v>0</v>
      </c>
      <c r="O988" s="78" t="str">
        <f t="shared" si="60"/>
        <v>غياب</v>
      </c>
      <c r="P988" s="78">
        <f t="shared" si="63"/>
        <v>0</v>
      </c>
      <c r="Q988" s="79">
        <f>التصنيف4567891011243752[[#This Row],[ساعات العمل
Time of Work]]/9*P988*24</f>
        <v>0</v>
      </c>
      <c r="R988" s="80"/>
      <c r="S988" s="80"/>
      <c r="T988" s="80"/>
      <c r="U988" s="80"/>
      <c r="V988" s="3"/>
      <c r="W988" s="3"/>
      <c r="X988" s="3"/>
      <c r="Y988" s="3"/>
      <c r="Z988" s="3"/>
    </row>
    <row r="989" spans="1:26" ht="38.25" customHeight="1" x14ac:dyDescent="0.6">
      <c r="A989" s="29"/>
      <c r="B989" s="68"/>
      <c r="C989" s="69"/>
      <c r="D989" s="71"/>
      <c r="E989" s="71"/>
      <c r="F989" s="72">
        <f>SUM(D$9:$D989)-SUM(E$9:$E989)</f>
        <v>400</v>
      </c>
      <c r="G989" s="58"/>
      <c r="H989" s="73" t="str">
        <f t="shared" si="61"/>
        <v>الأربعاء</v>
      </c>
      <c r="I989" s="84">
        <f t="shared" si="62"/>
        <v>45511</v>
      </c>
      <c r="J989" s="75"/>
      <c r="K989" s="75"/>
      <c r="L989" s="76"/>
      <c r="M989" s="76"/>
      <c r="N989" s="77">
        <f>K989-J989-L989+التصنيف4567891011243752[[#This Row],[زيادة]]</f>
        <v>0</v>
      </c>
      <c r="O989" s="78" t="str">
        <f t="shared" si="60"/>
        <v>غياب</v>
      </c>
      <c r="P989" s="78">
        <f t="shared" si="63"/>
        <v>0</v>
      </c>
      <c r="Q989" s="79">
        <f>التصنيف4567891011243752[[#This Row],[ساعات العمل
Time of Work]]/9*P989*24</f>
        <v>0</v>
      </c>
      <c r="R989" s="80"/>
      <c r="S989" s="80"/>
      <c r="T989" s="80"/>
      <c r="U989" s="80"/>
      <c r="V989" s="3"/>
      <c r="W989" s="3"/>
      <c r="X989" s="3"/>
      <c r="Y989" s="3"/>
      <c r="Z989" s="3"/>
    </row>
    <row r="990" spans="1:26" ht="38.25" customHeight="1" x14ac:dyDescent="0.6">
      <c r="A990" s="29"/>
      <c r="B990" s="68"/>
      <c r="C990" s="69"/>
      <c r="D990" s="71"/>
      <c r="E990" s="71"/>
      <c r="F990" s="72">
        <f>SUM(D$9:$D990)-SUM(E$9:$E990)</f>
        <v>400</v>
      </c>
      <c r="G990" s="58"/>
      <c r="H990" s="73" t="str">
        <f t="shared" si="61"/>
        <v>الخميس</v>
      </c>
      <c r="I990" s="84">
        <f t="shared" si="62"/>
        <v>45512</v>
      </c>
      <c r="J990" s="75"/>
      <c r="K990" s="75"/>
      <c r="L990" s="76"/>
      <c r="M990" s="76"/>
      <c r="N990" s="77">
        <f>K990-J990-L990+التصنيف4567891011243752[[#This Row],[زيادة]]</f>
        <v>0</v>
      </c>
      <c r="O990" s="78" t="str">
        <f t="shared" si="60"/>
        <v>غياب</v>
      </c>
      <c r="P990" s="78">
        <f t="shared" si="63"/>
        <v>0</v>
      </c>
      <c r="Q990" s="79">
        <f>التصنيف4567891011243752[[#This Row],[ساعات العمل
Time of Work]]/9*P990*24</f>
        <v>0</v>
      </c>
      <c r="R990" s="80"/>
      <c r="S990" s="80"/>
      <c r="T990" s="80"/>
      <c r="U990" s="80"/>
      <c r="V990" s="3"/>
      <c r="W990" s="3"/>
      <c r="X990" s="3"/>
      <c r="Y990" s="3"/>
      <c r="Z990" s="3"/>
    </row>
    <row r="991" spans="1:26" ht="38.25" customHeight="1" x14ac:dyDescent="0.6">
      <c r="A991" s="29"/>
      <c r="B991" s="68"/>
      <c r="C991" s="69"/>
      <c r="D991" s="71"/>
      <c r="E991" s="71"/>
      <c r="F991" s="72">
        <f>SUM(D$9:$D991)-SUM(E$9:$E991)</f>
        <v>400</v>
      </c>
      <c r="G991" s="58"/>
      <c r="H991" s="73" t="str">
        <f t="shared" si="61"/>
        <v>الجمعة</v>
      </c>
      <c r="I991" s="84">
        <f t="shared" si="62"/>
        <v>45513</v>
      </c>
      <c r="J991" s="75"/>
      <c r="K991" s="75"/>
      <c r="L991" s="76"/>
      <c r="M991" s="76"/>
      <c r="N991" s="77">
        <f>K991-J991-L991+التصنيف4567891011243752[[#This Row],[زيادة]]</f>
        <v>0</v>
      </c>
      <c r="O991" s="78" t="str">
        <f t="shared" si="60"/>
        <v>غياب</v>
      </c>
      <c r="P991" s="78">
        <f t="shared" si="63"/>
        <v>0</v>
      </c>
      <c r="Q991" s="79">
        <f>التصنيف4567891011243752[[#This Row],[ساعات العمل
Time of Work]]/9*P991*24</f>
        <v>0</v>
      </c>
      <c r="R991" s="80"/>
      <c r="S991" s="80"/>
      <c r="T991" s="80"/>
      <c r="U991" s="80"/>
      <c r="V991" s="3"/>
      <c r="W991" s="3"/>
      <c r="X991" s="3"/>
      <c r="Y991" s="3"/>
      <c r="Z991" s="3"/>
    </row>
    <row r="992" spans="1:26" ht="38.25" customHeight="1" x14ac:dyDescent="0.6">
      <c r="A992" s="29"/>
      <c r="B992" s="68"/>
      <c r="C992" s="69"/>
      <c r="D992" s="71"/>
      <c r="E992" s="71"/>
      <c r="F992" s="72">
        <f>SUM(D$9:$D992)-SUM(E$9:$E992)</f>
        <v>400</v>
      </c>
      <c r="G992" s="58"/>
      <c r="H992" s="73" t="str">
        <f t="shared" si="61"/>
        <v>السبت</v>
      </c>
      <c r="I992" s="84">
        <f t="shared" si="62"/>
        <v>45514</v>
      </c>
      <c r="J992" s="75"/>
      <c r="K992" s="75"/>
      <c r="L992" s="76"/>
      <c r="M992" s="76"/>
      <c r="N992" s="77">
        <f>K992-J992-L992+التصنيف4567891011243752[[#This Row],[زيادة]]</f>
        <v>0</v>
      </c>
      <c r="O992" s="78" t="str">
        <f t="shared" si="60"/>
        <v>غياب</v>
      </c>
      <c r="P992" s="78">
        <f t="shared" si="63"/>
        <v>0</v>
      </c>
      <c r="Q992" s="79">
        <f>التصنيف4567891011243752[[#This Row],[ساعات العمل
Time of Work]]/9*P992*24</f>
        <v>0</v>
      </c>
      <c r="R992" s="80"/>
      <c r="S992" s="80"/>
      <c r="T992" s="80"/>
      <c r="U992" s="80"/>
      <c r="V992" s="3"/>
      <c r="W992" s="3"/>
      <c r="X992" s="3"/>
      <c r="Y992" s="3"/>
      <c r="Z992" s="3"/>
    </row>
    <row r="993" spans="1:26" ht="38.25" customHeight="1" x14ac:dyDescent="0.6">
      <c r="A993" s="29"/>
      <c r="B993" s="68"/>
      <c r="C993" s="69"/>
      <c r="D993" s="71"/>
      <c r="E993" s="71"/>
      <c r="F993" s="72">
        <f>SUM(D$9:$D993)-SUM(E$9:$E993)</f>
        <v>400</v>
      </c>
      <c r="G993" s="58"/>
      <c r="H993" s="73" t="str">
        <f t="shared" si="61"/>
        <v>الأحد</v>
      </c>
      <c r="I993" s="84">
        <f t="shared" si="62"/>
        <v>45515</v>
      </c>
      <c r="J993" s="75"/>
      <c r="K993" s="75"/>
      <c r="L993" s="76"/>
      <c r="M993" s="76"/>
      <c r="N993" s="77">
        <f>K993-J993-L993+التصنيف4567891011243752[[#This Row],[زيادة]]</f>
        <v>0</v>
      </c>
      <c r="O993" s="78" t="str">
        <f t="shared" si="60"/>
        <v>غياب</v>
      </c>
      <c r="P993" s="78">
        <f t="shared" si="63"/>
        <v>0</v>
      </c>
      <c r="Q993" s="79">
        <f>التصنيف4567891011243752[[#This Row],[ساعات العمل
Time of Work]]/9*P993*24</f>
        <v>0</v>
      </c>
      <c r="R993" s="80"/>
      <c r="S993" s="80"/>
      <c r="T993" s="80"/>
      <c r="U993" s="80"/>
      <c r="V993" s="3"/>
      <c r="W993" s="3"/>
      <c r="X993" s="3"/>
      <c r="Y993" s="3"/>
      <c r="Z993" s="3"/>
    </row>
    <row r="994" spans="1:26" ht="38.25" customHeight="1" x14ac:dyDescent="0.6">
      <c r="A994" s="29"/>
      <c r="B994" s="68"/>
      <c r="C994" s="69"/>
      <c r="D994" s="71"/>
      <c r="E994" s="71"/>
      <c r="F994" s="72">
        <f>SUM(D$9:$D994)-SUM(E$9:$E994)</f>
        <v>400</v>
      </c>
      <c r="G994" s="58"/>
      <c r="H994" s="73" t="str">
        <f t="shared" si="61"/>
        <v>الإثنين</v>
      </c>
      <c r="I994" s="84">
        <f t="shared" si="62"/>
        <v>45516</v>
      </c>
      <c r="J994" s="75"/>
      <c r="K994" s="75"/>
      <c r="L994" s="76"/>
      <c r="M994" s="76"/>
      <c r="N994" s="77">
        <f>K994-J994-L994+التصنيف4567891011243752[[#This Row],[زيادة]]</f>
        <v>0</v>
      </c>
      <c r="O994" s="78" t="str">
        <f t="shared" si="60"/>
        <v>غياب</v>
      </c>
      <c r="P994" s="78">
        <f t="shared" si="63"/>
        <v>0</v>
      </c>
      <c r="Q994" s="79">
        <f>التصنيف4567891011243752[[#This Row],[ساعات العمل
Time of Work]]/9*P994*24</f>
        <v>0</v>
      </c>
      <c r="R994" s="80"/>
      <c r="S994" s="80"/>
      <c r="T994" s="80"/>
      <c r="U994" s="80"/>
      <c r="V994" s="3"/>
      <c r="W994" s="3"/>
      <c r="X994" s="3"/>
      <c r="Y994" s="3"/>
      <c r="Z994" s="3"/>
    </row>
    <row r="995" spans="1:26" ht="38.25" customHeight="1" x14ac:dyDescent="0.6">
      <c r="A995" s="29"/>
      <c r="B995" s="68"/>
      <c r="C995" s="69"/>
      <c r="D995" s="71"/>
      <c r="E995" s="71"/>
      <c r="F995" s="72">
        <f>SUM(D$9:$D995)-SUM(E$9:$E995)</f>
        <v>400</v>
      </c>
      <c r="G995" s="58"/>
      <c r="H995" s="73" t="str">
        <f t="shared" si="61"/>
        <v>الثلاثاء</v>
      </c>
      <c r="I995" s="84">
        <f t="shared" si="62"/>
        <v>45517</v>
      </c>
      <c r="J995" s="75"/>
      <c r="K995" s="75"/>
      <c r="L995" s="76"/>
      <c r="M995" s="76"/>
      <c r="N995" s="77">
        <f>K995-J995-L995+التصنيف4567891011243752[[#This Row],[زيادة]]</f>
        <v>0</v>
      </c>
      <c r="O995" s="78" t="str">
        <f t="shared" si="60"/>
        <v>غياب</v>
      </c>
      <c r="P995" s="78">
        <f t="shared" si="63"/>
        <v>0</v>
      </c>
      <c r="Q995" s="79">
        <f>التصنيف4567891011243752[[#This Row],[ساعات العمل
Time of Work]]/9*P995*24</f>
        <v>0</v>
      </c>
      <c r="R995" s="80"/>
      <c r="S995" s="80"/>
      <c r="T995" s="80"/>
      <c r="U995" s="80"/>
      <c r="V995" s="3"/>
      <c r="W995" s="3"/>
      <c r="X995" s="3"/>
      <c r="Y995" s="3"/>
      <c r="Z995" s="3"/>
    </row>
    <row r="996" spans="1:26" ht="38.25" customHeight="1" x14ac:dyDescent="0.6">
      <c r="A996" s="29"/>
      <c r="B996" s="68"/>
      <c r="C996" s="69"/>
      <c r="D996" s="71"/>
      <c r="E996" s="71"/>
      <c r="F996" s="72">
        <f>SUM(D$9:$D996)-SUM(E$9:$E996)</f>
        <v>400</v>
      </c>
      <c r="G996" s="58"/>
      <c r="H996" s="73" t="str">
        <f t="shared" si="61"/>
        <v>الأربعاء</v>
      </c>
      <c r="I996" s="84">
        <f t="shared" si="62"/>
        <v>45518</v>
      </c>
      <c r="J996" s="75"/>
      <c r="K996" s="75"/>
      <c r="L996" s="76"/>
      <c r="M996" s="76"/>
      <c r="N996" s="77">
        <f>K996-J996-L996+التصنيف4567891011243752[[#This Row],[زيادة]]</f>
        <v>0</v>
      </c>
      <c r="O996" s="78" t="str">
        <f t="shared" si="60"/>
        <v>غياب</v>
      </c>
      <c r="P996" s="78">
        <f t="shared" si="63"/>
        <v>0</v>
      </c>
      <c r="Q996" s="79">
        <f>التصنيف4567891011243752[[#This Row],[ساعات العمل
Time of Work]]/9*P996*24</f>
        <v>0</v>
      </c>
      <c r="R996" s="80"/>
      <c r="S996" s="80"/>
      <c r="T996" s="80"/>
      <c r="U996" s="80"/>
      <c r="V996" s="3"/>
      <c r="W996" s="3"/>
      <c r="X996" s="3"/>
      <c r="Y996" s="3"/>
      <c r="Z996" s="3"/>
    </row>
    <row r="997" spans="1:26" ht="38.25" customHeight="1" x14ac:dyDescent="0.6">
      <c r="A997" s="29"/>
      <c r="B997" s="68"/>
      <c r="C997" s="69"/>
      <c r="D997" s="71"/>
      <c r="E997" s="71"/>
      <c r="F997" s="72">
        <f>SUM(D$9:$D997)-SUM(E$9:$E997)</f>
        <v>400</v>
      </c>
      <c r="G997" s="58"/>
      <c r="H997" s="73" t="str">
        <f t="shared" si="61"/>
        <v>الخميس</v>
      </c>
      <c r="I997" s="84">
        <f t="shared" si="62"/>
        <v>45519</v>
      </c>
      <c r="J997" s="75"/>
      <c r="K997" s="75"/>
      <c r="L997" s="76"/>
      <c r="M997" s="76"/>
      <c r="N997" s="77">
        <f>K997-J997-L997+التصنيف4567891011243752[[#This Row],[زيادة]]</f>
        <v>0</v>
      </c>
      <c r="O997" s="78" t="str">
        <f t="shared" si="60"/>
        <v>غياب</v>
      </c>
      <c r="P997" s="78">
        <f t="shared" si="63"/>
        <v>0</v>
      </c>
      <c r="Q997" s="79">
        <f>التصنيف4567891011243752[[#This Row],[ساعات العمل
Time of Work]]/9*P997*24</f>
        <v>0</v>
      </c>
      <c r="R997" s="80"/>
      <c r="S997" s="80"/>
      <c r="T997" s="80"/>
      <c r="U997" s="80"/>
      <c r="V997" s="3"/>
      <c r="W997" s="3"/>
      <c r="X997" s="3"/>
      <c r="Y997" s="3"/>
      <c r="Z997" s="3"/>
    </row>
    <row r="998" spans="1:26" ht="38.25" customHeight="1" x14ac:dyDescent="0.6">
      <c r="A998" s="29"/>
      <c r="B998" s="68"/>
      <c r="C998" s="69"/>
      <c r="D998" s="71"/>
      <c r="E998" s="71"/>
      <c r="F998" s="72">
        <f>SUM(D$9:$D998)-SUM(E$9:$E998)</f>
        <v>400</v>
      </c>
      <c r="G998" s="58"/>
      <c r="H998" s="73" t="str">
        <f t="shared" si="61"/>
        <v>الجمعة</v>
      </c>
      <c r="I998" s="84">
        <f t="shared" si="62"/>
        <v>45520</v>
      </c>
      <c r="J998" s="75"/>
      <c r="K998" s="75"/>
      <c r="L998" s="76"/>
      <c r="M998" s="76"/>
      <c r="N998" s="77">
        <f>K998-J998-L998+التصنيف4567891011243752[[#This Row],[زيادة]]</f>
        <v>0</v>
      </c>
      <c r="O998" s="78" t="str">
        <f t="shared" si="60"/>
        <v>غياب</v>
      </c>
      <c r="P998" s="78">
        <f t="shared" si="63"/>
        <v>0</v>
      </c>
      <c r="Q998" s="79">
        <f>التصنيف4567891011243752[[#This Row],[ساعات العمل
Time of Work]]/9*P998*24</f>
        <v>0</v>
      </c>
      <c r="R998" s="80"/>
      <c r="S998" s="80"/>
      <c r="T998" s="80"/>
      <c r="U998" s="80"/>
      <c r="V998" s="3"/>
      <c r="W998" s="3"/>
      <c r="X998" s="3"/>
      <c r="Y998" s="3"/>
      <c r="Z998" s="3"/>
    </row>
    <row r="999" spans="1:26" ht="38.25" customHeight="1" x14ac:dyDescent="0.6">
      <c r="A999" s="29"/>
      <c r="B999" s="68"/>
      <c r="C999" s="69"/>
      <c r="D999" s="71"/>
      <c r="E999" s="71"/>
      <c r="F999" s="72">
        <f>SUM(D$9:$D999)-SUM(E$9:$E999)</f>
        <v>400</v>
      </c>
      <c r="G999" s="58"/>
      <c r="H999" s="73" t="str">
        <f t="shared" si="61"/>
        <v>السبت</v>
      </c>
      <c r="I999" s="84">
        <f t="shared" si="62"/>
        <v>45521</v>
      </c>
      <c r="J999" s="75"/>
      <c r="K999" s="75"/>
      <c r="L999" s="76"/>
      <c r="M999" s="76"/>
      <c r="N999" s="77">
        <f>K999-J999-L999+التصنيف4567891011243752[[#This Row],[زيادة]]</f>
        <v>0</v>
      </c>
      <c r="O999" s="78" t="str">
        <f t="shared" si="60"/>
        <v>غياب</v>
      </c>
      <c r="P999" s="78">
        <f t="shared" si="63"/>
        <v>0</v>
      </c>
      <c r="Q999" s="79">
        <f>التصنيف4567891011243752[[#This Row],[ساعات العمل
Time of Work]]/9*P999*24</f>
        <v>0</v>
      </c>
      <c r="R999" s="80"/>
      <c r="S999" s="80"/>
      <c r="T999" s="80"/>
      <c r="U999" s="80"/>
      <c r="V999" s="3"/>
      <c r="W999" s="3"/>
      <c r="X999" s="3"/>
      <c r="Y999" s="3"/>
      <c r="Z999" s="3"/>
    </row>
    <row r="1000" spans="1:26" ht="38.25" customHeight="1" x14ac:dyDescent="0.6">
      <c r="A1000" s="29"/>
      <c r="B1000" s="68"/>
      <c r="C1000" s="69"/>
      <c r="D1000" s="71"/>
      <c r="E1000" s="71"/>
      <c r="F1000" s="72">
        <f>SUM(D$9:$D1000)-SUM(E$9:$E1000)</f>
        <v>400</v>
      </c>
      <c r="G1000" s="58"/>
      <c r="H1000" s="73" t="str">
        <f t="shared" si="61"/>
        <v>الأحد</v>
      </c>
      <c r="I1000" s="84">
        <f t="shared" si="62"/>
        <v>45522</v>
      </c>
      <c r="J1000" s="75"/>
      <c r="K1000" s="75"/>
      <c r="L1000" s="76"/>
      <c r="M1000" s="76"/>
      <c r="N1000" s="77">
        <f>K1000-J1000-L1000+التصنيف4567891011243752[[#This Row],[زيادة]]</f>
        <v>0</v>
      </c>
      <c r="O1000" s="78" t="str">
        <f t="shared" si="60"/>
        <v>غياب</v>
      </c>
      <c r="P1000" s="78">
        <f t="shared" si="63"/>
        <v>0</v>
      </c>
      <c r="Q1000" s="79">
        <f>التصنيف4567891011243752[[#This Row],[ساعات العمل
Time of Work]]/9*P1000*24</f>
        <v>0</v>
      </c>
      <c r="R1000" s="80"/>
      <c r="S1000" s="80"/>
      <c r="T1000" s="80"/>
      <c r="U1000" s="80"/>
      <c r="V1000" s="3"/>
      <c r="W1000" s="3"/>
      <c r="X1000" s="3"/>
      <c r="Y1000" s="3"/>
      <c r="Z1000" s="3"/>
    </row>
    <row r="1001" spans="1:26" ht="38.25" customHeight="1" x14ac:dyDescent="0.6">
      <c r="A1001" s="29"/>
      <c r="B1001" s="68"/>
      <c r="C1001" s="69"/>
      <c r="D1001" s="71"/>
      <c r="E1001" s="71"/>
      <c r="F1001" s="72">
        <f>SUM(D$9:$D1001)-SUM(E$9:$E1001)</f>
        <v>400</v>
      </c>
      <c r="G1001" s="58"/>
      <c r="H1001" s="73" t="str">
        <f t="shared" si="61"/>
        <v>الإثنين</v>
      </c>
      <c r="I1001" s="84">
        <f t="shared" si="62"/>
        <v>45523</v>
      </c>
      <c r="J1001" s="75"/>
      <c r="K1001" s="75"/>
      <c r="L1001" s="76"/>
      <c r="M1001" s="76"/>
      <c r="N1001" s="77">
        <f>K1001-J1001-L1001+التصنيف4567891011243752[[#This Row],[زيادة]]</f>
        <v>0</v>
      </c>
      <c r="O1001" s="78" t="str">
        <f t="shared" si="60"/>
        <v>غياب</v>
      </c>
      <c r="P1001" s="78">
        <f t="shared" si="63"/>
        <v>0</v>
      </c>
      <c r="Q1001" s="79">
        <f>التصنيف4567891011243752[[#This Row],[ساعات العمل
Time of Work]]/9*P1001*24</f>
        <v>0</v>
      </c>
      <c r="R1001" s="80"/>
      <c r="S1001" s="80"/>
      <c r="T1001" s="80"/>
      <c r="U1001" s="80"/>
      <c r="V1001" s="3"/>
      <c r="W1001" s="3"/>
      <c r="X1001" s="3"/>
      <c r="Y1001" s="3"/>
      <c r="Z1001" s="3"/>
    </row>
    <row r="1002" spans="1:26" ht="38.25" customHeight="1" x14ac:dyDescent="0.6">
      <c r="A1002" s="29"/>
      <c r="B1002" s="68"/>
      <c r="C1002" s="69"/>
      <c r="D1002" s="71"/>
      <c r="E1002" s="71"/>
      <c r="F1002" s="72">
        <f>SUM(D$9:$D1002)-SUM(E$9:$E1002)</f>
        <v>400</v>
      </c>
      <c r="G1002" s="58"/>
      <c r="H1002" s="73" t="str">
        <f t="shared" si="61"/>
        <v>الثلاثاء</v>
      </c>
      <c r="I1002" s="84">
        <f t="shared" si="62"/>
        <v>45524</v>
      </c>
      <c r="J1002" s="75"/>
      <c r="K1002" s="75"/>
      <c r="L1002" s="76"/>
      <c r="M1002" s="76"/>
      <c r="N1002" s="77">
        <f>K1002-J1002-L1002+التصنيف4567891011243752[[#This Row],[زيادة]]</f>
        <v>0</v>
      </c>
      <c r="O1002" s="78" t="str">
        <f t="shared" si="60"/>
        <v>غياب</v>
      </c>
      <c r="P1002" s="78">
        <f t="shared" si="63"/>
        <v>0</v>
      </c>
      <c r="Q1002" s="79">
        <f>التصنيف4567891011243752[[#This Row],[ساعات العمل
Time of Work]]/9*P1002*24</f>
        <v>0</v>
      </c>
      <c r="R1002" s="80"/>
      <c r="S1002" s="80"/>
      <c r="T1002" s="80"/>
      <c r="U1002" s="80"/>
      <c r="V1002" s="3"/>
      <c r="W1002" s="3"/>
      <c r="X1002" s="3"/>
      <c r="Y1002" s="3"/>
      <c r="Z1002" s="3"/>
    </row>
    <row r="1003" spans="1:26" ht="38.25" customHeight="1" x14ac:dyDescent="0.6">
      <c r="A1003" s="29"/>
      <c r="B1003" s="68"/>
      <c r="C1003" s="69"/>
      <c r="D1003" s="71"/>
      <c r="E1003" s="71"/>
      <c r="F1003" s="72">
        <f>SUM(D$9:$D1003)-SUM(E$9:$E1003)</f>
        <v>400</v>
      </c>
      <c r="G1003" s="58"/>
      <c r="H1003" s="73" t="str">
        <f t="shared" si="61"/>
        <v>الأربعاء</v>
      </c>
      <c r="I1003" s="84">
        <f t="shared" si="62"/>
        <v>45525</v>
      </c>
      <c r="J1003" s="75"/>
      <c r="K1003" s="75"/>
      <c r="L1003" s="76"/>
      <c r="M1003" s="76"/>
      <c r="N1003" s="77">
        <f>K1003-J1003-L1003+التصنيف4567891011243752[[#This Row],[زيادة]]</f>
        <v>0</v>
      </c>
      <c r="O1003" s="78" t="str">
        <f t="shared" si="60"/>
        <v>غياب</v>
      </c>
      <c r="P1003" s="78">
        <f t="shared" si="63"/>
        <v>0</v>
      </c>
      <c r="Q1003" s="79">
        <f>التصنيف4567891011243752[[#This Row],[ساعات العمل
Time of Work]]/9*P1003*24</f>
        <v>0</v>
      </c>
      <c r="R1003" s="80"/>
      <c r="S1003" s="80"/>
      <c r="T1003" s="80"/>
      <c r="U1003" s="80"/>
      <c r="V1003" s="3"/>
      <c r="W1003" s="3"/>
      <c r="X1003" s="3"/>
      <c r="Y1003" s="3"/>
      <c r="Z1003" s="3"/>
    </row>
    <row r="1004" spans="1:26" ht="38.25" customHeight="1" x14ac:dyDescent="0.6">
      <c r="A1004" s="29"/>
      <c r="B1004" s="68"/>
      <c r="C1004" s="69"/>
      <c r="D1004" s="71"/>
      <c r="E1004" s="71"/>
      <c r="F1004" s="72">
        <f>SUM(D$9:$D1004)-SUM(E$9:$E1004)</f>
        <v>400</v>
      </c>
      <c r="G1004" s="58"/>
      <c r="H1004" s="73" t="str">
        <f t="shared" si="61"/>
        <v>الخميس</v>
      </c>
      <c r="I1004" s="84">
        <f t="shared" si="62"/>
        <v>45526</v>
      </c>
      <c r="J1004" s="75"/>
      <c r="K1004" s="75"/>
      <c r="L1004" s="76"/>
      <c r="M1004" s="76"/>
      <c r="N1004" s="77">
        <f>K1004-J1004-L1004+التصنيف4567891011243752[[#This Row],[زيادة]]</f>
        <v>0</v>
      </c>
      <c r="O1004" s="78" t="str">
        <f t="shared" si="60"/>
        <v>غياب</v>
      </c>
      <c r="P1004" s="78">
        <f t="shared" si="63"/>
        <v>0</v>
      </c>
      <c r="Q1004" s="79">
        <f>التصنيف4567891011243752[[#This Row],[ساعات العمل
Time of Work]]/9*P1004*24</f>
        <v>0</v>
      </c>
      <c r="R1004" s="80"/>
      <c r="S1004" s="80"/>
      <c r="T1004" s="80"/>
      <c r="U1004" s="80"/>
      <c r="V1004" s="3"/>
      <c r="W1004" s="3"/>
      <c r="X1004" s="3"/>
      <c r="Y1004" s="3"/>
      <c r="Z1004" s="3"/>
    </row>
    <row r="1005" spans="1:26" ht="38.25" customHeight="1" x14ac:dyDescent="0.6">
      <c r="A1005" s="29"/>
      <c r="B1005" s="68"/>
      <c r="C1005" s="69"/>
      <c r="D1005" s="71"/>
      <c r="E1005" s="71"/>
      <c r="F1005" s="72">
        <f>SUM(D$9:$D1005)-SUM(E$9:$E1005)</f>
        <v>400</v>
      </c>
      <c r="G1005" s="58"/>
      <c r="H1005" s="73" t="str">
        <f t="shared" si="61"/>
        <v>الجمعة</v>
      </c>
      <c r="I1005" s="84">
        <f t="shared" si="62"/>
        <v>45527</v>
      </c>
      <c r="J1005" s="75"/>
      <c r="K1005" s="75"/>
      <c r="L1005" s="76"/>
      <c r="M1005" s="76"/>
      <c r="N1005" s="77">
        <f>K1005-J1005-L1005+التصنيف4567891011243752[[#This Row],[زيادة]]</f>
        <v>0</v>
      </c>
      <c r="O1005" s="78" t="str">
        <f t="shared" si="60"/>
        <v>غياب</v>
      </c>
      <c r="P1005" s="78">
        <f t="shared" si="63"/>
        <v>0</v>
      </c>
      <c r="Q1005" s="79">
        <f>التصنيف4567891011243752[[#This Row],[ساعات العمل
Time of Work]]/9*P1005*24</f>
        <v>0</v>
      </c>
      <c r="R1005" s="80"/>
      <c r="S1005" s="80"/>
      <c r="T1005" s="80"/>
      <c r="U1005" s="80"/>
      <c r="V1005" s="3"/>
      <c r="W1005" s="3"/>
      <c r="X1005" s="3"/>
      <c r="Y1005" s="3"/>
      <c r="Z1005" s="3"/>
    </row>
    <row r="1006" spans="1:26" ht="38.25" customHeight="1" x14ac:dyDescent="0.6">
      <c r="A1006" s="29"/>
      <c r="B1006" s="68"/>
      <c r="C1006" s="69"/>
      <c r="D1006" s="71"/>
      <c r="E1006" s="71"/>
      <c r="F1006" s="72">
        <f>SUM(D$9:$D1006)-SUM(E$9:$E1006)</f>
        <v>400</v>
      </c>
      <c r="G1006" s="58"/>
      <c r="H1006" s="73" t="str">
        <f t="shared" si="61"/>
        <v>السبت</v>
      </c>
      <c r="I1006" s="84">
        <f t="shared" si="62"/>
        <v>45528</v>
      </c>
      <c r="J1006" s="75"/>
      <c r="K1006" s="75"/>
      <c r="L1006" s="76"/>
      <c r="M1006" s="76"/>
      <c r="N1006" s="77">
        <f>K1006-J1006-L1006+التصنيف4567891011243752[[#This Row],[زيادة]]</f>
        <v>0</v>
      </c>
      <c r="O1006" s="78" t="str">
        <f t="shared" si="60"/>
        <v>غياب</v>
      </c>
      <c r="P1006" s="78">
        <f t="shared" si="63"/>
        <v>0</v>
      </c>
      <c r="Q1006" s="79">
        <f>التصنيف4567891011243752[[#This Row],[ساعات العمل
Time of Work]]/9*P1006*24</f>
        <v>0</v>
      </c>
      <c r="R1006" s="80"/>
      <c r="S1006" s="80"/>
      <c r="T1006" s="80"/>
      <c r="U1006" s="80"/>
      <c r="V1006" s="3"/>
      <c r="W1006" s="3"/>
      <c r="X1006" s="3"/>
      <c r="Y1006" s="3"/>
      <c r="Z1006" s="3"/>
    </row>
    <row r="1007" spans="1:26" ht="38.25" customHeight="1" x14ac:dyDescent="0.6">
      <c r="A1007" s="29"/>
      <c r="B1007" s="68"/>
      <c r="C1007" s="69"/>
      <c r="D1007" s="71"/>
      <c r="E1007" s="71"/>
      <c r="F1007" s="72">
        <f>SUM(D$9:$D1007)-SUM(E$9:$E1007)</f>
        <v>400</v>
      </c>
      <c r="G1007" s="58"/>
      <c r="H1007" s="73" t="str">
        <f t="shared" si="61"/>
        <v>الأحد</v>
      </c>
      <c r="I1007" s="84">
        <f t="shared" si="62"/>
        <v>45529</v>
      </c>
      <c r="J1007" s="75"/>
      <c r="K1007" s="75"/>
      <c r="L1007" s="76"/>
      <c r="M1007" s="76"/>
      <c r="N1007" s="77">
        <f>K1007-J1007-L1007+التصنيف4567891011243752[[#This Row],[زيادة]]</f>
        <v>0</v>
      </c>
      <c r="O1007" s="78" t="str">
        <f t="shared" si="60"/>
        <v>غياب</v>
      </c>
      <c r="P1007" s="78">
        <f t="shared" si="63"/>
        <v>0</v>
      </c>
      <c r="Q1007" s="79">
        <f>التصنيف4567891011243752[[#This Row],[ساعات العمل
Time of Work]]/9*P1007*24</f>
        <v>0</v>
      </c>
      <c r="R1007" s="80"/>
      <c r="S1007" s="80"/>
      <c r="T1007" s="80"/>
      <c r="U1007" s="80"/>
      <c r="V1007" s="3"/>
      <c r="W1007" s="3"/>
      <c r="X1007" s="3"/>
      <c r="Y1007" s="3"/>
      <c r="Z1007" s="3"/>
    </row>
    <row r="1008" spans="1:26" ht="38.25" customHeight="1" x14ac:dyDescent="0.6">
      <c r="A1008" s="29"/>
      <c r="B1008" s="68"/>
      <c r="C1008" s="69"/>
      <c r="D1008" s="71"/>
      <c r="E1008" s="71"/>
      <c r="F1008" s="72">
        <f>SUM(D$9:$D1008)-SUM(E$9:$E1008)</f>
        <v>400</v>
      </c>
      <c r="G1008" s="58"/>
      <c r="H1008" s="73" t="str">
        <f t="shared" si="61"/>
        <v>الإثنين</v>
      </c>
      <c r="I1008" s="84">
        <f t="shared" si="62"/>
        <v>45530</v>
      </c>
      <c r="J1008" s="75"/>
      <c r="K1008" s="75"/>
      <c r="L1008" s="76"/>
      <c r="M1008" s="76"/>
      <c r="N1008" s="77">
        <f>K1008-J1008-L1008+التصنيف4567891011243752[[#This Row],[زيادة]]</f>
        <v>0</v>
      </c>
      <c r="O1008" s="78" t="str">
        <f t="shared" si="60"/>
        <v>غياب</v>
      </c>
      <c r="P1008" s="78">
        <f t="shared" si="63"/>
        <v>0</v>
      </c>
      <c r="Q1008" s="79">
        <f>التصنيف4567891011243752[[#This Row],[ساعات العمل
Time of Work]]/9*P1008*24</f>
        <v>0</v>
      </c>
      <c r="R1008" s="80"/>
      <c r="S1008" s="80"/>
      <c r="T1008" s="80"/>
      <c r="U1008" s="80"/>
      <c r="V1008" s="3"/>
      <c r="W1008" s="3"/>
      <c r="X1008" s="3"/>
      <c r="Y1008" s="3"/>
      <c r="Z1008" s="3"/>
    </row>
    <row r="1009" spans="1:26" ht="38.25" customHeight="1" x14ac:dyDescent="0.6">
      <c r="A1009" s="29"/>
      <c r="B1009" s="68"/>
      <c r="C1009" s="69"/>
      <c r="D1009" s="71"/>
      <c r="E1009" s="71"/>
      <c r="F1009" s="72">
        <f>SUM(D$9:$D1009)-SUM(E$9:$E1009)</f>
        <v>400</v>
      </c>
      <c r="G1009" s="58"/>
      <c r="H1009" s="73" t="str">
        <f t="shared" si="61"/>
        <v>الثلاثاء</v>
      </c>
      <c r="I1009" s="84">
        <f t="shared" si="62"/>
        <v>45531</v>
      </c>
      <c r="J1009" s="75"/>
      <c r="K1009" s="75"/>
      <c r="L1009" s="76"/>
      <c r="M1009" s="76"/>
      <c r="N1009" s="77">
        <f>K1009-J1009-L1009+التصنيف4567891011243752[[#This Row],[زيادة]]</f>
        <v>0</v>
      </c>
      <c r="O1009" s="78" t="str">
        <f t="shared" si="60"/>
        <v>غياب</v>
      </c>
      <c r="P1009" s="78">
        <f t="shared" si="63"/>
        <v>0</v>
      </c>
      <c r="Q1009" s="79">
        <f>التصنيف4567891011243752[[#This Row],[ساعات العمل
Time of Work]]/9*P1009*24</f>
        <v>0</v>
      </c>
      <c r="R1009" s="80"/>
      <c r="S1009" s="80"/>
      <c r="T1009" s="80"/>
      <c r="U1009" s="80"/>
      <c r="V1009" s="3"/>
      <c r="W1009" s="3"/>
      <c r="X1009" s="3"/>
      <c r="Y1009" s="3"/>
      <c r="Z1009" s="3"/>
    </row>
    <row r="1010" spans="1:26" ht="38.25" customHeight="1" x14ac:dyDescent="0.6">
      <c r="A1010" s="29"/>
      <c r="B1010" s="68"/>
      <c r="C1010" s="69"/>
      <c r="D1010" s="71"/>
      <c r="E1010" s="71"/>
      <c r="F1010" s="72">
        <f>SUM(D$9:$D1010)-SUM(E$9:$E1010)</f>
        <v>400</v>
      </c>
      <c r="G1010" s="58"/>
      <c r="H1010" s="73" t="str">
        <f t="shared" si="61"/>
        <v>الأربعاء</v>
      </c>
      <c r="I1010" s="84">
        <f t="shared" si="62"/>
        <v>45532</v>
      </c>
      <c r="J1010" s="75"/>
      <c r="K1010" s="75"/>
      <c r="L1010" s="76"/>
      <c r="M1010" s="76"/>
      <c r="N1010" s="77">
        <f>K1010-J1010-L1010+التصنيف4567891011243752[[#This Row],[زيادة]]</f>
        <v>0</v>
      </c>
      <c r="O1010" s="78" t="str">
        <f t="shared" si="60"/>
        <v>غياب</v>
      </c>
      <c r="P1010" s="78">
        <f t="shared" si="63"/>
        <v>0</v>
      </c>
      <c r="Q1010" s="79">
        <f>التصنيف4567891011243752[[#This Row],[ساعات العمل
Time of Work]]/9*P1010*24</f>
        <v>0</v>
      </c>
      <c r="R1010" s="80"/>
      <c r="S1010" s="80"/>
      <c r="T1010" s="80"/>
      <c r="U1010" s="80"/>
      <c r="V1010" s="3"/>
      <c r="W1010" s="3"/>
      <c r="X1010" s="3"/>
      <c r="Y1010" s="3"/>
      <c r="Z1010" s="3"/>
    </row>
    <row r="1011" spans="1:26" ht="38.25" customHeight="1" x14ac:dyDescent="0.6">
      <c r="A1011" s="29"/>
      <c r="B1011" s="68"/>
      <c r="C1011" s="69"/>
      <c r="D1011" s="71"/>
      <c r="E1011" s="71"/>
      <c r="F1011" s="72">
        <f>SUM(D$9:$D1011)-SUM(E$9:$E1011)</f>
        <v>400</v>
      </c>
      <c r="G1011" s="58"/>
      <c r="H1011" s="73" t="str">
        <f t="shared" si="61"/>
        <v>الخميس</v>
      </c>
      <c r="I1011" s="84">
        <f t="shared" si="62"/>
        <v>45533</v>
      </c>
      <c r="J1011" s="75"/>
      <c r="K1011" s="75"/>
      <c r="L1011" s="76"/>
      <c r="M1011" s="76"/>
      <c r="N1011" s="77">
        <f>K1011-J1011-L1011+التصنيف4567891011243752[[#This Row],[زيادة]]</f>
        <v>0</v>
      </c>
      <c r="O1011" s="78" t="str">
        <f t="shared" si="60"/>
        <v>غياب</v>
      </c>
      <c r="P1011" s="78">
        <f t="shared" si="63"/>
        <v>0</v>
      </c>
      <c r="Q1011" s="79">
        <f>التصنيف4567891011243752[[#This Row],[ساعات العمل
Time of Work]]/9*P1011*24</f>
        <v>0</v>
      </c>
      <c r="R1011" s="80"/>
      <c r="S1011" s="80"/>
      <c r="T1011" s="80"/>
      <c r="U1011" s="80"/>
      <c r="V1011" s="3"/>
      <c r="W1011" s="3"/>
      <c r="X1011" s="3"/>
      <c r="Y1011" s="3"/>
      <c r="Z1011" s="3"/>
    </row>
    <row r="1012" spans="1:26" ht="38.25" customHeight="1" x14ac:dyDescent="0.6">
      <c r="A1012" s="29"/>
      <c r="B1012" s="68"/>
      <c r="C1012" s="69"/>
      <c r="D1012" s="71"/>
      <c r="E1012" s="71"/>
      <c r="F1012" s="72">
        <f>SUM(D$9:$D1012)-SUM(E$9:$E1012)</f>
        <v>400</v>
      </c>
      <c r="G1012" s="58"/>
      <c r="H1012" s="73" t="str">
        <f t="shared" si="61"/>
        <v>الجمعة</v>
      </c>
      <c r="I1012" s="84">
        <f t="shared" si="62"/>
        <v>45534</v>
      </c>
      <c r="J1012" s="75"/>
      <c r="K1012" s="75"/>
      <c r="L1012" s="76"/>
      <c r="M1012" s="76"/>
      <c r="N1012" s="77">
        <f>K1012-J1012-L1012+التصنيف4567891011243752[[#This Row],[زيادة]]</f>
        <v>0</v>
      </c>
      <c r="O1012" s="78" t="str">
        <f t="shared" si="60"/>
        <v>غياب</v>
      </c>
      <c r="P1012" s="78">
        <f t="shared" si="63"/>
        <v>0</v>
      </c>
      <c r="Q1012" s="79">
        <f>التصنيف4567891011243752[[#This Row],[ساعات العمل
Time of Work]]/9*P1012*24</f>
        <v>0</v>
      </c>
      <c r="R1012" s="80"/>
      <c r="S1012" s="80"/>
      <c r="T1012" s="80"/>
      <c r="U1012" s="80"/>
      <c r="V1012" s="3"/>
      <c r="W1012" s="3"/>
      <c r="X1012" s="3"/>
      <c r="Y1012" s="3"/>
      <c r="Z1012" s="3"/>
    </row>
    <row r="1013" spans="1:26" ht="38.25" customHeight="1" x14ac:dyDescent="0.6">
      <c r="A1013" s="29"/>
      <c r="B1013" s="68"/>
      <c r="C1013" s="69"/>
      <c r="D1013" s="71"/>
      <c r="E1013" s="71"/>
      <c r="F1013" s="72">
        <f>SUM(D$9:$D1013)-SUM(E$9:$E1013)</f>
        <v>400</v>
      </c>
      <c r="G1013" s="58"/>
      <c r="H1013" s="73" t="str">
        <f t="shared" si="61"/>
        <v>السبت</v>
      </c>
      <c r="I1013" s="84">
        <f t="shared" si="62"/>
        <v>45535</v>
      </c>
      <c r="J1013" s="75"/>
      <c r="K1013" s="75"/>
      <c r="L1013" s="76"/>
      <c r="M1013" s="76"/>
      <c r="N1013" s="77">
        <f>K1013-J1013-L1013+التصنيف4567891011243752[[#This Row],[زيادة]]</f>
        <v>0</v>
      </c>
      <c r="O1013" s="78" t="str">
        <f t="shared" si="60"/>
        <v>غياب</v>
      </c>
      <c r="P1013" s="78">
        <f t="shared" si="63"/>
        <v>0</v>
      </c>
      <c r="Q1013" s="79">
        <f>التصنيف4567891011243752[[#This Row],[ساعات العمل
Time of Work]]/9*P1013*24</f>
        <v>0</v>
      </c>
      <c r="R1013" s="80"/>
      <c r="S1013" s="80"/>
      <c r="T1013" s="80"/>
      <c r="U1013" s="80"/>
      <c r="V1013" s="3"/>
      <c r="W1013" s="3"/>
      <c r="X1013" s="3"/>
      <c r="Y1013" s="3"/>
      <c r="Z1013" s="3"/>
    </row>
    <row r="1014" spans="1:26" ht="38.25" customHeight="1" x14ac:dyDescent="0.6">
      <c r="A1014" s="29"/>
      <c r="B1014" s="68"/>
      <c r="C1014" s="69"/>
      <c r="D1014" s="71"/>
      <c r="E1014" s="71"/>
      <c r="F1014" s="72">
        <f>SUM(D$9:$D1014)-SUM(E$9:$E1014)</f>
        <v>400</v>
      </c>
      <c r="G1014" s="58"/>
      <c r="H1014" s="73" t="str">
        <f t="shared" si="61"/>
        <v>الأحد</v>
      </c>
      <c r="I1014" s="84">
        <f t="shared" si="62"/>
        <v>45536</v>
      </c>
      <c r="J1014" s="75"/>
      <c r="K1014" s="75"/>
      <c r="L1014" s="76"/>
      <c r="M1014" s="76"/>
      <c r="N1014" s="77">
        <f>K1014-J1014-L1014+التصنيف4567891011243752[[#This Row],[زيادة]]</f>
        <v>0</v>
      </c>
      <c r="O1014" s="78" t="str">
        <f t="shared" si="60"/>
        <v>غياب</v>
      </c>
      <c r="P1014" s="78">
        <f t="shared" si="63"/>
        <v>0</v>
      </c>
      <c r="Q1014" s="79">
        <f>التصنيف4567891011243752[[#This Row],[ساعات العمل
Time of Work]]/9*P1014*24</f>
        <v>0</v>
      </c>
      <c r="R1014" s="80"/>
      <c r="S1014" s="80"/>
      <c r="T1014" s="80"/>
      <c r="U1014" s="80"/>
      <c r="V1014" s="3"/>
      <c r="W1014" s="3"/>
      <c r="X1014" s="3"/>
      <c r="Y1014" s="3"/>
      <c r="Z1014" s="3"/>
    </row>
    <row r="1015" spans="1:26" ht="38.25" customHeight="1" x14ac:dyDescent="0.6">
      <c r="A1015" s="29"/>
      <c r="B1015" s="68"/>
      <c r="C1015" s="69"/>
      <c r="D1015" s="71"/>
      <c r="E1015" s="71"/>
      <c r="F1015" s="72">
        <f>SUM(D$9:$D1015)-SUM(E$9:$E1015)</f>
        <v>400</v>
      </c>
      <c r="G1015" s="58"/>
      <c r="H1015" s="73" t="str">
        <f t="shared" si="61"/>
        <v>الإثنين</v>
      </c>
      <c r="I1015" s="84">
        <f t="shared" si="62"/>
        <v>45537</v>
      </c>
      <c r="J1015" s="75"/>
      <c r="K1015" s="75"/>
      <c r="L1015" s="76"/>
      <c r="M1015" s="76"/>
      <c r="N1015" s="77">
        <f>K1015-J1015-L1015+التصنيف4567891011243752[[#This Row],[زيادة]]</f>
        <v>0</v>
      </c>
      <c r="O1015" s="78" t="str">
        <f t="shared" si="60"/>
        <v>غياب</v>
      </c>
      <c r="P1015" s="78">
        <f t="shared" si="63"/>
        <v>0</v>
      </c>
      <c r="Q1015" s="79">
        <f>التصنيف4567891011243752[[#This Row],[ساعات العمل
Time of Work]]/9*P1015*24</f>
        <v>0</v>
      </c>
      <c r="R1015" s="80"/>
      <c r="S1015" s="80"/>
      <c r="T1015" s="80"/>
      <c r="U1015" s="80"/>
      <c r="V1015" s="3"/>
      <c r="W1015" s="3"/>
      <c r="X1015" s="3"/>
      <c r="Y1015" s="3"/>
      <c r="Z1015" s="3"/>
    </row>
    <row r="1016" spans="1:26" ht="38.25" customHeight="1" x14ac:dyDescent="0.6">
      <c r="A1016" s="29"/>
      <c r="B1016" s="68"/>
      <c r="C1016" s="69"/>
      <c r="D1016" s="71"/>
      <c r="E1016" s="71"/>
      <c r="F1016" s="72">
        <f>SUM(D$9:$D1016)-SUM(E$9:$E1016)</f>
        <v>400</v>
      </c>
      <c r="G1016" s="58"/>
      <c r="H1016" s="73" t="str">
        <f t="shared" si="61"/>
        <v>الثلاثاء</v>
      </c>
      <c r="I1016" s="84">
        <f t="shared" si="62"/>
        <v>45538</v>
      </c>
      <c r="J1016" s="75"/>
      <c r="K1016" s="75"/>
      <c r="L1016" s="76"/>
      <c r="M1016" s="76"/>
      <c r="N1016" s="77">
        <f>K1016-J1016-L1016+التصنيف4567891011243752[[#This Row],[زيادة]]</f>
        <v>0</v>
      </c>
      <c r="O1016" s="78" t="str">
        <f t="shared" si="60"/>
        <v>غياب</v>
      </c>
      <c r="P1016" s="78">
        <f t="shared" si="63"/>
        <v>0</v>
      </c>
      <c r="Q1016" s="79">
        <f>التصنيف4567891011243752[[#This Row],[ساعات العمل
Time of Work]]/9*P1016*24</f>
        <v>0</v>
      </c>
      <c r="R1016" s="80"/>
      <c r="S1016" s="80"/>
      <c r="T1016" s="80"/>
      <c r="U1016" s="80"/>
      <c r="V1016" s="3"/>
      <c r="W1016" s="3"/>
      <c r="X1016" s="3"/>
      <c r="Y1016" s="3"/>
      <c r="Z1016" s="3"/>
    </row>
    <row r="1017" spans="1:26" ht="38.25" customHeight="1" x14ac:dyDescent="0.6">
      <c r="A1017" s="29"/>
      <c r="B1017" s="68"/>
      <c r="C1017" s="69"/>
      <c r="D1017" s="71"/>
      <c r="E1017" s="71"/>
      <c r="F1017" s="72">
        <f>SUM(D$9:$D1017)-SUM(E$9:$E1017)</f>
        <v>400</v>
      </c>
      <c r="G1017" s="58"/>
      <c r="H1017" s="73" t="str">
        <f t="shared" si="61"/>
        <v>الأربعاء</v>
      </c>
      <c r="I1017" s="84">
        <f t="shared" si="62"/>
        <v>45539</v>
      </c>
      <c r="J1017" s="75"/>
      <c r="K1017" s="75"/>
      <c r="L1017" s="76"/>
      <c r="M1017" s="76"/>
      <c r="N1017" s="77">
        <f>K1017-J1017-L1017+التصنيف4567891011243752[[#This Row],[زيادة]]</f>
        <v>0</v>
      </c>
      <c r="O1017" s="78" t="str">
        <f t="shared" si="60"/>
        <v>غياب</v>
      </c>
      <c r="P1017" s="78">
        <f t="shared" si="63"/>
        <v>0</v>
      </c>
      <c r="Q1017" s="79">
        <f>التصنيف4567891011243752[[#This Row],[ساعات العمل
Time of Work]]/9*P1017*24</f>
        <v>0</v>
      </c>
      <c r="R1017" s="80"/>
      <c r="S1017" s="80"/>
      <c r="T1017" s="80"/>
      <c r="U1017" s="80"/>
      <c r="V1017" s="3"/>
      <c r="W1017" s="3"/>
      <c r="X1017" s="3"/>
      <c r="Y1017" s="3"/>
      <c r="Z1017" s="3"/>
    </row>
    <row r="1018" spans="1:26" ht="38.25" customHeight="1" x14ac:dyDescent="0.6">
      <c r="A1018" s="29"/>
      <c r="B1018" s="68"/>
      <c r="C1018" s="69"/>
      <c r="D1018" s="71"/>
      <c r="E1018" s="71"/>
      <c r="F1018" s="72">
        <f>SUM(D$9:$D1018)-SUM(E$9:$E1018)</f>
        <v>400</v>
      </c>
      <c r="G1018" s="58"/>
      <c r="H1018" s="73" t="str">
        <f t="shared" si="61"/>
        <v>الخميس</v>
      </c>
      <c r="I1018" s="84">
        <f t="shared" si="62"/>
        <v>45540</v>
      </c>
      <c r="J1018" s="75"/>
      <c r="K1018" s="75"/>
      <c r="L1018" s="76"/>
      <c r="M1018" s="76"/>
      <c r="N1018" s="77">
        <f>K1018-J1018-L1018+التصنيف4567891011243752[[#This Row],[زيادة]]</f>
        <v>0</v>
      </c>
      <c r="O1018" s="78" t="str">
        <f t="shared" si="60"/>
        <v>غياب</v>
      </c>
      <c r="P1018" s="78">
        <f t="shared" si="63"/>
        <v>0</v>
      </c>
      <c r="Q1018" s="79">
        <f>التصنيف4567891011243752[[#This Row],[ساعات العمل
Time of Work]]/9*P1018*24</f>
        <v>0</v>
      </c>
      <c r="R1018" s="80"/>
      <c r="S1018" s="80"/>
      <c r="T1018" s="80"/>
      <c r="U1018" s="80"/>
      <c r="V1018" s="3"/>
      <c r="W1018" s="3"/>
      <c r="X1018" s="3"/>
      <c r="Y1018" s="3"/>
      <c r="Z1018" s="3"/>
    </row>
    <row r="1019" spans="1:26" ht="38.25" customHeight="1" x14ac:dyDescent="0.6">
      <c r="A1019" s="29"/>
      <c r="B1019" s="68"/>
      <c r="C1019" s="69"/>
      <c r="D1019" s="71"/>
      <c r="E1019" s="71"/>
      <c r="F1019" s="72">
        <f>SUM(D$9:$D1019)-SUM(E$9:$E1019)</f>
        <v>400</v>
      </c>
      <c r="G1019" s="58"/>
      <c r="H1019" s="73" t="str">
        <f t="shared" si="61"/>
        <v>الجمعة</v>
      </c>
      <c r="I1019" s="84">
        <f t="shared" si="62"/>
        <v>45541</v>
      </c>
      <c r="J1019" s="75"/>
      <c r="K1019" s="75"/>
      <c r="L1019" s="76"/>
      <c r="M1019" s="76"/>
      <c r="N1019" s="77">
        <f>K1019-J1019-L1019+التصنيف4567891011243752[[#This Row],[زيادة]]</f>
        <v>0</v>
      </c>
      <c r="O1019" s="78" t="str">
        <f t="shared" si="60"/>
        <v>غياب</v>
      </c>
      <c r="P1019" s="78">
        <f t="shared" si="63"/>
        <v>0</v>
      </c>
      <c r="Q1019" s="79">
        <f>التصنيف4567891011243752[[#This Row],[ساعات العمل
Time of Work]]/9*P1019*24</f>
        <v>0</v>
      </c>
      <c r="R1019" s="80"/>
      <c r="S1019" s="80"/>
      <c r="T1019" s="80"/>
      <c r="U1019" s="80"/>
      <c r="V1019" s="3"/>
      <c r="W1019" s="3"/>
      <c r="X1019" s="3"/>
      <c r="Y1019" s="3"/>
      <c r="Z1019" s="3"/>
    </row>
    <row r="1020" spans="1:26" ht="38.25" customHeight="1" x14ac:dyDescent="0.6">
      <c r="A1020" s="29"/>
      <c r="B1020" s="68"/>
      <c r="C1020" s="69"/>
      <c r="D1020" s="71"/>
      <c r="E1020" s="71"/>
      <c r="F1020" s="72">
        <f>SUM(D$9:$D1020)-SUM(E$9:$E1020)</f>
        <v>400</v>
      </c>
      <c r="G1020" s="58"/>
      <c r="H1020" s="73" t="str">
        <f t="shared" si="61"/>
        <v>السبت</v>
      </c>
      <c r="I1020" s="84">
        <f t="shared" si="62"/>
        <v>45542</v>
      </c>
      <c r="J1020" s="75"/>
      <c r="K1020" s="75"/>
      <c r="L1020" s="76"/>
      <c r="M1020" s="76"/>
      <c r="N1020" s="77">
        <f>K1020-J1020-L1020+التصنيف4567891011243752[[#This Row],[زيادة]]</f>
        <v>0</v>
      </c>
      <c r="O1020" s="78" t="str">
        <f t="shared" si="60"/>
        <v>غياب</v>
      </c>
      <c r="P1020" s="78">
        <f t="shared" si="63"/>
        <v>0</v>
      </c>
      <c r="Q1020" s="79">
        <f>التصنيف4567891011243752[[#This Row],[ساعات العمل
Time of Work]]/9*P1020*24</f>
        <v>0</v>
      </c>
      <c r="R1020" s="80"/>
      <c r="S1020" s="80"/>
      <c r="T1020" s="80"/>
      <c r="U1020" s="80"/>
      <c r="V1020" s="3"/>
      <c r="W1020" s="3"/>
      <c r="X1020" s="3"/>
      <c r="Y1020" s="3"/>
      <c r="Z1020" s="3"/>
    </row>
    <row r="1021" spans="1:26" ht="38.25" customHeight="1" x14ac:dyDescent="0.6">
      <c r="A1021" s="29"/>
      <c r="B1021" s="68"/>
      <c r="C1021" s="69"/>
      <c r="D1021" s="71"/>
      <c r="E1021" s="71"/>
      <c r="F1021" s="72">
        <f>SUM(D$9:$D1021)-SUM(E$9:$E1021)</f>
        <v>400</v>
      </c>
      <c r="G1021" s="58"/>
      <c r="H1021" s="73" t="str">
        <f t="shared" si="61"/>
        <v>الأحد</v>
      </c>
      <c r="I1021" s="84">
        <f t="shared" si="62"/>
        <v>45543</v>
      </c>
      <c r="J1021" s="75"/>
      <c r="K1021" s="75"/>
      <c r="L1021" s="76"/>
      <c r="M1021" s="76"/>
      <c r="N1021" s="77">
        <f>K1021-J1021-L1021+التصنيف4567891011243752[[#This Row],[زيادة]]</f>
        <v>0</v>
      </c>
      <c r="O1021" s="78" t="str">
        <f t="shared" si="60"/>
        <v>غياب</v>
      </c>
      <c r="P1021" s="78">
        <f t="shared" si="63"/>
        <v>0</v>
      </c>
      <c r="Q1021" s="79">
        <f>التصنيف4567891011243752[[#This Row],[ساعات العمل
Time of Work]]/9*P1021*24</f>
        <v>0</v>
      </c>
      <c r="R1021" s="80"/>
      <c r="S1021" s="80"/>
      <c r="T1021" s="80"/>
      <c r="U1021" s="80"/>
      <c r="V1021" s="3"/>
      <c r="W1021" s="3"/>
      <c r="X1021" s="3"/>
      <c r="Y1021" s="3"/>
      <c r="Z1021" s="3"/>
    </row>
    <row r="1022" spans="1:26" ht="38.25" customHeight="1" x14ac:dyDescent="0.6">
      <c r="A1022" s="29"/>
      <c r="B1022" s="68"/>
      <c r="C1022" s="69"/>
      <c r="D1022" s="71"/>
      <c r="E1022" s="71"/>
      <c r="F1022" s="72">
        <f>SUM(D$9:$D1022)-SUM(E$9:$E1022)</f>
        <v>400</v>
      </c>
      <c r="G1022" s="58"/>
      <c r="H1022" s="73" t="str">
        <f t="shared" si="61"/>
        <v>الإثنين</v>
      </c>
      <c r="I1022" s="84">
        <f t="shared" si="62"/>
        <v>45544</v>
      </c>
      <c r="J1022" s="75"/>
      <c r="K1022" s="75"/>
      <c r="L1022" s="76"/>
      <c r="M1022" s="76"/>
      <c r="N1022" s="77">
        <f>K1022-J1022-L1022+التصنيف4567891011243752[[#This Row],[زيادة]]</f>
        <v>0</v>
      </c>
      <c r="O1022" s="78" t="str">
        <f t="shared" si="60"/>
        <v>غياب</v>
      </c>
      <c r="P1022" s="78">
        <f t="shared" si="63"/>
        <v>0</v>
      </c>
      <c r="Q1022" s="79">
        <f>التصنيف4567891011243752[[#This Row],[ساعات العمل
Time of Work]]/9*P1022*24</f>
        <v>0</v>
      </c>
      <c r="R1022" s="80"/>
      <c r="S1022" s="80"/>
      <c r="T1022" s="80"/>
      <c r="U1022" s="80"/>
      <c r="V1022" s="3"/>
      <c r="W1022" s="3"/>
      <c r="X1022" s="3"/>
      <c r="Y1022" s="3"/>
      <c r="Z1022" s="3"/>
    </row>
    <row r="1023" spans="1:26" ht="38.25" customHeight="1" x14ac:dyDescent="0.6">
      <c r="A1023" s="29"/>
      <c r="B1023" s="68"/>
      <c r="C1023" s="69"/>
      <c r="D1023" s="71"/>
      <c r="E1023" s="71"/>
      <c r="F1023" s="72">
        <f>SUM(D$9:$D1023)-SUM(E$9:$E1023)</f>
        <v>400</v>
      </c>
      <c r="G1023" s="58"/>
      <c r="H1023" s="73" t="str">
        <f t="shared" si="61"/>
        <v>الثلاثاء</v>
      </c>
      <c r="I1023" s="84">
        <f t="shared" si="62"/>
        <v>45545</v>
      </c>
      <c r="J1023" s="75"/>
      <c r="K1023" s="75"/>
      <c r="L1023" s="76"/>
      <c r="M1023" s="76"/>
      <c r="N1023" s="77">
        <f>K1023-J1023-L1023+التصنيف4567891011243752[[#This Row],[زيادة]]</f>
        <v>0</v>
      </c>
      <c r="O1023" s="78" t="str">
        <f t="shared" si="60"/>
        <v>غياب</v>
      </c>
      <c r="P1023" s="78">
        <f t="shared" si="63"/>
        <v>0</v>
      </c>
      <c r="Q1023" s="79">
        <f>التصنيف4567891011243752[[#This Row],[ساعات العمل
Time of Work]]/9*P1023*24</f>
        <v>0</v>
      </c>
      <c r="R1023" s="80"/>
      <c r="S1023" s="80"/>
      <c r="T1023" s="80"/>
      <c r="U1023" s="80"/>
      <c r="V1023" s="3"/>
      <c r="W1023" s="3"/>
      <c r="X1023" s="3"/>
      <c r="Y1023" s="3"/>
      <c r="Z1023" s="3"/>
    </row>
    <row r="1024" spans="1:26" ht="38.25" customHeight="1" x14ac:dyDescent="0.6">
      <c r="A1024" s="29"/>
      <c r="B1024" s="68"/>
      <c r="C1024" s="69"/>
      <c r="D1024" s="71"/>
      <c r="E1024" s="71"/>
      <c r="F1024" s="72">
        <f>SUM(D$9:$D1024)-SUM(E$9:$E1024)</f>
        <v>400</v>
      </c>
      <c r="G1024" s="58"/>
      <c r="H1024" s="73" t="str">
        <f t="shared" si="61"/>
        <v>الأربعاء</v>
      </c>
      <c r="I1024" s="84">
        <f t="shared" si="62"/>
        <v>45546</v>
      </c>
      <c r="J1024" s="75"/>
      <c r="K1024" s="75"/>
      <c r="L1024" s="76"/>
      <c r="M1024" s="76"/>
      <c r="N1024" s="77">
        <f>K1024-J1024-L1024+التصنيف4567891011243752[[#This Row],[زيادة]]</f>
        <v>0</v>
      </c>
      <c r="O1024" s="78" t="str">
        <f t="shared" si="60"/>
        <v>غياب</v>
      </c>
      <c r="P1024" s="78">
        <f t="shared" si="63"/>
        <v>0</v>
      </c>
      <c r="Q1024" s="79">
        <f>التصنيف4567891011243752[[#This Row],[ساعات العمل
Time of Work]]/9*P1024*24</f>
        <v>0</v>
      </c>
      <c r="R1024" s="80"/>
      <c r="S1024" s="80"/>
      <c r="T1024" s="80"/>
      <c r="U1024" s="80"/>
      <c r="V1024" s="3"/>
      <c r="W1024" s="3"/>
      <c r="X1024" s="3"/>
      <c r="Y1024" s="3"/>
      <c r="Z1024" s="3"/>
    </row>
    <row r="1025" spans="1:26" ht="38.25" customHeight="1" x14ac:dyDescent="0.6">
      <c r="A1025" s="29"/>
      <c r="B1025" s="68"/>
      <c r="C1025" s="69"/>
      <c r="D1025" s="71"/>
      <c r="E1025" s="71"/>
      <c r="F1025" s="72">
        <f>SUM(D$9:$D1025)-SUM(E$9:$E1025)</f>
        <v>400</v>
      </c>
      <c r="G1025" s="58"/>
      <c r="H1025" s="73" t="str">
        <f t="shared" si="61"/>
        <v>الخميس</v>
      </c>
      <c r="I1025" s="84">
        <f t="shared" si="62"/>
        <v>45547</v>
      </c>
      <c r="J1025" s="75"/>
      <c r="K1025" s="75"/>
      <c r="L1025" s="76"/>
      <c r="M1025" s="76"/>
      <c r="N1025" s="77">
        <f>K1025-J1025-L1025+التصنيف4567891011243752[[#This Row],[زيادة]]</f>
        <v>0</v>
      </c>
      <c r="O1025" s="78" t="str">
        <f t="shared" si="60"/>
        <v>غياب</v>
      </c>
      <c r="P1025" s="78">
        <f t="shared" si="63"/>
        <v>0</v>
      </c>
      <c r="Q1025" s="79">
        <f>التصنيف4567891011243752[[#This Row],[ساعات العمل
Time of Work]]/9*P1025*24</f>
        <v>0</v>
      </c>
      <c r="R1025" s="80"/>
      <c r="S1025" s="80"/>
      <c r="T1025" s="80"/>
      <c r="U1025" s="80"/>
      <c r="V1025" s="3"/>
      <c r="W1025" s="3"/>
      <c r="X1025" s="3"/>
      <c r="Y1025" s="3"/>
      <c r="Z1025" s="3"/>
    </row>
    <row r="1026" spans="1:26" ht="38.25" customHeight="1" x14ac:dyDescent="0.6">
      <c r="A1026" s="29"/>
      <c r="B1026" s="68"/>
      <c r="C1026" s="69"/>
      <c r="D1026" s="71"/>
      <c r="E1026" s="71"/>
      <c r="F1026" s="72">
        <f>SUM(D$9:$D1026)-SUM(E$9:$E1026)</f>
        <v>400</v>
      </c>
      <c r="G1026" s="58"/>
      <c r="H1026" s="73" t="str">
        <f t="shared" si="61"/>
        <v>الجمعة</v>
      </c>
      <c r="I1026" s="84">
        <f t="shared" si="62"/>
        <v>45548</v>
      </c>
      <c r="J1026" s="75"/>
      <c r="K1026" s="75"/>
      <c r="L1026" s="76"/>
      <c r="M1026" s="76"/>
      <c r="N1026" s="77">
        <f>K1026-J1026-L1026+التصنيف4567891011243752[[#This Row],[زيادة]]</f>
        <v>0</v>
      </c>
      <c r="O1026" s="78" t="str">
        <f t="shared" si="60"/>
        <v>غياب</v>
      </c>
      <c r="P1026" s="78">
        <f t="shared" si="63"/>
        <v>0</v>
      </c>
      <c r="Q1026" s="79">
        <f>التصنيف4567891011243752[[#This Row],[ساعات العمل
Time of Work]]/9*P1026*24</f>
        <v>0</v>
      </c>
      <c r="R1026" s="80"/>
      <c r="S1026" s="80"/>
      <c r="T1026" s="80"/>
      <c r="U1026" s="80"/>
      <c r="V1026" s="3"/>
      <c r="W1026" s="3"/>
      <c r="X1026" s="3"/>
      <c r="Y1026" s="3"/>
      <c r="Z1026" s="3"/>
    </row>
    <row r="1027" spans="1:26" ht="38.25" customHeight="1" x14ac:dyDescent="0.6">
      <c r="A1027" s="29"/>
      <c r="B1027" s="68"/>
      <c r="C1027" s="69"/>
      <c r="D1027" s="71"/>
      <c r="E1027" s="71"/>
      <c r="F1027" s="72">
        <f>SUM(D$9:$D1027)-SUM(E$9:$E1027)</f>
        <v>400</v>
      </c>
      <c r="G1027" s="58"/>
      <c r="H1027" s="73" t="str">
        <f t="shared" si="61"/>
        <v>السبت</v>
      </c>
      <c r="I1027" s="84">
        <f t="shared" si="62"/>
        <v>45549</v>
      </c>
      <c r="J1027" s="75"/>
      <c r="K1027" s="75"/>
      <c r="L1027" s="76"/>
      <c r="M1027" s="76"/>
      <c r="N1027" s="77">
        <f>K1027-J1027-L1027+التصنيف4567891011243752[[#This Row],[زيادة]]</f>
        <v>0</v>
      </c>
      <c r="O1027" s="78" t="str">
        <f t="shared" si="60"/>
        <v>غياب</v>
      </c>
      <c r="P1027" s="78">
        <f t="shared" si="63"/>
        <v>0</v>
      </c>
      <c r="Q1027" s="79">
        <f>التصنيف4567891011243752[[#This Row],[ساعات العمل
Time of Work]]/9*P1027*24</f>
        <v>0</v>
      </c>
      <c r="R1027" s="80"/>
      <c r="S1027" s="80"/>
      <c r="T1027" s="80"/>
      <c r="U1027" s="80"/>
      <c r="V1027" s="3"/>
      <c r="W1027" s="3"/>
      <c r="X1027" s="3"/>
      <c r="Y1027" s="3"/>
      <c r="Z1027" s="3"/>
    </row>
    <row r="1028" spans="1:26" ht="38.25" customHeight="1" x14ac:dyDescent="0.6">
      <c r="A1028" s="29"/>
      <c r="B1028" s="68"/>
      <c r="C1028" s="69"/>
      <c r="D1028" s="71"/>
      <c r="E1028" s="71"/>
      <c r="F1028" s="72">
        <f>SUM(D$9:$D1028)-SUM(E$9:$E1028)</f>
        <v>400</v>
      </c>
      <c r="G1028" s="58"/>
      <c r="H1028" s="73" t="str">
        <f t="shared" si="61"/>
        <v>الأحد</v>
      </c>
      <c r="I1028" s="84">
        <f t="shared" si="62"/>
        <v>45550</v>
      </c>
      <c r="J1028" s="75"/>
      <c r="K1028" s="75"/>
      <c r="L1028" s="76"/>
      <c r="M1028" s="76"/>
      <c r="N1028" s="77">
        <f>K1028-J1028-L1028+التصنيف4567891011243752[[#This Row],[زيادة]]</f>
        <v>0</v>
      </c>
      <c r="O1028" s="78" t="str">
        <f t="shared" si="60"/>
        <v>غياب</v>
      </c>
      <c r="P1028" s="78">
        <f t="shared" si="63"/>
        <v>0</v>
      </c>
      <c r="Q1028" s="79">
        <f>التصنيف4567891011243752[[#This Row],[ساعات العمل
Time of Work]]/9*P1028*24</f>
        <v>0</v>
      </c>
      <c r="R1028" s="80"/>
      <c r="S1028" s="80"/>
      <c r="T1028" s="80"/>
      <c r="U1028" s="80"/>
      <c r="V1028" s="3"/>
      <c r="W1028" s="3"/>
      <c r="X1028" s="3"/>
      <c r="Y1028" s="3"/>
      <c r="Z1028" s="3"/>
    </row>
    <row r="1029" spans="1:26" ht="38.25" customHeight="1" x14ac:dyDescent="0.6">
      <c r="A1029" s="29"/>
      <c r="B1029" s="68"/>
      <c r="C1029" s="69"/>
      <c r="D1029" s="71"/>
      <c r="E1029" s="71"/>
      <c r="F1029" s="72">
        <f>SUM(D$9:$D1029)-SUM(E$9:$E1029)</f>
        <v>400</v>
      </c>
      <c r="G1029" s="58"/>
      <c r="H1029" s="73" t="str">
        <f t="shared" si="61"/>
        <v>الإثنين</v>
      </c>
      <c r="I1029" s="84">
        <f t="shared" si="62"/>
        <v>45551</v>
      </c>
      <c r="J1029" s="75"/>
      <c r="K1029" s="75"/>
      <c r="L1029" s="76"/>
      <c r="M1029" s="76"/>
      <c r="N1029" s="77">
        <f>K1029-J1029-L1029+التصنيف4567891011243752[[#This Row],[زيادة]]</f>
        <v>0</v>
      </c>
      <c r="O1029" s="78" t="str">
        <f t="shared" si="60"/>
        <v>غياب</v>
      </c>
      <c r="P1029" s="78">
        <f t="shared" si="63"/>
        <v>0</v>
      </c>
      <c r="Q1029" s="79">
        <f>التصنيف4567891011243752[[#This Row],[ساعات العمل
Time of Work]]/9*P1029*24</f>
        <v>0</v>
      </c>
      <c r="R1029" s="80"/>
      <c r="S1029" s="80"/>
      <c r="T1029" s="80"/>
      <c r="U1029" s="80"/>
      <c r="V1029" s="3"/>
      <c r="W1029" s="3"/>
      <c r="X1029" s="3"/>
      <c r="Y1029" s="3"/>
      <c r="Z1029" s="3"/>
    </row>
    <row r="1030" spans="1:26" ht="38.25" customHeight="1" x14ac:dyDescent="0.6">
      <c r="A1030" s="29"/>
      <c r="B1030" s="68"/>
      <c r="C1030" s="69"/>
      <c r="D1030" s="71"/>
      <c r="E1030" s="71"/>
      <c r="F1030" s="72">
        <f>SUM(D$9:$D1030)-SUM(E$9:$E1030)</f>
        <v>400</v>
      </c>
      <c r="G1030" s="58"/>
      <c r="H1030" s="73" t="str">
        <f t="shared" si="61"/>
        <v>الثلاثاء</v>
      </c>
      <c r="I1030" s="84">
        <f t="shared" si="62"/>
        <v>45552</v>
      </c>
      <c r="J1030" s="75"/>
      <c r="K1030" s="75"/>
      <c r="L1030" s="76"/>
      <c r="M1030" s="76"/>
      <c r="N1030" s="77">
        <f>K1030-J1030-L1030+التصنيف4567891011243752[[#This Row],[زيادة]]</f>
        <v>0</v>
      </c>
      <c r="O1030" s="78" t="str">
        <f t="shared" si="60"/>
        <v>غياب</v>
      </c>
      <c r="P1030" s="78">
        <f t="shared" si="63"/>
        <v>0</v>
      </c>
      <c r="Q1030" s="79">
        <f>التصنيف4567891011243752[[#This Row],[ساعات العمل
Time of Work]]/9*P1030*24</f>
        <v>0</v>
      </c>
      <c r="R1030" s="80"/>
      <c r="S1030" s="80"/>
      <c r="T1030" s="80"/>
      <c r="U1030" s="80"/>
      <c r="V1030" s="3"/>
      <c r="W1030" s="3"/>
      <c r="X1030" s="3"/>
      <c r="Y1030" s="3"/>
      <c r="Z1030" s="3"/>
    </row>
    <row r="1031" spans="1:26" ht="38.25" customHeight="1" x14ac:dyDescent="0.6">
      <c r="A1031" s="29"/>
      <c r="B1031" s="68"/>
      <c r="C1031" s="69"/>
      <c r="D1031" s="71"/>
      <c r="E1031" s="71"/>
      <c r="F1031" s="72">
        <f>SUM(D$9:$D1031)-SUM(E$9:$E1031)</f>
        <v>400</v>
      </c>
      <c r="G1031" s="58"/>
      <c r="H1031" s="73" t="str">
        <f t="shared" si="61"/>
        <v>الأربعاء</v>
      </c>
      <c r="I1031" s="84">
        <f t="shared" si="62"/>
        <v>45553</v>
      </c>
      <c r="J1031" s="75"/>
      <c r="K1031" s="75"/>
      <c r="L1031" s="76"/>
      <c r="M1031" s="76"/>
      <c r="N1031" s="77">
        <f>K1031-J1031-L1031+التصنيف4567891011243752[[#This Row],[زيادة]]</f>
        <v>0</v>
      </c>
      <c r="O1031" s="78" t="str">
        <f t="shared" si="60"/>
        <v>غياب</v>
      </c>
      <c r="P1031" s="78">
        <f t="shared" si="63"/>
        <v>0</v>
      </c>
      <c r="Q1031" s="79">
        <f>التصنيف4567891011243752[[#This Row],[ساعات العمل
Time of Work]]/9*P1031*24</f>
        <v>0</v>
      </c>
      <c r="R1031" s="80"/>
      <c r="S1031" s="80"/>
      <c r="T1031" s="80"/>
      <c r="U1031" s="80"/>
      <c r="V1031" s="3"/>
      <c r="W1031" s="3"/>
      <c r="X1031" s="3"/>
      <c r="Y1031" s="3"/>
      <c r="Z1031" s="3"/>
    </row>
    <row r="1032" spans="1:26" ht="38.25" customHeight="1" x14ac:dyDescent="0.6">
      <c r="A1032" s="29"/>
      <c r="B1032" s="68"/>
      <c r="C1032" s="69"/>
      <c r="D1032" s="71"/>
      <c r="E1032" s="71"/>
      <c r="F1032" s="72">
        <f>SUM(D$9:$D1032)-SUM(E$9:$E1032)</f>
        <v>400</v>
      </c>
      <c r="G1032" s="58"/>
      <c r="H1032" s="73" t="str">
        <f t="shared" si="61"/>
        <v>الخميس</v>
      </c>
      <c r="I1032" s="84">
        <f t="shared" si="62"/>
        <v>45554</v>
      </c>
      <c r="J1032" s="75"/>
      <c r="K1032" s="75"/>
      <c r="L1032" s="76"/>
      <c r="M1032" s="76"/>
      <c r="N1032" s="77">
        <f>K1032-J1032-L1032+التصنيف4567891011243752[[#This Row],[زيادة]]</f>
        <v>0</v>
      </c>
      <c r="O1032" s="78" t="str">
        <f t="shared" si="60"/>
        <v>غياب</v>
      </c>
      <c r="P1032" s="78">
        <f t="shared" si="63"/>
        <v>0</v>
      </c>
      <c r="Q1032" s="79">
        <f>التصنيف4567891011243752[[#This Row],[ساعات العمل
Time of Work]]/9*P1032*24</f>
        <v>0</v>
      </c>
      <c r="R1032" s="80"/>
      <c r="S1032" s="80"/>
      <c r="T1032" s="80"/>
      <c r="U1032" s="80"/>
      <c r="V1032" s="3"/>
      <c r="W1032" s="3"/>
      <c r="X1032" s="3"/>
      <c r="Y1032" s="3"/>
      <c r="Z1032" s="3"/>
    </row>
    <row r="1033" spans="1:26" ht="38.25" customHeight="1" x14ac:dyDescent="0.6">
      <c r="A1033" s="29"/>
      <c r="B1033" s="68"/>
      <c r="C1033" s="69"/>
      <c r="D1033" s="71"/>
      <c r="E1033" s="71"/>
      <c r="F1033" s="72">
        <f>SUM(D$9:$D1033)-SUM(E$9:$E1033)</f>
        <v>400</v>
      </c>
      <c r="G1033" s="58"/>
      <c r="H1033" s="73" t="str">
        <f t="shared" si="61"/>
        <v>الجمعة</v>
      </c>
      <c r="I1033" s="84">
        <f t="shared" si="62"/>
        <v>45555</v>
      </c>
      <c r="J1033" s="75"/>
      <c r="K1033" s="75"/>
      <c r="L1033" s="76"/>
      <c r="M1033" s="76"/>
      <c r="N1033" s="77">
        <f>K1033-J1033-L1033+التصنيف4567891011243752[[#This Row],[زيادة]]</f>
        <v>0</v>
      </c>
      <c r="O1033" s="78" t="str">
        <f t="shared" ref="O1033:O1096" si="64">IF(N1033=0,"غياب","حضور")</f>
        <v>غياب</v>
      </c>
      <c r="P1033" s="78">
        <f t="shared" si="63"/>
        <v>0</v>
      </c>
      <c r="Q1033" s="79">
        <f>التصنيف4567891011243752[[#This Row],[ساعات العمل
Time of Work]]/9*P1033*24</f>
        <v>0</v>
      </c>
      <c r="R1033" s="80"/>
      <c r="S1033" s="80"/>
      <c r="T1033" s="80"/>
      <c r="U1033" s="80"/>
      <c r="V1033" s="3"/>
      <c r="W1033" s="3"/>
      <c r="X1033" s="3"/>
      <c r="Y1033" s="3"/>
      <c r="Z1033" s="3"/>
    </row>
    <row r="1034" spans="1:26" ht="38.25" customHeight="1" x14ac:dyDescent="0.6">
      <c r="A1034" s="29"/>
      <c r="B1034" s="68"/>
      <c r="C1034" s="69"/>
      <c r="D1034" s="71"/>
      <c r="E1034" s="71"/>
      <c r="F1034" s="72">
        <f>SUM(D$9:$D1034)-SUM(E$9:$E1034)</f>
        <v>400</v>
      </c>
      <c r="G1034" s="58"/>
      <c r="H1034" s="73" t="str">
        <f t="shared" ref="H1034:H1097" si="65">TEXT(I1034,"b2dddd")</f>
        <v>السبت</v>
      </c>
      <c r="I1034" s="84">
        <f t="shared" ref="I1034:I1097" si="66">IF($I$7="","--",I1033+1)</f>
        <v>45556</v>
      </c>
      <c r="J1034" s="75"/>
      <c r="K1034" s="75"/>
      <c r="L1034" s="76"/>
      <c r="M1034" s="76"/>
      <c r="N1034" s="77">
        <f>K1034-J1034-L1034+التصنيف4567891011243752[[#This Row],[زيادة]]</f>
        <v>0</v>
      </c>
      <c r="O1034" s="78" t="str">
        <f t="shared" si="64"/>
        <v>غياب</v>
      </c>
      <c r="P1034" s="78">
        <f t="shared" si="63"/>
        <v>0</v>
      </c>
      <c r="Q1034" s="79">
        <f>التصنيف4567891011243752[[#This Row],[ساعات العمل
Time of Work]]/9*P1034*24</f>
        <v>0</v>
      </c>
      <c r="R1034" s="80"/>
      <c r="S1034" s="80"/>
      <c r="T1034" s="80"/>
      <c r="U1034" s="80"/>
      <c r="V1034" s="3"/>
      <c r="W1034" s="3"/>
      <c r="X1034" s="3"/>
      <c r="Y1034" s="3"/>
      <c r="Z1034" s="3"/>
    </row>
    <row r="1035" spans="1:26" ht="38.25" customHeight="1" x14ac:dyDescent="0.6">
      <c r="A1035" s="29"/>
      <c r="B1035" s="68"/>
      <c r="C1035" s="69"/>
      <c r="D1035" s="71"/>
      <c r="E1035" s="71"/>
      <c r="F1035" s="72">
        <f>SUM(D$9:$D1035)-SUM(E$9:$E1035)</f>
        <v>400</v>
      </c>
      <c r="G1035" s="58"/>
      <c r="H1035" s="73" t="str">
        <f t="shared" si="65"/>
        <v>الأحد</v>
      </c>
      <c r="I1035" s="84">
        <f t="shared" si="66"/>
        <v>45557</v>
      </c>
      <c r="J1035" s="75"/>
      <c r="K1035" s="75"/>
      <c r="L1035" s="76"/>
      <c r="M1035" s="76"/>
      <c r="N1035" s="77">
        <f>K1035-J1035-L1035+التصنيف4567891011243752[[#This Row],[زيادة]]</f>
        <v>0</v>
      </c>
      <c r="O1035" s="78" t="str">
        <f t="shared" si="64"/>
        <v>غياب</v>
      </c>
      <c r="P1035" s="78">
        <f t="shared" ref="P1035:P1098" si="67">IF($P$9="","--",P1034+0)</f>
        <v>0</v>
      </c>
      <c r="Q1035" s="79">
        <f>التصنيف4567891011243752[[#This Row],[ساعات العمل
Time of Work]]/9*P1035*24</f>
        <v>0</v>
      </c>
      <c r="R1035" s="80"/>
      <c r="S1035" s="80"/>
      <c r="T1035" s="80"/>
      <c r="U1035" s="80"/>
      <c r="V1035" s="3"/>
      <c r="W1035" s="3"/>
      <c r="X1035" s="3"/>
      <c r="Y1035" s="3"/>
      <c r="Z1035" s="3"/>
    </row>
    <row r="1036" spans="1:26" ht="38.25" customHeight="1" x14ac:dyDescent="0.6">
      <c r="A1036" s="29"/>
      <c r="B1036" s="68"/>
      <c r="C1036" s="69"/>
      <c r="D1036" s="71"/>
      <c r="E1036" s="71"/>
      <c r="F1036" s="72">
        <f>SUM(D$9:$D1036)-SUM(E$9:$E1036)</f>
        <v>400</v>
      </c>
      <c r="G1036" s="58"/>
      <c r="H1036" s="73" t="str">
        <f t="shared" si="65"/>
        <v>الإثنين</v>
      </c>
      <c r="I1036" s="84">
        <f t="shared" si="66"/>
        <v>45558</v>
      </c>
      <c r="J1036" s="75"/>
      <c r="K1036" s="75"/>
      <c r="L1036" s="76"/>
      <c r="M1036" s="76"/>
      <c r="N1036" s="77">
        <f>K1036-J1036-L1036+التصنيف4567891011243752[[#This Row],[زيادة]]</f>
        <v>0</v>
      </c>
      <c r="O1036" s="78" t="str">
        <f t="shared" si="64"/>
        <v>غياب</v>
      </c>
      <c r="P1036" s="78">
        <f t="shared" si="67"/>
        <v>0</v>
      </c>
      <c r="Q1036" s="79">
        <f>التصنيف4567891011243752[[#This Row],[ساعات العمل
Time of Work]]/9*P1036*24</f>
        <v>0</v>
      </c>
      <c r="R1036" s="80"/>
      <c r="S1036" s="80"/>
      <c r="T1036" s="80"/>
      <c r="U1036" s="80"/>
      <c r="V1036" s="3"/>
      <c r="W1036" s="3"/>
      <c r="X1036" s="3"/>
      <c r="Y1036" s="3"/>
      <c r="Z1036" s="3"/>
    </row>
    <row r="1037" spans="1:26" ht="38.25" customHeight="1" x14ac:dyDescent="0.6">
      <c r="A1037" s="29"/>
      <c r="B1037" s="68"/>
      <c r="C1037" s="69"/>
      <c r="D1037" s="71"/>
      <c r="E1037" s="71"/>
      <c r="F1037" s="72">
        <f>SUM(D$9:$D1037)-SUM(E$9:$E1037)</f>
        <v>400</v>
      </c>
      <c r="G1037" s="58"/>
      <c r="H1037" s="73" t="str">
        <f t="shared" si="65"/>
        <v>الثلاثاء</v>
      </c>
      <c r="I1037" s="84">
        <f t="shared" si="66"/>
        <v>45559</v>
      </c>
      <c r="J1037" s="75"/>
      <c r="K1037" s="75"/>
      <c r="L1037" s="76"/>
      <c r="M1037" s="76"/>
      <c r="N1037" s="77">
        <f>K1037-J1037-L1037+التصنيف4567891011243752[[#This Row],[زيادة]]</f>
        <v>0</v>
      </c>
      <c r="O1037" s="78" t="str">
        <f t="shared" si="64"/>
        <v>غياب</v>
      </c>
      <c r="P1037" s="78">
        <f t="shared" si="67"/>
        <v>0</v>
      </c>
      <c r="Q1037" s="79">
        <f>التصنيف4567891011243752[[#This Row],[ساعات العمل
Time of Work]]/9*P1037*24</f>
        <v>0</v>
      </c>
      <c r="R1037" s="80"/>
      <c r="S1037" s="80"/>
      <c r="T1037" s="80"/>
      <c r="U1037" s="80"/>
      <c r="V1037" s="3"/>
      <c r="W1037" s="3"/>
      <c r="X1037" s="3"/>
      <c r="Y1037" s="3"/>
      <c r="Z1037" s="3"/>
    </row>
    <row r="1038" spans="1:26" ht="38.25" customHeight="1" x14ac:dyDescent="0.6">
      <c r="A1038" s="29"/>
      <c r="B1038" s="68"/>
      <c r="C1038" s="69"/>
      <c r="D1038" s="71"/>
      <c r="E1038" s="71"/>
      <c r="F1038" s="72">
        <f>SUM(D$9:$D1038)-SUM(E$9:$E1038)</f>
        <v>400</v>
      </c>
      <c r="G1038" s="58"/>
      <c r="H1038" s="73" t="str">
        <f t="shared" si="65"/>
        <v>الأربعاء</v>
      </c>
      <c r="I1038" s="84">
        <f t="shared" si="66"/>
        <v>45560</v>
      </c>
      <c r="J1038" s="75"/>
      <c r="K1038" s="75"/>
      <c r="L1038" s="76"/>
      <c r="M1038" s="76"/>
      <c r="N1038" s="77">
        <f>K1038-J1038-L1038+التصنيف4567891011243752[[#This Row],[زيادة]]</f>
        <v>0</v>
      </c>
      <c r="O1038" s="78" t="str">
        <f t="shared" si="64"/>
        <v>غياب</v>
      </c>
      <c r="P1038" s="78">
        <f t="shared" si="67"/>
        <v>0</v>
      </c>
      <c r="Q1038" s="79">
        <f>التصنيف4567891011243752[[#This Row],[ساعات العمل
Time of Work]]/9*P1038*24</f>
        <v>0</v>
      </c>
      <c r="R1038" s="80"/>
      <c r="S1038" s="80"/>
      <c r="T1038" s="80"/>
      <c r="U1038" s="80"/>
      <c r="V1038" s="3"/>
      <c r="W1038" s="3"/>
      <c r="X1038" s="3"/>
      <c r="Y1038" s="3"/>
      <c r="Z1038" s="3"/>
    </row>
    <row r="1039" spans="1:26" ht="38.25" customHeight="1" x14ac:dyDescent="0.6">
      <c r="A1039" s="29"/>
      <c r="B1039" s="68"/>
      <c r="C1039" s="69"/>
      <c r="D1039" s="71"/>
      <c r="E1039" s="71"/>
      <c r="F1039" s="72">
        <f>SUM(D$9:$D1039)-SUM(E$9:$E1039)</f>
        <v>400</v>
      </c>
      <c r="G1039" s="58"/>
      <c r="H1039" s="73" t="str">
        <f t="shared" si="65"/>
        <v>الخميس</v>
      </c>
      <c r="I1039" s="84">
        <f t="shared" si="66"/>
        <v>45561</v>
      </c>
      <c r="J1039" s="75"/>
      <c r="K1039" s="75"/>
      <c r="L1039" s="76"/>
      <c r="M1039" s="76"/>
      <c r="N1039" s="77">
        <f>K1039-J1039-L1039+التصنيف4567891011243752[[#This Row],[زيادة]]</f>
        <v>0</v>
      </c>
      <c r="O1039" s="78" t="str">
        <f t="shared" si="64"/>
        <v>غياب</v>
      </c>
      <c r="P1039" s="78">
        <f t="shared" si="67"/>
        <v>0</v>
      </c>
      <c r="Q1039" s="79">
        <f>التصنيف4567891011243752[[#This Row],[ساعات العمل
Time of Work]]/9*P1039*24</f>
        <v>0</v>
      </c>
      <c r="R1039" s="80"/>
      <c r="S1039" s="80"/>
      <c r="T1039" s="80"/>
      <c r="U1039" s="80"/>
      <c r="V1039" s="3"/>
      <c r="W1039" s="3"/>
      <c r="X1039" s="3"/>
      <c r="Y1039" s="3"/>
      <c r="Z1039" s="3"/>
    </row>
    <row r="1040" spans="1:26" ht="38.25" customHeight="1" x14ac:dyDescent="0.6">
      <c r="A1040" s="29"/>
      <c r="B1040" s="68"/>
      <c r="C1040" s="69"/>
      <c r="D1040" s="71"/>
      <c r="E1040" s="71"/>
      <c r="F1040" s="72">
        <f>SUM(D$9:$D1040)-SUM(E$9:$E1040)</f>
        <v>400</v>
      </c>
      <c r="G1040" s="58"/>
      <c r="H1040" s="73" t="str">
        <f t="shared" si="65"/>
        <v>الجمعة</v>
      </c>
      <c r="I1040" s="84">
        <f t="shared" si="66"/>
        <v>45562</v>
      </c>
      <c r="J1040" s="75"/>
      <c r="K1040" s="75"/>
      <c r="L1040" s="76"/>
      <c r="M1040" s="76"/>
      <c r="N1040" s="77">
        <f>K1040-J1040-L1040+التصنيف4567891011243752[[#This Row],[زيادة]]</f>
        <v>0</v>
      </c>
      <c r="O1040" s="78" t="str">
        <f t="shared" si="64"/>
        <v>غياب</v>
      </c>
      <c r="P1040" s="78">
        <f t="shared" si="67"/>
        <v>0</v>
      </c>
      <c r="Q1040" s="79">
        <f>التصنيف4567891011243752[[#This Row],[ساعات العمل
Time of Work]]/9*P1040*24</f>
        <v>0</v>
      </c>
      <c r="R1040" s="80"/>
      <c r="S1040" s="80"/>
      <c r="T1040" s="80"/>
      <c r="U1040" s="80"/>
      <c r="V1040" s="3"/>
      <c r="W1040" s="3"/>
      <c r="X1040" s="3"/>
      <c r="Y1040" s="3"/>
      <c r="Z1040" s="3"/>
    </row>
    <row r="1041" spans="1:26" ht="38.25" customHeight="1" x14ac:dyDescent="0.6">
      <c r="A1041" s="29"/>
      <c r="B1041" s="68"/>
      <c r="C1041" s="69"/>
      <c r="D1041" s="71"/>
      <c r="E1041" s="71"/>
      <c r="F1041" s="72">
        <f>SUM(D$9:$D1041)-SUM(E$9:$E1041)</f>
        <v>400</v>
      </c>
      <c r="G1041" s="58"/>
      <c r="H1041" s="73" t="str">
        <f t="shared" si="65"/>
        <v>السبت</v>
      </c>
      <c r="I1041" s="84">
        <f t="shared" si="66"/>
        <v>45563</v>
      </c>
      <c r="J1041" s="75"/>
      <c r="K1041" s="75"/>
      <c r="L1041" s="76"/>
      <c r="M1041" s="76"/>
      <c r="N1041" s="77">
        <f>K1041-J1041-L1041+التصنيف4567891011243752[[#This Row],[زيادة]]</f>
        <v>0</v>
      </c>
      <c r="O1041" s="78" t="str">
        <f t="shared" si="64"/>
        <v>غياب</v>
      </c>
      <c r="P1041" s="78">
        <f t="shared" si="67"/>
        <v>0</v>
      </c>
      <c r="Q1041" s="79">
        <f>التصنيف4567891011243752[[#This Row],[ساعات العمل
Time of Work]]/9*P1041*24</f>
        <v>0</v>
      </c>
      <c r="R1041" s="80"/>
      <c r="S1041" s="80"/>
      <c r="T1041" s="80"/>
      <c r="U1041" s="80"/>
      <c r="V1041" s="3"/>
      <c r="W1041" s="3"/>
      <c r="X1041" s="3"/>
      <c r="Y1041" s="3"/>
      <c r="Z1041" s="3"/>
    </row>
    <row r="1042" spans="1:26" ht="38.25" customHeight="1" x14ac:dyDescent="0.6">
      <c r="A1042" s="29"/>
      <c r="B1042" s="68"/>
      <c r="C1042" s="69"/>
      <c r="D1042" s="71"/>
      <c r="E1042" s="71"/>
      <c r="F1042" s="72">
        <f>SUM(D$9:$D1042)-SUM(E$9:$E1042)</f>
        <v>400</v>
      </c>
      <c r="G1042" s="58"/>
      <c r="H1042" s="73" t="str">
        <f t="shared" si="65"/>
        <v>الأحد</v>
      </c>
      <c r="I1042" s="84">
        <f t="shared" si="66"/>
        <v>45564</v>
      </c>
      <c r="J1042" s="75"/>
      <c r="K1042" s="75"/>
      <c r="L1042" s="76"/>
      <c r="M1042" s="76"/>
      <c r="N1042" s="77">
        <f>K1042-J1042-L1042+التصنيف4567891011243752[[#This Row],[زيادة]]</f>
        <v>0</v>
      </c>
      <c r="O1042" s="78" t="str">
        <f t="shared" si="64"/>
        <v>غياب</v>
      </c>
      <c r="P1042" s="78">
        <f t="shared" si="67"/>
        <v>0</v>
      </c>
      <c r="Q1042" s="79">
        <f>التصنيف4567891011243752[[#This Row],[ساعات العمل
Time of Work]]/9*P1042*24</f>
        <v>0</v>
      </c>
      <c r="R1042" s="80"/>
      <c r="S1042" s="80"/>
      <c r="T1042" s="80"/>
      <c r="U1042" s="80"/>
      <c r="V1042" s="3"/>
      <c r="W1042" s="3"/>
      <c r="X1042" s="3"/>
      <c r="Y1042" s="3"/>
      <c r="Z1042" s="3"/>
    </row>
    <row r="1043" spans="1:26" ht="38.25" customHeight="1" x14ac:dyDescent="0.6">
      <c r="A1043" s="29"/>
      <c r="B1043" s="68"/>
      <c r="C1043" s="69"/>
      <c r="D1043" s="71"/>
      <c r="E1043" s="71"/>
      <c r="F1043" s="72">
        <f>SUM(D$9:$D1043)-SUM(E$9:$E1043)</f>
        <v>400</v>
      </c>
      <c r="G1043" s="58"/>
      <c r="H1043" s="73" t="str">
        <f t="shared" si="65"/>
        <v>الإثنين</v>
      </c>
      <c r="I1043" s="84">
        <f t="shared" si="66"/>
        <v>45565</v>
      </c>
      <c r="J1043" s="75"/>
      <c r="K1043" s="75"/>
      <c r="L1043" s="76"/>
      <c r="M1043" s="76"/>
      <c r="N1043" s="77">
        <f>K1043-J1043-L1043+التصنيف4567891011243752[[#This Row],[زيادة]]</f>
        <v>0</v>
      </c>
      <c r="O1043" s="78" t="str">
        <f t="shared" si="64"/>
        <v>غياب</v>
      </c>
      <c r="P1043" s="78">
        <f t="shared" si="67"/>
        <v>0</v>
      </c>
      <c r="Q1043" s="79">
        <f>التصنيف4567891011243752[[#This Row],[ساعات العمل
Time of Work]]/9*P1043*24</f>
        <v>0</v>
      </c>
      <c r="R1043" s="80"/>
      <c r="S1043" s="80"/>
      <c r="T1043" s="80"/>
      <c r="U1043" s="80"/>
      <c r="V1043" s="3"/>
      <c r="W1043" s="3"/>
      <c r="X1043" s="3"/>
      <c r="Y1043" s="3"/>
      <c r="Z1043" s="3"/>
    </row>
    <row r="1044" spans="1:26" ht="38.25" customHeight="1" x14ac:dyDescent="0.6">
      <c r="A1044" s="29"/>
      <c r="B1044" s="68"/>
      <c r="C1044" s="69"/>
      <c r="D1044" s="71"/>
      <c r="E1044" s="71"/>
      <c r="F1044" s="72">
        <f>SUM(D$9:$D1044)-SUM(E$9:$E1044)</f>
        <v>400</v>
      </c>
      <c r="G1044" s="58"/>
      <c r="H1044" s="73" t="str">
        <f t="shared" si="65"/>
        <v>الثلاثاء</v>
      </c>
      <c r="I1044" s="84">
        <f t="shared" si="66"/>
        <v>45566</v>
      </c>
      <c r="J1044" s="75"/>
      <c r="K1044" s="75"/>
      <c r="L1044" s="76"/>
      <c r="M1044" s="76"/>
      <c r="N1044" s="77">
        <f>K1044-J1044-L1044+التصنيف4567891011243752[[#This Row],[زيادة]]</f>
        <v>0</v>
      </c>
      <c r="O1044" s="78" t="str">
        <f t="shared" si="64"/>
        <v>غياب</v>
      </c>
      <c r="P1044" s="78">
        <f t="shared" si="67"/>
        <v>0</v>
      </c>
      <c r="Q1044" s="79">
        <f>التصنيف4567891011243752[[#This Row],[ساعات العمل
Time of Work]]/9*P1044*24</f>
        <v>0</v>
      </c>
      <c r="R1044" s="80"/>
      <c r="S1044" s="80"/>
      <c r="T1044" s="80"/>
      <c r="U1044" s="80"/>
      <c r="V1044" s="3"/>
      <c r="W1044" s="3"/>
      <c r="X1044" s="3"/>
      <c r="Y1044" s="3"/>
      <c r="Z1044" s="3"/>
    </row>
    <row r="1045" spans="1:26" ht="38.25" customHeight="1" x14ac:dyDescent="0.6">
      <c r="A1045" s="29"/>
      <c r="B1045" s="68"/>
      <c r="C1045" s="69"/>
      <c r="D1045" s="71"/>
      <c r="E1045" s="71"/>
      <c r="F1045" s="72">
        <f>SUM(D$9:$D1045)-SUM(E$9:$E1045)</f>
        <v>400</v>
      </c>
      <c r="G1045" s="58"/>
      <c r="H1045" s="73" t="str">
        <f t="shared" si="65"/>
        <v>الأربعاء</v>
      </c>
      <c r="I1045" s="84">
        <f t="shared" si="66"/>
        <v>45567</v>
      </c>
      <c r="J1045" s="75"/>
      <c r="K1045" s="75"/>
      <c r="L1045" s="76"/>
      <c r="M1045" s="76"/>
      <c r="N1045" s="77">
        <f>K1045-J1045-L1045+التصنيف4567891011243752[[#This Row],[زيادة]]</f>
        <v>0</v>
      </c>
      <c r="O1045" s="78" t="str">
        <f t="shared" si="64"/>
        <v>غياب</v>
      </c>
      <c r="P1045" s="78">
        <f t="shared" si="67"/>
        <v>0</v>
      </c>
      <c r="Q1045" s="79">
        <f>التصنيف4567891011243752[[#This Row],[ساعات العمل
Time of Work]]/9*P1045*24</f>
        <v>0</v>
      </c>
      <c r="R1045" s="80"/>
      <c r="S1045" s="80"/>
      <c r="T1045" s="80"/>
      <c r="U1045" s="80"/>
      <c r="V1045" s="3"/>
      <c r="W1045" s="3"/>
      <c r="X1045" s="3"/>
      <c r="Y1045" s="3"/>
      <c r="Z1045" s="3"/>
    </row>
    <row r="1046" spans="1:26" ht="38.25" customHeight="1" x14ac:dyDescent="0.6">
      <c r="A1046" s="29"/>
      <c r="B1046" s="68"/>
      <c r="C1046" s="69"/>
      <c r="D1046" s="71"/>
      <c r="E1046" s="71"/>
      <c r="F1046" s="72">
        <f>SUM(D$9:$D1046)-SUM(E$9:$E1046)</f>
        <v>400</v>
      </c>
      <c r="G1046" s="58"/>
      <c r="H1046" s="73" t="str">
        <f t="shared" si="65"/>
        <v>الخميس</v>
      </c>
      <c r="I1046" s="84">
        <f t="shared" si="66"/>
        <v>45568</v>
      </c>
      <c r="J1046" s="75"/>
      <c r="K1046" s="75"/>
      <c r="L1046" s="76"/>
      <c r="M1046" s="76"/>
      <c r="N1046" s="77">
        <f>K1046-J1046-L1046+التصنيف4567891011243752[[#This Row],[زيادة]]</f>
        <v>0</v>
      </c>
      <c r="O1046" s="78" t="str">
        <f t="shared" si="64"/>
        <v>غياب</v>
      </c>
      <c r="P1046" s="78">
        <f t="shared" si="67"/>
        <v>0</v>
      </c>
      <c r="Q1046" s="79">
        <f>التصنيف4567891011243752[[#This Row],[ساعات العمل
Time of Work]]/9*P1046*24</f>
        <v>0</v>
      </c>
      <c r="R1046" s="80"/>
      <c r="S1046" s="80"/>
      <c r="T1046" s="80"/>
      <c r="U1046" s="80"/>
      <c r="V1046" s="3"/>
      <c r="W1046" s="3"/>
      <c r="X1046" s="3"/>
      <c r="Y1046" s="3"/>
      <c r="Z1046" s="3"/>
    </row>
    <row r="1047" spans="1:26" ht="38.25" customHeight="1" x14ac:dyDescent="0.6">
      <c r="A1047" s="29"/>
      <c r="B1047" s="68"/>
      <c r="C1047" s="69"/>
      <c r="D1047" s="71"/>
      <c r="E1047" s="71"/>
      <c r="F1047" s="72">
        <f>SUM(D$9:$D1047)-SUM(E$9:$E1047)</f>
        <v>400</v>
      </c>
      <c r="G1047" s="58"/>
      <c r="H1047" s="73" t="str">
        <f t="shared" si="65"/>
        <v>الجمعة</v>
      </c>
      <c r="I1047" s="84">
        <f t="shared" si="66"/>
        <v>45569</v>
      </c>
      <c r="J1047" s="75"/>
      <c r="K1047" s="75"/>
      <c r="L1047" s="76"/>
      <c r="M1047" s="76"/>
      <c r="N1047" s="77">
        <f>K1047-J1047-L1047+التصنيف4567891011243752[[#This Row],[زيادة]]</f>
        <v>0</v>
      </c>
      <c r="O1047" s="78" t="str">
        <f t="shared" si="64"/>
        <v>غياب</v>
      </c>
      <c r="P1047" s="78">
        <f t="shared" si="67"/>
        <v>0</v>
      </c>
      <c r="Q1047" s="79">
        <f>التصنيف4567891011243752[[#This Row],[ساعات العمل
Time of Work]]/9*P1047*24</f>
        <v>0</v>
      </c>
      <c r="R1047" s="80"/>
      <c r="S1047" s="80"/>
      <c r="T1047" s="80"/>
      <c r="U1047" s="80"/>
      <c r="V1047" s="3"/>
      <c r="W1047" s="3"/>
      <c r="X1047" s="3"/>
      <c r="Y1047" s="3"/>
      <c r="Z1047" s="3"/>
    </row>
    <row r="1048" spans="1:26" ht="38.25" customHeight="1" x14ac:dyDescent="0.6">
      <c r="A1048" s="29"/>
      <c r="B1048" s="68"/>
      <c r="C1048" s="69"/>
      <c r="D1048" s="71"/>
      <c r="E1048" s="71"/>
      <c r="F1048" s="72">
        <f>SUM(D$9:$D1048)-SUM(E$9:$E1048)</f>
        <v>400</v>
      </c>
      <c r="G1048" s="58"/>
      <c r="H1048" s="73" t="str">
        <f t="shared" si="65"/>
        <v>السبت</v>
      </c>
      <c r="I1048" s="84">
        <f t="shared" si="66"/>
        <v>45570</v>
      </c>
      <c r="J1048" s="75"/>
      <c r="K1048" s="75"/>
      <c r="L1048" s="76"/>
      <c r="M1048" s="76"/>
      <c r="N1048" s="77">
        <f>K1048-J1048-L1048+التصنيف4567891011243752[[#This Row],[زيادة]]</f>
        <v>0</v>
      </c>
      <c r="O1048" s="78" t="str">
        <f t="shared" si="64"/>
        <v>غياب</v>
      </c>
      <c r="P1048" s="78">
        <f t="shared" si="67"/>
        <v>0</v>
      </c>
      <c r="Q1048" s="79">
        <f>التصنيف4567891011243752[[#This Row],[ساعات العمل
Time of Work]]/9*P1048*24</f>
        <v>0</v>
      </c>
      <c r="R1048" s="80"/>
      <c r="S1048" s="80"/>
      <c r="T1048" s="80"/>
      <c r="U1048" s="80"/>
      <c r="V1048" s="3"/>
      <c r="W1048" s="3"/>
      <c r="X1048" s="3"/>
      <c r="Y1048" s="3"/>
      <c r="Z1048" s="3"/>
    </row>
    <row r="1049" spans="1:26" ht="38.25" customHeight="1" x14ac:dyDescent="0.6">
      <c r="A1049" s="29"/>
      <c r="B1049" s="68"/>
      <c r="C1049" s="69"/>
      <c r="D1049" s="71"/>
      <c r="E1049" s="71"/>
      <c r="F1049" s="72">
        <f>SUM(D$9:$D1049)-SUM(E$9:$E1049)</f>
        <v>400</v>
      </c>
      <c r="G1049" s="58"/>
      <c r="H1049" s="73" t="str">
        <f t="shared" si="65"/>
        <v>الأحد</v>
      </c>
      <c r="I1049" s="84">
        <f t="shared" si="66"/>
        <v>45571</v>
      </c>
      <c r="J1049" s="75"/>
      <c r="K1049" s="75"/>
      <c r="L1049" s="76"/>
      <c r="M1049" s="76"/>
      <c r="N1049" s="77">
        <f>K1049-J1049-L1049+التصنيف4567891011243752[[#This Row],[زيادة]]</f>
        <v>0</v>
      </c>
      <c r="O1049" s="78" t="str">
        <f t="shared" si="64"/>
        <v>غياب</v>
      </c>
      <c r="P1049" s="78">
        <f t="shared" si="67"/>
        <v>0</v>
      </c>
      <c r="Q1049" s="79">
        <f>التصنيف4567891011243752[[#This Row],[ساعات العمل
Time of Work]]/9*P1049*24</f>
        <v>0</v>
      </c>
      <c r="R1049" s="80"/>
      <c r="S1049" s="80"/>
      <c r="T1049" s="80"/>
      <c r="U1049" s="80"/>
      <c r="V1049" s="3"/>
      <c r="W1049" s="3"/>
      <c r="X1049" s="3"/>
      <c r="Y1049" s="3"/>
      <c r="Z1049" s="3"/>
    </row>
    <row r="1050" spans="1:26" ht="38.25" customHeight="1" x14ac:dyDescent="0.6">
      <c r="A1050" s="29"/>
      <c r="B1050" s="68"/>
      <c r="C1050" s="69"/>
      <c r="D1050" s="71"/>
      <c r="E1050" s="71"/>
      <c r="F1050" s="72">
        <f>SUM(D$9:$D1050)-SUM(E$9:$E1050)</f>
        <v>400</v>
      </c>
      <c r="G1050" s="58"/>
      <c r="H1050" s="73" t="str">
        <f t="shared" si="65"/>
        <v>الإثنين</v>
      </c>
      <c r="I1050" s="84">
        <f t="shared" si="66"/>
        <v>45572</v>
      </c>
      <c r="J1050" s="75"/>
      <c r="K1050" s="75"/>
      <c r="L1050" s="76"/>
      <c r="M1050" s="76"/>
      <c r="N1050" s="77">
        <f>K1050-J1050-L1050+التصنيف4567891011243752[[#This Row],[زيادة]]</f>
        <v>0</v>
      </c>
      <c r="O1050" s="78" t="str">
        <f t="shared" si="64"/>
        <v>غياب</v>
      </c>
      <c r="P1050" s="78">
        <f t="shared" si="67"/>
        <v>0</v>
      </c>
      <c r="Q1050" s="79">
        <f>التصنيف4567891011243752[[#This Row],[ساعات العمل
Time of Work]]/9*P1050*24</f>
        <v>0</v>
      </c>
      <c r="R1050" s="80"/>
      <c r="S1050" s="80"/>
      <c r="T1050" s="80"/>
      <c r="U1050" s="80"/>
      <c r="V1050" s="3"/>
      <c r="W1050" s="3"/>
      <c r="X1050" s="3"/>
      <c r="Y1050" s="3"/>
      <c r="Z1050" s="3"/>
    </row>
    <row r="1051" spans="1:26" ht="38.25" customHeight="1" x14ac:dyDescent="0.6">
      <c r="A1051" s="29"/>
      <c r="B1051" s="68"/>
      <c r="C1051" s="69"/>
      <c r="D1051" s="71"/>
      <c r="E1051" s="71"/>
      <c r="F1051" s="72">
        <f>SUM(D$9:$D1051)-SUM(E$9:$E1051)</f>
        <v>400</v>
      </c>
      <c r="G1051" s="58"/>
      <c r="H1051" s="73" t="str">
        <f t="shared" si="65"/>
        <v>الثلاثاء</v>
      </c>
      <c r="I1051" s="84">
        <f t="shared" si="66"/>
        <v>45573</v>
      </c>
      <c r="J1051" s="75"/>
      <c r="K1051" s="75"/>
      <c r="L1051" s="76"/>
      <c r="M1051" s="76"/>
      <c r="N1051" s="77">
        <f>K1051-J1051-L1051+التصنيف4567891011243752[[#This Row],[زيادة]]</f>
        <v>0</v>
      </c>
      <c r="O1051" s="78" t="str">
        <f t="shared" si="64"/>
        <v>غياب</v>
      </c>
      <c r="P1051" s="78">
        <f t="shared" si="67"/>
        <v>0</v>
      </c>
      <c r="Q1051" s="79">
        <f>التصنيف4567891011243752[[#This Row],[ساعات العمل
Time of Work]]/9*P1051*24</f>
        <v>0</v>
      </c>
      <c r="R1051" s="80"/>
      <c r="S1051" s="80"/>
      <c r="T1051" s="80"/>
      <c r="U1051" s="80"/>
      <c r="V1051" s="3"/>
      <c r="W1051" s="3"/>
      <c r="X1051" s="3"/>
      <c r="Y1051" s="3"/>
      <c r="Z1051" s="3"/>
    </row>
    <row r="1052" spans="1:26" ht="38.25" customHeight="1" x14ac:dyDescent="0.6">
      <c r="A1052" s="29"/>
      <c r="B1052" s="68"/>
      <c r="C1052" s="69"/>
      <c r="D1052" s="71"/>
      <c r="E1052" s="71"/>
      <c r="F1052" s="72">
        <f>SUM(D$9:$D1052)-SUM(E$9:$E1052)</f>
        <v>400</v>
      </c>
      <c r="G1052" s="58"/>
      <c r="H1052" s="73" t="str">
        <f t="shared" si="65"/>
        <v>الأربعاء</v>
      </c>
      <c r="I1052" s="84">
        <f t="shared" si="66"/>
        <v>45574</v>
      </c>
      <c r="J1052" s="75"/>
      <c r="K1052" s="75"/>
      <c r="L1052" s="76"/>
      <c r="M1052" s="76"/>
      <c r="N1052" s="77">
        <f>K1052-J1052-L1052+التصنيف4567891011243752[[#This Row],[زيادة]]</f>
        <v>0</v>
      </c>
      <c r="O1052" s="78" t="str">
        <f t="shared" si="64"/>
        <v>غياب</v>
      </c>
      <c r="P1052" s="78">
        <f t="shared" si="67"/>
        <v>0</v>
      </c>
      <c r="Q1052" s="79">
        <f>التصنيف4567891011243752[[#This Row],[ساعات العمل
Time of Work]]/9*P1052*24</f>
        <v>0</v>
      </c>
      <c r="R1052" s="80"/>
      <c r="S1052" s="80"/>
      <c r="T1052" s="80"/>
      <c r="U1052" s="80"/>
      <c r="V1052" s="3"/>
      <c r="W1052" s="3"/>
      <c r="X1052" s="3"/>
      <c r="Y1052" s="3"/>
      <c r="Z1052" s="3"/>
    </row>
    <row r="1053" spans="1:26" ht="38.25" customHeight="1" x14ac:dyDescent="0.6">
      <c r="A1053" s="29"/>
      <c r="B1053" s="68"/>
      <c r="C1053" s="69"/>
      <c r="D1053" s="71"/>
      <c r="E1053" s="71"/>
      <c r="F1053" s="72">
        <f>SUM(D$9:$D1053)-SUM(E$9:$E1053)</f>
        <v>400</v>
      </c>
      <c r="G1053" s="58"/>
      <c r="H1053" s="73" t="str">
        <f t="shared" si="65"/>
        <v>الخميس</v>
      </c>
      <c r="I1053" s="84">
        <f t="shared" si="66"/>
        <v>45575</v>
      </c>
      <c r="J1053" s="75"/>
      <c r="K1053" s="75"/>
      <c r="L1053" s="76"/>
      <c r="M1053" s="76"/>
      <c r="N1053" s="77">
        <f>K1053-J1053-L1053+التصنيف4567891011243752[[#This Row],[زيادة]]</f>
        <v>0</v>
      </c>
      <c r="O1053" s="78" t="str">
        <f t="shared" si="64"/>
        <v>غياب</v>
      </c>
      <c r="P1053" s="78">
        <f t="shared" si="67"/>
        <v>0</v>
      </c>
      <c r="Q1053" s="79">
        <f>التصنيف4567891011243752[[#This Row],[ساعات العمل
Time of Work]]/9*P1053*24</f>
        <v>0</v>
      </c>
      <c r="R1053" s="80"/>
      <c r="S1053" s="80"/>
      <c r="T1053" s="80"/>
      <c r="U1053" s="80"/>
      <c r="V1053" s="3"/>
      <c r="W1053" s="3"/>
      <c r="X1053" s="3"/>
      <c r="Y1053" s="3"/>
      <c r="Z1053" s="3"/>
    </row>
    <row r="1054" spans="1:26" ht="38.25" customHeight="1" x14ac:dyDescent="0.6">
      <c r="A1054" s="29"/>
      <c r="B1054" s="68"/>
      <c r="C1054" s="69"/>
      <c r="D1054" s="71"/>
      <c r="E1054" s="71"/>
      <c r="F1054" s="72">
        <f>SUM(D$9:$D1054)-SUM(E$9:$E1054)</f>
        <v>400</v>
      </c>
      <c r="G1054" s="58"/>
      <c r="H1054" s="73" t="str">
        <f t="shared" si="65"/>
        <v>الجمعة</v>
      </c>
      <c r="I1054" s="84">
        <f t="shared" si="66"/>
        <v>45576</v>
      </c>
      <c r="J1054" s="75"/>
      <c r="K1054" s="75"/>
      <c r="L1054" s="76"/>
      <c r="M1054" s="76"/>
      <c r="N1054" s="77">
        <f>K1054-J1054-L1054+التصنيف4567891011243752[[#This Row],[زيادة]]</f>
        <v>0</v>
      </c>
      <c r="O1054" s="78" t="str">
        <f t="shared" si="64"/>
        <v>غياب</v>
      </c>
      <c r="P1054" s="78">
        <f t="shared" si="67"/>
        <v>0</v>
      </c>
      <c r="Q1054" s="79">
        <f>التصنيف4567891011243752[[#This Row],[ساعات العمل
Time of Work]]/9*P1054*24</f>
        <v>0</v>
      </c>
      <c r="R1054" s="80"/>
      <c r="S1054" s="80"/>
      <c r="T1054" s="80"/>
      <c r="U1054" s="80"/>
      <c r="V1054" s="3"/>
      <c r="W1054" s="3"/>
      <c r="X1054" s="3"/>
      <c r="Y1054" s="3"/>
      <c r="Z1054" s="3"/>
    </row>
    <row r="1055" spans="1:26" ht="38.25" customHeight="1" x14ac:dyDescent="0.6">
      <c r="A1055" s="29"/>
      <c r="B1055" s="68"/>
      <c r="C1055" s="69"/>
      <c r="D1055" s="71"/>
      <c r="E1055" s="71"/>
      <c r="F1055" s="72">
        <f>SUM(D$9:$D1055)-SUM(E$9:$E1055)</f>
        <v>400</v>
      </c>
      <c r="G1055" s="58"/>
      <c r="H1055" s="73" t="str">
        <f t="shared" si="65"/>
        <v>السبت</v>
      </c>
      <c r="I1055" s="84">
        <f t="shared" si="66"/>
        <v>45577</v>
      </c>
      <c r="J1055" s="75"/>
      <c r="K1055" s="75"/>
      <c r="L1055" s="76"/>
      <c r="M1055" s="76"/>
      <c r="N1055" s="77">
        <f>K1055-J1055-L1055+التصنيف4567891011243752[[#This Row],[زيادة]]</f>
        <v>0</v>
      </c>
      <c r="O1055" s="78" t="str">
        <f t="shared" si="64"/>
        <v>غياب</v>
      </c>
      <c r="P1055" s="78">
        <f t="shared" si="67"/>
        <v>0</v>
      </c>
      <c r="Q1055" s="79">
        <f>التصنيف4567891011243752[[#This Row],[ساعات العمل
Time of Work]]/9*P1055*24</f>
        <v>0</v>
      </c>
      <c r="R1055" s="80"/>
      <c r="S1055" s="80"/>
      <c r="T1055" s="80"/>
      <c r="U1055" s="80"/>
      <c r="V1055" s="3"/>
      <c r="W1055" s="3"/>
      <c r="X1055" s="3"/>
      <c r="Y1055" s="3"/>
      <c r="Z1055" s="3"/>
    </row>
    <row r="1056" spans="1:26" ht="38.25" customHeight="1" x14ac:dyDescent="0.6">
      <c r="A1056" s="29"/>
      <c r="B1056" s="68"/>
      <c r="C1056" s="69"/>
      <c r="D1056" s="71"/>
      <c r="E1056" s="71"/>
      <c r="F1056" s="72">
        <f>SUM(D$9:$D1056)-SUM(E$9:$E1056)</f>
        <v>400</v>
      </c>
      <c r="G1056" s="58"/>
      <c r="H1056" s="73" t="str">
        <f t="shared" si="65"/>
        <v>الأحد</v>
      </c>
      <c r="I1056" s="84">
        <f t="shared" si="66"/>
        <v>45578</v>
      </c>
      <c r="J1056" s="75"/>
      <c r="K1056" s="75"/>
      <c r="L1056" s="76"/>
      <c r="M1056" s="76"/>
      <c r="N1056" s="77">
        <f>K1056-J1056-L1056+التصنيف4567891011243752[[#This Row],[زيادة]]</f>
        <v>0</v>
      </c>
      <c r="O1056" s="78" t="str">
        <f t="shared" si="64"/>
        <v>غياب</v>
      </c>
      <c r="P1056" s="78">
        <f t="shared" si="67"/>
        <v>0</v>
      </c>
      <c r="Q1056" s="79">
        <f>التصنيف4567891011243752[[#This Row],[ساعات العمل
Time of Work]]/9*P1056*24</f>
        <v>0</v>
      </c>
      <c r="R1056" s="80"/>
      <c r="S1056" s="80"/>
      <c r="T1056" s="80"/>
      <c r="U1056" s="80"/>
      <c r="V1056" s="3"/>
      <c r="W1056" s="3"/>
      <c r="X1056" s="3"/>
      <c r="Y1056" s="3"/>
      <c r="Z1056" s="3"/>
    </row>
    <row r="1057" spans="1:26" ht="38.25" customHeight="1" x14ac:dyDescent="0.6">
      <c r="A1057" s="29"/>
      <c r="B1057" s="68"/>
      <c r="C1057" s="69"/>
      <c r="D1057" s="71"/>
      <c r="E1057" s="71"/>
      <c r="F1057" s="72">
        <f>SUM(D$9:$D1057)-SUM(E$9:$E1057)</f>
        <v>400</v>
      </c>
      <c r="G1057" s="58"/>
      <c r="H1057" s="73" t="str">
        <f t="shared" si="65"/>
        <v>الإثنين</v>
      </c>
      <c r="I1057" s="84">
        <f t="shared" si="66"/>
        <v>45579</v>
      </c>
      <c r="J1057" s="75"/>
      <c r="K1057" s="75"/>
      <c r="L1057" s="76"/>
      <c r="M1057" s="76"/>
      <c r="N1057" s="77">
        <f>K1057-J1057-L1057+التصنيف4567891011243752[[#This Row],[زيادة]]</f>
        <v>0</v>
      </c>
      <c r="O1057" s="78" t="str">
        <f t="shared" si="64"/>
        <v>غياب</v>
      </c>
      <c r="P1057" s="78">
        <f t="shared" si="67"/>
        <v>0</v>
      </c>
      <c r="Q1057" s="79">
        <f>التصنيف4567891011243752[[#This Row],[ساعات العمل
Time of Work]]/9*P1057*24</f>
        <v>0</v>
      </c>
      <c r="R1057" s="80"/>
      <c r="S1057" s="80"/>
      <c r="T1057" s="80"/>
      <c r="U1057" s="80"/>
      <c r="V1057" s="3"/>
      <c r="W1057" s="3"/>
      <c r="X1057" s="3"/>
      <c r="Y1057" s="3"/>
      <c r="Z1057" s="3"/>
    </row>
    <row r="1058" spans="1:26" ht="38.25" customHeight="1" x14ac:dyDescent="0.6">
      <c r="A1058" s="29"/>
      <c r="B1058" s="68"/>
      <c r="C1058" s="69"/>
      <c r="D1058" s="71"/>
      <c r="E1058" s="71"/>
      <c r="F1058" s="72">
        <f>SUM(D$9:$D1058)-SUM(E$9:$E1058)</f>
        <v>400</v>
      </c>
      <c r="G1058" s="58"/>
      <c r="H1058" s="73" t="str">
        <f t="shared" si="65"/>
        <v>الثلاثاء</v>
      </c>
      <c r="I1058" s="84">
        <f t="shared" si="66"/>
        <v>45580</v>
      </c>
      <c r="J1058" s="75"/>
      <c r="K1058" s="75"/>
      <c r="L1058" s="76"/>
      <c r="M1058" s="76"/>
      <c r="N1058" s="77">
        <f>K1058-J1058-L1058+التصنيف4567891011243752[[#This Row],[زيادة]]</f>
        <v>0</v>
      </c>
      <c r="O1058" s="78" t="str">
        <f t="shared" si="64"/>
        <v>غياب</v>
      </c>
      <c r="P1058" s="78">
        <f t="shared" si="67"/>
        <v>0</v>
      </c>
      <c r="Q1058" s="79">
        <f>التصنيف4567891011243752[[#This Row],[ساعات العمل
Time of Work]]/9*P1058*24</f>
        <v>0</v>
      </c>
      <c r="R1058" s="80"/>
      <c r="S1058" s="80"/>
      <c r="T1058" s="80"/>
      <c r="U1058" s="80"/>
      <c r="V1058" s="3"/>
      <c r="W1058" s="3"/>
      <c r="X1058" s="3"/>
      <c r="Y1058" s="3"/>
      <c r="Z1058" s="3"/>
    </row>
    <row r="1059" spans="1:26" ht="38.25" customHeight="1" x14ac:dyDescent="0.6">
      <c r="A1059" s="29"/>
      <c r="B1059" s="68"/>
      <c r="C1059" s="69"/>
      <c r="D1059" s="71"/>
      <c r="E1059" s="71"/>
      <c r="F1059" s="72">
        <f>SUM(D$9:$D1059)-SUM(E$9:$E1059)</f>
        <v>400</v>
      </c>
      <c r="G1059" s="58"/>
      <c r="H1059" s="73" t="str">
        <f t="shared" si="65"/>
        <v>الأربعاء</v>
      </c>
      <c r="I1059" s="84">
        <f t="shared" si="66"/>
        <v>45581</v>
      </c>
      <c r="J1059" s="75"/>
      <c r="K1059" s="75"/>
      <c r="L1059" s="76"/>
      <c r="M1059" s="76"/>
      <c r="N1059" s="77">
        <f>K1059-J1059-L1059+التصنيف4567891011243752[[#This Row],[زيادة]]</f>
        <v>0</v>
      </c>
      <c r="O1059" s="78" t="str">
        <f t="shared" si="64"/>
        <v>غياب</v>
      </c>
      <c r="P1059" s="78">
        <f t="shared" si="67"/>
        <v>0</v>
      </c>
      <c r="Q1059" s="79">
        <f>التصنيف4567891011243752[[#This Row],[ساعات العمل
Time of Work]]/9*P1059*24</f>
        <v>0</v>
      </c>
      <c r="R1059" s="80"/>
      <c r="S1059" s="80"/>
      <c r="T1059" s="80"/>
      <c r="U1059" s="80"/>
      <c r="V1059" s="3"/>
      <c r="W1059" s="3"/>
      <c r="X1059" s="3"/>
      <c r="Y1059" s="3"/>
      <c r="Z1059" s="3"/>
    </row>
    <row r="1060" spans="1:26" ht="38.25" customHeight="1" x14ac:dyDescent="0.6">
      <c r="A1060" s="29"/>
      <c r="B1060" s="68"/>
      <c r="C1060" s="69"/>
      <c r="D1060" s="71"/>
      <c r="E1060" s="71"/>
      <c r="F1060" s="72">
        <f>SUM(D$9:$D1060)-SUM(E$9:$E1060)</f>
        <v>400</v>
      </c>
      <c r="G1060" s="58"/>
      <c r="H1060" s="73" t="str">
        <f t="shared" si="65"/>
        <v>الخميس</v>
      </c>
      <c r="I1060" s="84">
        <f t="shared" si="66"/>
        <v>45582</v>
      </c>
      <c r="J1060" s="75"/>
      <c r="K1060" s="75"/>
      <c r="L1060" s="76"/>
      <c r="M1060" s="76"/>
      <c r="N1060" s="77">
        <f>K1060-J1060-L1060+التصنيف4567891011243752[[#This Row],[زيادة]]</f>
        <v>0</v>
      </c>
      <c r="O1060" s="78" t="str">
        <f t="shared" si="64"/>
        <v>غياب</v>
      </c>
      <c r="P1060" s="78">
        <f t="shared" si="67"/>
        <v>0</v>
      </c>
      <c r="Q1060" s="79">
        <f>التصنيف4567891011243752[[#This Row],[ساعات العمل
Time of Work]]/9*P1060*24</f>
        <v>0</v>
      </c>
      <c r="R1060" s="80"/>
      <c r="S1060" s="80"/>
      <c r="T1060" s="80"/>
      <c r="U1060" s="80"/>
      <c r="V1060" s="3"/>
      <c r="W1060" s="3"/>
      <c r="X1060" s="3"/>
      <c r="Y1060" s="3"/>
      <c r="Z1060" s="3"/>
    </row>
    <row r="1061" spans="1:26" ht="38.25" customHeight="1" x14ac:dyDescent="0.6">
      <c r="A1061" s="29"/>
      <c r="B1061" s="68"/>
      <c r="C1061" s="69"/>
      <c r="D1061" s="71"/>
      <c r="E1061" s="71"/>
      <c r="F1061" s="72">
        <f>SUM(D$9:$D1061)-SUM(E$9:$E1061)</f>
        <v>400</v>
      </c>
      <c r="G1061" s="58"/>
      <c r="H1061" s="73" t="str">
        <f t="shared" si="65"/>
        <v>الجمعة</v>
      </c>
      <c r="I1061" s="84">
        <f t="shared" si="66"/>
        <v>45583</v>
      </c>
      <c r="J1061" s="75"/>
      <c r="K1061" s="75"/>
      <c r="L1061" s="76"/>
      <c r="M1061" s="76"/>
      <c r="N1061" s="77">
        <f>K1061-J1061-L1061+التصنيف4567891011243752[[#This Row],[زيادة]]</f>
        <v>0</v>
      </c>
      <c r="O1061" s="78" t="str">
        <f t="shared" si="64"/>
        <v>غياب</v>
      </c>
      <c r="P1061" s="78">
        <f t="shared" si="67"/>
        <v>0</v>
      </c>
      <c r="Q1061" s="79">
        <f>التصنيف4567891011243752[[#This Row],[ساعات العمل
Time of Work]]/9*P1061*24</f>
        <v>0</v>
      </c>
      <c r="R1061" s="80"/>
      <c r="S1061" s="80"/>
      <c r="T1061" s="80"/>
      <c r="U1061" s="80"/>
      <c r="V1061" s="3"/>
      <c r="W1061" s="3"/>
      <c r="X1061" s="3"/>
      <c r="Y1061" s="3"/>
      <c r="Z1061" s="3"/>
    </row>
    <row r="1062" spans="1:26" ht="38.25" customHeight="1" x14ac:dyDescent="0.6">
      <c r="A1062" s="29"/>
      <c r="B1062" s="68"/>
      <c r="C1062" s="69"/>
      <c r="D1062" s="71"/>
      <c r="E1062" s="71"/>
      <c r="F1062" s="72">
        <f>SUM(D$9:$D1062)-SUM(E$9:$E1062)</f>
        <v>400</v>
      </c>
      <c r="G1062" s="58"/>
      <c r="H1062" s="73" t="str">
        <f t="shared" si="65"/>
        <v>السبت</v>
      </c>
      <c r="I1062" s="84">
        <f t="shared" si="66"/>
        <v>45584</v>
      </c>
      <c r="J1062" s="75"/>
      <c r="K1062" s="75"/>
      <c r="L1062" s="76"/>
      <c r="M1062" s="76"/>
      <c r="N1062" s="77">
        <f>K1062-J1062-L1062+التصنيف4567891011243752[[#This Row],[زيادة]]</f>
        <v>0</v>
      </c>
      <c r="O1062" s="78" t="str">
        <f t="shared" si="64"/>
        <v>غياب</v>
      </c>
      <c r="P1062" s="78">
        <f t="shared" si="67"/>
        <v>0</v>
      </c>
      <c r="Q1062" s="79">
        <f>التصنيف4567891011243752[[#This Row],[ساعات العمل
Time of Work]]/9*P1062*24</f>
        <v>0</v>
      </c>
      <c r="R1062" s="80"/>
      <c r="S1062" s="80"/>
      <c r="T1062" s="80"/>
      <c r="U1062" s="80"/>
      <c r="V1062" s="3"/>
      <c r="W1062" s="3"/>
      <c r="X1062" s="3"/>
      <c r="Y1062" s="3"/>
      <c r="Z1062" s="3"/>
    </row>
    <row r="1063" spans="1:26" ht="38.25" customHeight="1" x14ac:dyDescent="0.6">
      <c r="A1063" s="29"/>
      <c r="B1063" s="68"/>
      <c r="C1063" s="69"/>
      <c r="D1063" s="71"/>
      <c r="E1063" s="71"/>
      <c r="F1063" s="72">
        <f>SUM(D$9:$D1063)-SUM(E$9:$E1063)</f>
        <v>400</v>
      </c>
      <c r="G1063" s="58"/>
      <c r="H1063" s="73" t="str">
        <f t="shared" si="65"/>
        <v>الأحد</v>
      </c>
      <c r="I1063" s="84">
        <f t="shared" si="66"/>
        <v>45585</v>
      </c>
      <c r="J1063" s="75"/>
      <c r="K1063" s="75"/>
      <c r="L1063" s="76"/>
      <c r="M1063" s="76"/>
      <c r="N1063" s="77">
        <f>K1063-J1063-L1063+التصنيف4567891011243752[[#This Row],[زيادة]]</f>
        <v>0</v>
      </c>
      <c r="O1063" s="78" t="str">
        <f t="shared" si="64"/>
        <v>غياب</v>
      </c>
      <c r="P1063" s="78">
        <f t="shared" si="67"/>
        <v>0</v>
      </c>
      <c r="Q1063" s="79">
        <f>التصنيف4567891011243752[[#This Row],[ساعات العمل
Time of Work]]/9*P1063*24</f>
        <v>0</v>
      </c>
      <c r="R1063" s="80"/>
      <c r="S1063" s="80"/>
      <c r="T1063" s="80"/>
      <c r="U1063" s="80"/>
      <c r="V1063" s="3"/>
      <c r="W1063" s="3"/>
      <c r="X1063" s="3"/>
      <c r="Y1063" s="3"/>
      <c r="Z1063" s="3"/>
    </row>
    <row r="1064" spans="1:26" ht="38.25" customHeight="1" x14ac:dyDescent="0.6">
      <c r="A1064" s="29"/>
      <c r="B1064" s="68"/>
      <c r="C1064" s="69"/>
      <c r="D1064" s="71"/>
      <c r="E1064" s="71"/>
      <c r="F1064" s="72">
        <f>SUM(D$9:$D1064)-SUM(E$9:$E1064)</f>
        <v>400</v>
      </c>
      <c r="G1064" s="58"/>
      <c r="H1064" s="73" t="str">
        <f t="shared" si="65"/>
        <v>الإثنين</v>
      </c>
      <c r="I1064" s="84">
        <f t="shared" si="66"/>
        <v>45586</v>
      </c>
      <c r="J1064" s="75"/>
      <c r="K1064" s="75"/>
      <c r="L1064" s="76"/>
      <c r="M1064" s="76"/>
      <c r="N1064" s="77">
        <f>K1064-J1064-L1064+التصنيف4567891011243752[[#This Row],[زيادة]]</f>
        <v>0</v>
      </c>
      <c r="O1064" s="78" t="str">
        <f t="shared" si="64"/>
        <v>غياب</v>
      </c>
      <c r="P1064" s="78">
        <f t="shared" si="67"/>
        <v>0</v>
      </c>
      <c r="Q1064" s="79">
        <f>التصنيف4567891011243752[[#This Row],[ساعات العمل
Time of Work]]/9*P1064*24</f>
        <v>0</v>
      </c>
      <c r="R1064" s="80"/>
      <c r="S1064" s="80"/>
      <c r="T1064" s="80"/>
      <c r="U1064" s="80"/>
      <c r="V1064" s="3"/>
      <c r="W1064" s="3"/>
      <c r="X1064" s="3"/>
      <c r="Y1064" s="3"/>
      <c r="Z1064" s="3"/>
    </row>
    <row r="1065" spans="1:26" ht="38.25" customHeight="1" x14ac:dyDescent="0.6">
      <c r="A1065" s="29"/>
      <c r="B1065" s="68"/>
      <c r="C1065" s="69"/>
      <c r="D1065" s="71"/>
      <c r="E1065" s="71"/>
      <c r="F1065" s="72">
        <f>SUM(D$9:$D1065)-SUM(E$9:$E1065)</f>
        <v>400</v>
      </c>
      <c r="G1065" s="58"/>
      <c r="H1065" s="73" t="str">
        <f t="shared" si="65"/>
        <v>الثلاثاء</v>
      </c>
      <c r="I1065" s="84">
        <f t="shared" si="66"/>
        <v>45587</v>
      </c>
      <c r="J1065" s="75"/>
      <c r="K1065" s="75"/>
      <c r="L1065" s="76"/>
      <c r="M1065" s="76"/>
      <c r="N1065" s="77">
        <f>K1065-J1065-L1065+التصنيف4567891011243752[[#This Row],[زيادة]]</f>
        <v>0</v>
      </c>
      <c r="O1065" s="78" t="str">
        <f t="shared" si="64"/>
        <v>غياب</v>
      </c>
      <c r="P1065" s="78">
        <f t="shared" si="67"/>
        <v>0</v>
      </c>
      <c r="Q1065" s="79">
        <f>التصنيف4567891011243752[[#This Row],[ساعات العمل
Time of Work]]/9*P1065*24</f>
        <v>0</v>
      </c>
      <c r="R1065" s="80"/>
      <c r="S1065" s="80"/>
      <c r="T1065" s="80"/>
      <c r="U1065" s="80"/>
      <c r="V1065" s="3"/>
      <c r="W1065" s="3"/>
      <c r="X1065" s="3"/>
      <c r="Y1065" s="3"/>
      <c r="Z1065" s="3"/>
    </row>
    <row r="1066" spans="1:26" ht="38.25" customHeight="1" x14ac:dyDescent="0.6">
      <c r="A1066" s="29"/>
      <c r="B1066" s="68"/>
      <c r="C1066" s="69"/>
      <c r="D1066" s="71"/>
      <c r="E1066" s="71"/>
      <c r="F1066" s="72">
        <f>SUM(D$9:$D1066)-SUM(E$9:$E1066)</f>
        <v>400</v>
      </c>
      <c r="G1066" s="58"/>
      <c r="H1066" s="73" t="str">
        <f t="shared" si="65"/>
        <v>الأربعاء</v>
      </c>
      <c r="I1066" s="84">
        <f t="shared" si="66"/>
        <v>45588</v>
      </c>
      <c r="J1066" s="75"/>
      <c r="K1066" s="75"/>
      <c r="L1066" s="76"/>
      <c r="M1066" s="76"/>
      <c r="N1066" s="77">
        <f>K1066-J1066-L1066+التصنيف4567891011243752[[#This Row],[زيادة]]</f>
        <v>0</v>
      </c>
      <c r="O1066" s="78" t="str">
        <f t="shared" si="64"/>
        <v>غياب</v>
      </c>
      <c r="P1066" s="78">
        <f t="shared" si="67"/>
        <v>0</v>
      </c>
      <c r="Q1066" s="79">
        <f>التصنيف4567891011243752[[#This Row],[ساعات العمل
Time of Work]]/9*P1066*24</f>
        <v>0</v>
      </c>
      <c r="R1066" s="80"/>
      <c r="S1066" s="80"/>
      <c r="T1066" s="80"/>
      <c r="U1066" s="80"/>
      <c r="V1066" s="3"/>
      <c r="W1066" s="3"/>
      <c r="X1066" s="3"/>
      <c r="Y1066" s="3"/>
      <c r="Z1066" s="3"/>
    </row>
    <row r="1067" spans="1:26" ht="38.25" customHeight="1" x14ac:dyDescent="0.6">
      <c r="A1067" s="29"/>
      <c r="B1067" s="68"/>
      <c r="C1067" s="69"/>
      <c r="D1067" s="71"/>
      <c r="E1067" s="71"/>
      <c r="F1067" s="72">
        <f>SUM(D$9:$D1067)-SUM(E$9:$E1067)</f>
        <v>400</v>
      </c>
      <c r="G1067" s="58"/>
      <c r="H1067" s="73" t="str">
        <f t="shared" si="65"/>
        <v>الخميس</v>
      </c>
      <c r="I1067" s="84">
        <f t="shared" si="66"/>
        <v>45589</v>
      </c>
      <c r="J1067" s="75"/>
      <c r="K1067" s="75"/>
      <c r="L1067" s="76"/>
      <c r="M1067" s="76"/>
      <c r="N1067" s="77">
        <f>K1067-J1067-L1067+التصنيف4567891011243752[[#This Row],[زيادة]]</f>
        <v>0</v>
      </c>
      <c r="O1067" s="78" t="str">
        <f t="shared" si="64"/>
        <v>غياب</v>
      </c>
      <c r="P1067" s="78">
        <f t="shared" si="67"/>
        <v>0</v>
      </c>
      <c r="Q1067" s="79">
        <f>التصنيف4567891011243752[[#This Row],[ساعات العمل
Time of Work]]/9*P1067*24</f>
        <v>0</v>
      </c>
      <c r="R1067" s="80"/>
      <c r="S1067" s="80"/>
      <c r="T1067" s="80"/>
      <c r="U1067" s="80"/>
      <c r="V1067" s="3"/>
      <c r="W1067" s="3"/>
      <c r="X1067" s="3"/>
      <c r="Y1067" s="3"/>
      <c r="Z1067" s="3"/>
    </row>
    <row r="1068" spans="1:26" ht="38.25" customHeight="1" x14ac:dyDescent="0.6">
      <c r="A1068" s="29"/>
      <c r="B1068" s="68"/>
      <c r="C1068" s="69"/>
      <c r="D1068" s="71"/>
      <c r="E1068" s="71"/>
      <c r="F1068" s="72">
        <f>SUM(D$9:$D1068)-SUM(E$9:$E1068)</f>
        <v>400</v>
      </c>
      <c r="G1068" s="58"/>
      <c r="H1068" s="73" t="str">
        <f t="shared" si="65"/>
        <v>الجمعة</v>
      </c>
      <c r="I1068" s="84">
        <f t="shared" si="66"/>
        <v>45590</v>
      </c>
      <c r="J1068" s="75"/>
      <c r="K1068" s="75"/>
      <c r="L1068" s="76"/>
      <c r="M1068" s="76"/>
      <c r="N1068" s="77">
        <f>K1068-J1068-L1068+التصنيف4567891011243752[[#This Row],[زيادة]]</f>
        <v>0</v>
      </c>
      <c r="O1068" s="78" t="str">
        <f t="shared" si="64"/>
        <v>غياب</v>
      </c>
      <c r="P1068" s="78">
        <f t="shared" si="67"/>
        <v>0</v>
      </c>
      <c r="Q1068" s="79">
        <f>التصنيف4567891011243752[[#This Row],[ساعات العمل
Time of Work]]/9*P1068*24</f>
        <v>0</v>
      </c>
      <c r="R1068" s="80"/>
      <c r="S1068" s="80"/>
      <c r="T1068" s="80"/>
      <c r="U1068" s="80"/>
      <c r="V1068" s="3"/>
      <c r="W1068" s="3"/>
      <c r="X1068" s="3"/>
      <c r="Y1068" s="3"/>
      <c r="Z1068" s="3"/>
    </row>
    <row r="1069" spans="1:26" ht="38.25" customHeight="1" x14ac:dyDescent="0.6">
      <c r="A1069" s="29"/>
      <c r="B1069" s="68"/>
      <c r="C1069" s="69"/>
      <c r="D1069" s="71"/>
      <c r="E1069" s="71"/>
      <c r="F1069" s="72">
        <f>SUM(D$9:$D1069)-SUM(E$9:$E1069)</f>
        <v>400</v>
      </c>
      <c r="G1069" s="58"/>
      <c r="H1069" s="73" t="str">
        <f t="shared" si="65"/>
        <v>السبت</v>
      </c>
      <c r="I1069" s="84">
        <f t="shared" si="66"/>
        <v>45591</v>
      </c>
      <c r="J1069" s="75"/>
      <c r="K1069" s="75"/>
      <c r="L1069" s="76"/>
      <c r="M1069" s="76"/>
      <c r="N1069" s="77">
        <f>K1069-J1069-L1069+التصنيف4567891011243752[[#This Row],[زيادة]]</f>
        <v>0</v>
      </c>
      <c r="O1069" s="78" t="str">
        <f t="shared" si="64"/>
        <v>غياب</v>
      </c>
      <c r="P1069" s="78">
        <f t="shared" si="67"/>
        <v>0</v>
      </c>
      <c r="Q1069" s="79">
        <f>التصنيف4567891011243752[[#This Row],[ساعات العمل
Time of Work]]/9*P1069*24</f>
        <v>0</v>
      </c>
      <c r="R1069" s="80"/>
      <c r="S1069" s="80"/>
      <c r="T1069" s="80"/>
      <c r="U1069" s="80"/>
      <c r="V1069" s="3"/>
      <c r="W1069" s="3"/>
      <c r="X1069" s="3"/>
      <c r="Y1069" s="3"/>
      <c r="Z1069" s="3"/>
    </row>
    <row r="1070" spans="1:26" ht="38.25" customHeight="1" x14ac:dyDescent="0.6">
      <c r="A1070" s="29"/>
      <c r="B1070" s="68"/>
      <c r="C1070" s="69"/>
      <c r="D1070" s="71"/>
      <c r="E1070" s="71"/>
      <c r="F1070" s="72">
        <f>SUM(D$9:$D1070)-SUM(E$9:$E1070)</f>
        <v>400</v>
      </c>
      <c r="G1070" s="58"/>
      <c r="H1070" s="73" t="str">
        <f t="shared" si="65"/>
        <v>الأحد</v>
      </c>
      <c r="I1070" s="84">
        <f t="shared" si="66"/>
        <v>45592</v>
      </c>
      <c r="J1070" s="75"/>
      <c r="K1070" s="75"/>
      <c r="L1070" s="76"/>
      <c r="M1070" s="76"/>
      <c r="N1070" s="77">
        <f>K1070-J1070-L1070+التصنيف4567891011243752[[#This Row],[زيادة]]</f>
        <v>0</v>
      </c>
      <c r="O1070" s="78" t="str">
        <f t="shared" si="64"/>
        <v>غياب</v>
      </c>
      <c r="P1070" s="78">
        <f t="shared" si="67"/>
        <v>0</v>
      </c>
      <c r="Q1070" s="79">
        <f>التصنيف4567891011243752[[#This Row],[ساعات العمل
Time of Work]]/9*P1070*24</f>
        <v>0</v>
      </c>
      <c r="R1070" s="80"/>
      <c r="S1070" s="80"/>
      <c r="T1070" s="80"/>
      <c r="U1070" s="80"/>
      <c r="V1070" s="3"/>
      <c r="W1070" s="3"/>
      <c r="X1070" s="3"/>
      <c r="Y1070" s="3"/>
      <c r="Z1070" s="3"/>
    </row>
    <row r="1071" spans="1:26" ht="38.25" customHeight="1" x14ac:dyDescent="0.6">
      <c r="A1071" s="29"/>
      <c r="B1071" s="68"/>
      <c r="C1071" s="69"/>
      <c r="D1071" s="71"/>
      <c r="E1071" s="71"/>
      <c r="F1071" s="72">
        <f>SUM(D$9:$D1071)-SUM(E$9:$E1071)</f>
        <v>400</v>
      </c>
      <c r="G1071" s="58"/>
      <c r="H1071" s="73" t="str">
        <f t="shared" si="65"/>
        <v>الإثنين</v>
      </c>
      <c r="I1071" s="84">
        <f t="shared" si="66"/>
        <v>45593</v>
      </c>
      <c r="J1071" s="75"/>
      <c r="K1071" s="75"/>
      <c r="L1071" s="76"/>
      <c r="M1071" s="76"/>
      <c r="N1071" s="77">
        <f>K1071-J1071-L1071+التصنيف4567891011243752[[#This Row],[زيادة]]</f>
        <v>0</v>
      </c>
      <c r="O1071" s="78" t="str">
        <f t="shared" si="64"/>
        <v>غياب</v>
      </c>
      <c r="P1071" s="78">
        <f t="shared" si="67"/>
        <v>0</v>
      </c>
      <c r="Q1071" s="79">
        <f>التصنيف4567891011243752[[#This Row],[ساعات العمل
Time of Work]]/9*P1071*24</f>
        <v>0</v>
      </c>
      <c r="R1071" s="80"/>
      <c r="S1071" s="80"/>
      <c r="T1071" s="80"/>
      <c r="U1071" s="80"/>
      <c r="V1071" s="3"/>
      <c r="W1071" s="3"/>
      <c r="X1071" s="3"/>
      <c r="Y1071" s="3"/>
      <c r="Z1071" s="3"/>
    </row>
    <row r="1072" spans="1:26" ht="38.25" customHeight="1" x14ac:dyDescent="0.6">
      <c r="A1072" s="29"/>
      <c r="B1072" s="68"/>
      <c r="C1072" s="69"/>
      <c r="D1072" s="71"/>
      <c r="E1072" s="71"/>
      <c r="F1072" s="72">
        <f>SUM(D$9:$D1072)-SUM(E$9:$E1072)</f>
        <v>400</v>
      </c>
      <c r="G1072" s="58"/>
      <c r="H1072" s="73" t="str">
        <f t="shared" si="65"/>
        <v>الثلاثاء</v>
      </c>
      <c r="I1072" s="84">
        <f t="shared" si="66"/>
        <v>45594</v>
      </c>
      <c r="J1072" s="75"/>
      <c r="K1072" s="75"/>
      <c r="L1072" s="76"/>
      <c r="M1072" s="76"/>
      <c r="N1072" s="77">
        <f>K1072-J1072-L1072+التصنيف4567891011243752[[#This Row],[زيادة]]</f>
        <v>0</v>
      </c>
      <c r="O1072" s="78" t="str">
        <f t="shared" si="64"/>
        <v>غياب</v>
      </c>
      <c r="P1072" s="78">
        <f t="shared" si="67"/>
        <v>0</v>
      </c>
      <c r="Q1072" s="79">
        <f>التصنيف4567891011243752[[#This Row],[ساعات العمل
Time of Work]]/9*P1072*24</f>
        <v>0</v>
      </c>
      <c r="R1072" s="80"/>
      <c r="S1072" s="80"/>
      <c r="T1072" s="80"/>
      <c r="U1072" s="80"/>
      <c r="V1072" s="3"/>
      <c r="W1072" s="3"/>
      <c r="X1072" s="3"/>
      <c r="Y1072" s="3"/>
      <c r="Z1072" s="3"/>
    </row>
    <row r="1073" spans="1:26" ht="38.25" customHeight="1" x14ac:dyDescent="0.6">
      <c r="A1073" s="29"/>
      <c r="B1073" s="68"/>
      <c r="C1073" s="69"/>
      <c r="D1073" s="71"/>
      <c r="E1073" s="71"/>
      <c r="F1073" s="72">
        <f>SUM(D$9:$D1073)-SUM(E$9:$E1073)</f>
        <v>400</v>
      </c>
      <c r="G1073" s="58"/>
      <c r="H1073" s="73" t="str">
        <f t="shared" si="65"/>
        <v>الأربعاء</v>
      </c>
      <c r="I1073" s="84">
        <f t="shared" si="66"/>
        <v>45595</v>
      </c>
      <c r="J1073" s="75"/>
      <c r="K1073" s="75"/>
      <c r="L1073" s="76"/>
      <c r="M1073" s="76"/>
      <c r="N1073" s="77">
        <f>K1073-J1073-L1073+التصنيف4567891011243752[[#This Row],[زيادة]]</f>
        <v>0</v>
      </c>
      <c r="O1073" s="78" t="str">
        <f t="shared" si="64"/>
        <v>غياب</v>
      </c>
      <c r="P1073" s="78">
        <f t="shared" si="67"/>
        <v>0</v>
      </c>
      <c r="Q1073" s="79">
        <f>التصنيف4567891011243752[[#This Row],[ساعات العمل
Time of Work]]/9*P1073*24</f>
        <v>0</v>
      </c>
      <c r="R1073" s="80"/>
      <c r="S1073" s="80"/>
      <c r="T1073" s="80"/>
      <c r="U1073" s="80"/>
      <c r="V1073" s="3"/>
      <c r="W1073" s="3"/>
      <c r="X1073" s="3"/>
      <c r="Y1073" s="3"/>
      <c r="Z1073" s="3"/>
    </row>
    <row r="1074" spans="1:26" ht="38.25" customHeight="1" x14ac:dyDescent="0.6">
      <c r="A1074" s="29"/>
      <c r="B1074" s="68"/>
      <c r="C1074" s="69"/>
      <c r="D1074" s="71"/>
      <c r="E1074" s="71"/>
      <c r="F1074" s="72">
        <f>SUM(D$9:$D1074)-SUM(E$9:$E1074)</f>
        <v>400</v>
      </c>
      <c r="G1074" s="58"/>
      <c r="H1074" s="73" t="str">
        <f t="shared" si="65"/>
        <v>الخميس</v>
      </c>
      <c r="I1074" s="84">
        <f t="shared" si="66"/>
        <v>45596</v>
      </c>
      <c r="J1074" s="75"/>
      <c r="K1074" s="75"/>
      <c r="L1074" s="76"/>
      <c r="M1074" s="76"/>
      <c r="N1074" s="77">
        <f>K1074-J1074-L1074+التصنيف4567891011243752[[#This Row],[زيادة]]</f>
        <v>0</v>
      </c>
      <c r="O1074" s="78" t="str">
        <f t="shared" si="64"/>
        <v>غياب</v>
      </c>
      <c r="P1074" s="78">
        <f t="shared" si="67"/>
        <v>0</v>
      </c>
      <c r="Q1074" s="79">
        <f>التصنيف4567891011243752[[#This Row],[ساعات العمل
Time of Work]]/9*P1074*24</f>
        <v>0</v>
      </c>
      <c r="R1074" s="80"/>
      <c r="S1074" s="80"/>
      <c r="T1074" s="80"/>
      <c r="U1074" s="80"/>
      <c r="V1074" s="3"/>
      <c r="W1074" s="3"/>
      <c r="X1074" s="3"/>
      <c r="Y1074" s="3"/>
      <c r="Z1074" s="3"/>
    </row>
    <row r="1075" spans="1:26" ht="38.25" customHeight="1" x14ac:dyDescent="0.6">
      <c r="A1075" s="29"/>
      <c r="B1075" s="68"/>
      <c r="C1075" s="69"/>
      <c r="D1075" s="71"/>
      <c r="E1075" s="71"/>
      <c r="F1075" s="72">
        <f>SUM(D$9:$D1075)-SUM(E$9:$E1075)</f>
        <v>400</v>
      </c>
      <c r="G1075" s="58"/>
      <c r="H1075" s="73" t="str">
        <f t="shared" si="65"/>
        <v>الجمعة</v>
      </c>
      <c r="I1075" s="84">
        <f t="shared" si="66"/>
        <v>45597</v>
      </c>
      <c r="J1075" s="75"/>
      <c r="K1075" s="75"/>
      <c r="L1075" s="76"/>
      <c r="M1075" s="76"/>
      <c r="N1075" s="77">
        <f>K1075-J1075-L1075+التصنيف4567891011243752[[#This Row],[زيادة]]</f>
        <v>0</v>
      </c>
      <c r="O1075" s="78" t="str">
        <f t="shared" si="64"/>
        <v>غياب</v>
      </c>
      <c r="P1075" s="78">
        <f t="shared" si="67"/>
        <v>0</v>
      </c>
      <c r="Q1075" s="79">
        <f>التصنيف4567891011243752[[#This Row],[ساعات العمل
Time of Work]]/9*P1075*24</f>
        <v>0</v>
      </c>
      <c r="R1075" s="80"/>
      <c r="S1075" s="80"/>
      <c r="T1075" s="80"/>
      <c r="U1075" s="80"/>
      <c r="V1075" s="3"/>
      <c r="W1075" s="3"/>
      <c r="X1075" s="3"/>
      <c r="Y1075" s="3"/>
      <c r="Z1075" s="3"/>
    </row>
    <row r="1076" spans="1:26" ht="38.25" customHeight="1" x14ac:dyDescent="0.6">
      <c r="A1076" s="29"/>
      <c r="B1076" s="68"/>
      <c r="C1076" s="69"/>
      <c r="D1076" s="71"/>
      <c r="E1076" s="71"/>
      <c r="F1076" s="72">
        <f>SUM(D$9:$D1076)-SUM(E$9:$E1076)</f>
        <v>400</v>
      </c>
      <c r="G1076" s="58"/>
      <c r="H1076" s="73" t="str">
        <f t="shared" si="65"/>
        <v>السبت</v>
      </c>
      <c r="I1076" s="84">
        <f t="shared" si="66"/>
        <v>45598</v>
      </c>
      <c r="J1076" s="75"/>
      <c r="K1076" s="75"/>
      <c r="L1076" s="76"/>
      <c r="M1076" s="76"/>
      <c r="N1076" s="77">
        <f>K1076-J1076-L1076+التصنيف4567891011243752[[#This Row],[زيادة]]</f>
        <v>0</v>
      </c>
      <c r="O1076" s="78" t="str">
        <f t="shared" si="64"/>
        <v>غياب</v>
      </c>
      <c r="P1076" s="78">
        <f t="shared" si="67"/>
        <v>0</v>
      </c>
      <c r="Q1076" s="79">
        <f>التصنيف4567891011243752[[#This Row],[ساعات العمل
Time of Work]]/9*P1076*24</f>
        <v>0</v>
      </c>
      <c r="R1076" s="80"/>
      <c r="S1076" s="80"/>
      <c r="T1076" s="80"/>
      <c r="U1076" s="80"/>
      <c r="V1076" s="3"/>
      <c r="W1076" s="3"/>
      <c r="X1076" s="3"/>
      <c r="Y1076" s="3"/>
      <c r="Z1076" s="3"/>
    </row>
    <row r="1077" spans="1:26" ht="38.25" customHeight="1" x14ac:dyDescent="0.6">
      <c r="A1077" s="29"/>
      <c r="B1077" s="68"/>
      <c r="C1077" s="69"/>
      <c r="D1077" s="71"/>
      <c r="E1077" s="71"/>
      <c r="F1077" s="72">
        <f>SUM(D$9:$D1077)-SUM(E$9:$E1077)</f>
        <v>400</v>
      </c>
      <c r="G1077" s="58"/>
      <c r="H1077" s="73" t="str">
        <f t="shared" si="65"/>
        <v>الأحد</v>
      </c>
      <c r="I1077" s="84">
        <f t="shared" si="66"/>
        <v>45599</v>
      </c>
      <c r="J1077" s="75"/>
      <c r="K1077" s="75"/>
      <c r="L1077" s="76"/>
      <c r="M1077" s="76"/>
      <c r="N1077" s="77">
        <f>K1077-J1077-L1077+التصنيف4567891011243752[[#This Row],[زيادة]]</f>
        <v>0</v>
      </c>
      <c r="O1077" s="78" t="str">
        <f t="shared" si="64"/>
        <v>غياب</v>
      </c>
      <c r="P1077" s="78">
        <f t="shared" si="67"/>
        <v>0</v>
      </c>
      <c r="Q1077" s="79">
        <f>التصنيف4567891011243752[[#This Row],[ساعات العمل
Time of Work]]/9*P1077*24</f>
        <v>0</v>
      </c>
      <c r="R1077" s="80"/>
      <c r="S1077" s="80"/>
      <c r="T1077" s="80"/>
      <c r="U1077" s="80"/>
      <c r="V1077" s="3"/>
      <c r="W1077" s="3"/>
      <c r="X1077" s="3"/>
      <c r="Y1077" s="3"/>
      <c r="Z1077" s="3"/>
    </row>
    <row r="1078" spans="1:26" ht="38.25" customHeight="1" x14ac:dyDescent="0.6">
      <c r="A1078" s="29"/>
      <c r="B1078" s="68"/>
      <c r="C1078" s="69"/>
      <c r="D1078" s="71"/>
      <c r="E1078" s="71"/>
      <c r="F1078" s="72">
        <f>SUM(D$9:$D1078)-SUM(E$9:$E1078)</f>
        <v>400</v>
      </c>
      <c r="G1078" s="58"/>
      <c r="H1078" s="73" t="str">
        <f t="shared" si="65"/>
        <v>الإثنين</v>
      </c>
      <c r="I1078" s="84">
        <f t="shared" si="66"/>
        <v>45600</v>
      </c>
      <c r="J1078" s="75"/>
      <c r="K1078" s="75"/>
      <c r="L1078" s="76"/>
      <c r="M1078" s="76"/>
      <c r="N1078" s="77">
        <f>K1078-J1078-L1078+التصنيف4567891011243752[[#This Row],[زيادة]]</f>
        <v>0</v>
      </c>
      <c r="O1078" s="78" t="str">
        <f t="shared" si="64"/>
        <v>غياب</v>
      </c>
      <c r="P1078" s="78">
        <f t="shared" si="67"/>
        <v>0</v>
      </c>
      <c r="Q1078" s="79">
        <f>التصنيف4567891011243752[[#This Row],[ساعات العمل
Time of Work]]/9*P1078*24</f>
        <v>0</v>
      </c>
      <c r="R1078" s="80"/>
      <c r="S1078" s="80"/>
      <c r="T1078" s="80"/>
      <c r="U1078" s="80"/>
      <c r="V1078" s="3"/>
      <c r="W1078" s="3"/>
      <c r="X1078" s="3"/>
      <c r="Y1078" s="3"/>
      <c r="Z1078" s="3"/>
    </row>
    <row r="1079" spans="1:26" ht="38.25" customHeight="1" x14ac:dyDescent="0.6">
      <c r="A1079" s="29"/>
      <c r="B1079" s="68"/>
      <c r="C1079" s="69"/>
      <c r="D1079" s="71"/>
      <c r="E1079" s="71"/>
      <c r="F1079" s="72">
        <f>SUM(D$9:$D1079)-SUM(E$9:$E1079)</f>
        <v>400</v>
      </c>
      <c r="G1079" s="58"/>
      <c r="H1079" s="73" t="str">
        <f t="shared" si="65"/>
        <v>الثلاثاء</v>
      </c>
      <c r="I1079" s="84">
        <f t="shared" si="66"/>
        <v>45601</v>
      </c>
      <c r="J1079" s="75"/>
      <c r="K1079" s="75"/>
      <c r="L1079" s="76"/>
      <c r="M1079" s="76"/>
      <c r="N1079" s="77">
        <f>K1079-J1079-L1079+التصنيف4567891011243752[[#This Row],[زيادة]]</f>
        <v>0</v>
      </c>
      <c r="O1079" s="78" t="str">
        <f t="shared" si="64"/>
        <v>غياب</v>
      </c>
      <c r="P1079" s="78">
        <f t="shared" si="67"/>
        <v>0</v>
      </c>
      <c r="Q1079" s="79">
        <f>التصنيف4567891011243752[[#This Row],[ساعات العمل
Time of Work]]/9*P1079*24</f>
        <v>0</v>
      </c>
      <c r="R1079" s="80"/>
      <c r="S1079" s="80"/>
      <c r="T1079" s="80"/>
      <c r="U1079" s="80"/>
      <c r="V1079" s="3"/>
      <c r="W1079" s="3"/>
      <c r="X1079" s="3"/>
      <c r="Y1079" s="3"/>
      <c r="Z1079" s="3"/>
    </row>
    <row r="1080" spans="1:26" ht="38.25" customHeight="1" x14ac:dyDescent="0.6">
      <c r="A1080" s="29"/>
      <c r="B1080" s="68"/>
      <c r="C1080" s="69"/>
      <c r="D1080" s="71"/>
      <c r="E1080" s="71"/>
      <c r="F1080" s="72">
        <f>SUM(D$9:$D1080)-SUM(E$9:$E1080)</f>
        <v>400</v>
      </c>
      <c r="G1080" s="58"/>
      <c r="H1080" s="73" t="str">
        <f t="shared" si="65"/>
        <v>الأربعاء</v>
      </c>
      <c r="I1080" s="84">
        <f t="shared" si="66"/>
        <v>45602</v>
      </c>
      <c r="J1080" s="75"/>
      <c r="K1080" s="75"/>
      <c r="L1080" s="76"/>
      <c r="M1080" s="76"/>
      <c r="N1080" s="77">
        <f>K1080-J1080-L1080+التصنيف4567891011243752[[#This Row],[زيادة]]</f>
        <v>0</v>
      </c>
      <c r="O1080" s="78" t="str">
        <f t="shared" si="64"/>
        <v>غياب</v>
      </c>
      <c r="P1080" s="78">
        <f t="shared" si="67"/>
        <v>0</v>
      </c>
      <c r="Q1080" s="79">
        <f>التصنيف4567891011243752[[#This Row],[ساعات العمل
Time of Work]]/9*P1080*24</f>
        <v>0</v>
      </c>
      <c r="R1080" s="80"/>
      <c r="S1080" s="80"/>
      <c r="T1080" s="80"/>
      <c r="U1080" s="80"/>
      <c r="V1080" s="3"/>
      <c r="W1080" s="3"/>
      <c r="X1080" s="3"/>
      <c r="Y1080" s="3"/>
      <c r="Z1080" s="3"/>
    </row>
    <row r="1081" spans="1:26" ht="38.25" customHeight="1" x14ac:dyDescent="0.6">
      <c r="A1081" s="29"/>
      <c r="B1081" s="68"/>
      <c r="C1081" s="69"/>
      <c r="D1081" s="71"/>
      <c r="E1081" s="71"/>
      <c r="F1081" s="72">
        <f>SUM(D$9:$D1081)-SUM(E$9:$E1081)</f>
        <v>400</v>
      </c>
      <c r="G1081" s="58"/>
      <c r="H1081" s="73" t="str">
        <f t="shared" si="65"/>
        <v>الخميس</v>
      </c>
      <c r="I1081" s="84">
        <f t="shared" si="66"/>
        <v>45603</v>
      </c>
      <c r="J1081" s="75"/>
      <c r="K1081" s="75"/>
      <c r="L1081" s="76"/>
      <c r="M1081" s="76"/>
      <c r="N1081" s="77">
        <f>K1081-J1081-L1081+التصنيف4567891011243752[[#This Row],[زيادة]]</f>
        <v>0</v>
      </c>
      <c r="O1081" s="78" t="str">
        <f t="shared" si="64"/>
        <v>غياب</v>
      </c>
      <c r="P1081" s="78">
        <f t="shared" si="67"/>
        <v>0</v>
      </c>
      <c r="Q1081" s="79">
        <f>التصنيف4567891011243752[[#This Row],[ساعات العمل
Time of Work]]/9*P1081*24</f>
        <v>0</v>
      </c>
      <c r="R1081" s="80"/>
      <c r="S1081" s="80"/>
      <c r="T1081" s="80"/>
      <c r="U1081" s="80"/>
      <c r="V1081" s="3"/>
      <c r="W1081" s="3"/>
      <c r="X1081" s="3"/>
      <c r="Y1081" s="3"/>
      <c r="Z1081" s="3"/>
    </row>
    <row r="1082" spans="1:26" ht="38.25" customHeight="1" x14ac:dyDescent="0.6">
      <c r="A1082" s="29"/>
      <c r="B1082" s="68"/>
      <c r="C1082" s="69"/>
      <c r="D1082" s="71"/>
      <c r="E1082" s="71"/>
      <c r="F1082" s="72">
        <f>SUM(D$9:$D1082)-SUM(E$9:$E1082)</f>
        <v>400</v>
      </c>
      <c r="G1082" s="58"/>
      <c r="H1082" s="73" t="str">
        <f t="shared" si="65"/>
        <v>الجمعة</v>
      </c>
      <c r="I1082" s="84">
        <f t="shared" si="66"/>
        <v>45604</v>
      </c>
      <c r="J1082" s="75"/>
      <c r="K1082" s="75"/>
      <c r="L1082" s="76"/>
      <c r="M1082" s="76"/>
      <c r="N1082" s="77">
        <f>K1082-J1082-L1082+التصنيف4567891011243752[[#This Row],[زيادة]]</f>
        <v>0</v>
      </c>
      <c r="O1082" s="78" t="str">
        <f t="shared" si="64"/>
        <v>غياب</v>
      </c>
      <c r="P1082" s="78">
        <f t="shared" si="67"/>
        <v>0</v>
      </c>
      <c r="Q1082" s="79">
        <f>التصنيف4567891011243752[[#This Row],[ساعات العمل
Time of Work]]/9*P1082*24</f>
        <v>0</v>
      </c>
      <c r="R1082" s="80"/>
      <c r="S1082" s="80"/>
      <c r="T1082" s="80"/>
      <c r="U1082" s="80"/>
      <c r="V1082" s="3"/>
      <c r="W1082" s="3"/>
      <c r="X1082" s="3"/>
      <c r="Y1082" s="3"/>
      <c r="Z1082" s="3"/>
    </row>
    <row r="1083" spans="1:26" ht="38.25" customHeight="1" x14ac:dyDescent="0.6">
      <c r="A1083" s="29"/>
      <c r="B1083" s="68"/>
      <c r="C1083" s="69"/>
      <c r="D1083" s="71"/>
      <c r="E1083" s="71"/>
      <c r="F1083" s="72">
        <f>SUM(D$9:$D1083)-SUM(E$9:$E1083)</f>
        <v>400</v>
      </c>
      <c r="G1083" s="58"/>
      <c r="H1083" s="73" t="str">
        <f t="shared" si="65"/>
        <v>السبت</v>
      </c>
      <c r="I1083" s="84">
        <f t="shared" si="66"/>
        <v>45605</v>
      </c>
      <c r="J1083" s="75"/>
      <c r="K1083" s="75"/>
      <c r="L1083" s="76"/>
      <c r="M1083" s="76"/>
      <c r="N1083" s="77">
        <f>K1083-J1083-L1083+التصنيف4567891011243752[[#This Row],[زيادة]]</f>
        <v>0</v>
      </c>
      <c r="O1083" s="78" t="str">
        <f t="shared" si="64"/>
        <v>غياب</v>
      </c>
      <c r="P1083" s="78">
        <f t="shared" si="67"/>
        <v>0</v>
      </c>
      <c r="Q1083" s="79">
        <f>التصنيف4567891011243752[[#This Row],[ساعات العمل
Time of Work]]/9*P1083*24</f>
        <v>0</v>
      </c>
      <c r="R1083" s="80"/>
      <c r="S1083" s="80"/>
      <c r="T1083" s="80"/>
      <c r="U1083" s="80"/>
      <c r="V1083" s="3"/>
      <c r="W1083" s="3"/>
      <c r="X1083" s="3"/>
      <c r="Y1083" s="3"/>
      <c r="Z1083" s="3"/>
    </row>
    <row r="1084" spans="1:26" ht="38.25" customHeight="1" x14ac:dyDescent="0.6">
      <c r="A1084" s="29"/>
      <c r="B1084" s="68"/>
      <c r="C1084" s="69"/>
      <c r="D1084" s="71"/>
      <c r="E1084" s="71"/>
      <c r="F1084" s="72">
        <f>SUM(D$9:$D1084)-SUM(E$9:$E1084)</f>
        <v>400</v>
      </c>
      <c r="G1084" s="58"/>
      <c r="H1084" s="73" t="str">
        <f t="shared" si="65"/>
        <v>الأحد</v>
      </c>
      <c r="I1084" s="84">
        <f t="shared" si="66"/>
        <v>45606</v>
      </c>
      <c r="J1084" s="75"/>
      <c r="K1084" s="75"/>
      <c r="L1084" s="76"/>
      <c r="M1084" s="76"/>
      <c r="N1084" s="77">
        <f>K1084-J1084-L1084+التصنيف4567891011243752[[#This Row],[زيادة]]</f>
        <v>0</v>
      </c>
      <c r="O1084" s="78" t="str">
        <f t="shared" si="64"/>
        <v>غياب</v>
      </c>
      <c r="P1084" s="78">
        <f t="shared" si="67"/>
        <v>0</v>
      </c>
      <c r="Q1084" s="79">
        <f>التصنيف4567891011243752[[#This Row],[ساعات العمل
Time of Work]]/9*P1084*24</f>
        <v>0</v>
      </c>
      <c r="R1084" s="80"/>
      <c r="S1084" s="80"/>
      <c r="T1084" s="80"/>
      <c r="U1084" s="80"/>
      <c r="V1084" s="3"/>
      <c r="W1084" s="3"/>
      <c r="X1084" s="3"/>
      <c r="Y1084" s="3"/>
      <c r="Z1084" s="3"/>
    </row>
    <row r="1085" spans="1:26" ht="38.25" customHeight="1" x14ac:dyDescent="0.6">
      <c r="A1085" s="29"/>
      <c r="B1085" s="68"/>
      <c r="C1085" s="69"/>
      <c r="D1085" s="71"/>
      <c r="E1085" s="71"/>
      <c r="F1085" s="72">
        <f>SUM(D$9:$D1085)-SUM(E$9:$E1085)</f>
        <v>400</v>
      </c>
      <c r="G1085" s="58"/>
      <c r="H1085" s="73" t="str">
        <f t="shared" si="65"/>
        <v>الإثنين</v>
      </c>
      <c r="I1085" s="84">
        <f t="shared" si="66"/>
        <v>45607</v>
      </c>
      <c r="J1085" s="75"/>
      <c r="K1085" s="75"/>
      <c r="L1085" s="76"/>
      <c r="M1085" s="76"/>
      <c r="N1085" s="77">
        <f>K1085-J1085-L1085+التصنيف4567891011243752[[#This Row],[زيادة]]</f>
        <v>0</v>
      </c>
      <c r="O1085" s="78" t="str">
        <f t="shared" si="64"/>
        <v>غياب</v>
      </c>
      <c r="P1085" s="78">
        <f t="shared" si="67"/>
        <v>0</v>
      </c>
      <c r="Q1085" s="79">
        <f>التصنيف4567891011243752[[#This Row],[ساعات العمل
Time of Work]]/9*P1085*24</f>
        <v>0</v>
      </c>
      <c r="R1085" s="80"/>
      <c r="S1085" s="80"/>
      <c r="T1085" s="80"/>
      <c r="U1085" s="80"/>
      <c r="V1085" s="3"/>
      <c r="W1085" s="3"/>
      <c r="X1085" s="3"/>
      <c r="Y1085" s="3"/>
      <c r="Z1085" s="3"/>
    </row>
    <row r="1086" spans="1:26" ht="38.25" customHeight="1" x14ac:dyDescent="0.6">
      <c r="A1086" s="29"/>
      <c r="B1086" s="68"/>
      <c r="C1086" s="69"/>
      <c r="D1086" s="71"/>
      <c r="E1086" s="71"/>
      <c r="F1086" s="72">
        <f>SUM(D$9:$D1086)-SUM(E$9:$E1086)</f>
        <v>400</v>
      </c>
      <c r="G1086" s="58"/>
      <c r="H1086" s="73" t="str">
        <f t="shared" si="65"/>
        <v>الثلاثاء</v>
      </c>
      <c r="I1086" s="84">
        <f t="shared" si="66"/>
        <v>45608</v>
      </c>
      <c r="J1086" s="75"/>
      <c r="K1086" s="75"/>
      <c r="L1086" s="76"/>
      <c r="M1086" s="76"/>
      <c r="N1086" s="77">
        <f>K1086-J1086-L1086+التصنيف4567891011243752[[#This Row],[زيادة]]</f>
        <v>0</v>
      </c>
      <c r="O1086" s="78" t="str">
        <f t="shared" si="64"/>
        <v>غياب</v>
      </c>
      <c r="P1086" s="78">
        <f t="shared" si="67"/>
        <v>0</v>
      </c>
      <c r="Q1086" s="79">
        <f>التصنيف4567891011243752[[#This Row],[ساعات العمل
Time of Work]]/9*P1086*24</f>
        <v>0</v>
      </c>
      <c r="R1086" s="80"/>
      <c r="S1086" s="80"/>
      <c r="T1086" s="80"/>
      <c r="U1086" s="80"/>
      <c r="V1086" s="3"/>
      <c r="W1086" s="3"/>
      <c r="X1086" s="3"/>
      <c r="Y1086" s="3"/>
      <c r="Z1086" s="3"/>
    </row>
    <row r="1087" spans="1:26" ht="38.25" customHeight="1" x14ac:dyDescent="0.6">
      <c r="A1087" s="29"/>
      <c r="B1087" s="68"/>
      <c r="C1087" s="69"/>
      <c r="D1087" s="71"/>
      <c r="E1087" s="71"/>
      <c r="F1087" s="72">
        <f>SUM(D$9:$D1087)-SUM(E$9:$E1087)</f>
        <v>400</v>
      </c>
      <c r="G1087" s="58"/>
      <c r="H1087" s="73" t="str">
        <f t="shared" si="65"/>
        <v>الأربعاء</v>
      </c>
      <c r="I1087" s="84">
        <f t="shared" si="66"/>
        <v>45609</v>
      </c>
      <c r="J1087" s="75"/>
      <c r="K1087" s="75"/>
      <c r="L1087" s="76"/>
      <c r="M1087" s="76"/>
      <c r="N1087" s="77">
        <f>K1087-J1087-L1087+التصنيف4567891011243752[[#This Row],[زيادة]]</f>
        <v>0</v>
      </c>
      <c r="O1087" s="78" t="str">
        <f t="shared" si="64"/>
        <v>غياب</v>
      </c>
      <c r="P1087" s="78">
        <f t="shared" si="67"/>
        <v>0</v>
      </c>
      <c r="Q1087" s="79">
        <f>التصنيف4567891011243752[[#This Row],[ساعات العمل
Time of Work]]/9*P1087*24</f>
        <v>0</v>
      </c>
      <c r="R1087" s="80"/>
      <c r="S1087" s="80"/>
      <c r="T1087" s="80"/>
      <c r="U1087" s="80"/>
      <c r="V1087" s="3"/>
      <c r="W1087" s="3"/>
      <c r="X1087" s="3"/>
      <c r="Y1087" s="3"/>
      <c r="Z1087" s="3"/>
    </row>
    <row r="1088" spans="1:26" ht="38.25" customHeight="1" x14ac:dyDescent="0.6">
      <c r="A1088" s="29"/>
      <c r="B1088" s="68"/>
      <c r="C1088" s="69"/>
      <c r="D1088" s="71"/>
      <c r="E1088" s="71"/>
      <c r="F1088" s="72">
        <f>SUM(D$9:$D1088)-SUM(E$9:$E1088)</f>
        <v>400</v>
      </c>
      <c r="G1088" s="58"/>
      <c r="H1088" s="73" t="str">
        <f t="shared" si="65"/>
        <v>الخميس</v>
      </c>
      <c r="I1088" s="84">
        <f t="shared" si="66"/>
        <v>45610</v>
      </c>
      <c r="J1088" s="75"/>
      <c r="K1088" s="75"/>
      <c r="L1088" s="76"/>
      <c r="M1088" s="76"/>
      <c r="N1088" s="77">
        <f>K1088-J1088-L1088+التصنيف4567891011243752[[#This Row],[زيادة]]</f>
        <v>0</v>
      </c>
      <c r="O1088" s="78" t="str">
        <f t="shared" si="64"/>
        <v>غياب</v>
      </c>
      <c r="P1088" s="78">
        <f t="shared" si="67"/>
        <v>0</v>
      </c>
      <c r="Q1088" s="79">
        <f>التصنيف4567891011243752[[#This Row],[ساعات العمل
Time of Work]]/9*P1088*24</f>
        <v>0</v>
      </c>
      <c r="R1088" s="80"/>
      <c r="S1088" s="80"/>
      <c r="T1088" s="80"/>
      <c r="U1088" s="80"/>
      <c r="V1088" s="3"/>
      <c r="W1088" s="3"/>
      <c r="X1088" s="3"/>
      <c r="Y1088" s="3"/>
      <c r="Z1088" s="3"/>
    </row>
    <row r="1089" spans="1:26" ht="38.25" customHeight="1" x14ac:dyDescent="0.6">
      <c r="A1089" s="29"/>
      <c r="B1089" s="68"/>
      <c r="C1089" s="69"/>
      <c r="D1089" s="71"/>
      <c r="E1089" s="71"/>
      <c r="F1089" s="72">
        <f>SUM(D$9:$D1089)-SUM(E$9:$E1089)</f>
        <v>400</v>
      </c>
      <c r="G1089" s="58"/>
      <c r="H1089" s="73" t="str">
        <f t="shared" si="65"/>
        <v>الجمعة</v>
      </c>
      <c r="I1089" s="84">
        <f t="shared" si="66"/>
        <v>45611</v>
      </c>
      <c r="J1089" s="75"/>
      <c r="K1089" s="75"/>
      <c r="L1089" s="76"/>
      <c r="M1089" s="76"/>
      <c r="N1089" s="77">
        <f>K1089-J1089-L1089+التصنيف4567891011243752[[#This Row],[زيادة]]</f>
        <v>0</v>
      </c>
      <c r="O1089" s="78" t="str">
        <f t="shared" si="64"/>
        <v>غياب</v>
      </c>
      <c r="P1089" s="78">
        <f t="shared" si="67"/>
        <v>0</v>
      </c>
      <c r="Q1089" s="79">
        <f>التصنيف4567891011243752[[#This Row],[ساعات العمل
Time of Work]]/9*P1089*24</f>
        <v>0</v>
      </c>
      <c r="R1089" s="80"/>
      <c r="S1089" s="80"/>
      <c r="T1089" s="80"/>
      <c r="U1089" s="80"/>
      <c r="V1089" s="3"/>
      <c r="W1089" s="3"/>
      <c r="X1089" s="3"/>
      <c r="Y1089" s="3"/>
      <c r="Z1089" s="3"/>
    </row>
    <row r="1090" spans="1:26" ht="38.25" customHeight="1" x14ac:dyDescent="0.6">
      <c r="A1090" s="29"/>
      <c r="B1090" s="68"/>
      <c r="C1090" s="69"/>
      <c r="D1090" s="71"/>
      <c r="E1090" s="71"/>
      <c r="F1090" s="72">
        <f>SUM(D$9:$D1090)-SUM(E$9:$E1090)</f>
        <v>400</v>
      </c>
      <c r="G1090" s="58"/>
      <c r="H1090" s="73" t="str">
        <f t="shared" si="65"/>
        <v>السبت</v>
      </c>
      <c r="I1090" s="84">
        <f t="shared" si="66"/>
        <v>45612</v>
      </c>
      <c r="J1090" s="75"/>
      <c r="K1090" s="75"/>
      <c r="L1090" s="76"/>
      <c r="M1090" s="76"/>
      <c r="N1090" s="77">
        <f>K1090-J1090-L1090+التصنيف4567891011243752[[#This Row],[زيادة]]</f>
        <v>0</v>
      </c>
      <c r="O1090" s="78" t="str">
        <f t="shared" si="64"/>
        <v>غياب</v>
      </c>
      <c r="P1090" s="78">
        <f t="shared" si="67"/>
        <v>0</v>
      </c>
      <c r="Q1090" s="79">
        <f>التصنيف4567891011243752[[#This Row],[ساعات العمل
Time of Work]]/9*P1090*24</f>
        <v>0</v>
      </c>
      <c r="R1090" s="80"/>
      <c r="S1090" s="80"/>
      <c r="T1090" s="80"/>
      <c r="U1090" s="80"/>
      <c r="V1090" s="3"/>
      <c r="W1090" s="3"/>
      <c r="X1090" s="3"/>
      <c r="Y1090" s="3"/>
      <c r="Z1090" s="3"/>
    </row>
    <row r="1091" spans="1:26" ht="38.25" customHeight="1" x14ac:dyDescent="0.6">
      <c r="A1091" s="29"/>
      <c r="B1091" s="68"/>
      <c r="C1091" s="69"/>
      <c r="D1091" s="71"/>
      <c r="E1091" s="71"/>
      <c r="F1091" s="72">
        <f>SUM(D$9:$D1091)-SUM(E$9:$E1091)</f>
        <v>400</v>
      </c>
      <c r="G1091" s="58"/>
      <c r="H1091" s="73" t="str">
        <f t="shared" si="65"/>
        <v>الأحد</v>
      </c>
      <c r="I1091" s="84">
        <f t="shared" si="66"/>
        <v>45613</v>
      </c>
      <c r="J1091" s="75"/>
      <c r="K1091" s="75"/>
      <c r="L1091" s="76"/>
      <c r="M1091" s="76"/>
      <c r="N1091" s="77">
        <f>K1091-J1091-L1091+التصنيف4567891011243752[[#This Row],[زيادة]]</f>
        <v>0</v>
      </c>
      <c r="O1091" s="78" t="str">
        <f t="shared" si="64"/>
        <v>غياب</v>
      </c>
      <c r="P1091" s="78">
        <f t="shared" si="67"/>
        <v>0</v>
      </c>
      <c r="Q1091" s="79">
        <f>التصنيف4567891011243752[[#This Row],[ساعات العمل
Time of Work]]/9*P1091*24</f>
        <v>0</v>
      </c>
      <c r="R1091" s="80"/>
      <c r="S1091" s="80"/>
      <c r="T1091" s="80"/>
      <c r="U1091" s="80"/>
      <c r="V1091" s="3"/>
      <c r="W1091" s="3"/>
      <c r="X1091" s="3"/>
      <c r="Y1091" s="3"/>
      <c r="Z1091" s="3"/>
    </row>
    <row r="1092" spans="1:26" ht="38.25" customHeight="1" x14ac:dyDescent="0.6">
      <c r="A1092" s="29"/>
      <c r="B1092" s="68"/>
      <c r="C1092" s="69"/>
      <c r="D1092" s="71"/>
      <c r="E1092" s="71"/>
      <c r="F1092" s="72">
        <f>SUM(D$9:$D1092)-SUM(E$9:$E1092)</f>
        <v>400</v>
      </c>
      <c r="G1092" s="58"/>
      <c r="H1092" s="73" t="str">
        <f t="shared" si="65"/>
        <v>الإثنين</v>
      </c>
      <c r="I1092" s="84">
        <f t="shared" si="66"/>
        <v>45614</v>
      </c>
      <c r="J1092" s="75"/>
      <c r="K1092" s="75"/>
      <c r="L1092" s="76"/>
      <c r="M1092" s="76"/>
      <c r="N1092" s="77">
        <f>K1092-J1092-L1092+التصنيف4567891011243752[[#This Row],[زيادة]]</f>
        <v>0</v>
      </c>
      <c r="O1092" s="78" t="str">
        <f t="shared" si="64"/>
        <v>غياب</v>
      </c>
      <c r="P1092" s="78">
        <f t="shared" si="67"/>
        <v>0</v>
      </c>
      <c r="Q1092" s="79">
        <f>التصنيف4567891011243752[[#This Row],[ساعات العمل
Time of Work]]/9*P1092*24</f>
        <v>0</v>
      </c>
      <c r="R1092" s="80"/>
      <c r="S1092" s="80"/>
      <c r="T1092" s="80"/>
      <c r="U1092" s="80"/>
      <c r="V1092" s="3"/>
      <c r="W1092" s="3"/>
      <c r="X1092" s="3"/>
      <c r="Y1092" s="3"/>
      <c r="Z1092" s="3"/>
    </row>
    <row r="1093" spans="1:26" ht="38.25" customHeight="1" x14ac:dyDescent="0.6">
      <c r="A1093" s="29"/>
      <c r="B1093" s="68"/>
      <c r="C1093" s="69"/>
      <c r="D1093" s="71"/>
      <c r="E1093" s="71"/>
      <c r="F1093" s="72">
        <f>SUM(D$9:$D1093)-SUM(E$9:$E1093)</f>
        <v>400</v>
      </c>
      <c r="G1093" s="58"/>
      <c r="H1093" s="73" t="str">
        <f t="shared" si="65"/>
        <v>الثلاثاء</v>
      </c>
      <c r="I1093" s="84">
        <f t="shared" si="66"/>
        <v>45615</v>
      </c>
      <c r="J1093" s="75"/>
      <c r="K1093" s="75"/>
      <c r="L1093" s="76"/>
      <c r="M1093" s="76"/>
      <c r="N1093" s="77">
        <f>K1093-J1093-L1093+التصنيف4567891011243752[[#This Row],[زيادة]]</f>
        <v>0</v>
      </c>
      <c r="O1093" s="78" t="str">
        <f t="shared" si="64"/>
        <v>غياب</v>
      </c>
      <c r="P1093" s="78">
        <f t="shared" si="67"/>
        <v>0</v>
      </c>
      <c r="Q1093" s="79">
        <f>التصنيف4567891011243752[[#This Row],[ساعات العمل
Time of Work]]/9*P1093*24</f>
        <v>0</v>
      </c>
      <c r="R1093" s="80"/>
      <c r="S1093" s="80"/>
      <c r="T1093" s="80"/>
      <c r="U1093" s="80"/>
      <c r="V1093" s="3"/>
      <c r="W1093" s="3"/>
      <c r="X1093" s="3"/>
      <c r="Y1093" s="3"/>
      <c r="Z1093" s="3"/>
    </row>
    <row r="1094" spans="1:26" ht="38.25" customHeight="1" x14ac:dyDescent="0.6">
      <c r="A1094" s="29"/>
      <c r="B1094" s="68"/>
      <c r="C1094" s="69"/>
      <c r="D1094" s="71"/>
      <c r="E1094" s="71"/>
      <c r="F1094" s="72">
        <f>SUM(D$9:$D1094)-SUM(E$9:$E1094)</f>
        <v>400</v>
      </c>
      <c r="G1094" s="58"/>
      <c r="H1094" s="73" t="str">
        <f t="shared" si="65"/>
        <v>الأربعاء</v>
      </c>
      <c r="I1094" s="84">
        <f t="shared" si="66"/>
        <v>45616</v>
      </c>
      <c r="J1094" s="75"/>
      <c r="K1094" s="75"/>
      <c r="L1094" s="76"/>
      <c r="M1094" s="76"/>
      <c r="N1094" s="77">
        <f>K1094-J1094-L1094+التصنيف4567891011243752[[#This Row],[زيادة]]</f>
        <v>0</v>
      </c>
      <c r="O1094" s="78" t="str">
        <f t="shared" si="64"/>
        <v>غياب</v>
      </c>
      <c r="P1094" s="78">
        <f t="shared" si="67"/>
        <v>0</v>
      </c>
      <c r="Q1094" s="79">
        <f>التصنيف4567891011243752[[#This Row],[ساعات العمل
Time of Work]]/9*P1094*24</f>
        <v>0</v>
      </c>
      <c r="R1094" s="80"/>
      <c r="S1094" s="80"/>
      <c r="T1094" s="80"/>
      <c r="U1094" s="80"/>
      <c r="V1094" s="3"/>
      <c r="W1094" s="3"/>
      <c r="X1094" s="3"/>
      <c r="Y1094" s="3"/>
      <c r="Z1094" s="3"/>
    </row>
    <row r="1095" spans="1:26" ht="38.25" customHeight="1" x14ac:dyDescent="0.6">
      <c r="A1095" s="29"/>
      <c r="B1095" s="68"/>
      <c r="C1095" s="69"/>
      <c r="D1095" s="71"/>
      <c r="E1095" s="71"/>
      <c r="F1095" s="72">
        <f>SUM(D$9:$D1095)-SUM(E$9:$E1095)</f>
        <v>400</v>
      </c>
      <c r="G1095" s="58"/>
      <c r="H1095" s="73" t="str">
        <f t="shared" si="65"/>
        <v>الخميس</v>
      </c>
      <c r="I1095" s="84">
        <f t="shared" si="66"/>
        <v>45617</v>
      </c>
      <c r="J1095" s="75"/>
      <c r="K1095" s="75"/>
      <c r="L1095" s="76"/>
      <c r="M1095" s="76"/>
      <c r="N1095" s="77">
        <f>K1095-J1095-L1095+التصنيف4567891011243752[[#This Row],[زيادة]]</f>
        <v>0</v>
      </c>
      <c r="O1095" s="78" t="str">
        <f t="shared" si="64"/>
        <v>غياب</v>
      </c>
      <c r="P1095" s="78">
        <f t="shared" si="67"/>
        <v>0</v>
      </c>
      <c r="Q1095" s="79">
        <f>التصنيف4567891011243752[[#This Row],[ساعات العمل
Time of Work]]/9*P1095*24</f>
        <v>0</v>
      </c>
      <c r="R1095" s="80"/>
      <c r="S1095" s="80"/>
      <c r="T1095" s="80"/>
      <c r="U1095" s="80"/>
      <c r="V1095" s="3"/>
      <c r="W1095" s="3"/>
      <c r="X1095" s="3"/>
      <c r="Y1095" s="3"/>
      <c r="Z1095" s="3"/>
    </row>
    <row r="1096" spans="1:26" ht="38.25" customHeight="1" x14ac:dyDescent="0.6">
      <c r="A1096" s="29"/>
      <c r="B1096" s="68"/>
      <c r="C1096" s="69"/>
      <c r="D1096" s="71"/>
      <c r="E1096" s="71"/>
      <c r="F1096" s="72">
        <f>SUM(D$9:$D1096)-SUM(E$9:$E1096)</f>
        <v>400</v>
      </c>
      <c r="G1096" s="58"/>
      <c r="H1096" s="73" t="str">
        <f t="shared" si="65"/>
        <v>الجمعة</v>
      </c>
      <c r="I1096" s="84">
        <f t="shared" si="66"/>
        <v>45618</v>
      </c>
      <c r="J1096" s="75"/>
      <c r="K1096" s="75"/>
      <c r="L1096" s="76"/>
      <c r="M1096" s="76"/>
      <c r="N1096" s="77">
        <f>K1096-J1096-L1096+التصنيف4567891011243752[[#This Row],[زيادة]]</f>
        <v>0</v>
      </c>
      <c r="O1096" s="78" t="str">
        <f t="shared" si="64"/>
        <v>غياب</v>
      </c>
      <c r="P1096" s="78">
        <f t="shared" si="67"/>
        <v>0</v>
      </c>
      <c r="Q1096" s="79">
        <f>التصنيف4567891011243752[[#This Row],[ساعات العمل
Time of Work]]/9*P1096*24</f>
        <v>0</v>
      </c>
      <c r="R1096" s="80"/>
      <c r="S1096" s="80"/>
      <c r="T1096" s="80"/>
      <c r="U1096" s="80"/>
      <c r="V1096" s="3"/>
      <c r="W1096" s="3"/>
      <c r="X1096" s="3"/>
      <c r="Y1096" s="3"/>
      <c r="Z1096" s="3"/>
    </row>
    <row r="1097" spans="1:26" ht="38.25" customHeight="1" x14ac:dyDescent="0.6">
      <c r="A1097" s="29"/>
      <c r="B1097" s="68"/>
      <c r="C1097" s="69"/>
      <c r="D1097" s="71"/>
      <c r="E1097" s="71"/>
      <c r="F1097" s="72">
        <f>SUM(D$9:$D1097)-SUM(E$9:$E1097)</f>
        <v>400</v>
      </c>
      <c r="G1097" s="58"/>
      <c r="H1097" s="73" t="str">
        <f t="shared" si="65"/>
        <v>السبت</v>
      </c>
      <c r="I1097" s="84">
        <f t="shared" si="66"/>
        <v>45619</v>
      </c>
      <c r="J1097" s="75"/>
      <c r="K1097" s="75"/>
      <c r="L1097" s="76"/>
      <c r="M1097" s="76"/>
      <c r="N1097" s="77">
        <f>K1097-J1097-L1097+التصنيف4567891011243752[[#This Row],[زيادة]]</f>
        <v>0</v>
      </c>
      <c r="O1097" s="78" t="str">
        <f t="shared" ref="O1097:O1160" si="68">IF(N1097=0,"غياب","حضور")</f>
        <v>غياب</v>
      </c>
      <c r="P1097" s="78">
        <f t="shared" si="67"/>
        <v>0</v>
      </c>
      <c r="Q1097" s="79">
        <f>التصنيف4567891011243752[[#This Row],[ساعات العمل
Time of Work]]/9*P1097*24</f>
        <v>0</v>
      </c>
      <c r="R1097" s="80"/>
      <c r="S1097" s="80"/>
      <c r="T1097" s="80"/>
      <c r="U1097" s="80"/>
      <c r="V1097" s="3"/>
      <c r="W1097" s="3"/>
      <c r="X1097" s="3"/>
      <c r="Y1097" s="3"/>
      <c r="Z1097" s="3"/>
    </row>
    <row r="1098" spans="1:26" ht="38.25" customHeight="1" x14ac:dyDescent="0.6">
      <c r="A1098" s="29"/>
      <c r="B1098" s="68"/>
      <c r="C1098" s="69"/>
      <c r="D1098" s="71"/>
      <c r="E1098" s="71"/>
      <c r="F1098" s="72">
        <f>SUM(D$9:$D1098)-SUM(E$9:$E1098)</f>
        <v>400</v>
      </c>
      <c r="G1098" s="58"/>
      <c r="H1098" s="73" t="str">
        <f t="shared" ref="H1098:H1161" si="69">TEXT(I1098,"b2dddd")</f>
        <v>الأحد</v>
      </c>
      <c r="I1098" s="84">
        <f t="shared" ref="I1098:I1161" si="70">IF($I$7="","--",I1097+1)</f>
        <v>45620</v>
      </c>
      <c r="J1098" s="75"/>
      <c r="K1098" s="75"/>
      <c r="L1098" s="76"/>
      <c r="M1098" s="76"/>
      <c r="N1098" s="77">
        <f>K1098-J1098-L1098+التصنيف4567891011243752[[#This Row],[زيادة]]</f>
        <v>0</v>
      </c>
      <c r="O1098" s="78" t="str">
        <f t="shared" si="68"/>
        <v>غياب</v>
      </c>
      <c r="P1098" s="78">
        <f t="shared" si="67"/>
        <v>0</v>
      </c>
      <c r="Q1098" s="79">
        <f>التصنيف4567891011243752[[#This Row],[ساعات العمل
Time of Work]]/9*P1098*24</f>
        <v>0</v>
      </c>
      <c r="R1098" s="80"/>
      <c r="S1098" s="80"/>
      <c r="T1098" s="80"/>
      <c r="U1098" s="80"/>
      <c r="V1098" s="3"/>
      <c r="W1098" s="3"/>
      <c r="X1098" s="3"/>
      <c r="Y1098" s="3"/>
      <c r="Z1098" s="3"/>
    </row>
    <row r="1099" spans="1:26" ht="38.25" customHeight="1" x14ac:dyDescent="0.6">
      <c r="A1099" s="29"/>
      <c r="B1099" s="68"/>
      <c r="C1099" s="69"/>
      <c r="D1099" s="71"/>
      <c r="E1099" s="71"/>
      <c r="F1099" s="72">
        <f>SUM(D$9:$D1099)-SUM(E$9:$E1099)</f>
        <v>400</v>
      </c>
      <c r="G1099" s="58"/>
      <c r="H1099" s="73" t="str">
        <f t="shared" si="69"/>
        <v>الإثنين</v>
      </c>
      <c r="I1099" s="84">
        <f t="shared" si="70"/>
        <v>45621</v>
      </c>
      <c r="J1099" s="75"/>
      <c r="K1099" s="75"/>
      <c r="L1099" s="76"/>
      <c r="M1099" s="76"/>
      <c r="N1099" s="77">
        <f>K1099-J1099-L1099+التصنيف4567891011243752[[#This Row],[زيادة]]</f>
        <v>0</v>
      </c>
      <c r="O1099" s="78" t="str">
        <f t="shared" si="68"/>
        <v>غياب</v>
      </c>
      <c r="P1099" s="78">
        <f t="shared" ref="P1099:P1162" si="71">IF($P$9="","--",P1098+0)</f>
        <v>0</v>
      </c>
      <c r="Q1099" s="79">
        <f>التصنيف4567891011243752[[#This Row],[ساعات العمل
Time of Work]]/9*P1099*24</f>
        <v>0</v>
      </c>
      <c r="R1099" s="80"/>
      <c r="S1099" s="80"/>
      <c r="T1099" s="80"/>
      <c r="U1099" s="80"/>
      <c r="V1099" s="3"/>
      <c r="W1099" s="3"/>
      <c r="X1099" s="3"/>
      <c r="Y1099" s="3"/>
      <c r="Z1099" s="3"/>
    </row>
    <row r="1100" spans="1:26" ht="38.25" customHeight="1" x14ac:dyDescent="0.6">
      <c r="A1100" s="29"/>
      <c r="B1100" s="68"/>
      <c r="C1100" s="69"/>
      <c r="D1100" s="71"/>
      <c r="E1100" s="71"/>
      <c r="F1100" s="72">
        <f>SUM(D$9:$D1100)-SUM(E$9:$E1100)</f>
        <v>400</v>
      </c>
      <c r="G1100" s="58"/>
      <c r="H1100" s="73" t="str">
        <f t="shared" si="69"/>
        <v>الثلاثاء</v>
      </c>
      <c r="I1100" s="84">
        <f t="shared" si="70"/>
        <v>45622</v>
      </c>
      <c r="J1100" s="75"/>
      <c r="K1100" s="75"/>
      <c r="L1100" s="76"/>
      <c r="M1100" s="76"/>
      <c r="N1100" s="77">
        <f>K1100-J1100-L1100+التصنيف4567891011243752[[#This Row],[زيادة]]</f>
        <v>0</v>
      </c>
      <c r="O1100" s="78" t="str">
        <f t="shared" si="68"/>
        <v>غياب</v>
      </c>
      <c r="P1100" s="78">
        <f t="shared" si="71"/>
        <v>0</v>
      </c>
      <c r="Q1100" s="79">
        <f>التصنيف4567891011243752[[#This Row],[ساعات العمل
Time of Work]]/9*P1100*24</f>
        <v>0</v>
      </c>
      <c r="R1100" s="80"/>
      <c r="S1100" s="80"/>
      <c r="T1100" s="80"/>
      <c r="U1100" s="80"/>
      <c r="V1100" s="3"/>
      <c r="W1100" s="3"/>
      <c r="X1100" s="3"/>
      <c r="Y1100" s="3"/>
      <c r="Z1100" s="3"/>
    </row>
    <row r="1101" spans="1:26" ht="38.25" customHeight="1" x14ac:dyDescent="0.6">
      <c r="A1101" s="29"/>
      <c r="B1101" s="68"/>
      <c r="C1101" s="69"/>
      <c r="D1101" s="71"/>
      <c r="E1101" s="71"/>
      <c r="F1101" s="72">
        <f>SUM(D$9:$D1101)-SUM(E$9:$E1101)</f>
        <v>400</v>
      </c>
      <c r="G1101" s="58"/>
      <c r="H1101" s="73" t="str">
        <f t="shared" si="69"/>
        <v>الأربعاء</v>
      </c>
      <c r="I1101" s="84">
        <f t="shared" si="70"/>
        <v>45623</v>
      </c>
      <c r="J1101" s="75"/>
      <c r="K1101" s="75"/>
      <c r="L1101" s="76"/>
      <c r="M1101" s="76"/>
      <c r="N1101" s="77">
        <f>K1101-J1101-L1101+التصنيف4567891011243752[[#This Row],[زيادة]]</f>
        <v>0</v>
      </c>
      <c r="O1101" s="78" t="str">
        <f t="shared" si="68"/>
        <v>غياب</v>
      </c>
      <c r="P1101" s="78">
        <f t="shared" si="71"/>
        <v>0</v>
      </c>
      <c r="Q1101" s="79">
        <f>التصنيف4567891011243752[[#This Row],[ساعات العمل
Time of Work]]/9*P1101*24</f>
        <v>0</v>
      </c>
      <c r="R1101" s="80"/>
      <c r="S1101" s="80"/>
      <c r="T1101" s="80"/>
      <c r="U1101" s="80"/>
      <c r="V1101" s="3"/>
      <c r="W1101" s="3"/>
      <c r="X1101" s="3"/>
      <c r="Y1101" s="3"/>
      <c r="Z1101" s="3"/>
    </row>
    <row r="1102" spans="1:26" ht="38.25" customHeight="1" x14ac:dyDescent="0.6">
      <c r="A1102" s="29"/>
      <c r="B1102" s="68"/>
      <c r="C1102" s="69"/>
      <c r="D1102" s="71"/>
      <c r="E1102" s="71"/>
      <c r="F1102" s="72">
        <f>SUM(D$9:$D1102)-SUM(E$9:$E1102)</f>
        <v>400</v>
      </c>
      <c r="G1102" s="58"/>
      <c r="H1102" s="73" t="str">
        <f t="shared" si="69"/>
        <v>الخميس</v>
      </c>
      <c r="I1102" s="84">
        <f t="shared" si="70"/>
        <v>45624</v>
      </c>
      <c r="J1102" s="75"/>
      <c r="K1102" s="75"/>
      <c r="L1102" s="76"/>
      <c r="M1102" s="76"/>
      <c r="N1102" s="77">
        <f>K1102-J1102-L1102+التصنيف4567891011243752[[#This Row],[زيادة]]</f>
        <v>0</v>
      </c>
      <c r="O1102" s="78" t="str">
        <f t="shared" si="68"/>
        <v>غياب</v>
      </c>
      <c r="P1102" s="78">
        <f t="shared" si="71"/>
        <v>0</v>
      </c>
      <c r="Q1102" s="79">
        <f>التصنيف4567891011243752[[#This Row],[ساعات العمل
Time of Work]]/9*P1102*24</f>
        <v>0</v>
      </c>
      <c r="R1102" s="80"/>
      <c r="S1102" s="80"/>
      <c r="T1102" s="80"/>
      <c r="U1102" s="80"/>
      <c r="V1102" s="3"/>
      <c r="W1102" s="3"/>
      <c r="X1102" s="3"/>
      <c r="Y1102" s="3"/>
      <c r="Z1102" s="3"/>
    </row>
    <row r="1103" spans="1:26" ht="38.25" customHeight="1" x14ac:dyDescent="0.6">
      <c r="A1103" s="29"/>
      <c r="B1103" s="68"/>
      <c r="C1103" s="69"/>
      <c r="D1103" s="71"/>
      <c r="E1103" s="71"/>
      <c r="F1103" s="72">
        <f>SUM(D$9:$D1103)-SUM(E$9:$E1103)</f>
        <v>400</v>
      </c>
      <c r="G1103" s="58"/>
      <c r="H1103" s="73" t="str">
        <f t="shared" si="69"/>
        <v>الجمعة</v>
      </c>
      <c r="I1103" s="84">
        <f t="shared" si="70"/>
        <v>45625</v>
      </c>
      <c r="J1103" s="75"/>
      <c r="K1103" s="75"/>
      <c r="L1103" s="76"/>
      <c r="M1103" s="76"/>
      <c r="N1103" s="77">
        <f>K1103-J1103-L1103+التصنيف4567891011243752[[#This Row],[زيادة]]</f>
        <v>0</v>
      </c>
      <c r="O1103" s="78" t="str">
        <f t="shared" si="68"/>
        <v>غياب</v>
      </c>
      <c r="P1103" s="78">
        <f t="shared" si="71"/>
        <v>0</v>
      </c>
      <c r="Q1103" s="79">
        <f>التصنيف4567891011243752[[#This Row],[ساعات العمل
Time of Work]]/9*P1103*24</f>
        <v>0</v>
      </c>
      <c r="R1103" s="80"/>
      <c r="S1103" s="80"/>
      <c r="T1103" s="80"/>
      <c r="U1103" s="80"/>
      <c r="V1103" s="3"/>
      <c r="W1103" s="3"/>
      <c r="X1103" s="3"/>
      <c r="Y1103" s="3"/>
      <c r="Z1103" s="3"/>
    </row>
    <row r="1104" spans="1:26" ht="38.25" customHeight="1" x14ac:dyDescent="0.6">
      <c r="A1104" s="29"/>
      <c r="B1104" s="68"/>
      <c r="C1104" s="69"/>
      <c r="D1104" s="71"/>
      <c r="E1104" s="71"/>
      <c r="F1104" s="72">
        <f>SUM(D$9:$D1104)-SUM(E$9:$E1104)</f>
        <v>400</v>
      </c>
      <c r="G1104" s="58"/>
      <c r="H1104" s="73" t="str">
        <f t="shared" si="69"/>
        <v>السبت</v>
      </c>
      <c r="I1104" s="84">
        <f t="shared" si="70"/>
        <v>45626</v>
      </c>
      <c r="J1104" s="75"/>
      <c r="K1104" s="75"/>
      <c r="L1104" s="76"/>
      <c r="M1104" s="76"/>
      <c r="N1104" s="77">
        <f>K1104-J1104-L1104+التصنيف4567891011243752[[#This Row],[زيادة]]</f>
        <v>0</v>
      </c>
      <c r="O1104" s="78" t="str">
        <f t="shared" si="68"/>
        <v>غياب</v>
      </c>
      <c r="P1104" s="78">
        <f t="shared" si="71"/>
        <v>0</v>
      </c>
      <c r="Q1104" s="79">
        <f>التصنيف4567891011243752[[#This Row],[ساعات العمل
Time of Work]]/9*P1104*24</f>
        <v>0</v>
      </c>
      <c r="R1104" s="80"/>
      <c r="S1104" s="80"/>
      <c r="T1104" s="80"/>
      <c r="U1104" s="80"/>
      <c r="V1104" s="3"/>
      <c r="W1104" s="3"/>
      <c r="X1104" s="3"/>
      <c r="Y1104" s="3"/>
      <c r="Z1104" s="3"/>
    </row>
    <row r="1105" spans="1:26" ht="38.25" customHeight="1" x14ac:dyDescent="0.6">
      <c r="A1105" s="29"/>
      <c r="B1105" s="68"/>
      <c r="C1105" s="69"/>
      <c r="D1105" s="71"/>
      <c r="E1105" s="71"/>
      <c r="F1105" s="72">
        <f>SUM(D$9:$D1105)-SUM(E$9:$E1105)</f>
        <v>400</v>
      </c>
      <c r="G1105" s="58"/>
      <c r="H1105" s="73" t="str">
        <f t="shared" si="69"/>
        <v>الأحد</v>
      </c>
      <c r="I1105" s="84">
        <f t="shared" si="70"/>
        <v>45627</v>
      </c>
      <c r="J1105" s="75"/>
      <c r="K1105" s="75"/>
      <c r="L1105" s="76"/>
      <c r="M1105" s="76"/>
      <c r="N1105" s="77">
        <f>K1105-J1105-L1105+التصنيف4567891011243752[[#This Row],[زيادة]]</f>
        <v>0</v>
      </c>
      <c r="O1105" s="78" t="str">
        <f t="shared" si="68"/>
        <v>غياب</v>
      </c>
      <c r="P1105" s="78">
        <f t="shared" si="71"/>
        <v>0</v>
      </c>
      <c r="Q1105" s="79">
        <f>التصنيف4567891011243752[[#This Row],[ساعات العمل
Time of Work]]/9*P1105*24</f>
        <v>0</v>
      </c>
      <c r="R1105" s="80"/>
      <c r="S1105" s="80"/>
      <c r="T1105" s="80"/>
      <c r="U1105" s="80"/>
      <c r="V1105" s="3"/>
      <c r="W1105" s="3"/>
      <c r="X1105" s="3"/>
      <c r="Y1105" s="3"/>
      <c r="Z1105" s="3"/>
    </row>
    <row r="1106" spans="1:26" ht="38.25" customHeight="1" x14ac:dyDescent="0.6">
      <c r="A1106" s="29"/>
      <c r="B1106" s="68"/>
      <c r="C1106" s="69"/>
      <c r="D1106" s="71"/>
      <c r="E1106" s="71"/>
      <c r="F1106" s="72">
        <f>SUM(D$9:$D1106)-SUM(E$9:$E1106)</f>
        <v>400</v>
      </c>
      <c r="G1106" s="58"/>
      <c r="H1106" s="73" t="str">
        <f t="shared" si="69"/>
        <v>الإثنين</v>
      </c>
      <c r="I1106" s="84">
        <f t="shared" si="70"/>
        <v>45628</v>
      </c>
      <c r="J1106" s="75"/>
      <c r="K1106" s="75"/>
      <c r="L1106" s="76"/>
      <c r="M1106" s="76"/>
      <c r="N1106" s="77">
        <f>K1106-J1106-L1106+التصنيف4567891011243752[[#This Row],[زيادة]]</f>
        <v>0</v>
      </c>
      <c r="O1106" s="78" t="str">
        <f t="shared" si="68"/>
        <v>غياب</v>
      </c>
      <c r="P1106" s="78">
        <f t="shared" si="71"/>
        <v>0</v>
      </c>
      <c r="Q1106" s="79">
        <f>التصنيف4567891011243752[[#This Row],[ساعات العمل
Time of Work]]/9*P1106*24</f>
        <v>0</v>
      </c>
      <c r="R1106" s="80"/>
      <c r="S1106" s="80"/>
      <c r="T1106" s="80"/>
      <c r="U1106" s="80"/>
      <c r="V1106" s="3"/>
      <c r="W1106" s="3"/>
      <c r="X1106" s="3"/>
      <c r="Y1106" s="3"/>
      <c r="Z1106" s="3"/>
    </row>
    <row r="1107" spans="1:26" ht="38.25" customHeight="1" x14ac:dyDescent="0.6">
      <c r="A1107" s="29"/>
      <c r="B1107" s="68"/>
      <c r="C1107" s="69"/>
      <c r="D1107" s="71"/>
      <c r="E1107" s="71"/>
      <c r="F1107" s="72">
        <f>SUM(D$9:$D1107)-SUM(E$9:$E1107)</f>
        <v>400</v>
      </c>
      <c r="G1107" s="58"/>
      <c r="H1107" s="73" t="str">
        <f t="shared" si="69"/>
        <v>الثلاثاء</v>
      </c>
      <c r="I1107" s="84">
        <f t="shared" si="70"/>
        <v>45629</v>
      </c>
      <c r="J1107" s="75"/>
      <c r="K1107" s="75"/>
      <c r="L1107" s="76"/>
      <c r="M1107" s="76"/>
      <c r="N1107" s="77">
        <f>K1107-J1107-L1107+التصنيف4567891011243752[[#This Row],[زيادة]]</f>
        <v>0</v>
      </c>
      <c r="O1107" s="78" t="str">
        <f t="shared" si="68"/>
        <v>غياب</v>
      </c>
      <c r="P1107" s="78">
        <f t="shared" si="71"/>
        <v>0</v>
      </c>
      <c r="Q1107" s="79">
        <f>التصنيف4567891011243752[[#This Row],[ساعات العمل
Time of Work]]/9*P1107*24</f>
        <v>0</v>
      </c>
      <c r="R1107" s="80"/>
      <c r="S1107" s="80"/>
      <c r="T1107" s="80"/>
      <c r="U1107" s="80"/>
      <c r="V1107" s="3"/>
      <c r="W1107" s="3"/>
      <c r="X1107" s="3"/>
      <c r="Y1107" s="3"/>
      <c r="Z1107" s="3"/>
    </row>
    <row r="1108" spans="1:26" ht="38.25" customHeight="1" x14ac:dyDescent="0.6">
      <c r="A1108" s="29"/>
      <c r="B1108" s="68"/>
      <c r="C1108" s="69"/>
      <c r="D1108" s="71"/>
      <c r="E1108" s="71"/>
      <c r="F1108" s="72">
        <f>SUM(D$9:$D1108)-SUM(E$9:$E1108)</f>
        <v>400</v>
      </c>
      <c r="G1108" s="58"/>
      <c r="H1108" s="73" t="str">
        <f t="shared" si="69"/>
        <v>الأربعاء</v>
      </c>
      <c r="I1108" s="84">
        <f t="shared" si="70"/>
        <v>45630</v>
      </c>
      <c r="J1108" s="75"/>
      <c r="K1108" s="75"/>
      <c r="L1108" s="76"/>
      <c r="M1108" s="76"/>
      <c r="N1108" s="77">
        <f>K1108-J1108-L1108+التصنيف4567891011243752[[#This Row],[زيادة]]</f>
        <v>0</v>
      </c>
      <c r="O1108" s="78" t="str">
        <f t="shared" si="68"/>
        <v>غياب</v>
      </c>
      <c r="P1108" s="78">
        <f t="shared" si="71"/>
        <v>0</v>
      </c>
      <c r="Q1108" s="79">
        <f>التصنيف4567891011243752[[#This Row],[ساعات العمل
Time of Work]]/9*P1108*24</f>
        <v>0</v>
      </c>
      <c r="R1108" s="80"/>
      <c r="S1108" s="80"/>
      <c r="T1108" s="80"/>
      <c r="U1108" s="80"/>
      <c r="V1108" s="3"/>
      <c r="W1108" s="3"/>
      <c r="X1108" s="3"/>
      <c r="Y1108" s="3"/>
      <c r="Z1108" s="3"/>
    </row>
    <row r="1109" spans="1:26" ht="38.25" customHeight="1" x14ac:dyDescent="0.6">
      <c r="A1109" s="29"/>
      <c r="B1109" s="68"/>
      <c r="C1109" s="69"/>
      <c r="D1109" s="71"/>
      <c r="E1109" s="71"/>
      <c r="F1109" s="72">
        <f>SUM(D$9:$D1109)-SUM(E$9:$E1109)</f>
        <v>400</v>
      </c>
      <c r="G1109" s="58"/>
      <c r="H1109" s="73" t="str">
        <f t="shared" si="69"/>
        <v>الخميس</v>
      </c>
      <c r="I1109" s="84">
        <f t="shared" si="70"/>
        <v>45631</v>
      </c>
      <c r="J1109" s="75"/>
      <c r="K1109" s="75"/>
      <c r="L1109" s="76"/>
      <c r="M1109" s="76"/>
      <c r="N1109" s="77">
        <f>K1109-J1109-L1109+التصنيف4567891011243752[[#This Row],[زيادة]]</f>
        <v>0</v>
      </c>
      <c r="O1109" s="78" t="str">
        <f t="shared" si="68"/>
        <v>غياب</v>
      </c>
      <c r="P1109" s="78">
        <f t="shared" si="71"/>
        <v>0</v>
      </c>
      <c r="Q1109" s="79">
        <f>التصنيف4567891011243752[[#This Row],[ساعات العمل
Time of Work]]/9*P1109*24</f>
        <v>0</v>
      </c>
      <c r="R1109" s="80"/>
      <c r="S1109" s="80"/>
      <c r="T1109" s="80"/>
      <c r="U1109" s="80"/>
      <c r="V1109" s="3"/>
      <c r="W1109" s="3"/>
      <c r="X1109" s="3"/>
      <c r="Y1109" s="3"/>
      <c r="Z1109" s="3"/>
    </row>
    <row r="1110" spans="1:26" ht="38.25" customHeight="1" x14ac:dyDescent="0.6">
      <c r="A1110" s="29"/>
      <c r="B1110" s="68"/>
      <c r="C1110" s="69"/>
      <c r="D1110" s="71"/>
      <c r="E1110" s="71"/>
      <c r="F1110" s="72">
        <f>SUM(D$9:$D1110)-SUM(E$9:$E1110)</f>
        <v>400</v>
      </c>
      <c r="G1110" s="58"/>
      <c r="H1110" s="73" t="str">
        <f t="shared" si="69"/>
        <v>الجمعة</v>
      </c>
      <c r="I1110" s="84">
        <f t="shared" si="70"/>
        <v>45632</v>
      </c>
      <c r="J1110" s="75"/>
      <c r="K1110" s="75"/>
      <c r="L1110" s="76"/>
      <c r="M1110" s="76"/>
      <c r="N1110" s="77">
        <f>K1110-J1110-L1110+التصنيف4567891011243752[[#This Row],[زيادة]]</f>
        <v>0</v>
      </c>
      <c r="O1110" s="78" t="str">
        <f t="shared" si="68"/>
        <v>غياب</v>
      </c>
      <c r="P1110" s="78">
        <f t="shared" si="71"/>
        <v>0</v>
      </c>
      <c r="Q1110" s="79">
        <f>التصنيف4567891011243752[[#This Row],[ساعات العمل
Time of Work]]/9*P1110*24</f>
        <v>0</v>
      </c>
      <c r="R1110" s="80"/>
      <c r="S1110" s="80"/>
      <c r="T1110" s="80"/>
      <c r="U1110" s="80"/>
      <c r="V1110" s="3"/>
      <c r="W1110" s="3"/>
      <c r="X1110" s="3"/>
      <c r="Y1110" s="3"/>
      <c r="Z1110" s="3"/>
    </row>
    <row r="1111" spans="1:26" ht="38.25" customHeight="1" x14ac:dyDescent="0.6">
      <c r="A1111" s="29"/>
      <c r="B1111" s="68"/>
      <c r="C1111" s="69"/>
      <c r="D1111" s="71"/>
      <c r="E1111" s="71"/>
      <c r="F1111" s="72">
        <f>SUM(D$9:$D1111)-SUM(E$9:$E1111)</f>
        <v>400</v>
      </c>
      <c r="G1111" s="58"/>
      <c r="H1111" s="73" t="str">
        <f t="shared" si="69"/>
        <v>السبت</v>
      </c>
      <c r="I1111" s="84">
        <f t="shared" si="70"/>
        <v>45633</v>
      </c>
      <c r="J1111" s="75"/>
      <c r="K1111" s="75"/>
      <c r="L1111" s="76"/>
      <c r="M1111" s="76"/>
      <c r="N1111" s="77">
        <f>K1111-J1111-L1111+التصنيف4567891011243752[[#This Row],[زيادة]]</f>
        <v>0</v>
      </c>
      <c r="O1111" s="78" t="str">
        <f t="shared" si="68"/>
        <v>غياب</v>
      </c>
      <c r="P1111" s="78">
        <f t="shared" si="71"/>
        <v>0</v>
      </c>
      <c r="Q1111" s="79">
        <f>التصنيف4567891011243752[[#This Row],[ساعات العمل
Time of Work]]/9*P1111*24</f>
        <v>0</v>
      </c>
      <c r="R1111" s="80"/>
      <c r="S1111" s="80"/>
      <c r="T1111" s="80"/>
      <c r="U1111" s="80"/>
      <c r="V1111" s="3"/>
      <c r="W1111" s="3"/>
      <c r="X1111" s="3"/>
      <c r="Y1111" s="3"/>
      <c r="Z1111" s="3"/>
    </row>
    <row r="1112" spans="1:26" ht="38.25" customHeight="1" x14ac:dyDescent="0.6">
      <c r="A1112" s="29"/>
      <c r="B1112" s="68"/>
      <c r="C1112" s="69"/>
      <c r="D1112" s="71"/>
      <c r="E1112" s="71"/>
      <c r="F1112" s="72">
        <f>SUM(D$9:$D1112)-SUM(E$9:$E1112)</f>
        <v>400</v>
      </c>
      <c r="G1112" s="58"/>
      <c r="H1112" s="73" t="str">
        <f t="shared" si="69"/>
        <v>الأحد</v>
      </c>
      <c r="I1112" s="84">
        <f t="shared" si="70"/>
        <v>45634</v>
      </c>
      <c r="J1112" s="75"/>
      <c r="K1112" s="75"/>
      <c r="L1112" s="76"/>
      <c r="M1112" s="76"/>
      <c r="N1112" s="77">
        <f>K1112-J1112-L1112+التصنيف4567891011243752[[#This Row],[زيادة]]</f>
        <v>0</v>
      </c>
      <c r="O1112" s="78" t="str">
        <f t="shared" si="68"/>
        <v>غياب</v>
      </c>
      <c r="P1112" s="78">
        <f t="shared" si="71"/>
        <v>0</v>
      </c>
      <c r="Q1112" s="79">
        <f>التصنيف4567891011243752[[#This Row],[ساعات العمل
Time of Work]]/9*P1112*24</f>
        <v>0</v>
      </c>
      <c r="R1112" s="80"/>
      <c r="S1112" s="80"/>
      <c r="T1112" s="80"/>
      <c r="U1112" s="80"/>
      <c r="V1112" s="3"/>
      <c r="W1112" s="3"/>
      <c r="X1112" s="3"/>
      <c r="Y1112" s="3"/>
      <c r="Z1112" s="3"/>
    </row>
    <row r="1113" spans="1:26" ht="38.25" customHeight="1" x14ac:dyDescent="0.6">
      <c r="A1113" s="29"/>
      <c r="B1113" s="68"/>
      <c r="C1113" s="69"/>
      <c r="D1113" s="71"/>
      <c r="E1113" s="71"/>
      <c r="F1113" s="72">
        <f>SUM(D$9:$D1113)-SUM(E$9:$E1113)</f>
        <v>400</v>
      </c>
      <c r="G1113" s="58"/>
      <c r="H1113" s="73" t="str">
        <f t="shared" si="69"/>
        <v>الإثنين</v>
      </c>
      <c r="I1113" s="84">
        <f t="shared" si="70"/>
        <v>45635</v>
      </c>
      <c r="J1113" s="75"/>
      <c r="K1113" s="75"/>
      <c r="L1113" s="76"/>
      <c r="M1113" s="76"/>
      <c r="N1113" s="77">
        <f>K1113-J1113-L1113+التصنيف4567891011243752[[#This Row],[زيادة]]</f>
        <v>0</v>
      </c>
      <c r="O1113" s="78" t="str">
        <f t="shared" si="68"/>
        <v>غياب</v>
      </c>
      <c r="P1113" s="78">
        <f t="shared" si="71"/>
        <v>0</v>
      </c>
      <c r="Q1113" s="79">
        <f>التصنيف4567891011243752[[#This Row],[ساعات العمل
Time of Work]]/9*P1113*24</f>
        <v>0</v>
      </c>
      <c r="R1113" s="80"/>
      <c r="S1113" s="80"/>
      <c r="T1113" s="80"/>
      <c r="U1113" s="80"/>
      <c r="V1113" s="3"/>
      <c r="W1113" s="3"/>
      <c r="X1113" s="3"/>
      <c r="Y1113" s="3"/>
      <c r="Z1113" s="3"/>
    </row>
    <row r="1114" spans="1:26" ht="38.25" customHeight="1" x14ac:dyDescent="0.6">
      <c r="A1114" s="29"/>
      <c r="B1114" s="68"/>
      <c r="C1114" s="69"/>
      <c r="D1114" s="71"/>
      <c r="E1114" s="71"/>
      <c r="F1114" s="72">
        <f>SUM(D$9:$D1114)-SUM(E$9:$E1114)</f>
        <v>400</v>
      </c>
      <c r="G1114" s="58"/>
      <c r="H1114" s="73" t="str">
        <f t="shared" si="69"/>
        <v>الثلاثاء</v>
      </c>
      <c r="I1114" s="84">
        <f t="shared" si="70"/>
        <v>45636</v>
      </c>
      <c r="J1114" s="75"/>
      <c r="K1114" s="75"/>
      <c r="L1114" s="76"/>
      <c r="M1114" s="76"/>
      <c r="N1114" s="77">
        <f>K1114-J1114-L1114+التصنيف4567891011243752[[#This Row],[زيادة]]</f>
        <v>0</v>
      </c>
      <c r="O1114" s="78" t="str">
        <f t="shared" si="68"/>
        <v>غياب</v>
      </c>
      <c r="P1114" s="78">
        <f t="shared" si="71"/>
        <v>0</v>
      </c>
      <c r="Q1114" s="79">
        <f>التصنيف4567891011243752[[#This Row],[ساعات العمل
Time of Work]]/9*P1114*24</f>
        <v>0</v>
      </c>
      <c r="R1114" s="80"/>
      <c r="S1114" s="80"/>
      <c r="T1114" s="80"/>
      <c r="U1114" s="80"/>
      <c r="V1114" s="3"/>
      <c r="W1114" s="3"/>
      <c r="X1114" s="3"/>
      <c r="Y1114" s="3"/>
      <c r="Z1114" s="3"/>
    </row>
    <row r="1115" spans="1:26" ht="38.25" customHeight="1" x14ac:dyDescent="0.6">
      <c r="A1115" s="29"/>
      <c r="B1115" s="68"/>
      <c r="C1115" s="69"/>
      <c r="D1115" s="71"/>
      <c r="E1115" s="71"/>
      <c r="F1115" s="72">
        <f>SUM(D$9:$D1115)-SUM(E$9:$E1115)</f>
        <v>400</v>
      </c>
      <c r="G1115" s="58"/>
      <c r="H1115" s="73" t="str">
        <f t="shared" si="69"/>
        <v>الأربعاء</v>
      </c>
      <c r="I1115" s="84">
        <f t="shared" si="70"/>
        <v>45637</v>
      </c>
      <c r="J1115" s="75"/>
      <c r="K1115" s="75"/>
      <c r="L1115" s="76"/>
      <c r="M1115" s="76"/>
      <c r="N1115" s="77">
        <f>K1115-J1115-L1115+التصنيف4567891011243752[[#This Row],[زيادة]]</f>
        <v>0</v>
      </c>
      <c r="O1115" s="78" t="str">
        <f t="shared" si="68"/>
        <v>غياب</v>
      </c>
      <c r="P1115" s="78">
        <f t="shared" si="71"/>
        <v>0</v>
      </c>
      <c r="Q1115" s="79">
        <f>التصنيف4567891011243752[[#This Row],[ساعات العمل
Time of Work]]/9*P1115*24</f>
        <v>0</v>
      </c>
      <c r="R1115" s="80"/>
      <c r="S1115" s="80"/>
      <c r="T1115" s="80"/>
      <c r="U1115" s="80"/>
      <c r="V1115" s="3"/>
      <c r="W1115" s="3"/>
      <c r="X1115" s="3"/>
      <c r="Y1115" s="3"/>
      <c r="Z1115" s="3"/>
    </row>
    <row r="1116" spans="1:26" ht="38.25" customHeight="1" x14ac:dyDescent="0.6">
      <c r="A1116" s="29"/>
      <c r="B1116" s="68"/>
      <c r="C1116" s="69"/>
      <c r="D1116" s="71"/>
      <c r="E1116" s="71"/>
      <c r="F1116" s="72">
        <f>SUM(D$9:$D1116)-SUM(E$9:$E1116)</f>
        <v>400</v>
      </c>
      <c r="G1116" s="58"/>
      <c r="H1116" s="73" t="str">
        <f t="shared" si="69"/>
        <v>الخميس</v>
      </c>
      <c r="I1116" s="84">
        <f t="shared" si="70"/>
        <v>45638</v>
      </c>
      <c r="J1116" s="75"/>
      <c r="K1116" s="75"/>
      <c r="L1116" s="76"/>
      <c r="M1116" s="76"/>
      <c r="N1116" s="77">
        <f>K1116-J1116-L1116+التصنيف4567891011243752[[#This Row],[زيادة]]</f>
        <v>0</v>
      </c>
      <c r="O1116" s="78" t="str">
        <f t="shared" si="68"/>
        <v>غياب</v>
      </c>
      <c r="P1116" s="78">
        <f t="shared" si="71"/>
        <v>0</v>
      </c>
      <c r="Q1116" s="79">
        <f>التصنيف4567891011243752[[#This Row],[ساعات العمل
Time of Work]]/9*P1116*24</f>
        <v>0</v>
      </c>
      <c r="R1116" s="80"/>
      <c r="S1116" s="80"/>
      <c r="T1116" s="80"/>
      <c r="U1116" s="80"/>
      <c r="V1116" s="3"/>
      <c r="W1116" s="3"/>
      <c r="X1116" s="3"/>
      <c r="Y1116" s="3"/>
      <c r="Z1116" s="3"/>
    </row>
    <row r="1117" spans="1:26" ht="38.25" customHeight="1" x14ac:dyDescent="0.6">
      <c r="A1117" s="29"/>
      <c r="B1117" s="68"/>
      <c r="C1117" s="69"/>
      <c r="D1117" s="71"/>
      <c r="E1117" s="71"/>
      <c r="F1117" s="72">
        <f>SUM(D$9:$D1117)-SUM(E$9:$E1117)</f>
        <v>400</v>
      </c>
      <c r="G1117" s="58"/>
      <c r="H1117" s="73" t="str">
        <f t="shared" si="69"/>
        <v>الجمعة</v>
      </c>
      <c r="I1117" s="84">
        <f t="shared" si="70"/>
        <v>45639</v>
      </c>
      <c r="J1117" s="75"/>
      <c r="K1117" s="75"/>
      <c r="L1117" s="76"/>
      <c r="M1117" s="76"/>
      <c r="N1117" s="77">
        <f>K1117-J1117-L1117+التصنيف4567891011243752[[#This Row],[زيادة]]</f>
        <v>0</v>
      </c>
      <c r="O1117" s="78" t="str">
        <f t="shared" si="68"/>
        <v>غياب</v>
      </c>
      <c r="P1117" s="78">
        <f t="shared" si="71"/>
        <v>0</v>
      </c>
      <c r="Q1117" s="79">
        <f>التصنيف4567891011243752[[#This Row],[ساعات العمل
Time of Work]]/9*P1117*24</f>
        <v>0</v>
      </c>
      <c r="R1117" s="80"/>
      <c r="S1117" s="80"/>
      <c r="T1117" s="80"/>
      <c r="U1117" s="80"/>
      <c r="V1117" s="3"/>
      <c r="W1117" s="3"/>
      <c r="X1117" s="3"/>
      <c r="Y1117" s="3"/>
      <c r="Z1117" s="3"/>
    </row>
    <row r="1118" spans="1:26" ht="38.25" customHeight="1" x14ac:dyDescent="0.6">
      <c r="A1118" s="29"/>
      <c r="B1118" s="68"/>
      <c r="C1118" s="69"/>
      <c r="D1118" s="71"/>
      <c r="E1118" s="71"/>
      <c r="F1118" s="72">
        <f>SUM(D$9:$D1118)-SUM(E$9:$E1118)</f>
        <v>400</v>
      </c>
      <c r="G1118" s="58"/>
      <c r="H1118" s="73" t="str">
        <f t="shared" si="69"/>
        <v>السبت</v>
      </c>
      <c r="I1118" s="84">
        <f t="shared" si="70"/>
        <v>45640</v>
      </c>
      <c r="J1118" s="75"/>
      <c r="K1118" s="75"/>
      <c r="L1118" s="76"/>
      <c r="M1118" s="76"/>
      <c r="N1118" s="77">
        <f>K1118-J1118-L1118+التصنيف4567891011243752[[#This Row],[زيادة]]</f>
        <v>0</v>
      </c>
      <c r="O1118" s="78" t="str">
        <f t="shared" si="68"/>
        <v>غياب</v>
      </c>
      <c r="P1118" s="78">
        <f t="shared" si="71"/>
        <v>0</v>
      </c>
      <c r="Q1118" s="79">
        <f>التصنيف4567891011243752[[#This Row],[ساعات العمل
Time of Work]]/9*P1118*24</f>
        <v>0</v>
      </c>
      <c r="R1118" s="80"/>
      <c r="S1118" s="80"/>
      <c r="T1118" s="80"/>
      <c r="U1118" s="80"/>
      <c r="V1118" s="3"/>
      <c r="W1118" s="3"/>
      <c r="X1118" s="3"/>
      <c r="Y1118" s="3"/>
      <c r="Z1118" s="3"/>
    </row>
    <row r="1119" spans="1:26" ht="38.25" customHeight="1" x14ac:dyDescent="0.6">
      <c r="A1119" s="29"/>
      <c r="B1119" s="68"/>
      <c r="C1119" s="69"/>
      <c r="D1119" s="71"/>
      <c r="E1119" s="71"/>
      <c r="F1119" s="72">
        <f>SUM(D$9:$D1119)-SUM(E$9:$E1119)</f>
        <v>400</v>
      </c>
      <c r="G1119" s="58"/>
      <c r="H1119" s="73" t="str">
        <f t="shared" si="69"/>
        <v>الأحد</v>
      </c>
      <c r="I1119" s="84">
        <f t="shared" si="70"/>
        <v>45641</v>
      </c>
      <c r="J1119" s="75"/>
      <c r="K1119" s="75"/>
      <c r="L1119" s="76"/>
      <c r="M1119" s="76"/>
      <c r="N1119" s="77">
        <f>K1119-J1119-L1119+التصنيف4567891011243752[[#This Row],[زيادة]]</f>
        <v>0</v>
      </c>
      <c r="O1119" s="78" t="str">
        <f t="shared" si="68"/>
        <v>غياب</v>
      </c>
      <c r="P1119" s="78">
        <f t="shared" si="71"/>
        <v>0</v>
      </c>
      <c r="Q1119" s="79">
        <f>التصنيف4567891011243752[[#This Row],[ساعات العمل
Time of Work]]/9*P1119*24</f>
        <v>0</v>
      </c>
      <c r="R1119" s="80"/>
      <c r="S1119" s="80"/>
      <c r="T1119" s="80"/>
      <c r="U1119" s="80"/>
      <c r="V1119" s="3"/>
      <c r="W1119" s="3"/>
      <c r="X1119" s="3"/>
      <c r="Y1119" s="3"/>
      <c r="Z1119" s="3"/>
    </row>
    <row r="1120" spans="1:26" ht="38.25" customHeight="1" x14ac:dyDescent="0.6">
      <c r="A1120" s="29"/>
      <c r="B1120" s="68"/>
      <c r="C1120" s="69"/>
      <c r="D1120" s="71"/>
      <c r="E1120" s="71"/>
      <c r="F1120" s="72">
        <f>SUM(D$9:$D1120)-SUM(E$9:$E1120)</f>
        <v>400</v>
      </c>
      <c r="G1120" s="58"/>
      <c r="H1120" s="73" t="str">
        <f t="shared" si="69"/>
        <v>الإثنين</v>
      </c>
      <c r="I1120" s="84">
        <f t="shared" si="70"/>
        <v>45642</v>
      </c>
      <c r="J1120" s="75"/>
      <c r="K1120" s="75"/>
      <c r="L1120" s="76"/>
      <c r="M1120" s="76"/>
      <c r="N1120" s="77">
        <f>K1120-J1120-L1120+التصنيف4567891011243752[[#This Row],[زيادة]]</f>
        <v>0</v>
      </c>
      <c r="O1120" s="78" t="str">
        <f t="shared" si="68"/>
        <v>غياب</v>
      </c>
      <c r="P1120" s="78">
        <f t="shared" si="71"/>
        <v>0</v>
      </c>
      <c r="Q1120" s="79">
        <f>التصنيف4567891011243752[[#This Row],[ساعات العمل
Time of Work]]/9*P1120*24</f>
        <v>0</v>
      </c>
      <c r="R1120" s="80"/>
      <c r="S1120" s="80"/>
      <c r="T1120" s="80"/>
      <c r="U1120" s="80"/>
      <c r="V1120" s="3"/>
      <c r="W1120" s="3"/>
      <c r="X1120" s="3"/>
      <c r="Y1120" s="3"/>
      <c r="Z1120" s="3"/>
    </row>
    <row r="1121" spans="1:26" ht="38.25" customHeight="1" x14ac:dyDescent="0.6">
      <c r="A1121" s="29"/>
      <c r="B1121" s="68"/>
      <c r="C1121" s="69"/>
      <c r="D1121" s="71"/>
      <c r="E1121" s="71"/>
      <c r="F1121" s="72">
        <f>SUM(D$9:$D1121)-SUM(E$9:$E1121)</f>
        <v>400</v>
      </c>
      <c r="G1121" s="58"/>
      <c r="H1121" s="73" t="str">
        <f t="shared" si="69"/>
        <v>الثلاثاء</v>
      </c>
      <c r="I1121" s="84">
        <f t="shared" si="70"/>
        <v>45643</v>
      </c>
      <c r="J1121" s="75"/>
      <c r="K1121" s="75"/>
      <c r="L1121" s="76"/>
      <c r="M1121" s="76"/>
      <c r="N1121" s="77">
        <f>K1121-J1121-L1121+التصنيف4567891011243752[[#This Row],[زيادة]]</f>
        <v>0</v>
      </c>
      <c r="O1121" s="78" t="str">
        <f t="shared" si="68"/>
        <v>غياب</v>
      </c>
      <c r="P1121" s="78">
        <f t="shared" si="71"/>
        <v>0</v>
      </c>
      <c r="Q1121" s="79">
        <f>التصنيف4567891011243752[[#This Row],[ساعات العمل
Time of Work]]/9*P1121*24</f>
        <v>0</v>
      </c>
      <c r="R1121" s="80"/>
      <c r="S1121" s="80"/>
      <c r="T1121" s="80"/>
      <c r="U1121" s="80"/>
      <c r="V1121" s="3"/>
      <c r="W1121" s="3"/>
      <c r="X1121" s="3"/>
      <c r="Y1121" s="3"/>
      <c r="Z1121" s="3"/>
    </row>
    <row r="1122" spans="1:26" ht="38.25" customHeight="1" x14ac:dyDescent="0.6">
      <c r="A1122" s="29"/>
      <c r="B1122" s="68"/>
      <c r="C1122" s="69"/>
      <c r="D1122" s="71"/>
      <c r="E1122" s="71"/>
      <c r="F1122" s="72">
        <f>SUM(D$9:$D1122)-SUM(E$9:$E1122)</f>
        <v>400</v>
      </c>
      <c r="G1122" s="58"/>
      <c r="H1122" s="73" t="str">
        <f t="shared" si="69"/>
        <v>الأربعاء</v>
      </c>
      <c r="I1122" s="84">
        <f t="shared" si="70"/>
        <v>45644</v>
      </c>
      <c r="J1122" s="75"/>
      <c r="K1122" s="75"/>
      <c r="L1122" s="76"/>
      <c r="M1122" s="76"/>
      <c r="N1122" s="77">
        <f>K1122-J1122-L1122+التصنيف4567891011243752[[#This Row],[زيادة]]</f>
        <v>0</v>
      </c>
      <c r="O1122" s="78" t="str">
        <f t="shared" si="68"/>
        <v>غياب</v>
      </c>
      <c r="P1122" s="78">
        <f t="shared" si="71"/>
        <v>0</v>
      </c>
      <c r="Q1122" s="79">
        <f>التصنيف4567891011243752[[#This Row],[ساعات العمل
Time of Work]]/9*P1122*24</f>
        <v>0</v>
      </c>
      <c r="R1122" s="80"/>
      <c r="S1122" s="80"/>
      <c r="T1122" s="80"/>
      <c r="U1122" s="80"/>
      <c r="V1122" s="3"/>
      <c r="W1122" s="3"/>
      <c r="X1122" s="3"/>
      <c r="Y1122" s="3"/>
      <c r="Z1122" s="3"/>
    </row>
    <row r="1123" spans="1:26" ht="38.25" customHeight="1" x14ac:dyDescent="0.6">
      <c r="A1123" s="29"/>
      <c r="B1123" s="68"/>
      <c r="C1123" s="69"/>
      <c r="D1123" s="71"/>
      <c r="E1123" s="71"/>
      <c r="F1123" s="72">
        <f>SUM(D$9:$D1123)-SUM(E$9:$E1123)</f>
        <v>400</v>
      </c>
      <c r="G1123" s="58"/>
      <c r="H1123" s="73" t="str">
        <f t="shared" si="69"/>
        <v>الخميس</v>
      </c>
      <c r="I1123" s="84">
        <f t="shared" si="70"/>
        <v>45645</v>
      </c>
      <c r="J1123" s="75"/>
      <c r="K1123" s="75"/>
      <c r="L1123" s="76"/>
      <c r="M1123" s="76"/>
      <c r="N1123" s="77">
        <f>K1123-J1123-L1123+التصنيف4567891011243752[[#This Row],[زيادة]]</f>
        <v>0</v>
      </c>
      <c r="O1123" s="78" t="str">
        <f t="shared" si="68"/>
        <v>غياب</v>
      </c>
      <c r="P1123" s="78">
        <f t="shared" si="71"/>
        <v>0</v>
      </c>
      <c r="Q1123" s="79">
        <f>التصنيف4567891011243752[[#This Row],[ساعات العمل
Time of Work]]/9*P1123*24</f>
        <v>0</v>
      </c>
      <c r="R1123" s="80"/>
      <c r="S1123" s="80"/>
      <c r="T1123" s="80"/>
      <c r="U1123" s="80"/>
      <c r="V1123" s="3"/>
      <c r="W1123" s="3"/>
      <c r="X1123" s="3"/>
      <c r="Y1123" s="3"/>
      <c r="Z1123" s="3"/>
    </row>
    <row r="1124" spans="1:26" ht="38.25" customHeight="1" x14ac:dyDescent="0.6">
      <c r="A1124" s="29"/>
      <c r="B1124" s="68"/>
      <c r="C1124" s="69"/>
      <c r="D1124" s="71"/>
      <c r="E1124" s="71"/>
      <c r="F1124" s="72">
        <f>SUM(D$9:$D1124)-SUM(E$9:$E1124)</f>
        <v>400</v>
      </c>
      <c r="G1124" s="58"/>
      <c r="H1124" s="73" t="str">
        <f t="shared" si="69"/>
        <v>الجمعة</v>
      </c>
      <c r="I1124" s="84">
        <f t="shared" si="70"/>
        <v>45646</v>
      </c>
      <c r="J1124" s="75"/>
      <c r="K1124" s="75"/>
      <c r="L1124" s="76"/>
      <c r="M1124" s="76"/>
      <c r="N1124" s="77">
        <f>K1124-J1124-L1124+التصنيف4567891011243752[[#This Row],[زيادة]]</f>
        <v>0</v>
      </c>
      <c r="O1124" s="78" t="str">
        <f t="shared" si="68"/>
        <v>غياب</v>
      </c>
      <c r="P1124" s="78">
        <f t="shared" si="71"/>
        <v>0</v>
      </c>
      <c r="Q1124" s="79">
        <f>التصنيف4567891011243752[[#This Row],[ساعات العمل
Time of Work]]/9*P1124*24</f>
        <v>0</v>
      </c>
      <c r="R1124" s="80"/>
      <c r="S1124" s="80"/>
      <c r="T1124" s="80"/>
      <c r="U1124" s="80"/>
      <c r="V1124" s="3"/>
      <c r="W1124" s="3"/>
      <c r="X1124" s="3"/>
      <c r="Y1124" s="3"/>
      <c r="Z1124" s="3"/>
    </row>
    <row r="1125" spans="1:26" ht="38.25" customHeight="1" x14ac:dyDescent="0.6">
      <c r="A1125" s="29"/>
      <c r="B1125" s="68"/>
      <c r="C1125" s="69"/>
      <c r="D1125" s="71"/>
      <c r="E1125" s="71"/>
      <c r="F1125" s="72">
        <f>SUM(D$9:$D1125)-SUM(E$9:$E1125)</f>
        <v>400</v>
      </c>
      <c r="G1125" s="58"/>
      <c r="H1125" s="73" t="str">
        <f t="shared" si="69"/>
        <v>السبت</v>
      </c>
      <c r="I1125" s="84">
        <f t="shared" si="70"/>
        <v>45647</v>
      </c>
      <c r="J1125" s="75"/>
      <c r="K1125" s="75"/>
      <c r="L1125" s="76"/>
      <c r="M1125" s="76"/>
      <c r="N1125" s="77">
        <f>K1125-J1125-L1125+التصنيف4567891011243752[[#This Row],[زيادة]]</f>
        <v>0</v>
      </c>
      <c r="O1125" s="78" t="str">
        <f t="shared" si="68"/>
        <v>غياب</v>
      </c>
      <c r="P1125" s="78">
        <f t="shared" si="71"/>
        <v>0</v>
      </c>
      <c r="Q1125" s="79">
        <f>التصنيف4567891011243752[[#This Row],[ساعات العمل
Time of Work]]/9*P1125*24</f>
        <v>0</v>
      </c>
      <c r="R1125" s="80"/>
      <c r="S1125" s="80"/>
      <c r="T1125" s="80"/>
      <c r="U1125" s="80"/>
      <c r="V1125" s="3"/>
      <c r="W1125" s="3"/>
      <c r="X1125" s="3"/>
      <c r="Y1125" s="3"/>
      <c r="Z1125" s="3"/>
    </row>
    <row r="1126" spans="1:26" ht="38.25" customHeight="1" x14ac:dyDescent="0.6">
      <c r="A1126" s="29"/>
      <c r="B1126" s="68"/>
      <c r="C1126" s="69"/>
      <c r="D1126" s="71"/>
      <c r="E1126" s="71"/>
      <c r="F1126" s="72">
        <f>SUM(D$9:$D1126)-SUM(E$9:$E1126)</f>
        <v>400</v>
      </c>
      <c r="G1126" s="58"/>
      <c r="H1126" s="73" t="str">
        <f t="shared" si="69"/>
        <v>الأحد</v>
      </c>
      <c r="I1126" s="84">
        <f t="shared" si="70"/>
        <v>45648</v>
      </c>
      <c r="J1126" s="75"/>
      <c r="K1126" s="75"/>
      <c r="L1126" s="76"/>
      <c r="M1126" s="76"/>
      <c r="N1126" s="77">
        <f>K1126-J1126-L1126+التصنيف4567891011243752[[#This Row],[زيادة]]</f>
        <v>0</v>
      </c>
      <c r="O1126" s="78" t="str">
        <f t="shared" si="68"/>
        <v>غياب</v>
      </c>
      <c r="P1126" s="78">
        <f t="shared" si="71"/>
        <v>0</v>
      </c>
      <c r="Q1126" s="79">
        <f>التصنيف4567891011243752[[#This Row],[ساعات العمل
Time of Work]]/9*P1126*24</f>
        <v>0</v>
      </c>
      <c r="R1126" s="80"/>
      <c r="S1126" s="80"/>
      <c r="T1126" s="80"/>
      <c r="U1126" s="80"/>
      <c r="V1126" s="3"/>
      <c r="W1126" s="3"/>
      <c r="X1126" s="3"/>
      <c r="Y1126" s="3"/>
      <c r="Z1126" s="3"/>
    </row>
    <row r="1127" spans="1:26" ht="38.25" customHeight="1" x14ac:dyDescent="0.6">
      <c r="A1127" s="29"/>
      <c r="B1127" s="68"/>
      <c r="C1127" s="69"/>
      <c r="D1127" s="71"/>
      <c r="E1127" s="71"/>
      <c r="F1127" s="72">
        <f>SUM(D$9:$D1127)-SUM(E$9:$E1127)</f>
        <v>400</v>
      </c>
      <c r="G1127" s="58"/>
      <c r="H1127" s="73" t="str">
        <f t="shared" si="69"/>
        <v>الإثنين</v>
      </c>
      <c r="I1127" s="84">
        <f t="shared" si="70"/>
        <v>45649</v>
      </c>
      <c r="J1127" s="75"/>
      <c r="K1127" s="75"/>
      <c r="L1127" s="76"/>
      <c r="M1127" s="76"/>
      <c r="N1127" s="77">
        <f>K1127-J1127-L1127+التصنيف4567891011243752[[#This Row],[زيادة]]</f>
        <v>0</v>
      </c>
      <c r="O1127" s="78" t="str">
        <f t="shared" si="68"/>
        <v>غياب</v>
      </c>
      <c r="P1127" s="78">
        <f t="shared" si="71"/>
        <v>0</v>
      </c>
      <c r="Q1127" s="79">
        <f>التصنيف4567891011243752[[#This Row],[ساعات العمل
Time of Work]]/9*P1127*24</f>
        <v>0</v>
      </c>
      <c r="R1127" s="80"/>
      <c r="S1127" s="80"/>
      <c r="T1127" s="80"/>
      <c r="U1127" s="80"/>
      <c r="V1127" s="3"/>
      <c r="W1127" s="3"/>
      <c r="X1127" s="3"/>
      <c r="Y1127" s="3"/>
      <c r="Z1127" s="3"/>
    </row>
    <row r="1128" spans="1:26" ht="38.25" customHeight="1" x14ac:dyDescent="0.6">
      <c r="A1128" s="29"/>
      <c r="B1128" s="68"/>
      <c r="C1128" s="69"/>
      <c r="D1128" s="71"/>
      <c r="E1128" s="71"/>
      <c r="F1128" s="72">
        <f>SUM(D$9:$D1128)-SUM(E$9:$E1128)</f>
        <v>400</v>
      </c>
      <c r="G1128" s="58"/>
      <c r="H1128" s="73" t="str">
        <f t="shared" si="69"/>
        <v>الثلاثاء</v>
      </c>
      <c r="I1128" s="84">
        <f t="shared" si="70"/>
        <v>45650</v>
      </c>
      <c r="J1128" s="75"/>
      <c r="K1128" s="75"/>
      <c r="L1128" s="76"/>
      <c r="M1128" s="76"/>
      <c r="N1128" s="77">
        <f>K1128-J1128-L1128+التصنيف4567891011243752[[#This Row],[زيادة]]</f>
        <v>0</v>
      </c>
      <c r="O1128" s="78" t="str">
        <f t="shared" si="68"/>
        <v>غياب</v>
      </c>
      <c r="P1128" s="78">
        <f t="shared" si="71"/>
        <v>0</v>
      </c>
      <c r="Q1128" s="79">
        <f>التصنيف4567891011243752[[#This Row],[ساعات العمل
Time of Work]]/9*P1128*24</f>
        <v>0</v>
      </c>
      <c r="R1128" s="80"/>
      <c r="S1128" s="80"/>
      <c r="T1128" s="80"/>
      <c r="U1128" s="80"/>
      <c r="V1128" s="3"/>
      <c r="W1128" s="3"/>
      <c r="X1128" s="3"/>
      <c r="Y1128" s="3"/>
      <c r="Z1128" s="3"/>
    </row>
    <row r="1129" spans="1:26" ht="38.25" customHeight="1" x14ac:dyDescent="0.6">
      <c r="A1129" s="29"/>
      <c r="B1129" s="68"/>
      <c r="C1129" s="69"/>
      <c r="D1129" s="71"/>
      <c r="E1129" s="71"/>
      <c r="F1129" s="72">
        <f>SUM(D$9:$D1129)-SUM(E$9:$E1129)</f>
        <v>400</v>
      </c>
      <c r="G1129" s="58"/>
      <c r="H1129" s="73" t="str">
        <f t="shared" si="69"/>
        <v>الأربعاء</v>
      </c>
      <c r="I1129" s="84">
        <f t="shared" si="70"/>
        <v>45651</v>
      </c>
      <c r="J1129" s="75"/>
      <c r="K1129" s="75"/>
      <c r="L1129" s="76"/>
      <c r="M1129" s="76"/>
      <c r="N1129" s="77">
        <f>K1129-J1129-L1129+التصنيف4567891011243752[[#This Row],[زيادة]]</f>
        <v>0</v>
      </c>
      <c r="O1129" s="78" t="str">
        <f t="shared" si="68"/>
        <v>غياب</v>
      </c>
      <c r="P1129" s="78">
        <f t="shared" si="71"/>
        <v>0</v>
      </c>
      <c r="Q1129" s="79">
        <f>التصنيف4567891011243752[[#This Row],[ساعات العمل
Time of Work]]/9*P1129*24</f>
        <v>0</v>
      </c>
      <c r="R1129" s="80"/>
      <c r="S1129" s="80"/>
      <c r="T1129" s="80"/>
      <c r="U1129" s="80"/>
      <c r="V1129" s="3"/>
      <c r="W1129" s="3"/>
      <c r="X1129" s="3"/>
      <c r="Y1129" s="3"/>
      <c r="Z1129" s="3"/>
    </row>
    <row r="1130" spans="1:26" ht="38.25" customHeight="1" x14ac:dyDescent="0.6">
      <c r="A1130" s="29"/>
      <c r="B1130" s="68"/>
      <c r="C1130" s="69"/>
      <c r="D1130" s="71"/>
      <c r="E1130" s="71"/>
      <c r="F1130" s="72">
        <f>SUM(D$9:$D1130)-SUM(E$9:$E1130)</f>
        <v>400</v>
      </c>
      <c r="G1130" s="58"/>
      <c r="H1130" s="73" t="str">
        <f t="shared" si="69"/>
        <v>الخميس</v>
      </c>
      <c r="I1130" s="84">
        <f t="shared" si="70"/>
        <v>45652</v>
      </c>
      <c r="J1130" s="75"/>
      <c r="K1130" s="75"/>
      <c r="L1130" s="76"/>
      <c r="M1130" s="76"/>
      <c r="N1130" s="77">
        <f>K1130-J1130-L1130+التصنيف4567891011243752[[#This Row],[زيادة]]</f>
        <v>0</v>
      </c>
      <c r="O1130" s="78" t="str">
        <f t="shared" si="68"/>
        <v>غياب</v>
      </c>
      <c r="P1130" s="78">
        <f t="shared" si="71"/>
        <v>0</v>
      </c>
      <c r="Q1130" s="79">
        <f>التصنيف4567891011243752[[#This Row],[ساعات العمل
Time of Work]]/9*P1130*24</f>
        <v>0</v>
      </c>
      <c r="R1130" s="80"/>
      <c r="S1130" s="80"/>
      <c r="T1130" s="80"/>
      <c r="U1130" s="80"/>
      <c r="V1130" s="3"/>
      <c r="W1130" s="3"/>
      <c r="X1130" s="3"/>
      <c r="Y1130" s="3"/>
      <c r="Z1130" s="3"/>
    </row>
    <row r="1131" spans="1:26" ht="38.25" customHeight="1" x14ac:dyDescent="0.6">
      <c r="A1131" s="29"/>
      <c r="B1131" s="68"/>
      <c r="C1131" s="69"/>
      <c r="D1131" s="71"/>
      <c r="E1131" s="71"/>
      <c r="F1131" s="72">
        <f>SUM(D$9:$D1131)-SUM(E$9:$E1131)</f>
        <v>400</v>
      </c>
      <c r="G1131" s="58"/>
      <c r="H1131" s="73" t="str">
        <f t="shared" si="69"/>
        <v>الجمعة</v>
      </c>
      <c r="I1131" s="84">
        <f t="shared" si="70"/>
        <v>45653</v>
      </c>
      <c r="J1131" s="75"/>
      <c r="K1131" s="75"/>
      <c r="L1131" s="76"/>
      <c r="M1131" s="76"/>
      <c r="N1131" s="77">
        <f>K1131-J1131-L1131+التصنيف4567891011243752[[#This Row],[زيادة]]</f>
        <v>0</v>
      </c>
      <c r="O1131" s="78" t="str">
        <f t="shared" si="68"/>
        <v>غياب</v>
      </c>
      <c r="P1131" s="78">
        <f t="shared" si="71"/>
        <v>0</v>
      </c>
      <c r="Q1131" s="79">
        <f>التصنيف4567891011243752[[#This Row],[ساعات العمل
Time of Work]]/9*P1131*24</f>
        <v>0</v>
      </c>
      <c r="R1131" s="80"/>
      <c r="S1131" s="80"/>
      <c r="T1131" s="80"/>
      <c r="U1131" s="80"/>
      <c r="V1131" s="3"/>
      <c r="W1131" s="3"/>
      <c r="X1131" s="3"/>
      <c r="Y1131" s="3"/>
      <c r="Z1131" s="3"/>
    </row>
    <row r="1132" spans="1:26" ht="38.25" customHeight="1" x14ac:dyDescent="0.6">
      <c r="A1132" s="29"/>
      <c r="B1132" s="68"/>
      <c r="C1132" s="69"/>
      <c r="D1132" s="71"/>
      <c r="E1132" s="71"/>
      <c r="F1132" s="72">
        <f>SUM(D$9:$D1132)-SUM(E$9:$E1132)</f>
        <v>400</v>
      </c>
      <c r="G1132" s="58"/>
      <c r="H1132" s="73" t="str">
        <f t="shared" si="69"/>
        <v>السبت</v>
      </c>
      <c r="I1132" s="84">
        <f t="shared" si="70"/>
        <v>45654</v>
      </c>
      <c r="J1132" s="75"/>
      <c r="K1132" s="75"/>
      <c r="L1132" s="76"/>
      <c r="M1132" s="76"/>
      <c r="N1132" s="77">
        <f>K1132-J1132-L1132+التصنيف4567891011243752[[#This Row],[زيادة]]</f>
        <v>0</v>
      </c>
      <c r="O1132" s="78" t="str">
        <f t="shared" si="68"/>
        <v>غياب</v>
      </c>
      <c r="P1132" s="78">
        <f t="shared" si="71"/>
        <v>0</v>
      </c>
      <c r="Q1132" s="79">
        <f>التصنيف4567891011243752[[#This Row],[ساعات العمل
Time of Work]]/9*P1132*24</f>
        <v>0</v>
      </c>
      <c r="R1132" s="80"/>
      <c r="S1132" s="80"/>
      <c r="T1132" s="80"/>
      <c r="U1132" s="80"/>
      <c r="V1132" s="3"/>
      <c r="W1132" s="3"/>
      <c r="X1132" s="3"/>
      <c r="Y1132" s="3"/>
      <c r="Z1132" s="3"/>
    </row>
    <row r="1133" spans="1:26" ht="38.25" customHeight="1" x14ac:dyDescent="0.6">
      <c r="A1133" s="29"/>
      <c r="B1133" s="68"/>
      <c r="C1133" s="69"/>
      <c r="D1133" s="71"/>
      <c r="E1133" s="71"/>
      <c r="F1133" s="72">
        <f>SUM(D$9:$D1133)-SUM(E$9:$E1133)</f>
        <v>400</v>
      </c>
      <c r="G1133" s="58"/>
      <c r="H1133" s="73" t="str">
        <f t="shared" si="69"/>
        <v>الأحد</v>
      </c>
      <c r="I1133" s="84">
        <f t="shared" si="70"/>
        <v>45655</v>
      </c>
      <c r="J1133" s="75"/>
      <c r="K1133" s="75"/>
      <c r="L1133" s="76"/>
      <c r="M1133" s="76"/>
      <c r="N1133" s="77">
        <f>K1133-J1133-L1133+التصنيف4567891011243752[[#This Row],[زيادة]]</f>
        <v>0</v>
      </c>
      <c r="O1133" s="78" t="str">
        <f t="shared" si="68"/>
        <v>غياب</v>
      </c>
      <c r="P1133" s="78">
        <f t="shared" si="71"/>
        <v>0</v>
      </c>
      <c r="Q1133" s="79">
        <f>التصنيف4567891011243752[[#This Row],[ساعات العمل
Time of Work]]/9*P1133*24</f>
        <v>0</v>
      </c>
      <c r="R1133" s="80"/>
      <c r="S1133" s="80"/>
      <c r="T1133" s="80"/>
      <c r="U1133" s="80"/>
      <c r="V1133" s="3"/>
      <c r="W1133" s="3"/>
      <c r="X1133" s="3"/>
      <c r="Y1133" s="3"/>
      <c r="Z1133" s="3"/>
    </row>
    <row r="1134" spans="1:26" ht="38.25" customHeight="1" x14ac:dyDescent="0.6">
      <c r="A1134" s="29"/>
      <c r="B1134" s="68"/>
      <c r="C1134" s="69"/>
      <c r="D1134" s="71"/>
      <c r="E1134" s="71"/>
      <c r="F1134" s="72">
        <f>SUM(D$9:$D1134)-SUM(E$9:$E1134)</f>
        <v>400</v>
      </c>
      <c r="G1134" s="58"/>
      <c r="H1134" s="73" t="str">
        <f t="shared" si="69"/>
        <v>الإثنين</v>
      </c>
      <c r="I1134" s="84">
        <f t="shared" si="70"/>
        <v>45656</v>
      </c>
      <c r="J1134" s="75"/>
      <c r="K1134" s="75"/>
      <c r="L1134" s="76"/>
      <c r="M1134" s="76"/>
      <c r="N1134" s="77">
        <f>K1134-J1134-L1134+التصنيف4567891011243752[[#This Row],[زيادة]]</f>
        <v>0</v>
      </c>
      <c r="O1134" s="78" t="str">
        <f t="shared" si="68"/>
        <v>غياب</v>
      </c>
      <c r="P1134" s="78">
        <f t="shared" si="71"/>
        <v>0</v>
      </c>
      <c r="Q1134" s="79">
        <f>التصنيف4567891011243752[[#This Row],[ساعات العمل
Time of Work]]/9*P1134*24</f>
        <v>0</v>
      </c>
      <c r="R1134" s="80"/>
      <c r="S1134" s="80"/>
      <c r="T1134" s="80"/>
      <c r="U1134" s="80"/>
      <c r="V1134" s="3"/>
      <c r="W1134" s="3"/>
      <c r="X1134" s="3"/>
      <c r="Y1134" s="3"/>
      <c r="Z1134" s="3"/>
    </row>
    <row r="1135" spans="1:26" ht="38.25" customHeight="1" x14ac:dyDescent="0.6">
      <c r="A1135" s="29"/>
      <c r="B1135" s="68"/>
      <c r="C1135" s="69"/>
      <c r="D1135" s="71"/>
      <c r="E1135" s="71"/>
      <c r="F1135" s="72">
        <f>SUM(D$9:$D1135)-SUM(E$9:$E1135)</f>
        <v>400</v>
      </c>
      <c r="G1135" s="58"/>
      <c r="H1135" s="73" t="str">
        <f t="shared" si="69"/>
        <v>الثلاثاء</v>
      </c>
      <c r="I1135" s="84">
        <f t="shared" si="70"/>
        <v>45657</v>
      </c>
      <c r="J1135" s="75"/>
      <c r="K1135" s="75"/>
      <c r="L1135" s="76"/>
      <c r="M1135" s="76"/>
      <c r="N1135" s="77">
        <f>K1135-J1135-L1135+التصنيف4567891011243752[[#This Row],[زيادة]]</f>
        <v>0</v>
      </c>
      <c r="O1135" s="78" t="str">
        <f t="shared" si="68"/>
        <v>غياب</v>
      </c>
      <c r="P1135" s="78">
        <f t="shared" si="71"/>
        <v>0</v>
      </c>
      <c r="Q1135" s="79">
        <f>التصنيف4567891011243752[[#This Row],[ساعات العمل
Time of Work]]/9*P1135*24</f>
        <v>0</v>
      </c>
      <c r="R1135" s="80"/>
      <c r="S1135" s="80"/>
      <c r="T1135" s="80"/>
      <c r="U1135" s="80"/>
      <c r="V1135" s="3"/>
      <c r="W1135" s="3"/>
      <c r="X1135" s="3"/>
      <c r="Y1135" s="3"/>
      <c r="Z1135" s="3"/>
    </row>
    <row r="1136" spans="1:26" ht="38.25" customHeight="1" x14ac:dyDescent="0.6">
      <c r="A1136" s="29"/>
      <c r="B1136" s="68"/>
      <c r="C1136" s="69"/>
      <c r="D1136" s="71"/>
      <c r="E1136" s="71"/>
      <c r="F1136" s="72">
        <f>SUM(D$9:$D1136)-SUM(E$9:$E1136)</f>
        <v>400</v>
      </c>
      <c r="G1136" s="58"/>
      <c r="H1136" s="73" t="str">
        <f t="shared" si="69"/>
        <v>الأربعاء</v>
      </c>
      <c r="I1136" s="84">
        <f t="shared" si="70"/>
        <v>45658</v>
      </c>
      <c r="J1136" s="75"/>
      <c r="K1136" s="75"/>
      <c r="L1136" s="76"/>
      <c r="M1136" s="76"/>
      <c r="N1136" s="77">
        <f>K1136-J1136-L1136+التصنيف4567891011243752[[#This Row],[زيادة]]</f>
        <v>0</v>
      </c>
      <c r="O1136" s="78" t="str">
        <f t="shared" si="68"/>
        <v>غياب</v>
      </c>
      <c r="P1136" s="78">
        <f t="shared" si="71"/>
        <v>0</v>
      </c>
      <c r="Q1136" s="79">
        <f>التصنيف4567891011243752[[#This Row],[ساعات العمل
Time of Work]]/9*P1136*24</f>
        <v>0</v>
      </c>
      <c r="R1136" s="80"/>
      <c r="S1136" s="80"/>
      <c r="T1136" s="80"/>
      <c r="U1136" s="80"/>
      <c r="V1136" s="3"/>
      <c r="W1136" s="3"/>
      <c r="X1136" s="3"/>
      <c r="Y1136" s="3"/>
      <c r="Z1136" s="3"/>
    </row>
    <row r="1137" spans="1:26" ht="38.25" customHeight="1" x14ac:dyDescent="0.6">
      <c r="A1137" s="29"/>
      <c r="B1137" s="68"/>
      <c r="C1137" s="69"/>
      <c r="D1137" s="71"/>
      <c r="E1137" s="71"/>
      <c r="F1137" s="72">
        <f>SUM(D$9:$D1137)-SUM(E$9:$E1137)</f>
        <v>400</v>
      </c>
      <c r="G1137" s="58"/>
      <c r="H1137" s="73" t="str">
        <f t="shared" si="69"/>
        <v>الخميس</v>
      </c>
      <c r="I1137" s="84">
        <f t="shared" si="70"/>
        <v>45659</v>
      </c>
      <c r="J1137" s="75"/>
      <c r="K1137" s="75"/>
      <c r="L1137" s="76"/>
      <c r="M1137" s="76"/>
      <c r="N1137" s="77">
        <f>K1137-J1137-L1137+التصنيف4567891011243752[[#This Row],[زيادة]]</f>
        <v>0</v>
      </c>
      <c r="O1137" s="78" t="str">
        <f t="shared" si="68"/>
        <v>غياب</v>
      </c>
      <c r="P1137" s="78">
        <f t="shared" si="71"/>
        <v>0</v>
      </c>
      <c r="Q1137" s="79">
        <f>التصنيف4567891011243752[[#This Row],[ساعات العمل
Time of Work]]/9*P1137*24</f>
        <v>0</v>
      </c>
      <c r="R1137" s="80"/>
      <c r="S1137" s="80"/>
      <c r="T1137" s="80"/>
      <c r="U1137" s="80"/>
      <c r="V1137" s="3"/>
      <c r="W1137" s="3"/>
      <c r="X1137" s="3"/>
      <c r="Y1137" s="3"/>
      <c r="Z1137" s="3"/>
    </row>
    <row r="1138" spans="1:26" ht="38.25" customHeight="1" x14ac:dyDescent="0.6">
      <c r="A1138" s="29"/>
      <c r="B1138" s="68"/>
      <c r="C1138" s="69"/>
      <c r="D1138" s="71"/>
      <c r="E1138" s="71"/>
      <c r="F1138" s="72">
        <f>SUM(D$9:$D1138)-SUM(E$9:$E1138)</f>
        <v>400</v>
      </c>
      <c r="G1138" s="58"/>
      <c r="H1138" s="73" t="str">
        <f t="shared" si="69"/>
        <v>الجمعة</v>
      </c>
      <c r="I1138" s="84">
        <f t="shared" si="70"/>
        <v>45660</v>
      </c>
      <c r="J1138" s="75"/>
      <c r="K1138" s="75"/>
      <c r="L1138" s="76"/>
      <c r="M1138" s="76"/>
      <c r="N1138" s="77">
        <f>K1138-J1138-L1138+التصنيف4567891011243752[[#This Row],[زيادة]]</f>
        <v>0</v>
      </c>
      <c r="O1138" s="78" t="str">
        <f t="shared" si="68"/>
        <v>غياب</v>
      </c>
      <c r="P1138" s="78">
        <f t="shared" si="71"/>
        <v>0</v>
      </c>
      <c r="Q1138" s="79">
        <f>التصنيف4567891011243752[[#This Row],[ساعات العمل
Time of Work]]/9*P1138*24</f>
        <v>0</v>
      </c>
      <c r="R1138" s="80"/>
      <c r="S1138" s="80"/>
      <c r="T1138" s="80"/>
      <c r="U1138" s="80"/>
      <c r="V1138" s="3"/>
      <c r="W1138" s="3"/>
      <c r="X1138" s="3"/>
      <c r="Y1138" s="3"/>
      <c r="Z1138" s="3"/>
    </row>
    <row r="1139" spans="1:26" ht="38.25" customHeight="1" x14ac:dyDescent="0.6">
      <c r="A1139" s="29"/>
      <c r="B1139" s="68"/>
      <c r="C1139" s="69"/>
      <c r="D1139" s="71"/>
      <c r="E1139" s="71"/>
      <c r="F1139" s="72">
        <f>SUM(D$9:$D1139)-SUM(E$9:$E1139)</f>
        <v>400</v>
      </c>
      <c r="G1139" s="58"/>
      <c r="H1139" s="73" t="str">
        <f t="shared" si="69"/>
        <v>السبت</v>
      </c>
      <c r="I1139" s="84">
        <f t="shared" si="70"/>
        <v>45661</v>
      </c>
      <c r="J1139" s="75"/>
      <c r="K1139" s="75"/>
      <c r="L1139" s="76"/>
      <c r="M1139" s="76"/>
      <c r="N1139" s="77">
        <f>K1139-J1139-L1139+التصنيف4567891011243752[[#This Row],[زيادة]]</f>
        <v>0</v>
      </c>
      <c r="O1139" s="78" t="str">
        <f t="shared" si="68"/>
        <v>غياب</v>
      </c>
      <c r="P1139" s="78">
        <f t="shared" si="71"/>
        <v>0</v>
      </c>
      <c r="Q1139" s="79">
        <f>التصنيف4567891011243752[[#This Row],[ساعات العمل
Time of Work]]/9*P1139*24</f>
        <v>0</v>
      </c>
      <c r="R1139" s="80"/>
      <c r="S1139" s="80"/>
      <c r="T1139" s="80"/>
      <c r="U1139" s="80"/>
      <c r="V1139" s="3"/>
      <c r="W1139" s="3"/>
      <c r="X1139" s="3"/>
      <c r="Y1139" s="3"/>
      <c r="Z1139" s="3"/>
    </row>
    <row r="1140" spans="1:26" ht="38.25" customHeight="1" x14ac:dyDescent="0.6">
      <c r="A1140" s="29"/>
      <c r="B1140" s="68"/>
      <c r="C1140" s="69"/>
      <c r="D1140" s="71"/>
      <c r="E1140" s="71"/>
      <c r="F1140" s="72">
        <f>SUM(D$9:$D1140)-SUM(E$9:$E1140)</f>
        <v>400</v>
      </c>
      <c r="G1140" s="58"/>
      <c r="H1140" s="73" t="str">
        <f t="shared" si="69"/>
        <v>الأحد</v>
      </c>
      <c r="I1140" s="84">
        <f t="shared" si="70"/>
        <v>45662</v>
      </c>
      <c r="J1140" s="75"/>
      <c r="K1140" s="75"/>
      <c r="L1140" s="76"/>
      <c r="M1140" s="76"/>
      <c r="N1140" s="77">
        <f>K1140-J1140-L1140+التصنيف4567891011243752[[#This Row],[زيادة]]</f>
        <v>0</v>
      </c>
      <c r="O1140" s="78" t="str">
        <f t="shared" si="68"/>
        <v>غياب</v>
      </c>
      <c r="P1140" s="78">
        <f t="shared" si="71"/>
        <v>0</v>
      </c>
      <c r="Q1140" s="79">
        <f>التصنيف4567891011243752[[#This Row],[ساعات العمل
Time of Work]]/9*P1140*24</f>
        <v>0</v>
      </c>
      <c r="R1140" s="80"/>
      <c r="S1140" s="80"/>
      <c r="T1140" s="80"/>
      <c r="U1140" s="80"/>
      <c r="V1140" s="3"/>
      <c r="W1140" s="3"/>
      <c r="X1140" s="3"/>
      <c r="Y1140" s="3"/>
      <c r="Z1140" s="3"/>
    </row>
    <row r="1141" spans="1:26" ht="38.25" customHeight="1" x14ac:dyDescent="0.6">
      <c r="A1141" s="29"/>
      <c r="B1141" s="68"/>
      <c r="C1141" s="69"/>
      <c r="D1141" s="71"/>
      <c r="E1141" s="71"/>
      <c r="F1141" s="72">
        <f>SUM(D$9:$D1141)-SUM(E$9:$E1141)</f>
        <v>400</v>
      </c>
      <c r="G1141" s="58"/>
      <c r="H1141" s="73" t="str">
        <f t="shared" si="69"/>
        <v>الإثنين</v>
      </c>
      <c r="I1141" s="84">
        <f t="shared" si="70"/>
        <v>45663</v>
      </c>
      <c r="J1141" s="75"/>
      <c r="K1141" s="75"/>
      <c r="L1141" s="76"/>
      <c r="M1141" s="76"/>
      <c r="N1141" s="77">
        <f>K1141-J1141-L1141+التصنيف4567891011243752[[#This Row],[زيادة]]</f>
        <v>0</v>
      </c>
      <c r="O1141" s="78" t="str">
        <f t="shared" si="68"/>
        <v>غياب</v>
      </c>
      <c r="P1141" s="78">
        <f t="shared" si="71"/>
        <v>0</v>
      </c>
      <c r="Q1141" s="79">
        <f>التصنيف4567891011243752[[#This Row],[ساعات العمل
Time of Work]]/9*P1141*24</f>
        <v>0</v>
      </c>
      <c r="R1141" s="80"/>
      <c r="S1141" s="80"/>
      <c r="T1141" s="80"/>
      <c r="U1141" s="80"/>
      <c r="V1141" s="3"/>
      <c r="W1141" s="3"/>
      <c r="X1141" s="3"/>
      <c r="Y1141" s="3"/>
      <c r="Z1141" s="3"/>
    </row>
    <row r="1142" spans="1:26" ht="38.25" customHeight="1" x14ac:dyDescent="0.6">
      <c r="A1142" s="29"/>
      <c r="B1142" s="68"/>
      <c r="C1142" s="69"/>
      <c r="D1142" s="71"/>
      <c r="E1142" s="71"/>
      <c r="F1142" s="72">
        <f>SUM(D$9:$D1142)-SUM(E$9:$E1142)</f>
        <v>400</v>
      </c>
      <c r="G1142" s="58"/>
      <c r="H1142" s="73" t="str">
        <f t="shared" si="69"/>
        <v>الثلاثاء</v>
      </c>
      <c r="I1142" s="84">
        <f t="shared" si="70"/>
        <v>45664</v>
      </c>
      <c r="J1142" s="75"/>
      <c r="K1142" s="75"/>
      <c r="L1142" s="76"/>
      <c r="M1142" s="76"/>
      <c r="N1142" s="77">
        <f>K1142-J1142-L1142+التصنيف4567891011243752[[#This Row],[زيادة]]</f>
        <v>0</v>
      </c>
      <c r="O1142" s="78" t="str">
        <f t="shared" si="68"/>
        <v>غياب</v>
      </c>
      <c r="P1142" s="78">
        <f t="shared" si="71"/>
        <v>0</v>
      </c>
      <c r="Q1142" s="79">
        <f>التصنيف4567891011243752[[#This Row],[ساعات العمل
Time of Work]]/9*P1142*24</f>
        <v>0</v>
      </c>
      <c r="R1142" s="80"/>
      <c r="S1142" s="80"/>
      <c r="T1142" s="80"/>
      <c r="U1142" s="80"/>
      <c r="V1142" s="3"/>
      <c r="W1142" s="3"/>
      <c r="X1142" s="3"/>
      <c r="Y1142" s="3"/>
      <c r="Z1142" s="3"/>
    </row>
    <row r="1143" spans="1:26" ht="38.25" customHeight="1" x14ac:dyDescent="0.6">
      <c r="A1143" s="29"/>
      <c r="B1143" s="68"/>
      <c r="C1143" s="69"/>
      <c r="D1143" s="71"/>
      <c r="E1143" s="71"/>
      <c r="F1143" s="72">
        <f>SUM(D$9:$D1143)-SUM(E$9:$E1143)</f>
        <v>400</v>
      </c>
      <c r="G1143" s="58"/>
      <c r="H1143" s="73" t="str">
        <f t="shared" si="69"/>
        <v>الأربعاء</v>
      </c>
      <c r="I1143" s="84">
        <f t="shared" si="70"/>
        <v>45665</v>
      </c>
      <c r="J1143" s="75"/>
      <c r="K1143" s="75"/>
      <c r="L1143" s="76"/>
      <c r="M1143" s="76"/>
      <c r="N1143" s="77">
        <f>K1143-J1143-L1143+التصنيف4567891011243752[[#This Row],[زيادة]]</f>
        <v>0</v>
      </c>
      <c r="O1143" s="78" t="str">
        <f t="shared" si="68"/>
        <v>غياب</v>
      </c>
      <c r="P1143" s="78">
        <f t="shared" si="71"/>
        <v>0</v>
      </c>
      <c r="Q1143" s="79">
        <f>التصنيف4567891011243752[[#This Row],[ساعات العمل
Time of Work]]/9*P1143*24</f>
        <v>0</v>
      </c>
      <c r="R1143" s="80"/>
      <c r="S1143" s="80"/>
      <c r="T1143" s="80"/>
      <c r="U1143" s="80"/>
      <c r="V1143" s="3"/>
      <c r="W1143" s="3"/>
      <c r="X1143" s="3"/>
      <c r="Y1143" s="3"/>
      <c r="Z1143" s="3"/>
    </row>
    <row r="1144" spans="1:26" ht="38.25" customHeight="1" x14ac:dyDescent="0.6">
      <c r="A1144" s="29"/>
      <c r="B1144" s="68"/>
      <c r="C1144" s="69"/>
      <c r="D1144" s="71"/>
      <c r="E1144" s="71"/>
      <c r="F1144" s="72">
        <f>SUM(D$9:$D1144)-SUM(E$9:$E1144)</f>
        <v>400</v>
      </c>
      <c r="G1144" s="58"/>
      <c r="H1144" s="73" t="str">
        <f t="shared" si="69"/>
        <v>الخميس</v>
      </c>
      <c r="I1144" s="84">
        <f t="shared" si="70"/>
        <v>45666</v>
      </c>
      <c r="J1144" s="75"/>
      <c r="K1144" s="75"/>
      <c r="L1144" s="76"/>
      <c r="M1144" s="76"/>
      <c r="N1144" s="77">
        <f>K1144-J1144-L1144+التصنيف4567891011243752[[#This Row],[زيادة]]</f>
        <v>0</v>
      </c>
      <c r="O1144" s="78" t="str">
        <f t="shared" si="68"/>
        <v>غياب</v>
      </c>
      <c r="P1144" s="78">
        <f t="shared" si="71"/>
        <v>0</v>
      </c>
      <c r="Q1144" s="79">
        <f>التصنيف4567891011243752[[#This Row],[ساعات العمل
Time of Work]]/9*P1144*24</f>
        <v>0</v>
      </c>
      <c r="R1144" s="80"/>
      <c r="S1144" s="80"/>
      <c r="T1144" s="80"/>
      <c r="U1144" s="80"/>
      <c r="V1144" s="3"/>
      <c r="W1144" s="3"/>
      <c r="X1144" s="3"/>
      <c r="Y1144" s="3"/>
      <c r="Z1144" s="3"/>
    </row>
    <row r="1145" spans="1:26" ht="38.25" customHeight="1" x14ac:dyDescent="0.6">
      <c r="A1145" s="29"/>
      <c r="B1145" s="68"/>
      <c r="C1145" s="69"/>
      <c r="D1145" s="71"/>
      <c r="E1145" s="71"/>
      <c r="F1145" s="72">
        <f>SUM(D$9:$D1145)-SUM(E$9:$E1145)</f>
        <v>400</v>
      </c>
      <c r="G1145" s="58"/>
      <c r="H1145" s="73" t="str">
        <f t="shared" si="69"/>
        <v>الجمعة</v>
      </c>
      <c r="I1145" s="84">
        <f t="shared" si="70"/>
        <v>45667</v>
      </c>
      <c r="J1145" s="75"/>
      <c r="K1145" s="75"/>
      <c r="L1145" s="76"/>
      <c r="M1145" s="76"/>
      <c r="N1145" s="77">
        <f>K1145-J1145-L1145+التصنيف4567891011243752[[#This Row],[زيادة]]</f>
        <v>0</v>
      </c>
      <c r="O1145" s="78" t="str">
        <f t="shared" si="68"/>
        <v>غياب</v>
      </c>
      <c r="P1145" s="78">
        <f t="shared" si="71"/>
        <v>0</v>
      </c>
      <c r="Q1145" s="79">
        <f>التصنيف4567891011243752[[#This Row],[ساعات العمل
Time of Work]]/9*P1145*24</f>
        <v>0</v>
      </c>
      <c r="R1145" s="80"/>
      <c r="S1145" s="80"/>
      <c r="T1145" s="80"/>
      <c r="U1145" s="80"/>
      <c r="V1145" s="3"/>
      <c r="W1145" s="3"/>
      <c r="X1145" s="3"/>
      <c r="Y1145" s="3"/>
      <c r="Z1145" s="3"/>
    </row>
    <row r="1146" spans="1:26" ht="38.25" customHeight="1" x14ac:dyDescent="0.6">
      <c r="A1146" s="29"/>
      <c r="B1146" s="68"/>
      <c r="C1146" s="69"/>
      <c r="D1146" s="71"/>
      <c r="E1146" s="71"/>
      <c r="F1146" s="72">
        <f>SUM(D$9:$D1146)-SUM(E$9:$E1146)</f>
        <v>400</v>
      </c>
      <c r="G1146" s="58"/>
      <c r="H1146" s="73" t="str">
        <f t="shared" si="69"/>
        <v>السبت</v>
      </c>
      <c r="I1146" s="84">
        <f t="shared" si="70"/>
        <v>45668</v>
      </c>
      <c r="J1146" s="75"/>
      <c r="K1146" s="75"/>
      <c r="L1146" s="76"/>
      <c r="M1146" s="76"/>
      <c r="N1146" s="77">
        <f>K1146-J1146-L1146+التصنيف4567891011243752[[#This Row],[زيادة]]</f>
        <v>0</v>
      </c>
      <c r="O1146" s="78" t="str">
        <f t="shared" si="68"/>
        <v>غياب</v>
      </c>
      <c r="P1146" s="78">
        <f t="shared" si="71"/>
        <v>0</v>
      </c>
      <c r="Q1146" s="79">
        <f>التصنيف4567891011243752[[#This Row],[ساعات العمل
Time of Work]]/9*P1146*24</f>
        <v>0</v>
      </c>
      <c r="R1146" s="80"/>
      <c r="S1146" s="80"/>
      <c r="T1146" s="80"/>
      <c r="U1146" s="80"/>
      <c r="V1146" s="3"/>
      <c r="W1146" s="3"/>
      <c r="X1146" s="3"/>
      <c r="Y1146" s="3"/>
      <c r="Z1146" s="3"/>
    </row>
    <row r="1147" spans="1:26" ht="38.25" customHeight="1" x14ac:dyDescent="0.6">
      <c r="A1147" s="29"/>
      <c r="B1147" s="68"/>
      <c r="C1147" s="69"/>
      <c r="D1147" s="71"/>
      <c r="E1147" s="71"/>
      <c r="F1147" s="72">
        <f>SUM(D$9:$D1147)-SUM(E$9:$E1147)</f>
        <v>400</v>
      </c>
      <c r="G1147" s="58"/>
      <c r="H1147" s="73" t="str">
        <f t="shared" si="69"/>
        <v>الأحد</v>
      </c>
      <c r="I1147" s="84">
        <f t="shared" si="70"/>
        <v>45669</v>
      </c>
      <c r="J1147" s="75"/>
      <c r="K1147" s="75"/>
      <c r="L1147" s="76"/>
      <c r="M1147" s="76"/>
      <c r="N1147" s="77">
        <f>K1147-J1147-L1147+التصنيف4567891011243752[[#This Row],[زيادة]]</f>
        <v>0</v>
      </c>
      <c r="O1147" s="78" t="str">
        <f t="shared" si="68"/>
        <v>غياب</v>
      </c>
      <c r="P1147" s="78">
        <f t="shared" si="71"/>
        <v>0</v>
      </c>
      <c r="Q1147" s="79">
        <f>التصنيف4567891011243752[[#This Row],[ساعات العمل
Time of Work]]/9*P1147*24</f>
        <v>0</v>
      </c>
      <c r="R1147" s="80"/>
      <c r="S1147" s="80"/>
      <c r="T1147" s="80"/>
      <c r="U1147" s="80"/>
      <c r="V1147" s="3"/>
      <c r="W1147" s="3"/>
      <c r="X1147" s="3"/>
      <c r="Y1147" s="3"/>
      <c r="Z1147" s="3"/>
    </row>
    <row r="1148" spans="1:26" ht="38.25" customHeight="1" x14ac:dyDescent="0.6">
      <c r="A1148" s="29"/>
      <c r="B1148" s="68"/>
      <c r="C1148" s="69"/>
      <c r="D1148" s="71"/>
      <c r="E1148" s="71"/>
      <c r="F1148" s="72">
        <f>SUM(D$9:$D1148)-SUM(E$9:$E1148)</f>
        <v>400</v>
      </c>
      <c r="G1148" s="58"/>
      <c r="H1148" s="73" t="str">
        <f t="shared" si="69"/>
        <v>الإثنين</v>
      </c>
      <c r="I1148" s="84">
        <f t="shared" si="70"/>
        <v>45670</v>
      </c>
      <c r="J1148" s="75"/>
      <c r="K1148" s="75"/>
      <c r="L1148" s="76"/>
      <c r="M1148" s="76"/>
      <c r="N1148" s="77">
        <f>K1148-J1148-L1148+التصنيف4567891011243752[[#This Row],[زيادة]]</f>
        <v>0</v>
      </c>
      <c r="O1148" s="78" t="str">
        <f t="shared" si="68"/>
        <v>غياب</v>
      </c>
      <c r="P1148" s="78">
        <f t="shared" si="71"/>
        <v>0</v>
      </c>
      <c r="Q1148" s="79">
        <f>التصنيف4567891011243752[[#This Row],[ساعات العمل
Time of Work]]/9*P1148*24</f>
        <v>0</v>
      </c>
      <c r="R1148" s="80"/>
      <c r="S1148" s="80"/>
      <c r="T1148" s="80"/>
      <c r="U1148" s="80"/>
      <c r="V1148" s="3"/>
      <c r="W1148" s="3"/>
      <c r="X1148" s="3"/>
      <c r="Y1148" s="3"/>
      <c r="Z1148" s="3"/>
    </row>
    <row r="1149" spans="1:26" ht="38.25" customHeight="1" x14ac:dyDescent="0.6">
      <c r="A1149" s="29"/>
      <c r="B1149" s="68"/>
      <c r="C1149" s="69"/>
      <c r="D1149" s="71"/>
      <c r="E1149" s="71"/>
      <c r="F1149" s="72">
        <f>SUM(D$9:$D1149)-SUM(E$9:$E1149)</f>
        <v>400</v>
      </c>
      <c r="G1149" s="58"/>
      <c r="H1149" s="73" t="str">
        <f t="shared" si="69"/>
        <v>الثلاثاء</v>
      </c>
      <c r="I1149" s="84">
        <f t="shared" si="70"/>
        <v>45671</v>
      </c>
      <c r="J1149" s="75"/>
      <c r="K1149" s="75"/>
      <c r="L1149" s="76"/>
      <c r="M1149" s="76"/>
      <c r="N1149" s="77">
        <f>K1149-J1149-L1149+التصنيف4567891011243752[[#This Row],[زيادة]]</f>
        <v>0</v>
      </c>
      <c r="O1149" s="78" t="str">
        <f t="shared" si="68"/>
        <v>غياب</v>
      </c>
      <c r="P1149" s="78">
        <f t="shared" si="71"/>
        <v>0</v>
      </c>
      <c r="Q1149" s="79">
        <f>التصنيف4567891011243752[[#This Row],[ساعات العمل
Time of Work]]/9*P1149*24</f>
        <v>0</v>
      </c>
      <c r="R1149" s="80"/>
      <c r="S1149" s="80"/>
      <c r="T1149" s="80"/>
      <c r="U1149" s="80"/>
      <c r="V1149" s="3"/>
      <c r="W1149" s="3"/>
      <c r="X1149" s="3"/>
      <c r="Y1149" s="3"/>
      <c r="Z1149" s="3"/>
    </row>
    <row r="1150" spans="1:26" ht="38.25" customHeight="1" x14ac:dyDescent="0.6">
      <c r="A1150" s="29"/>
      <c r="B1150" s="68"/>
      <c r="C1150" s="69"/>
      <c r="D1150" s="71"/>
      <c r="E1150" s="71"/>
      <c r="F1150" s="72">
        <f>SUM(D$9:$D1150)-SUM(E$9:$E1150)</f>
        <v>400</v>
      </c>
      <c r="G1150" s="58"/>
      <c r="H1150" s="73" t="str">
        <f t="shared" si="69"/>
        <v>الأربعاء</v>
      </c>
      <c r="I1150" s="84">
        <f t="shared" si="70"/>
        <v>45672</v>
      </c>
      <c r="J1150" s="75"/>
      <c r="K1150" s="75"/>
      <c r="L1150" s="76"/>
      <c r="M1150" s="76"/>
      <c r="N1150" s="77">
        <f>K1150-J1150-L1150+التصنيف4567891011243752[[#This Row],[زيادة]]</f>
        <v>0</v>
      </c>
      <c r="O1150" s="78" t="str">
        <f t="shared" si="68"/>
        <v>غياب</v>
      </c>
      <c r="P1150" s="78">
        <f t="shared" si="71"/>
        <v>0</v>
      </c>
      <c r="Q1150" s="79">
        <f>التصنيف4567891011243752[[#This Row],[ساعات العمل
Time of Work]]/9*P1150*24</f>
        <v>0</v>
      </c>
      <c r="R1150" s="80"/>
      <c r="S1150" s="80"/>
      <c r="T1150" s="80"/>
      <c r="U1150" s="80"/>
      <c r="V1150" s="3"/>
      <c r="W1150" s="3"/>
      <c r="X1150" s="3"/>
      <c r="Y1150" s="3"/>
      <c r="Z1150" s="3"/>
    </row>
    <row r="1151" spans="1:26" ht="38.25" customHeight="1" x14ac:dyDescent="0.6">
      <c r="A1151" s="29"/>
      <c r="B1151" s="68"/>
      <c r="C1151" s="69"/>
      <c r="D1151" s="71"/>
      <c r="E1151" s="71"/>
      <c r="F1151" s="72">
        <f>SUM(D$9:$D1151)-SUM(E$9:$E1151)</f>
        <v>400</v>
      </c>
      <c r="G1151" s="58"/>
      <c r="H1151" s="73" t="str">
        <f t="shared" si="69"/>
        <v>الخميس</v>
      </c>
      <c r="I1151" s="84">
        <f t="shared" si="70"/>
        <v>45673</v>
      </c>
      <c r="J1151" s="75"/>
      <c r="K1151" s="75"/>
      <c r="L1151" s="76"/>
      <c r="M1151" s="76"/>
      <c r="N1151" s="77">
        <f>K1151-J1151-L1151+التصنيف4567891011243752[[#This Row],[زيادة]]</f>
        <v>0</v>
      </c>
      <c r="O1151" s="78" t="str">
        <f t="shared" si="68"/>
        <v>غياب</v>
      </c>
      <c r="P1151" s="78">
        <f t="shared" si="71"/>
        <v>0</v>
      </c>
      <c r="Q1151" s="79">
        <f>التصنيف4567891011243752[[#This Row],[ساعات العمل
Time of Work]]/9*P1151*24</f>
        <v>0</v>
      </c>
      <c r="R1151" s="80"/>
      <c r="S1151" s="80"/>
      <c r="T1151" s="80"/>
      <c r="U1151" s="80"/>
      <c r="V1151" s="3"/>
      <c r="W1151" s="3"/>
      <c r="X1151" s="3"/>
      <c r="Y1151" s="3"/>
      <c r="Z1151" s="3"/>
    </row>
    <row r="1152" spans="1:26" ht="38.25" customHeight="1" x14ac:dyDescent="0.6">
      <c r="A1152" s="29"/>
      <c r="B1152" s="68"/>
      <c r="C1152" s="69"/>
      <c r="D1152" s="71"/>
      <c r="E1152" s="71"/>
      <c r="F1152" s="72">
        <f>SUM(D$9:$D1152)-SUM(E$9:$E1152)</f>
        <v>400</v>
      </c>
      <c r="G1152" s="58"/>
      <c r="H1152" s="73" t="str">
        <f t="shared" si="69"/>
        <v>الجمعة</v>
      </c>
      <c r="I1152" s="84">
        <f t="shared" si="70"/>
        <v>45674</v>
      </c>
      <c r="J1152" s="75"/>
      <c r="K1152" s="75"/>
      <c r="L1152" s="76"/>
      <c r="M1152" s="76"/>
      <c r="N1152" s="77">
        <f>K1152-J1152-L1152+التصنيف4567891011243752[[#This Row],[زيادة]]</f>
        <v>0</v>
      </c>
      <c r="O1152" s="78" t="str">
        <f t="shared" si="68"/>
        <v>غياب</v>
      </c>
      <c r="P1152" s="78">
        <f t="shared" si="71"/>
        <v>0</v>
      </c>
      <c r="Q1152" s="79">
        <f>التصنيف4567891011243752[[#This Row],[ساعات العمل
Time of Work]]/9*P1152*24</f>
        <v>0</v>
      </c>
      <c r="R1152" s="80"/>
      <c r="S1152" s="80"/>
      <c r="T1152" s="80"/>
      <c r="U1152" s="80"/>
      <c r="V1152" s="3"/>
      <c r="W1152" s="3"/>
      <c r="X1152" s="3"/>
      <c r="Y1152" s="3"/>
      <c r="Z1152" s="3"/>
    </row>
    <row r="1153" spans="1:26" ht="38.25" customHeight="1" x14ac:dyDescent="0.6">
      <c r="A1153" s="29"/>
      <c r="B1153" s="68"/>
      <c r="C1153" s="69"/>
      <c r="D1153" s="71"/>
      <c r="E1153" s="71"/>
      <c r="F1153" s="72">
        <f>SUM(D$9:$D1153)-SUM(E$9:$E1153)</f>
        <v>400</v>
      </c>
      <c r="G1153" s="58"/>
      <c r="H1153" s="73" t="str">
        <f t="shared" si="69"/>
        <v>السبت</v>
      </c>
      <c r="I1153" s="84">
        <f t="shared" si="70"/>
        <v>45675</v>
      </c>
      <c r="J1153" s="75"/>
      <c r="K1153" s="75"/>
      <c r="L1153" s="76"/>
      <c r="M1153" s="76"/>
      <c r="N1153" s="77">
        <f>K1153-J1153-L1153+التصنيف4567891011243752[[#This Row],[زيادة]]</f>
        <v>0</v>
      </c>
      <c r="O1153" s="78" t="str">
        <f t="shared" si="68"/>
        <v>غياب</v>
      </c>
      <c r="P1153" s="78">
        <f t="shared" si="71"/>
        <v>0</v>
      </c>
      <c r="Q1153" s="79">
        <f>التصنيف4567891011243752[[#This Row],[ساعات العمل
Time of Work]]/9*P1153*24</f>
        <v>0</v>
      </c>
      <c r="R1153" s="80"/>
      <c r="S1153" s="80"/>
      <c r="T1153" s="80"/>
      <c r="U1153" s="80"/>
      <c r="V1153" s="3"/>
      <c r="W1153" s="3"/>
      <c r="X1153" s="3"/>
      <c r="Y1153" s="3"/>
      <c r="Z1153" s="3"/>
    </row>
    <row r="1154" spans="1:26" ht="38.25" customHeight="1" x14ac:dyDescent="0.6">
      <c r="A1154" s="29"/>
      <c r="B1154" s="68"/>
      <c r="C1154" s="69"/>
      <c r="D1154" s="71"/>
      <c r="E1154" s="71"/>
      <c r="F1154" s="72">
        <f>SUM(D$9:$D1154)-SUM(E$9:$E1154)</f>
        <v>400</v>
      </c>
      <c r="G1154" s="58"/>
      <c r="H1154" s="73" t="str">
        <f t="shared" si="69"/>
        <v>الأحد</v>
      </c>
      <c r="I1154" s="84">
        <f t="shared" si="70"/>
        <v>45676</v>
      </c>
      <c r="J1154" s="75"/>
      <c r="K1154" s="75"/>
      <c r="L1154" s="76"/>
      <c r="M1154" s="76"/>
      <c r="N1154" s="77">
        <f>K1154-J1154-L1154+التصنيف4567891011243752[[#This Row],[زيادة]]</f>
        <v>0</v>
      </c>
      <c r="O1154" s="78" t="str">
        <f t="shared" si="68"/>
        <v>غياب</v>
      </c>
      <c r="P1154" s="78">
        <f t="shared" si="71"/>
        <v>0</v>
      </c>
      <c r="Q1154" s="79">
        <f>التصنيف4567891011243752[[#This Row],[ساعات العمل
Time of Work]]/9*P1154*24</f>
        <v>0</v>
      </c>
      <c r="R1154" s="80"/>
      <c r="S1154" s="80"/>
      <c r="T1154" s="80"/>
      <c r="U1154" s="80"/>
      <c r="V1154" s="3"/>
      <c r="W1154" s="3"/>
      <c r="X1154" s="3"/>
      <c r="Y1154" s="3"/>
      <c r="Z1154" s="3"/>
    </row>
    <row r="1155" spans="1:26" ht="38.25" customHeight="1" x14ac:dyDescent="0.6">
      <c r="A1155" s="29"/>
      <c r="B1155" s="68"/>
      <c r="C1155" s="69"/>
      <c r="D1155" s="71"/>
      <c r="E1155" s="71"/>
      <c r="F1155" s="72">
        <f>SUM(D$9:$D1155)-SUM(E$9:$E1155)</f>
        <v>400</v>
      </c>
      <c r="G1155" s="58"/>
      <c r="H1155" s="73" t="str">
        <f t="shared" si="69"/>
        <v>الإثنين</v>
      </c>
      <c r="I1155" s="84">
        <f t="shared" si="70"/>
        <v>45677</v>
      </c>
      <c r="J1155" s="75"/>
      <c r="K1155" s="75"/>
      <c r="L1155" s="76"/>
      <c r="M1155" s="76"/>
      <c r="N1155" s="77">
        <f>K1155-J1155-L1155+التصنيف4567891011243752[[#This Row],[زيادة]]</f>
        <v>0</v>
      </c>
      <c r="O1155" s="78" t="str">
        <f t="shared" si="68"/>
        <v>غياب</v>
      </c>
      <c r="P1155" s="78">
        <f t="shared" si="71"/>
        <v>0</v>
      </c>
      <c r="Q1155" s="79">
        <f>التصنيف4567891011243752[[#This Row],[ساعات العمل
Time of Work]]/9*P1155*24</f>
        <v>0</v>
      </c>
      <c r="R1155" s="80"/>
      <c r="S1155" s="80"/>
      <c r="T1155" s="80"/>
      <c r="U1155" s="80"/>
      <c r="V1155" s="3"/>
      <c r="W1155" s="3"/>
      <c r="X1155" s="3"/>
      <c r="Y1155" s="3"/>
      <c r="Z1155" s="3"/>
    </row>
    <row r="1156" spans="1:26" ht="38.25" customHeight="1" x14ac:dyDescent="0.6">
      <c r="A1156" s="29"/>
      <c r="B1156" s="68"/>
      <c r="C1156" s="69"/>
      <c r="D1156" s="71"/>
      <c r="E1156" s="71"/>
      <c r="F1156" s="72">
        <f>SUM(D$9:$D1156)-SUM(E$9:$E1156)</f>
        <v>400</v>
      </c>
      <c r="G1156" s="58"/>
      <c r="H1156" s="73" t="str">
        <f t="shared" si="69"/>
        <v>الثلاثاء</v>
      </c>
      <c r="I1156" s="84">
        <f t="shared" si="70"/>
        <v>45678</v>
      </c>
      <c r="J1156" s="75"/>
      <c r="K1156" s="75"/>
      <c r="L1156" s="76"/>
      <c r="M1156" s="76"/>
      <c r="N1156" s="77">
        <f>K1156-J1156-L1156+التصنيف4567891011243752[[#This Row],[زيادة]]</f>
        <v>0</v>
      </c>
      <c r="O1156" s="78" t="str">
        <f t="shared" si="68"/>
        <v>غياب</v>
      </c>
      <c r="P1156" s="78">
        <f t="shared" si="71"/>
        <v>0</v>
      </c>
      <c r="Q1156" s="79">
        <f>التصنيف4567891011243752[[#This Row],[ساعات العمل
Time of Work]]/9*P1156*24</f>
        <v>0</v>
      </c>
      <c r="R1156" s="80"/>
      <c r="S1156" s="80"/>
      <c r="T1156" s="80"/>
      <c r="U1156" s="80"/>
      <c r="V1156" s="3"/>
      <c r="W1156" s="3"/>
      <c r="X1156" s="3"/>
      <c r="Y1156" s="3"/>
      <c r="Z1156" s="3"/>
    </row>
    <row r="1157" spans="1:26" ht="38.25" customHeight="1" x14ac:dyDescent="0.6">
      <c r="A1157" s="29"/>
      <c r="B1157" s="68"/>
      <c r="C1157" s="69"/>
      <c r="D1157" s="71"/>
      <c r="E1157" s="71"/>
      <c r="F1157" s="72">
        <f>SUM(D$9:$D1157)-SUM(E$9:$E1157)</f>
        <v>400</v>
      </c>
      <c r="G1157" s="58"/>
      <c r="H1157" s="73" t="str">
        <f t="shared" si="69"/>
        <v>الأربعاء</v>
      </c>
      <c r="I1157" s="84">
        <f t="shared" si="70"/>
        <v>45679</v>
      </c>
      <c r="J1157" s="75"/>
      <c r="K1157" s="75"/>
      <c r="L1157" s="76"/>
      <c r="M1157" s="76"/>
      <c r="N1157" s="77">
        <f>K1157-J1157-L1157+التصنيف4567891011243752[[#This Row],[زيادة]]</f>
        <v>0</v>
      </c>
      <c r="O1157" s="78" t="str">
        <f t="shared" si="68"/>
        <v>غياب</v>
      </c>
      <c r="P1157" s="78">
        <f t="shared" si="71"/>
        <v>0</v>
      </c>
      <c r="Q1157" s="79">
        <f>التصنيف4567891011243752[[#This Row],[ساعات العمل
Time of Work]]/9*P1157*24</f>
        <v>0</v>
      </c>
      <c r="R1157" s="80"/>
      <c r="S1157" s="80"/>
      <c r="T1157" s="80"/>
      <c r="U1157" s="80"/>
      <c r="V1157" s="3"/>
      <c r="W1157" s="3"/>
      <c r="X1157" s="3"/>
      <c r="Y1157" s="3"/>
      <c r="Z1157" s="3"/>
    </row>
    <row r="1158" spans="1:26" ht="38.25" customHeight="1" x14ac:dyDescent="0.6">
      <c r="A1158" s="29"/>
      <c r="B1158" s="68"/>
      <c r="C1158" s="69"/>
      <c r="D1158" s="71"/>
      <c r="E1158" s="71"/>
      <c r="F1158" s="72">
        <f>SUM(D$9:$D1158)-SUM(E$9:$E1158)</f>
        <v>400</v>
      </c>
      <c r="G1158" s="58"/>
      <c r="H1158" s="73" t="str">
        <f t="shared" si="69"/>
        <v>الخميس</v>
      </c>
      <c r="I1158" s="84">
        <f t="shared" si="70"/>
        <v>45680</v>
      </c>
      <c r="J1158" s="75"/>
      <c r="K1158" s="75"/>
      <c r="L1158" s="76"/>
      <c r="M1158" s="76"/>
      <c r="N1158" s="77">
        <f>K1158-J1158-L1158+التصنيف4567891011243752[[#This Row],[زيادة]]</f>
        <v>0</v>
      </c>
      <c r="O1158" s="78" t="str">
        <f t="shared" si="68"/>
        <v>غياب</v>
      </c>
      <c r="P1158" s="78">
        <f t="shared" si="71"/>
        <v>0</v>
      </c>
      <c r="Q1158" s="79">
        <f>التصنيف4567891011243752[[#This Row],[ساعات العمل
Time of Work]]/9*P1158*24</f>
        <v>0</v>
      </c>
      <c r="R1158" s="80"/>
      <c r="S1158" s="80"/>
      <c r="T1158" s="80"/>
      <c r="U1158" s="80"/>
      <c r="V1158" s="3"/>
      <c r="W1158" s="3"/>
      <c r="X1158" s="3"/>
      <c r="Y1158" s="3"/>
      <c r="Z1158" s="3"/>
    </row>
    <row r="1159" spans="1:26" ht="38.25" customHeight="1" x14ac:dyDescent="0.6">
      <c r="A1159" s="29"/>
      <c r="B1159" s="68"/>
      <c r="C1159" s="69"/>
      <c r="D1159" s="71"/>
      <c r="E1159" s="71"/>
      <c r="F1159" s="72">
        <f>SUM(D$9:$D1159)-SUM(E$9:$E1159)</f>
        <v>400</v>
      </c>
      <c r="G1159" s="58"/>
      <c r="H1159" s="73" t="str">
        <f t="shared" si="69"/>
        <v>الجمعة</v>
      </c>
      <c r="I1159" s="84">
        <f t="shared" si="70"/>
        <v>45681</v>
      </c>
      <c r="J1159" s="75"/>
      <c r="K1159" s="75"/>
      <c r="L1159" s="76"/>
      <c r="M1159" s="76"/>
      <c r="N1159" s="77">
        <f>K1159-J1159-L1159+التصنيف4567891011243752[[#This Row],[زيادة]]</f>
        <v>0</v>
      </c>
      <c r="O1159" s="78" t="str">
        <f t="shared" si="68"/>
        <v>غياب</v>
      </c>
      <c r="P1159" s="78">
        <f t="shared" si="71"/>
        <v>0</v>
      </c>
      <c r="Q1159" s="79">
        <f>التصنيف4567891011243752[[#This Row],[ساعات العمل
Time of Work]]/9*P1159*24</f>
        <v>0</v>
      </c>
      <c r="R1159" s="80"/>
      <c r="S1159" s="80"/>
      <c r="T1159" s="80"/>
      <c r="U1159" s="80"/>
      <c r="V1159" s="3"/>
      <c r="W1159" s="3"/>
      <c r="X1159" s="3"/>
      <c r="Y1159" s="3"/>
      <c r="Z1159" s="3"/>
    </row>
    <row r="1160" spans="1:26" ht="38.25" customHeight="1" x14ac:dyDescent="0.6">
      <c r="A1160" s="29"/>
      <c r="B1160" s="68"/>
      <c r="C1160" s="69"/>
      <c r="D1160" s="71"/>
      <c r="E1160" s="71"/>
      <c r="F1160" s="72">
        <f>SUM(D$9:$D1160)-SUM(E$9:$E1160)</f>
        <v>400</v>
      </c>
      <c r="G1160" s="58"/>
      <c r="H1160" s="73" t="str">
        <f t="shared" si="69"/>
        <v>السبت</v>
      </c>
      <c r="I1160" s="84">
        <f t="shared" si="70"/>
        <v>45682</v>
      </c>
      <c r="J1160" s="75"/>
      <c r="K1160" s="75"/>
      <c r="L1160" s="76"/>
      <c r="M1160" s="76"/>
      <c r="N1160" s="77">
        <f>K1160-J1160-L1160+التصنيف4567891011243752[[#This Row],[زيادة]]</f>
        <v>0</v>
      </c>
      <c r="O1160" s="78" t="str">
        <f t="shared" si="68"/>
        <v>غياب</v>
      </c>
      <c r="P1160" s="78">
        <f t="shared" si="71"/>
        <v>0</v>
      </c>
      <c r="Q1160" s="79">
        <f>التصنيف4567891011243752[[#This Row],[ساعات العمل
Time of Work]]/9*P1160*24</f>
        <v>0</v>
      </c>
      <c r="R1160" s="80"/>
      <c r="S1160" s="80"/>
      <c r="T1160" s="80"/>
      <c r="U1160" s="80"/>
      <c r="V1160" s="3"/>
      <c r="W1160" s="3"/>
      <c r="X1160" s="3"/>
      <c r="Y1160" s="3"/>
      <c r="Z1160" s="3"/>
    </row>
    <row r="1161" spans="1:26" ht="38.25" customHeight="1" x14ac:dyDescent="0.6">
      <c r="A1161" s="29"/>
      <c r="B1161" s="68"/>
      <c r="C1161" s="69"/>
      <c r="D1161" s="71"/>
      <c r="E1161" s="71"/>
      <c r="F1161" s="72">
        <f>SUM(D$9:$D1161)-SUM(E$9:$E1161)</f>
        <v>400</v>
      </c>
      <c r="G1161" s="58"/>
      <c r="H1161" s="73" t="str">
        <f t="shared" si="69"/>
        <v>الأحد</v>
      </c>
      <c r="I1161" s="84">
        <f t="shared" si="70"/>
        <v>45683</v>
      </c>
      <c r="J1161" s="75"/>
      <c r="K1161" s="75"/>
      <c r="L1161" s="76"/>
      <c r="M1161" s="76"/>
      <c r="N1161" s="77">
        <f>K1161-J1161-L1161+التصنيف4567891011243752[[#This Row],[زيادة]]</f>
        <v>0</v>
      </c>
      <c r="O1161" s="78" t="str">
        <f t="shared" ref="O1161:O1224" si="72">IF(N1161=0,"غياب","حضور")</f>
        <v>غياب</v>
      </c>
      <c r="P1161" s="78">
        <f t="shared" si="71"/>
        <v>0</v>
      </c>
      <c r="Q1161" s="79">
        <f>التصنيف4567891011243752[[#This Row],[ساعات العمل
Time of Work]]/9*P1161*24</f>
        <v>0</v>
      </c>
      <c r="R1161" s="80"/>
      <c r="S1161" s="80"/>
      <c r="T1161" s="80"/>
      <c r="U1161" s="80"/>
      <c r="V1161" s="3"/>
      <c r="W1161" s="3"/>
      <c r="X1161" s="3"/>
      <c r="Y1161" s="3"/>
      <c r="Z1161" s="3"/>
    </row>
    <row r="1162" spans="1:26" ht="38.25" customHeight="1" x14ac:dyDescent="0.6">
      <c r="A1162" s="29"/>
      <c r="B1162" s="68"/>
      <c r="C1162" s="69"/>
      <c r="D1162" s="71"/>
      <c r="E1162" s="71"/>
      <c r="F1162" s="72">
        <f>SUM(D$9:$D1162)-SUM(E$9:$E1162)</f>
        <v>400</v>
      </c>
      <c r="G1162" s="58"/>
      <c r="H1162" s="73" t="str">
        <f t="shared" ref="H1162:H1225" si="73">TEXT(I1162,"b2dddd")</f>
        <v>الإثنين</v>
      </c>
      <c r="I1162" s="84">
        <f t="shared" ref="I1162:I1225" si="74">IF($I$7="","--",I1161+1)</f>
        <v>45684</v>
      </c>
      <c r="J1162" s="75"/>
      <c r="K1162" s="75"/>
      <c r="L1162" s="76"/>
      <c r="M1162" s="76"/>
      <c r="N1162" s="77">
        <f>K1162-J1162-L1162+التصنيف4567891011243752[[#This Row],[زيادة]]</f>
        <v>0</v>
      </c>
      <c r="O1162" s="78" t="str">
        <f t="shared" si="72"/>
        <v>غياب</v>
      </c>
      <c r="P1162" s="78">
        <f t="shared" si="71"/>
        <v>0</v>
      </c>
      <c r="Q1162" s="79">
        <f>التصنيف4567891011243752[[#This Row],[ساعات العمل
Time of Work]]/9*P1162*24</f>
        <v>0</v>
      </c>
      <c r="R1162" s="80"/>
      <c r="S1162" s="80"/>
      <c r="T1162" s="80"/>
      <c r="U1162" s="80"/>
      <c r="V1162" s="3"/>
      <c r="W1162" s="3"/>
      <c r="X1162" s="3"/>
      <c r="Y1162" s="3"/>
      <c r="Z1162" s="3"/>
    </row>
    <row r="1163" spans="1:26" ht="38.25" customHeight="1" x14ac:dyDescent="0.6">
      <c r="A1163" s="29"/>
      <c r="B1163" s="68"/>
      <c r="C1163" s="69"/>
      <c r="D1163" s="71"/>
      <c r="E1163" s="71"/>
      <c r="F1163" s="72">
        <f>SUM(D$9:$D1163)-SUM(E$9:$E1163)</f>
        <v>400</v>
      </c>
      <c r="G1163" s="58"/>
      <c r="H1163" s="73" t="str">
        <f t="shared" si="73"/>
        <v>الثلاثاء</v>
      </c>
      <c r="I1163" s="84">
        <f t="shared" si="74"/>
        <v>45685</v>
      </c>
      <c r="J1163" s="75"/>
      <c r="K1163" s="75"/>
      <c r="L1163" s="76"/>
      <c r="M1163" s="76"/>
      <c r="N1163" s="77">
        <f>K1163-J1163-L1163+التصنيف4567891011243752[[#This Row],[زيادة]]</f>
        <v>0</v>
      </c>
      <c r="O1163" s="78" t="str">
        <f t="shared" si="72"/>
        <v>غياب</v>
      </c>
      <c r="P1163" s="78">
        <f t="shared" ref="P1163:P1226" si="75">IF($P$9="","--",P1162+0)</f>
        <v>0</v>
      </c>
      <c r="Q1163" s="79">
        <f>التصنيف4567891011243752[[#This Row],[ساعات العمل
Time of Work]]/9*P1163*24</f>
        <v>0</v>
      </c>
      <c r="R1163" s="80"/>
      <c r="S1163" s="80"/>
      <c r="T1163" s="80"/>
      <c r="U1163" s="80"/>
      <c r="V1163" s="3"/>
      <c r="W1163" s="3"/>
      <c r="X1163" s="3"/>
      <c r="Y1163" s="3"/>
      <c r="Z1163" s="3"/>
    </row>
    <row r="1164" spans="1:26" ht="38.25" customHeight="1" x14ac:dyDescent="0.6">
      <c r="A1164" s="29"/>
      <c r="B1164" s="68"/>
      <c r="C1164" s="69"/>
      <c r="D1164" s="71"/>
      <c r="E1164" s="71"/>
      <c r="F1164" s="72">
        <f>SUM(D$9:$D1164)-SUM(E$9:$E1164)</f>
        <v>400</v>
      </c>
      <c r="G1164" s="58"/>
      <c r="H1164" s="73" t="str">
        <f t="shared" si="73"/>
        <v>الأربعاء</v>
      </c>
      <c r="I1164" s="84">
        <f t="shared" si="74"/>
        <v>45686</v>
      </c>
      <c r="J1164" s="75"/>
      <c r="K1164" s="75"/>
      <c r="L1164" s="76"/>
      <c r="M1164" s="76"/>
      <c r="N1164" s="77">
        <f>K1164-J1164-L1164+التصنيف4567891011243752[[#This Row],[زيادة]]</f>
        <v>0</v>
      </c>
      <c r="O1164" s="78" t="str">
        <f t="shared" si="72"/>
        <v>غياب</v>
      </c>
      <c r="P1164" s="78">
        <f t="shared" si="75"/>
        <v>0</v>
      </c>
      <c r="Q1164" s="79">
        <f>التصنيف4567891011243752[[#This Row],[ساعات العمل
Time of Work]]/9*P1164*24</f>
        <v>0</v>
      </c>
      <c r="R1164" s="80"/>
      <c r="S1164" s="80"/>
      <c r="T1164" s="80"/>
      <c r="U1164" s="80"/>
      <c r="V1164" s="3"/>
      <c r="W1164" s="3"/>
      <c r="X1164" s="3"/>
      <c r="Y1164" s="3"/>
      <c r="Z1164" s="3"/>
    </row>
    <row r="1165" spans="1:26" ht="38.25" customHeight="1" x14ac:dyDescent="0.6">
      <c r="A1165" s="29"/>
      <c r="B1165" s="68"/>
      <c r="C1165" s="69"/>
      <c r="D1165" s="71"/>
      <c r="E1165" s="71"/>
      <c r="F1165" s="72">
        <f>SUM(D$9:$D1165)-SUM(E$9:$E1165)</f>
        <v>400</v>
      </c>
      <c r="G1165" s="58"/>
      <c r="H1165" s="73" t="str">
        <f t="shared" si="73"/>
        <v>الخميس</v>
      </c>
      <c r="I1165" s="84">
        <f t="shared" si="74"/>
        <v>45687</v>
      </c>
      <c r="J1165" s="75"/>
      <c r="K1165" s="75"/>
      <c r="L1165" s="76"/>
      <c r="M1165" s="76"/>
      <c r="N1165" s="77">
        <f>K1165-J1165-L1165+التصنيف4567891011243752[[#This Row],[زيادة]]</f>
        <v>0</v>
      </c>
      <c r="O1165" s="78" t="str">
        <f t="shared" si="72"/>
        <v>غياب</v>
      </c>
      <c r="P1165" s="78">
        <f t="shared" si="75"/>
        <v>0</v>
      </c>
      <c r="Q1165" s="79">
        <f>التصنيف4567891011243752[[#This Row],[ساعات العمل
Time of Work]]/9*P1165*24</f>
        <v>0</v>
      </c>
      <c r="R1165" s="80"/>
      <c r="S1165" s="80"/>
      <c r="T1165" s="80"/>
      <c r="U1165" s="80"/>
      <c r="V1165" s="3"/>
      <c r="W1165" s="3"/>
      <c r="X1165" s="3"/>
      <c r="Y1165" s="3"/>
      <c r="Z1165" s="3"/>
    </row>
    <row r="1166" spans="1:26" ht="38.25" customHeight="1" x14ac:dyDescent="0.6">
      <c r="A1166" s="29"/>
      <c r="B1166" s="68"/>
      <c r="C1166" s="69"/>
      <c r="D1166" s="71"/>
      <c r="E1166" s="71"/>
      <c r="F1166" s="72">
        <f>SUM(D$9:$D1166)-SUM(E$9:$E1166)</f>
        <v>400</v>
      </c>
      <c r="G1166" s="58"/>
      <c r="H1166" s="73" t="str">
        <f t="shared" si="73"/>
        <v>الجمعة</v>
      </c>
      <c r="I1166" s="84">
        <f t="shared" si="74"/>
        <v>45688</v>
      </c>
      <c r="J1166" s="75"/>
      <c r="K1166" s="75"/>
      <c r="L1166" s="76"/>
      <c r="M1166" s="76"/>
      <c r="N1166" s="77">
        <f>K1166-J1166-L1166+التصنيف4567891011243752[[#This Row],[زيادة]]</f>
        <v>0</v>
      </c>
      <c r="O1166" s="78" t="str">
        <f t="shared" si="72"/>
        <v>غياب</v>
      </c>
      <c r="P1166" s="78">
        <f t="shared" si="75"/>
        <v>0</v>
      </c>
      <c r="Q1166" s="79">
        <f>التصنيف4567891011243752[[#This Row],[ساعات العمل
Time of Work]]/9*P1166*24</f>
        <v>0</v>
      </c>
      <c r="R1166" s="80"/>
      <c r="S1166" s="80"/>
      <c r="T1166" s="80"/>
      <c r="U1166" s="80"/>
      <c r="V1166" s="3"/>
      <c r="W1166" s="3"/>
      <c r="X1166" s="3"/>
      <c r="Y1166" s="3"/>
      <c r="Z1166" s="3"/>
    </row>
    <row r="1167" spans="1:26" ht="38.25" customHeight="1" x14ac:dyDescent="0.6">
      <c r="A1167" s="29"/>
      <c r="B1167" s="68"/>
      <c r="C1167" s="69"/>
      <c r="D1167" s="71"/>
      <c r="E1167" s="71"/>
      <c r="F1167" s="72">
        <f>SUM(D$9:$D1167)-SUM(E$9:$E1167)</f>
        <v>400</v>
      </c>
      <c r="G1167" s="58"/>
      <c r="H1167" s="73" t="str">
        <f t="shared" si="73"/>
        <v>السبت</v>
      </c>
      <c r="I1167" s="84">
        <f t="shared" si="74"/>
        <v>45689</v>
      </c>
      <c r="J1167" s="75"/>
      <c r="K1167" s="75"/>
      <c r="L1167" s="76"/>
      <c r="M1167" s="76"/>
      <c r="N1167" s="77">
        <f>K1167-J1167-L1167+التصنيف4567891011243752[[#This Row],[زيادة]]</f>
        <v>0</v>
      </c>
      <c r="O1167" s="78" t="str">
        <f t="shared" si="72"/>
        <v>غياب</v>
      </c>
      <c r="P1167" s="78">
        <f t="shared" si="75"/>
        <v>0</v>
      </c>
      <c r="Q1167" s="79">
        <f>التصنيف4567891011243752[[#This Row],[ساعات العمل
Time of Work]]/9*P1167*24</f>
        <v>0</v>
      </c>
      <c r="R1167" s="80"/>
      <c r="S1167" s="80"/>
      <c r="T1167" s="80"/>
      <c r="U1167" s="80"/>
      <c r="V1167" s="3"/>
      <c r="W1167" s="3"/>
      <c r="X1167" s="3"/>
      <c r="Y1167" s="3"/>
      <c r="Z1167" s="3"/>
    </row>
    <row r="1168" spans="1:26" ht="38.25" customHeight="1" x14ac:dyDescent="0.6">
      <c r="A1168" s="29"/>
      <c r="B1168" s="68"/>
      <c r="C1168" s="69"/>
      <c r="D1168" s="71"/>
      <c r="E1168" s="71"/>
      <c r="F1168" s="72">
        <f>SUM(D$9:$D1168)-SUM(E$9:$E1168)</f>
        <v>400</v>
      </c>
      <c r="G1168" s="58"/>
      <c r="H1168" s="73" t="str">
        <f t="shared" si="73"/>
        <v>الأحد</v>
      </c>
      <c r="I1168" s="84">
        <f t="shared" si="74"/>
        <v>45690</v>
      </c>
      <c r="J1168" s="75"/>
      <c r="K1168" s="75"/>
      <c r="L1168" s="76"/>
      <c r="M1168" s="76"/>
      <c r="N1168" s="77">
        <f>K1168-J1168-L1168+التصنيف4567891011243752[[#This Row],[زيادة]]</f>
        <v>0</v>
      </c>
      <c r="O1168" s="78" t="str">
        <f t="shared" si="72"/>
        <v>غياب</v>
      </c>
      <c r="P1168" s="78">
        <f t="shared" si="75"/>
        <v>0</v>
      </c>
      <c r="Q1168" s="79">
        <f>التصنيف4567891011243752[[#This Row],[ساعات العمل
Time of Work]]/9*P1168*24</f>
        <v>0</v>
      </c>
      <c r="R1168" s="80"/>
      <c r="S1168" s="80"/>
      <c r="T1168" s="80"/>
      <c r="U1168" s="80"/>
      <c r="V1168" s="3"/>
      <c r="W1168" s="3"/>
      <c r="X1168" s="3"/>
      <c r="Y1168" s="3"/>
      <c r="Z1168" s="3"/>
    </row>
    <row r="1169" spans="1:26" ht="38.25" customHeight="1" x14ac:dyDescent="0.6">
      <c r="A1169" s="29"/>
      <c r="B1169" s="68"/>
      <c r="C1169" s="69"/>
      <c r="D1169" s="71"/>
      <c r="E1169" s="71"/>
      <c r="F1169" s="72">
        <f>SUM(D$9:$D1169)-SUM(E$9:$E1169)</f>
        <v>400</v>
      </c>
      <c r="G1169" s="58"/>
      <c r="H1169" s="73" t="str">
        <f t="shared" si="73"/>
        <v>الإثنين</v>
      </c>
      <c r="I1169" s="84">
        <f t="shared" si="74"/>
        <v>45691</v>
      </c>
      <c r="J1169" s="75"/>
      <c r="K1169" s="75"/>
      <c r="L1169" s="76"/>
      <c r="M1169" s="76"/>
      <c r="N1169" s="77">
        <f>K1169-J1169-L1169+التصنيف4567891011243752[[#This Row],[زيادة]]</f>
        <v>0</v>
      </c>
      <c r="O1169" s="78" t="str">
        <f t="shared" si="72"/>
        <v>غياب</v>
      </c>
      <c r="P1169" s="78">
        <f t="shared" si="75"/>
        <v>0</v>
      </c>
      <c r="Q1169" s="79">
        <f>التصنيف4567891011243752[[#This Row],[ساعات العمل
Time of Work]]/9*P1169*24</f>
        <v>0</v>
      </c>
      <c r="R1169" s="80"/>
      <c r="S1169" s="80"/>
      <c r="T1169" s="80"/>
      <c r="U1169" s="80"/>
      <c r="V1169" s="3"/>
      <c r="W1169" s="3"/>
      <c r="X1169" s="3"/>
      <c r="Y1169" s="3"/>
      <c r="Z1169" s="3"/>
    </row>
    <row r="1170" spans="1:26" ht="38.25" customHeight="1" x14ac:dyDescent="0.6">
      <c r="A1170" s="29"/>
      <c r="B1170" s="68"/>
      <c r="C1170" s="69"/>
      <c r="D1170" s="71"/>
      <c r="E1170" s="71"/>
      <c r="F1170" s="72">
        <f>SUM(D$9:$D1170)-SUM(E$9:$E1170)</f>
        <v>400</v>
      </c>
      <c r="G1170" s="58"/>
      <c r="H1170" s="73" t="str">
        <f t="shared" si="73"/>
        <v>الثلاثاء</v>
      </c>
      <c r="I1170" s="84">
        <f t="shared" si="74"/>
        <v>45692</v>
      </c>
      <c r="J1170" s="75"/>
      <c r="K1170" s="75"/>
      <c r="L1170" s="76"/>
      <c r="M1170" s="76"/>
      <c r="N1170" s="77">
        <f>K1170-J1170-L1170+التصنيف4567891011243752[[#This Row],[زيادة]]</f>
        <v>0</v>
      </c>
      <c r="O1170" s="78" t="str">
        <f t="shared" si="72"/>
        <v>غياب</v>
      </c>
      <c r="P1170" s="78">
        <f t="shared" si="75"/>
        <v>0</v>
      </c>
      <c r="Q1170" s="79">
        <f>التصنيف4567891011243752[[#This Row],[ساعات العمل
Time of Work]]/9*P1170*24</f>
        <v>0</v>
      </c>
      <c r="R1170" s="80"/>
      <c r="S1170" s="80"/>
      <c r="T1170" s="80"/>
      <c r="U1170" s="80"/>
      <c r="V1170" s="3"/>
      <c r="W1170" s="3"/>
      <c r="X1170" s="3"/>
      <c r="Y1170" s="3"/>
      <c r="Z1170" s="3"/>
    </row>
    <row r="1171" spans="1:26" ht="38.25" customHeight="1" x14ac:dyDescent="0.6">
      <c r="A1171" s="29"/>
      <c r="B1171" s="68"/>
      <c r="C1171" s="69"/>
      <c r="D1171" s="71"/>
      <c r="E1171" s="71"/>
      <c r="F1171" s="72">
        <f>SUM(D$9:$D1171)-SUM(E$9:$E1171)</f>
        <v>400</v>
      </c>
      <c r="G1171" s="58"/>
      <c r="H1171" s="73" t="str">
        <f t="shared" si="73"/>
        <v>الأربعاء</v>
      </c>
      <c r="I1171" s="84">
        <f t="shared" si="74"/>
        <v>45693</v>
      </c>
      <c r="J1171" s="75"/>
      <c r="K1171" s="75"/>
      <c r="L1171" s="76"/>
      <c r="M1171" s="76"/>
      <c r="N1171" s="77">
        <f>K1171-J1171-L1171+التصنيف4567891011243752[[#This Row],[زيادة]]</f>
        <v>0</v>
      </c>
      <c r="O1171" s="78" t="str">
        <f t="shared" si="72"/>
        <v>غياب</v>
      </c>
      <c r="P1171" s="78">
        <f t="shared" si="75"/>
        <v>0</v>
      </c>
      <c r="Q1171" s="79">
        <f>التصنيف4567891011243752[[#This Row],[ساعات العمل
Time of Work]]/9*P1171*24</f>
        <v>0</v>
      </c>
      <c r="R1171" s="80"/>
      <c r="S1171" s="80"/>
      <c r="T1171" s="80"/>
      <c r="U1171" s="80"/>
      <c r="V1171" s="3"/>
      <c r="W1171" s="3"/>
      <c r="X1171" s="3"/>
      <c r="Y1171" s="3"/>
      <c r="Z1171" s="3"/>
    </row>
    <row r="1172" spans="1:26" ht="38.25" customHeight="1" x14ac:dyDescent="0.6">
      <c r="A1172" s="29"/>
      <c r="B1172" s="68"/>
      <c r="C1172" s="69"/>
      <c r="D1172" s="71"/>
      <c r="E1172" s="71"/>
      <c r="F1172" s="72">
        <f>SUM(D$9:$D1172)-SUM(E$9:$E1172)</f>
        <v>400</v>
      </c>
      <c r="G1172" s="58"/>
      <c r="H1172" s="73" t="str">
        <f t="shared" si="73"/>
        <v>الخميس</v>
      </c>
      <c r="I1172" s="84">
        <f t="shared" si="74"/>
        <v>45694</v>
      </c>
      <c r="J1172" s="75"/>
      <c r="K1172" s="75"/>
      <c r="L1172" s="76"/>
      <c r="M1172" s="76"/>
      <c r="N1172" s="77">
        <f>K1172-J1172-L1172+التصنيف4567891011243752[[#This Row],[زيادة]]</f>
        <v>0</v>
      </c>
      <c r="O1172" s="78" t="str">
        <f t="shared" si="72"/>
        <v>غياب</v>
      </c>
      <c r="P1172" s="78">
        <f t="shared" si="75"/>
        <v>0</v>
      </c>
      <c r="Q1172" s="79">
        <f>التصنيف4567891011243752[[#This Row],[ساعات العمل
Time of Work]]/9*P1172*24</f>
        <v>0</v>
      </c>
      <c r="R1172" s="80"/>
      <c r="S1172" s="80"/>
      <c r="T1172" s="80"/>
      <c r="U1172" s="80"/>
      <c r="V1172" s="3"/>
      <c r="W1172" s="3"/>
      <c r="X1172" s="3"/>
      <c r="Y1172" s="3"/>
      <c r="Z1172" s="3"/>
    </row>
    <row r="1173" spans="1:26" ht="38.25" customHeight="1" x14ac:dyDescent="0.6">
      <c r="A1173" s="29"/>
      <c r="B1173" s="68"/>
      <c r="C1173" s="69"/>
      <c r="D1173" s="71"/>
      <c r="E1173" s="71"/>
      <c r="F1173" s="72">
        <f>SUM(D$9:$D1173)-SUM(E$9:$E1173)</f>
        <v>400</v>
      </c>
      <c r="G1173" s="58"/>
      <c r="H1173" s="73" t="str">
        <f t="shared" si="73"/>
        <v>الجمعة</v>
      </c>
      <c r="I1173" s="84">
        <f t="shared" si="74"/>
        <v>45695</v>
      </c>
      <c r="J1173" s="75"/>
      <c r="K1173" s="75"/>
      <c r="L1173" s="76"/>
      <c r="M1173" s="76"/>
      <c r="N1173" s="77">
        <f>K1173-J1173-L1173+التصنيف4567891011243752[[#This Row],[زيادة]]</f>
        <v>0</v>
      </c>
      <c r="O1173" s="78" t="str">
        <f t="shared" si="72"/>
        <v>غياب</v>
      </c>
      <c r="P1173" s="78">
        <f t="shared" si="75"/>
        <v>0</v>
      </c>
      <c r="Q1173" s="79">
        <f>التصنيف4567891011243752[[#This Row],[ساعات العمل
Time of Work]]/9*P1173*24</f>
        <v>0</v>
      </c>
      <c r="R1173" s="80"/>
      <c r="S1173" s="80"/>
      <c r="T1173" s="80"/>
      <c r="U1173" s="80"/>
      <c r="V1173" s="3"/>
      <c r="W1173" s="3"/>
      <c r="X1173" s="3"/>
      <c r="Y1173" s="3"/>
      <c r="Z1173" s="3"/>
    </row>
    <row r="1174" spans="1:26" ht="38.25" customHeight="1" x14ac:dyDescent="0.6">
      <c r="A1174" s="29"/>
      <c r="B1174" s="68"/>
      <c r="C1174" s="69"/>
      <c r="D1174" s="71"/>
      <c r="E1174" s="71"/>
      <c r="F1174" s="72">
        <f>SUM(D$9:$D1174)-SUM(E$9:$E1174)</f>
        <v>400</v>
      </c>
      <c r="G1174" s="58"/>
      <c r="H1174" s="73" t="str">
        <f t="shared" si="73"/>
        <v>السبت</v>
      </c>
      <c r="I1174" s="84">
        <f t="shared" si="74"/>
        <v>45696</v>
      </c>
      <c r="J1174" s="75"/>
      <c r="K1174" s="75"/>
      <c r="L1174" s="76"/>
      <c r="M1174" s="76"/>
      <c r="N1174" s="77">
        <f>K1174-J1174-L1174+التصنيف4567891011243752[[#This Row],[زيادة]]</f>
        <v>0</v>
      </c>
      <c r="O1174" s="78" t="str">
        <f t="shared" si="72"/>
        <v>غياب</v>
      </c>
      <c r="P1174" s="78">
        <f t="shared" si="75"/>
        <v>0</v>
      </c>
      <c r="Q1174" s="79">
        <f>التصنيف4567891011243752[[#This Row],[ساعات العمل
Time of Work]]/9*P1174*24</f>
        <v>0</v>
      </c>
      <c r="R1174" s="80"/>
      <c r="S1174" s="80"/>
      <c r="T1174" s="80"/>
      <c r="U1174" s="80"/>
      <c r="V1174" s="3"/>
      <c r="W1174" s="3"/>
      <c r="X1174" s="3"/>
      <c r="Y1174" s="3"/>
      <c r="Z1174" s="3"/>
    </row>
    <row r="1175" spans="1:26" ht="38.25" customHeight="1" x14ac:dyDescent="0.6">
      <c r="A1175" s="29"/>
      <c r="B1175" s="68"/>
      <c r="C1175" s="69"/>
      <c r="D1175" s="71"/>
      <c r="E1175" s="71"/>
      <c r="F1175" s="72">
        <f>SUM(D$9:$D1175)-SUM(E$9:$E1175)</f>
        <v>400</v>
      </c>
      <c r="G1175" s="58"/>
      <c r="H1175" s="73" t="str">
        <f t="shared" si="73"/>
        <v>الأحد</v>
      </c>
      <c r="I1175" s="84">
        <f t="shared" si="74"/>
        <v>45697</v>
      </c>
      <c r="J1175" s="75"/>
      <c r="K1175" s="75"/>
      <c r="L1175" s="76"/>
      <c r="M1175" s="76"/>
      <c r="N1175" s="77">
        <f>K1175-J1175-L1175+التصنيف4567891011243752[[#This Row],[زيادة]]</f>
        <v>0</v>
      </c>
      <c r="O1175" s="78" t="str">
        <f t="shared" si="72"/>
        <v>غياب</v>
      </c>
      <c r="P1175" s="78">
        <f t="shared" si="75"/>
        <v>0</v>
      </c>
      <c r="Q1175" s="79">
        <f>التصنيف4567891011243752[[#This Row],[ساعات العمل
Time of Work]]/9*P1175*24</f>
        <v>0</v>
      </c>
      <c r="R1175" s="80"/>
      <c r="S1175" s="80"/>
      <c r="T1175" s="80"/>
      <c r="U1175" s="80"/>
      <c r="V1175" s="3"/>
      <c r="W1175" s="3"/>
      <c r="X1175" s="3"/>
      <c r="Y1175" s="3"/>
      <c r="Z1175" s="3"/>
    </row>
    <row r="1176" spans="1:26" ht="38.25" customHeight="1" x14ac:dyDescent="0.6">
      <c r="A1176" s="29"/>
      <c r="B1176" s="68"/>
      <c r="C1176" s="69"/>
      <c r="D1176" s="71"/>
      <c r="E1176" s="71"/>
      <c r="F1176" s="72">
        <f>SUM(D$9:$D1176)-SUM(E$9:$E1176)</f>
        <v>400</v>
      </c>
      <c r="G1176" s="58"/>
      <c r="H1176" s="73" t="str">
        <f t="shared" si="73"/>
        <v>الإثنين</v>
      </c>
      <c r="I1176" s="84">
        <f t="shared" si="74"/>
        <v>45698</v>
      </c>
      <c r="J1176" s="75"/>
      <c r="K1176" s="75"/>
      <c r="L1176" s="76"/>
      <c r="M1176" s="76"/>
      <c r="N1176" s="77">
        <f>K1176-J1176-L1176+التصنيف4567891011243752[[#This Row],[زيادة]]</f>
        <v>0</v>
      </c>
      <c r="O1176" s="78" t="str">
        <f t="shared" si="72"/>
        <v>غياب</v>
      </c>
      <c r="P1176" s="78">
        <f t="shared" si="75"/>
        <v>0</v>
      </c>
      <c r="Q1176" s="79">
        <f>التصنيف4567891011243752[[#This Row],[ساعات العمل
Time of Work]]/9*P1176*24</f>
        <v>0</v>
      </c>
      <c r="R1176" s="80"/>
      <c r="S1176" s="80"/>
      <c r="T1176" s="80"/>
      <c r="U1176" s="80"/>
      <c r="V1176" s="3"/>
      <c r="W1176" s="3"/>
      <c r="X1176" s="3"/>
      <c r="Y1176" s="3"/>
      <c r="Z1176" s="3"/>
    </row>
    <row r="1177" spans="1:26" ht="38.25" customHeight="1" x14ac:dyDescent="0.6">
      <c r="A1177" s="29"/>
      <c r="B1177" s="68"/>
      <c r="C1177" s="69"/>
      <c r="D1177" s="71"/>
      <c r="E1177" s="71"/>
      <c r="F1177" s="72">
        <f>SUM(D$9:$D1177)-SUM(E$9:$E1177)</f>
        <v>400</v>
      </c>
      <c r="G1177" s="58"/>
      <c r="H1177" s="73" t="str">
        <f t="shared" si="73"/>
        <v>الثلاثاء</v>
      </c>
      <c r="I1177" s="84">
        <f t="shared" si="74"/>
        <v>45699</v>
      </c>
      <c r="J1177" s="75"/>
      <c r="K1177" s="75"/>
      <c r="L1177" s="76"/>
      <c r="M1177" s="76"/>
      <c r="N1177" s="77">
        <f>K1177-J1177-L1177+التصنيف4567891011243752[[#This Row],[زيادة]]</f>
        <v>0</v>
      </c>
      <c r="O1177" s="78" t="str">
        <f t="shared" si="72"/>
        <v>غياب</v>
      </c>
      <c r="P1177" s="78">
        <f t="shared" si="75"/>
        <v>0</v>
      </c>
      <c r="Q1177" s="79">
        <f>التصنيف4567891011243752[[#This Row],[ساعات العمل
Time of Work]]/9*P1177*24</f>
        <v>0</v>
      </c>
      <c r="R1177" s="80"/>
      <c r="S1177" s="80"/>
      <c r="T1177" s="80"/>
      <c r="U1177" s="80"/>
      <c r="V1177" s="3"/>
      <c r="W1177" s="3"/>
      <c r="X1177" s="3"/>
      <c r="Y1177" s="3"/>
      <c r="Z1177" s="3"/>
    </row>
    <row r="1178" spans="1:26" ht="38.25" customHeight="1" x14ac:dyDescent="0.6">
      <c r="A1178" s="29"/>
      <c r="B1178" s="68"/>
      <c r="C1178" s="69"/>
      <c r="D1178" s="71"/>
      <c r="E1178" s="71"/>
      <c r="F1178" s="72">
        <f>SUM(D$9:$D1178)-SUM(E$9:$E1178)</f>
        <v>400</v>
      </c>
      <c r="G1178" s="58"/>
      <c r="H1178" s="73" t="str">
        <f t="shared" si="73"/>
        <v>الأربعاء</v>
      </c>
      <c r="I1178" s="84">
        <f t="shared" si="74"/>
        <v>45700</v>
      </c>
      <c r="J1178" s="75"/>
      <c r="K1178" s="75"/>
      <c r="L1178" s="76"/>
      <c r="M1178" s="76"/>
      <c r="N1178" s="77">
        <f>K1178-J1178-L1178+التصنيف4567891011243752[[#This Row],[زيادة]]</f>
        <v>0</v>
      </c>
      <c r="O1178" s="78" t="str">
        <f t="shared" si="72"/>
        <v>غياب</v>
      </c>
      <c r="P1178" s="78">
        <f t="shared" si="75"/>
        <v>0</v>
      </c>
      <c r="Q1178" s="79">
        <f>التصنيف4567891011243752[[#This Row],[ساعات العمل
Time of Work]]/9*P1178*24</f>
        <v>0</v>
      </c>
      <c r="R1178" s="80"/>
      <c r="S1178" s="80"/>
      <c r="T1178" s="80"/>
      <c r="U1178" s="80"/>
      <c r="V1178" s="3"/>
      <c r="W1178" s="3"/>
      <c r="X1178" s="3"/>
      <c r="Y1178" s="3"/>
      <c r="Z1178" s="3"/>
    </row>
    <row r="1179" spans="1:26" ht="38.25" customHeight="1" x14ac:dyDescent="0.6">
      <c r="A1179" s="29"/>
      <c r="B1179" s="68"/>
      <c r="C1179" s="69"/>
      <c r="D1179" s="71"/>
      <c r="E1179" s="71"/>
      <c r="F1179" s="72">
        <f>SUM(D$9:$D1179)-SUM(E$9:$E1179)</f>
        <v>400</v>
      </c>
      <c r="G1179" s="58"/>
      <c r="H1179" s="73" t="str">
        <f t="shared" si="73"/>
        <v>الخميس</v>
      </c>
      <c r="I1179" s="84">
        <f t="shared" si="74"/>
        <v>45701</v>
      </c>
      <c r="J1179" s="75"/>
      <c r="K1179" s="75"/>
      <c r="L1179" s="76"/>
      <c r="M1179" s="76"/>
      <c r="N1179" s="77">
        <f>K1179-J1179-L1179+التصنيف4567891011243752[[#This Row],[زيادة]]</f>
        <v>0</v>
      </c>
      <c r="O1179" s="78" t="str">
        <f t="shared" si="72"/>
        <v>غياب</v>
      </c>
      <c r="P1179" s="78">
        <f t="shared" si="75"/>
        <v>0</v>
      </c>
      <c r="Q1179" s="79">
        <f>التصنيف4567891011243752[[#This Row],[ساعات العمل
Time of Work]]/9*P1179*24</f>
        <v>0</v>
      </c>
      <c r="R1179" s="80"/>
      <c r="S1179" s="80"/>
      <c r="T1179" s="80"/>
      <c r="U1179" s="80"/>
      <c r="V1179" s="3"/>
      <c r="W1179" s="3"/>
      <c r="X1179" s="3"/>
      <c r="Y1179" s="3"/>
      <c r="Z1179" s="3"/>
    </row>
    <row r="1180" spans="1:26" ht="38.25" customHeight="1" x14ac:dyDescent="0.6">
      <c r="A1180" s="29"/>
      <c r="B1180" s="68"/>
      <c r="C1180" s="69"/>
      <c r="D1180" s="71"/>
      <c r="E1180" s="71"/>
      <c r="F1180" s="72">
        <f>SUM(D$9:$D1180)-SUM(E$9:$E1180)</f>
        <v>400</v>
      </c>
      <c r="G1180" s="58"/>
      <c r="H1180" s="73" t="str">
        <f t="shared" si="73"/>
        <v>الجمعة</v>
      </c>
      <c r="I1180" s="84">
        <f t="shared" si="74"/>
        <v>45702</v>
      </c>
      <c r="J1180" s="75"/>
      <c r="K1180" s="75"/>
      <c r="L1180" s="76"/>
      <c r="M1180" s="76"/>
      <c r="N1180" s="77">
        <f>K1180-J1180-L1180+التصنيف4567891011243752[[#This Row],[زيادة]]</f>
        <v>0</v>
      </c>
      <c r="O1180" s="78" t="str">
        <f t="shared" si="72"/>
        <v>غياب</v>
      </c>
      <c r="P1180" s="78">
        <f t="shared" si="75"/>
        <v>0</v>
      </c>
      <c r="Q1180" s="79">
        <f>التصنيف4567891011243752[[#This Row],[ساعات العمل
Time of Work]]/9*P1180*24</f>
        <v>0</v>
      </c>
      <c r="R1180" s="80"/>
      <c r="S1180" s="80"/>
      <c r="T1180" s="80"/>
      <c r="U1180" s="80"/>
      <c r="V1180" s="3"/>
      <c r="W1180" s="3"/>
      <c r="X1180" s="3"/>
      <c r="Y1180" s="3"/>
      <c r="Z1180" s="3"/>
    </row>
    <row r="1181" spans="1:26" ht="38.25" customHeight="1" x14ac:dyDescent="0.6">
      <c r="A1181" s="29"/>
      <c r="B1181" s="68"/>
      <c r="C1181" s="69"/>
      <c r="D1181" s="71"/>
      <c r="E1181" s="71"/>
      <c r="F1181" s="72">
        <f>SUM(D$9:$D1181)-SUM(E$9:$E1181)</f>
        <v>400</v>
      </c>
      <c r="G1181" s="58"/>
      <c r="H1181" s="73" t="str">
        <f t="shared" si="73"/>
        <v>السبت</v>
      </c>
      <c r="I1181" s="84">
        <f t="shared" si="74"/>
        <v>45703</v>
      </c>
      <c r="J1181" s="75"/>
      <c r="K1181" s="75"/>
      <c r="L1181" s="76"/>
      <c r="M1181" s="76"/>
      <c r="N1181" s="77">
        <f>K1181-J1181-L1181+التصنيف4567891011243752[[#This Row],[زيادة]]</f>
        <v>0</v>
      </c>
      <c r="O1181" s="78" t="str">
        <f t="shared" si="72"/>
        <v>غياب</v>
      </c>
      <c r="P1181" s="78">
        <f t="shared" si="75"/>
        <v>0</v>
      </c>
      <c r="Q1181" s="79">
        <f>التصنيف4567891011243752[[#This Row],[ساعات العمل
Time of Work]]/9*P1181*24</f>
        <v>0</v>
      </c>
      <c r="R1181" s="80"/>
      <c r="S1181" s="80"/>
      <c r="T1181" s="80"/>
      <c r="U1181" s="80"/>
      <c r="V1181" s="3"/>
      <c r="W1181" s="3"/>
      <c r="X1181" s="3"/>
      <c r="Y1181" s="3"/>
      <c r="Z1181" s="3"/>
    </row>
    <row r="1182" spans="1:26" ht="38.25" customHeight="1" x14ac:dyDescent="0.6">
      <c r="A1182" s="29"/>
      <c r="B1182" s="68"/>
      <c r="C1182" s="69"/>
      <c r="D1182" s="71"/>
      <c r="E1182" s="71"/>
      <c r="F1182" s="72">
        <f>SUM(D$9:$D1182)-SUM(E$9:$E1182)</f>
        <v>400</v>
      </c>
      <c r="G1182" s="58"/>
      <c r="H1182" s="73" t="str">
        <f t="shared" si="73"/>
        <v>الأحد</v>
      </c>
      <c r="I1182" s="84">
        <f t="shared" si="74"/>
        <v>45704</v>
      </c>
      <c r="J1182" s="75"/>
      <c r="K1182" s="75"/>
      <c r="L1182" s="76"/>
      <c r="M1182" s="76"/>
      <c r="N1182" s="77">
        <f>K1182-J1182-L1182+التصنيف4567891011243752[[#This Row],[زيادة]]</f>
        <v>0</v>
      </c>
      <c r="O1182" s="78" t="str">
        <f t="shared" si="72"/>
        <v>غياب</v>
      </c>
      <c r="P1182" s="78">
        <f t="shared" si="75"/>
        <v>0</v>
      </c>
      <c r="Q1182" s="79">
        <f>التصنيف4567891011243752[[#This Row],[ساعات العمل
Time of Work]]/9*P1182*24</f>
        <v>0</v>
      </c>
      <c r="R1182" s="80"/>
      <c r="S1182" s="80"/>
      <c r="T1182" s="80"/>
      <c r="U1182" s="80"/>
      <c r="V1182" s="3"/>
      <c r="W1182" s="3"/>
      <c r="X1182" s="3"/>
      <c r="Y1182" s="3"/>
      <c r="Z1182" s="3"/>
    </row>
    <row r="1183" spans="1:26" ht="38.25" customHeight="1" x14ac:dyDescent="0.6">
      <c r="A1183" s="29"/>
      <c r="B1183" s="68"/>
      <c r="C1183" s="69"/>
      <c r="D1183" s="71"/>
      <c r="E1183" s="71"/>
      <c r="F1183" s="72">
        <f>SUM(D$9:$D1183)-SUM(E$9:$E1183)</f>
        <v>400</v>
      </c>
      <c r="G1183" s="58"/>
      <c r="H1183" s="73" t="str">
        <f t="shared" si="73"/>
        <v>الإثنين</v>
      </c>
      <c r="I1183" s="84">
        <f t="shared" si="74"/>
        <v>45705</v>
      </c>
      <c r="J1183" s="75"/>
      <c r="K1183" s="75"/>
      <c r="L1183" s="76"/>
      <c r="M1183" s="76"/>
      <c r="N1183" s="77">
        <f>K1183-J1183-L1183+التصنيف4567891011243752[[#This Row],[زيادة]]</f>
        <v>0</v>
      </c>
      <c r="O1183" s="78" t="str">
        <f t="shared" si="72"/>
        <v>غياب</v>
      </c>
      <c r="P1183" s="78">
        <f t="shared" si="75"/>
        <v>0</v>
      </c>
      <c r="Q1183" s="79">
        <f>التصنيف4567891011243752[[#This Row],[ساعات العمل
Time of Work]]/9*P1183*24</f>
        <v>0</v>
      </c>
      <c r="R1183" s="80"/>
      <c r="S1183" s="80"/>
      <c r="T1183" s="80"/>
      <c r="U1183" s="80"/>
      <c r="V1183" s="3"/>
      <c r="W1183" s="3"/>
      <c r="X1183" s="3"/>
      <c r="Y1183" s="3"/>
      <c r="Z1183" s="3"/>
    </row>
    <row r="1184" spans="1:26" ht="38.25" customHeight="1" x14ac:dyDescent="0.6">
      <c r="A1184" s="29"/>
      <c r="B1184" s="68"/>
      <c r="C1184" s="69"/>
      <c r="D1184" s="71"/>
      <c r="E1184" s="71"/>
      <c r="F1184" s="72">
        <f>SUM(D$9:$D1184)-SUM(E$9:$E1184)</f>
        <v>400</v>
      </c>
      <c r="G1184" s="58"/>
      <c r="H1184" s="73" t="str">
        <f t="shared" si="73"/>
        <v>الثلاثاء</v>
      </c>
      <c r="I1184" s="84">
        <f t="shared" si="74"/>
        <v>45706</v>
      </c>
      <c r="J1184" s="75"/>
      <c r="K1184" s="75"/>
      <c r="L1184" s="76"/>
      <c r="M1184" s="76"/>
      <c r="N1184" s="77">
        <f>K1184-J1184-L1184+التصنيف4567891011243752[[#This Row],[زيادة]]</f>
        <v>0</v>
      </c>
      <c r="O1184" s="78" t="str">
        <f t="shared" si="72"/>
        <v>غياب</v>
      </c>
      <c r="P1184" s="78">
        <f t="shared" si="75"/>
        <v>0</v>
      </c>
      <c r="Q1184" s="79">
        <f>التصنيف4567891011243752[[#This Row],[ساعات العمل
Time of Work]]/9*P1184*24</f>
        <v>0</v>
      </c>
      <c r="R1184" s="80"/>
      <c r="S1184" s="80"/>
      <c r="T1184" s="80"/>
      <c r="U1184" s="80"/>
      <c r="V1184" s="3"/>
      <c r="W1184" s="3"/>
      <c r="X1184" s="3"/>
      <c r="Y1184" s="3"/>
      <c r="Z1184" s="3"/>
    </row>
    <row r="1185" spans="1:26" ht="38.25" customHeight="1" x14ac:dyDescent="0.6">
      <c r="A1185" s="29"/>
      <c r="B1185" s="68"/>
      <c r="C1185" s="69"/>
      <c r="D1185" s="71"/>
      <c r="E1185" s="71"/>
      <c r="F1185" s="72">
        <f>SUM(D$9:$D1185)-SUM(E$9:$E1185)</f>
        <v>400</v>
      </c>
      <c r="G1185" s="58"/>
      <c r="H1185" s="73" t="str">
        <f t="shared" si="73"/>
        <v>الأربعاء</v>
      </c>
      <c r="I1185" s="84">
        <f t="shared" si="74"/>
        <v>45707</v>
      </c>
      <c r="J1185" s="75"/>
      <c r="K1185" s="75"/>
      <c r="L1185" s="76"/>
      <c r="M1185" s="76"/>
      <c r="N1185" s="77">
        <f>K1185-J1185-L1185+التصنيف4567891011243752[[#This Row],[زيادة]]</f>
        <v>0</v>
      </c>
      <c r="O1185" s="78" t="str">
        <f t="shared" si="72"/>
        <v>غياب</v>
      </c>
      <c r="P1185" s="78">
        <f t="shared" si="75"/>
        <v>0</v>
      </c>
      <c r="Q1185" s="79">
        <f>التصنيف4567891011243752[[#This Row],[ساعات العمل
Time of Work]]/9*P1185*24</f>
        <v>0</v>
      </c>
      <c r="R1185" s="80"/>
      <c r="S1185" s="80"/>
      <c r="T1185" s="80"/>
      <c r="U1185" s="80"/>
      <c r="V1185" s="3"/>
      <c r="W1185" s="3"/>
      <c r="X1185" s="3"/>
      <c r="Y1185" s="3"/>
      <c r="Z1185" s="3"/>
    </row>
    <row r="1186" spans="1:26" ht="38.25" customHeight="1" x14ac:dyDescent="0.6">
      <c r="A1186" s="29"/>
      <c r="B1186" s="68"/>
      <c r="C1186" s="69"/>
      <c r="D1186" s="71"/>
      <c r="E1186" s="71"/>
      <c r="F1186" s="72">
        <f>SUM(D$9:$D1186)-SUM(E$9:$E1186)</f>
        <v>400</v>
      </c>
      <c r="G1186" s="58"/>
      <c r="H1186" s="73" t="str">
        <f t="shared" si="73"/>
        <v>الخميس</v>
      </c>
      <c r="I1186" s="84">
        <f t="shared" si="74"/>
        <v>45708</v>
      </c>
      <c r="J1186" s="75"/>
      <c r="K1186" s="75"/>
      <c r="L1186" s="76"/>
      <c r="M1186" s="76"/>
      <c r="N1186" s="77">
        <f>K1186-J1186-L1186+التصنيف4567891011243752[[#This Row],[زيادة]]</f>
        <v>0</v>
      </c>
      <c r="O1186" s="78" t="str">
        <f t="shared" si="72"/>
        <v>غياب</v>
      </c>
      <c r="P1186" s="78">
        <f t="shared" si="75"/>
        <v>0</v>
      </c>
      <c r="Q1186" s="79">
        <f>التصنيف4567891011243752[[#This Row],[ساعات العمل
Time of Work]]/9*P1186*24</f>
        <v>0</v>
      </c>
      <c r="R1186" s="80"/>
      <c r="S1186" s="80"/>
      <c r="T1186" s="80"/>
      <c r="U1186" s="80"/>
      <c r="V1186" s="3"/>
      <c r="W1186" s="3"/>
      <c r="X1186" s="3"/>
      <c r="Y1186" s="3"/>
      <c r="Z1186" s="3"/>
    </row>
    <row r="1187" spans="1:26" ht="38.25" customHeight="1" x14ac:dyDescent="0.6">
      <c r="A1187" s="29"/>
      <c r="B1187" s="68"/>
      <c r="C1187" s="69"/>
      <c r="D1187" s="71"/>
      <c r="E1187" s="71"/>
      <c r="F1187" s="72">
        <f>SUM(D$9:$D1187)-SUM(E$9:$E1187)</f>
        <v>400</v>
      </c>
      <c r="G1187" s="58"/>
      <c r="H1187" s="73" t="str">
        <f t="shared" si="73"/>
        <v>الجمعة</v>
      </c>
      <c r="I1187" s="84">
        <f t="shared" si="74"/>
        <v>45709</v>
      </c>
      <c r="J1187" s="75"/>
      <c r="K1187" s="75"/>
      <c r="L1187" s="76"/>
      <c r="M1187" s="76"/>
      <c r="N1187" s="77">
        <f>K1187-J1187-L1187+التصنيف4567891011243752[[#This Row],[زيادة]]</f>
        <v>0</v>
      </c>
      <c r="O1187" s="78" t="str">
        <f t="shared" si="72"/>
        <v>غياب</v>
      </c>
      <c r="P1187" s="78">
        <f t="shared" si="75"/>
        <v>0</v>
      </c>
      <c r="Q1187" s="79">
        <f>التصنيف4567891011243752[[#This Row],[ساعات العمل
Time of Work]]/9*P1187*24</f>
        <v>0</v>
      </c>
      <c r="R1187" s="80"/>
      <c r="S1187" s="80"/>
      <c r="T1187" s="80"/>
      <c r="U1187" s="80"/>
      <c r="V1187" s="3"/>
      <c r="W1187" s="3"/>
      <c r="X1187" s="3"/>
      <c r="Y1187" s="3"/>
      <c r="Z1187" s="3"/>
    </row>
    <row r="1188" spans="1:26" ht="38.25" customHeight="1" x14ac:dyDescent="0.6">
      <c r="A1188" s="29"/>
      <c r="B1188" s="68"/>
      <c r="C1188" s="69"/>
      <c r="D1188" s="71"/>
      <c r="E1188" s="71"/>
      <c r="F1188" s="72">
        <f>SUM(D$9:$D1188)-SUM(E$9:$E1188)</f>
        <v>400</v>
      </c>
      <c r="G1188" s="58"/>
      <c r="H1188" s="73" t="str">
        <f t="shared" si="73"/>
        <v>السبت</v>
      </c>
      <c r="I1188" s="84">
        <f t="shared" si="74"/>
        <v>45710</v>
      </c>
      <c r="J1188" s="75"/>
      <c r="K1188" s="75"/>
      <c r="L1188" s="76"/>
      <c r="M1188" s="76"/>
      <c r="N1188" s="77">
        <f>K1188-J1188-L1188+التصنيف4567891011243752[[#This Row],[زيادة]]</f>
        <v>0</v>
      </c>
      <c r="O1188" s="78" t="str">
        <f t="shared" si="72"/>
        <v>غياب</v>
      </c>
      <c r="P1188" s="78">
        <f t="shared" si="75"/>
        <v>0</v>
      </c>
      <c r="Q1188" s="79">
        <f>التصنيف4567891011243752[[#This Row],[ساعات العمل
Time of Work]]/9*P1188*24</f>
        <v>0</v>
      </c>
      <c r="R1188" s="80"/>
      <c r="S1188" s="80"/>
      <c r="T1188" s="80"/>
      <c r="U1188" s="80"/>
      <c r="V1188" s="3"/>
      <c r="W1188" s="3"/>
      <c r="X1188" s="3"/>
      <c r="Y1188" s="3"/>
      <c r="Z1188" s="3"/>
    </row>
    <row r="1189" spans="1:26" ht="38.25" customHeight="1" x14ac:dyDescent="0.6">
      <c r="A1189" s="29"/>
      <c r="B1189" s="68"/>
      <c r="C1189" s="69"/>
      <c r="D1189" s="71"/>
      <c r="E1189" s="71"/>
      <c r="F1189" s="72">
        <f>SUM(D$9:$D1189)-SUM(E$9:$E1189)</f>
        <v>400</v>
      </c>
      <c r="G1189" s="58"/>
      <c r="H1189" s="73" t="str">
        <f t="shared" si="73"/>
        <v>الأحد</v>
      </c>
      <c r="I1189" s="84">
        <f t="shared" si="74"/>
        <v>45711</v>
      </c>
      <c r="J1189" s="75"/>
      <c r="K1189" s="75"/>
      <c r="L1189" s="76"/>
      <c r="M1189" s="76"/>
      <c r="N1189" s="77">
        <f>K1189-J1189-L1189+التصنيف4567891011243752[[#This Row],[زيادة]]</f>
        <v>0</v>
      </c>
      <c r="O1189" s="78" t="str">
        <f t="shared" si="72"/>
        <v>غياب</v>
      </c>
      <c r="P1189" s="78">
        <f t="shared" si="75"/>
        <v>0</v>
      </c>
      <c r="Q1189" s="79">
        <f>التصنيف4567891011243752[[#This Row],[ساعات العمل
Time of Work]]/9*P1189*24</f>
        <v>0</v>
      </c>
      <c r="R1189" s="80"/>
      <c r="S1189" s="80"/>
      <c r="T1189" s="80"/>
      <c r="U1189" s="80"/>
      <c r="V1189" s="3"/>
      <c r="W1189" s="3"/>
      <c r="X1189" s="3"/>
      <c r="Y1189" s="3"/>
      <c r="Z1189" s="3"/>
    </row>
    <row r="1190" spans="1:26" ht="38.25" customHeight="1" x14ac:dyDescent="0.6">
      <c r="A1190" s="29"/>
      <c r="B1190" s="68"/>
      <c r="C1190" s="69"/>
      <c r="D1190" s="71"/>
      <c r="E1190" s="71"/>
      <c r="F1190" s="72">
        <f>SUM(D$9:$D1190)-SUM(E$9:$E1190)</f>
        <v>400</v>
      </c>
      <c r="G1190" s="58"/>
      <c r="H1190" s="73" t="str">
        <f t="shared" si="73"/>
        <v>الإثنين</v>
      </c>
      <c r="I1190" s="84">
        <f t="shared" si="74"/>
        <v>45712</v>
      </c>
      <c r="J1190" s="75"/>
      <c r="K1190" s="75"/>
      <c r="L1190" s="76"/>
      <c r="M1190" s="76"/>
      <c r="N1190" s="77">
        <f>K1190-J1190-L1190+التصنيف4567891011243752[[#This Row],[زيادة]]</f>
        <v>0</v>
      </c>
      <c r="O1190" s="78" t="str">
        <f t="shared" si="72"/>
        <v>غياب</v>
      </c>
      <c r="P1190" s="78">
        <f t="shared" si="75"/>
        <v>0</v>
      </c>
      <c r="Q1190" s="79">
        <f>التصنيف4567891011243752[[#This Row],[ساعات العمل
Time of Work]]/9*P1190*24</f>
        <v>0</v>
      </c>
      <c r="R1190" s="80"/>
      <c r="S1190" s="80"/>
      <c r="T1190" s="80"/>
      <c r="U1190" s="80"/>
      <c r="V1190" s="3"/>
      <c r="W1190" s="3"/>
      <c r="X1190" s="3"/>
      <c r="Y1190" s="3"/>
      <c r="Z1190" s="3"/>
    </row>
    <row r="1191" spans="1:26" ht="38.25" customHeight="1" x14ac:dyDescent="0.6">
      <c r="A1191" s="29"/>
      <c r="B1191" s="68"/>
      <c r="C1191" s="69"/>
      <c r="D1191" s="71"/>
      <c r="E1191" s="71"/>
      <c r="F1191" s="72">
        <f>SUM(D$9:$D1191)-SUM(E$9:$E1191)</f>
        <v>400</v>
      </c>
      <c r="G1191" s="58"/>
      <c r="H1191" s="73" t="str">
        <f t="shared" si="73"/>
        <v>الثلاثاء</v>
      </c>
      <c r="I1191" s="84">
        <f t="shared" si="74"/>
        <v>45713</v>
      </c>
      <c r="J1191" s="75"/>
      <c r="K1191" s="75"/>
      <c r="L1191" s="76"/>
      <c r="M1191" s="76"/>
      <c r="N1191" s="77">
        <f>K1191-J1191-L1191+التصنيف4567891011243752[[#This Row],[زيادة]]</f>
        <v>0</v>
      </c>
      <c r="O1191" s="78" t="str">
        <f t="shared" si="72"/>
        <v>غياب</v>
      </c>
      <c r="P1191" s="78">
        <f t="shared" si="75"/>
        <v>0</v>
      </c>
      <c r="Q1191" s="79">
        <f>التصنيف4567891011243752[[#This Row],[ساعات العمل
Time of Work]]/9*P1191*24</f>
        <v>0</v>
      </c>
      <c r="R1191" s="80"/>
      <c r="S1191" s="80"/>
      <c r="T1191" s="80"/>
      <c r="U1191" s="80"/>
      <c r="V1191" s="3"/>
      <c r="W1191" s="3"/>
      <c r="X1191" s="3"/>
      <c r="Y1191" s="3"/>
      <c r="Z1191" s="3"/>
    </row>
    <row r="1192" spans="1:26" ht="38.25" customHeight="1" x14ac:dyDescent="0.6">
      <c r="A1192" s="29"/>
      <c r="B1192" s="68"/>
      <c r="C1192" s="69"/>
      <c r="D1192" s="71"/>
      <c r="E1192" s="71"/>
      <c r="F1192" s="72">
        <f>SUM(D$9:$D1192)-SUM(E$9:$E1192)</f>
        <v>400</v>
      </c>
      <c r="G1192" s="58"/>
      <c r="H1192" s="73" t="str">
        <f t="shared" si="73"/>
        <v>الأربعاء</v>
      </c>
      <c r="I1192" s="84">
        <f t="shared" si="74"/>
        <v>45714</v>
      </c>
      <c r="J1192" s="75"/>
      <c r="K1192" s="75"/>
      <c r="L1192" s="76"/>
      <c r="M1192" s="76"/>
      <c r="N1192" s="77">
        <f>K1192-J1192-L1192+التصنيف4567891011243752[[#This Row],[زيادة]]</f>
        <v>0</v>
      </c>
      <c r="O1192" s="78" t="str">
        <f t="shared" si="72"/>
        <v>غياب</v>
      </c>
      <c r="P1192" s="78">
        <f t="shared" si="75"/>
        <v>0</v>
      </c>
      <c r="Q1192" s="79">
        <f>التصنيف4567891011243752[[#This Row],[ساعات العمل
Time of Work]]/9*P1192*24</f>
        <v>0</v>
      </c>
      <c r="R1192" s="80"/>
      <c r="S1192" s="80"/>
      <c r="T1192" s="80"/>
      <c r="U1192" s="80"/>
      <c r="V1192" s="3"/>
      <c r="W1192" s="3"/>
      <c r="X1192" s="3"/>
      <c r="Y1192" s="3"/>
      <c r="Z1192" s="3"/>
    </row>
    <row r="1193" spans="1:26" ht="38.25" customHeight="1" x14ac:dyDescent="0.6">
      <c r="A1193" s="29"/>
      <c r="B1193" s="68"/>
      <c r="C1193" s="69"/>
      <c r="D1193" s="71"/>
      <c r="E1193" s="71"/>
      <c r="F1193" s="72">
        <f>SUM(D$9:$D1193)-SUM(E$9:$E1193)</f>
        <v>400</v>
      </c>
      <c r="G1193" s="58"/>
      <c r="H1193" s="73" t="str">
        <f t="shared" si="73"/>
        <v>الخميس</v>
      </c>
      <c r="I1193" s="84">
        <f t="shared" si="74"/>
        <v>45715</v>
      </c>
      <c r="J1193" s="75"/>
      <c r="K1193" s="75"/>
      <c r="L1193" s="76"/>
      <c r="M1193" s="76"/>
      <c r="N1193" s="77">
        <f>K1193-J1193-L1193+التصنيف4567891011243752[[#This Row],[زيادة]]</f>
        <v>0</v>
      </c>
      <c r="O1193" s="78" t="str">
        <f t="shared" si="72"/>
        <v>غياب</v>
      </c>
      <c r="P1193" s="78">
        <f t="shared" si="75"/>
        <v>0</v>
      </c>
      <c r="Q1193" s="79">
        <f>التصنيف4567891011243752[[#This Row],[ساعات العمل
Time of Work]]/9*P1193*24</f>
        <v>0</v>
      </c>
      <c r="R1193" s="80"/>
      <c r="S1193" s="80"/>
      <c r="T1193" s="80"/>
      <c r="U1193" s="80"/>
      <c r="V1193" s="3"/>
      <c r="W1193" s="3"/>
      <c r="X1193" s="3"/>
      <c r="Y1193" s="3"/>
      <c r="Z1193" s="3"/>
    </row>
    <row r="1194" spans="1:26" ht="38.25" customHeight="1" x14ac:dyDescent="0.6">
      <c r="A1194" s="29"/>
      <c r="B1194" s="68"/>
      <c r="C1194" s="69"/>
      <c r="D1194" s="71"/>
      <c r="E1194" s="71"/>
      <c r="F1194" s="72">
        <f>SUM(D$9:$D1194)-SUM(E$9:$E1194)</f>
        <v>400</v>
      </c>
      <c r="G1194" s="58"/>
      <c r="H1194" s="73" t="str">
        <f t="shared" si="73"/>
        <v>الجمعة</v>
      </c>
      <c r="I1194" s="84">
        <f t="shared" si="74"/>
        <v>45716</v>
      </c>
      <c r="J1194" s="75"/>
      <c r="K1194" s="75"/>
      <c r="L1194" s="76"/>
      <c r="M1194" s="76"/>
      <c r="N1194" s="77">
        <f>K1194-J1194-L1194+التصنيف4567891011243752[[#This Row],[زيادة]]</f>
        <v>0</v>
      </c>
      <c r="O1194" s="78" t="str">
        <f t="shared" si="72"/>
        <v>غياب</v>
      </c>
      <c r="P1194" s="78">
        <f t="shared" si="75"/>
        <v>0</v>
      </c>
      <c r="Q1194" s="79">
        <f>التصنيف4567891011243752[[#This Row],[ساعات العمل
Time of Work]]/9*P1194*24</f>
        <v>0</v>
      </c>
      <c r="R1194" s="80"/>
      <c r="S1194" s="80"/>
      <c r="T1194" s="80"/>
      <c r="U1194" s="80"/>
      <c r="V1194" s="3"/>
      <c r="W1194" s="3"/>
      <c r="X1194" s="3"/>
      <c r="Y1194" s="3"/>
      <c r="Z1194" s="3"/>
    </row>
    <row r="1195" spans="1:26" ht="38.25" customHeight="1" x14ac:dyDescent="0.6">
      <c r="A1195" s="29"/>
      <c r="B1195" s="68"/>
      <c r="C1195" s="69"/>
      <c r="D1195" s="71"/>
      <c r="E1195" s="71"/>
      <c r="F1195" s="72">
        <f>SUM(D$9:$D1195)-SUM(E$9:$E1195)</f>
        <v>400</v>
      </c>
      <c r="G1195" s="58"/>
      <c r="H1195" s="73" t="str">
        <f t="shared" si="73"/>
        <v>السبت</v>
      </c>
      <c r="I1195" s="84">
        <f t="shared" si="74"/>
        <v>45717</v>
      </c>
      <c r="J1195" s="75"/>
      <c r="K1195" s="75"/>
      <c r="L1195" s="76"/>
      <c r="M1195" s="76"/>
      <c r="N1195" s="77">
        <f>K1195-J1195-L1195+التصنيف4567891011243752[[#This Row],[زيادة]]</f>
        <v>0</v>
      </c>
      <c r="O1195" s="78" t="str">
        <f t="shared" si="72"/>
        <v>غياب</v>
      </c>
      <c r="P1195" s="78">
        <f t="shared" si="75"/>
        <v>0</v>
      </c>
      <c r="Q1195" s="79">
        <f>التصنيف4567891011243752[[#This Row],[ساعات العمل
Time of Work]]/9*P1195*24</f>
        <v>0</v>
      </c>
      <c r="R1195" s="80"/>
      <c r="S1195" s="80"/>
      <c r="T1195" s="80"/>
      <c r="U1195" s="80"/>
      <c r="V1195" s="3"/>
      <c r="W1195" s="3"/>
      <c r="X1195" s="3"/>
      <c r="Y1195" s="3"/>
      <c r="Z1195" s="3"/>
    </row>
    <row r="1196" spans="1:26" ht="38.25" customHeight="1" x14ac:dyDescent="0.6">
      <c r="A1196" s="29"/>
      <c r="B1196" s="68"/>
      <c r="C1196" s="69"/>
      <c r="D1196" s="71"/>
      <c r="E1196" s="71"/>
      <c r="F1196" s="72">
        <f>SUM(D$9:$D1196)-SUM(E$9:$E1196)</f>
        <v>400</v>
      </c>
      <c r="G1196" s="58"/>
      <c r="H1196" s="73" t="str">
        <f t="shared" si="73"/>
        <v>الأحد</v>
      </c>
      <c r="I1196" s="84">
        <f t="shared" si="74"/>
        <v>45718</v>
      </c>
      <c r="J1196" s="75"/>
      <c r="K1196" s="75"/>
      <c r="L1196" s="76"/>
      <c r="M1196" s="76"/>
      <c r="N1196" s="77">
        <f>K1196-J1196-L1196+التصنيف4567891011243752[[#This Row],[زيادة]]</f>
        <v>0</v>
      </c>
      <c r="O1196" s="78" t="str">
        <f t="shared" si="72"/>
        <v>غياب</v>
      </c>
      <c r="P1196" s="78">
        <f t="shared" si="75"/>
        <v>0</v>
      </c>
      <c r="Q1196" s="79">
        <f>التصنيف4567891011243752[[#This Row],[ساعات العمل
Time of Work]]/9*P1196*24</f>
        <v>0</v>
      </c>
      <c r="R1196" s="80"/>
      <c r="S1196" s="80"/>
      <c r="T1196" s="80"/>
      <c r="U1196" s="80"/>
      <c r="V1196" s="3"/>
      <c r="W1196" s="3"/>
      <c r="X1196" s="3"/>
      <c r="Y1196" s="3"/>
      <c r="Z1196" s="3"/>
    </row>
    <row r="1197" spans="1:26" ht="38.25" customHeight="1" x14ac:dyDescent="0.6">
      <c r="A1197" s="29"/>
      <c r="B1197" s="68"/>
      <c r="C1197" s="69"/>
      <c r="D1197" s="71"/>
      <c r="E1197" s="71"/>
      <c r="F1197" s="72">
        <f>SUM(D$9:$D1197)-SUM(E$9:$E1197)</f>
        <v>400</v>
      </c>
      <c r="G1197" s="58"/>
      <c r="H1197" s="73" t="str">
        <f t="shared" si="73"/>
        <v>الإثنين</v>
      </c>
      <c r="I1197" s="84">
        <f t="shared" si="74"/>
        <v>45719</v>
      </c>
      <c r="J1197" s="75"/>
      <c r="K1197" s="75"/>
      <c r="L1197" s="76"/>
      <c r="M1197" s="76"/>
      <c r="N1197" s="77">
        <f>K1197-J1197-L1197+التصنيف4567891011243752[[#This Row],[زيادة]]</f>
        <v>0</v>
      </c>
      <c r="O1197" s="78" t="str">
        <f t="shared" si="72"/>
        <v>غياب</v>
      </c>
      <c r="P1197" s="78">
        <f t="shared" si="75"/>
        <v>0</v>
      </c>
      <c r="Q1197" s="79">
        <f>التصنيف4567891011243752[[#This Row],[ساعات العمل
Time of Work]]/9*P1197*24</f>
        <v>0</v>
      </c>
      <c r="R1197" s="80"/>
      <c r="S1197" s="80"/>
      <c r="T1197" s="80"/>
      <c r="U1197" s="80"/>
      <c r="V1197" s="3"/>
      <c r="W1197" s="3"/>
      <c r="X1197" s="3"/>
      <c r="Y1197" s="3"/>
      <c r="Z1197" s="3"/>
    </row>
    <row r="1198" spans="1:26" ht="38.25" customHeight="1" x14ac:dyDescent="0.6">
      <c r="A1198" s="29"/>
      <c r="B1198" s="68"/>
      <c r="C1198" s="69"/>
      <c r="D1198" s="71"/>
      <c r="E1198" s="71"/>
      <c r="F1198" s="72">
        <f>SUM(D$9:$D1198)-SUM(E$9:$E1198)</f>
        <v>400</v>
      </c>
      <c r="G1198" s="58"/>
      <c r="H1198" s="73" t="str">
        <f t="shared" si="73"/>
        <v>الثلاثاء</v>
      </c>
      <c r="I1198" s="84">
        <f t="shared" si="74"/>
        <v>45720</v>
      </c>
      <c r="J1198" s="75"/>
      <c r="K1198" s="75"/>
      <c r="L1198" s="76"/>
      <c r="M1198" s="76"/>
      <c r="N1198" s="77">
        <f>K1198-J1198-L1198+التصنيف4567891011243752[[#This Row],[زيادة]]</f>
        <v>0</v>
      </c>
      <c r="O1198" s="78" t="str">
        <f t="shared" si="72"/>
        <v>غياب</v>
      </c>
      <c r="P1198" s="78">
        <f t="shared" si="75"/>
        <v>0</v>
      </c>
      <c r="Q1198" s="79">
        <f>التصنيف4567891011243752[[#This Row],[ساعات العمل
Time of Work]]/9*P1198*24</f>
        <v>0</v>
      </c>
      <c r="R1198" s="80"/>
      <c r="S1198" s="80"/>
      <c r="T1198" s="80"/>
      <c r="U1198" s="80"/>
      <c r="V1198" s="3"/>
      <c r="W1198" s="3"/>
      <c r="X1198" s="3"/>
      <c r="Y1198" s="3"/>
      <c r="Z1198" s="3"/>
    </row>
    <row r="1199" spans="1:26" ht="38.25" customHeight="1" x14ac:dyDescent="0.6">
      <c r="A1199" s="29"/>
      <c r="B1199" s="68"/>
      <c r="C1199" s="69"/>
      <c r="D1199" s="71"/>
      <c r="E1199" s="71"/>
      <c r="F1199" s="72">
        <f>SUM(D$9:$D1199)-SUM(E$9:$E1199)</f>
        <v>400</v>
      </c>
      <c r="G1199" s="58"/>
      <c r="H1199" s="73" t="str">
        <f t="shared" si="73"/>
        <v>الأربعاء</v>
      </c>
      <c r="I1199" s="84">
        <f t="shared" si="74"/>
        <v>45721</v>
      </c>
      <c r="J1199" s="75"/>
      <c r="K1199" s="75"/>
      <c r="L1199" s="76"/>
      <c r="M1199" s="76"/>
      <c r="N1199" s="77">
        <f>K1199-J1199-L1199+التصنيف4567891011243752[[#This Row],[زيادة]]</f>
        <v>0</v>
      </c>
      <c r="O1199" s="78" t="str">
        <f t="shared" si="72"/>
        <v>غياب</v>
      </c>
      <c r="P1199" s="78">
        <f t="shared" si="75"/>
        <v>0</v>
      </c>
      <c r="Q1199" s="79">
        <f>التصنيف4567891011243752[[#This Row],[ساعات العمل
Time of Work]]/9*P1199*24</f>
        <v>0</v>
      </c>
      <c r="R1199" s="80"/>
      <c r="S1199" s="80"/>
      <c r="T1199" s="80"/>
      <c r="U1199" s="80"/>
      <c r="V1199" s="3"/>
      <c r="W1199" s="3"/>
      <c r="X1199" s="3"/>
      <c r="Y1199" s="3"/>
      <c r="Z1199" s="3"/>
    </row>
    <row r="1200" spans="1:26" ht="38.25" customHeight="1" x14ac:dyDescent="0.6">
      <c r="A1200" s="29"/>
      <c r="B1200" s="68"/>
      <c r="C1200" s="69"/>
      <c r="D1200" s="71"/>
      <c r="E1200" s="71"/>
      <c r="F1200" s="72">
        <f>SUM(D$9:$D1200)-SUM(E$9:$E1200)</f>
        <v>400</v>
      </c>
      <c r="G1200" s="58"/>
      <c r="H1200" s="73" t="str">
        <f t="shared" si="73"/>
        <v>الخميس</v>
      </c>
      <c r="I1200" s="84">
        <f t="shared" si="74"/>
        <v>45722</v>
      </c>
      <c r="J1200" s="75"/>
      <c r="K1200" s="75"/>
      <c r="L1200" s="76"/>
      <c r="M1200" s="76"/>
      <c r="N1200" s="77">
        <f>K1200-J1200-L1200+التصنيف4567891011243752[[#This Row],[زيادة]]</f>
        <v>0</v>
      </c>
      <c r="O1200" s="78" t="str">
        <f t="shared" si="72"/>
        <v>غياب</v>
      </c>
      <c r="P1200" s="78">
        <f t="shared" si="75"/>
        <v>0</v>
      </c>
      <c r="Q1200" s="79">
        <f>التصنيف4567891011243752[[#This Row],[ساعات العمل
Time of Work]]/9*P1200*24</f>
        <v>0</v>
      </c>
      <c r="R1200" s="80"/>
      <c r="S1200" s="80"/>
      <c r="T1200" s="80"/>
      <c r="U1200" s="80"/>
      <c r="V1200" s="3"/>
      <c r="W1200" s="3"/>
      <c r="X1200" s="3"/>
      <c r="Y1200" s="3"/>
      <c r="Z1200" s="3"/>
    </row>
    <row r="1201" spans="1:26" ht="38.25" customHeight="1" x14ac:dyDescent="0.6">
      <c r="A1201" s="29"/>
      <c r="B1201" s="68"/>
      <c r="C1201" s="69"/>
      <c r="D1201" s="71"/>
      <c r="E1201" s="71"/>
      <c r="F1201" s="72">
        <f>SUM(D$9:$D1201)-SUM(E$9:$E1201)</f>
        <v>400</v>
      </c>
      <c r="G1201" s="58"/>
      <c r="H1201" s="73" t="str">
        <f t="shared" si="73"/>
        <v>الجمعة</v>
      </c>
      <c r="I1201" s="84">
        <f t="shared" si="74"/>
        <v>45723</v>
      </c>
      <c r="J1201" s="75"/>
      <c r="K1201" s="75"/>
      <c r="L1201" s="76"/>
      <c r="M1201" s="76"/>
      <c r="N1201" s="77">
        <f>K1201-J1201-L1201+التصنيف4567891011243752[[#This Row],[زيادة]]</f>
        <v>0</v>
      </c>
      <c r="O1201" s="78" t="str">
        <f t="shared" si="72"/>
        <v>غياب</v>
      </c>
      <c r="P1201" s="78">
        <f t="shared" si="75"/>
        <v>0</v>
      </c>
      <c r="Q1201" s="79">
        <f>التصنيف4567891011243752[[#This Row],[ساعات العمل
Time of Work]]/9*P1201*24</f>
        <v>0</v>
      </c>
      <c r="R1201" s="80"/>
      <c r="S1201" s="80"/>
      <c r="T1201" s="80"/>
      <c r="U1201" s="80"/>
      <c r="V1201" s="3"/>
      <c r="W1201" s="3"/>
      <c r="X1201" s="3"/>
      <c r="Y1201" s="3"/>
      <c r="Z1201" s="3"/>
    </row>
    <row r="1202" spans="1:26" ht="38.25" customHeight="1" x14ac:dyDescent="0.6">
      <c r="A1202" s="29"/>
      <c r="B1202" s="68"/>
      <c r="C1202" s="69"/>
      <c r="D1202" s="71"/>
      <c r="E1202" s="71"/>
      <c r="F1202" s="72">
        <f>SUM(D$9:$D1202)-SUM(E$9:$E1202)</f>
        <v>400</v>
      </c>
      <c r="G1202" s="58"/>
      <c r="H1202" s="73" t="str">
        <f t="shared" si="73"/>
        <v>السبت</v>
      </c>
      <c r="I1202" s="84">
        <f t="shared" si="74"/>
        <v>45724</v>
      </c>
      <c r="J1202" s="75"/>
      <c r="K1202" s="75"/>
      <c r="L1202" s="76"/>
      <c r="M1202" s="76"/>
      <c r="N1202" s="77">
        <f>K1202-J1202-L1202+التصنيف4567891011243752[[#This Row],[زيادة]]</f>
        <v>0</v>
      </c>
      <c r="O1202" s="78" t="str">
        <f t="shared" si="72"/>
        <v>غياب</v>
      </c>
      <c r="P1202" s="78">
        <f t="shared" si="75"/>
        <v>0</v>
      </c>
      <c r="Q1202" s="79">
        <f>التصنيف4567891011243752[[#This Row],[ساعات العمل
Time of Work]]/9*P1202*24</f>
        <v>0</v>
      </c>
      <c r="R1202" s="80"/>
      <c r="S1202" s="80"/>
      <c r="T1202" s="80"/>
      <c r="U1202" s="80"/>
      <c r="V1202" s="3"/>
      <c r="W1202" s="3"/>
      <c r="X1202" s="3"/>
      <c r="Y1202" s="3"/>
      <c r="Z1202" s="3"/>
    </row>
    <row r="1203" spans="1:26" ht="38.25" customHeight="1" x14ac:dyDescent="0.6">
      <c r="A1203" s="29"/>
      <c r="B1203" s="68"/>
      <c r="C1203" s="69"/>
      <c r="D1203" s="71"/>
      <c r="E1203" s="71"/>
      <c r="F1203" s="72">
        <f>SUM(D$9:$D1203)-SUM(E$9:$E1203)</f>
        <v>400</v>
      </c>
      <c r="G1203" s="58"/>
      <c r="H1203" s="73" t="str">
        <f t="shared" si="73"/>
        <v>الأحد</v>
      </c>
      <c r="I1203" s="84">
        <f t="shared" si="74"/>
        <v>45725</v>
      </c>
      <c r="J1203" s="75"/>
      <c r="K1203" s="75"/>
      <c r="L1203" s="76"/>
      <c r="M1203" s="76"/>
      <c r="N1203" s="77">
        <f>K1203-J1203-L1203+التصنيف4567891011243752[[#This Row],[زيادة]]</f>
        <v>0</v>
      </c>
      <c r="O1203" s="78" t="str">
        <f t="shared" si="72"/>
        <v>غياب</v>
      </c>
      <c r="P1203" s="78">
        <f t="shared" si="75"/>
        <v>0</v>
      </c>
      <c r="Q1203" s="79">
        <f>التصنيف4567891011243752[[#This Row],[ساعات العمل
Time of Work]]/9*P1203*24</f>
        <v>0</v>
      </c>
      <c r="R1203" s="80"/>
      <c r="S1203" s="80"/>
      <c r="T1203" s="80"/>
      <c r="U1203" s="80"/>
      <c r="V1203" s="3"/>
      <c r="W1203" s="3"/>
      <c r="X1203" s="3"/>
      <c r="Y1203" s="3"/>
      <c r="Z1203" s="3"/>
    </row>
    <row r="1204" spans="1:26" ht="38.25" customHeight="1" x14ac:dyDescent="0.6">
      <c r="A1204" s="29"/>
      <c r="B1204" s="68"/>
      <c r="C1204" s="69"/>
      <c r="D1204" s="71"/>
      <c r="E1204" s="71"/>
      <c r="F1204" s="72">
        <f>SUM(D$9:$D1204)-SUM(E$9:$E1204)</f>
        <v>400</v>
      </c>
      <c r="G1204" s="58"/>
      <c r="H1204" s="73" t="str">
        <f t="shared" si="73"/>
        <v>الإثنين</v>
      </c>
      <c r="I1204" s="84">
        <f t="shared" si="74"/>
        <v>45726</v>
      </c>
      <c r="J1204" s="75"/>
      <c r="K1204" s="75"/>
      <c r="L1204" s="76"/>
      <c r="M1204" s="76"/>
      <c r="N1204" s="77">
        <f>K1204-J1204-L1204+التصنيف4567891011243752[[#This Row],[زيادة]]</f>
        <v>0</v>
      </c>
      <c r="O1204" s="78" t="str">
        <f t="shared" si="72"/>
        <v>غياب</v>
      </c>
      <c r="P1204" s="78">
        <f t="shared" si="75"/>
        <v>0</v>
      </c>
      <c r="Q1204" s="79">
        <f>التصنيف4567891011243752[[#This Row],[ساعات العمل
Time of Work]]/9*P1204*24</f>
        <v>0</v>
      </c>
      <c r="R1204" s="80"/>
      <c r="S1204" s="80"/>
      <c r="T1204" s="80"/>
      <c r="U1204" s="80"/>
      <c r="V1204" s="3"/>
      <c r="W1204" s="3"/>
      <c r="X1204" s="3"/>
      <c r="Y1204" s="3"/>
      <c r="Z1204" s="3"/>
    </row>
    <row r="1205" spans="1:26" ht="38.25" customHeight="1" x14ac:dyDescent="0.6">
      <c r="A1205" s="29"/>
      <c r="B1205" s="68"/>
      <c r="C1205" s="69"/>
      <c r="D1205" s="71"/>
      <c r="E1205" s="71"/>
      <c r="F1205" s="72">
        <f>SUM(D$9:$D1205)-SUM(E$9:$E1205)</f>
        <v>400</v>
      </c>
      <c r="G1205" s="58"/>
      <c r="H1205" s="73" t="str">
        <f t="shared" si="73"/>
        <v>الثلاثاء</v>
      </c>
      <c r="I1205" s="84">
        <f t="shared" si="74"/>
        <v>45727</v>
      </c>
      <c r="J1205" s="75"/>
      <c r="K1205" s="75"/>
      <c r="L1205" s="76"/>
      <c r="M1205" s="76"/>
      <c r="N1205" s="77">
        <f>K1205-J1205-L1205+التصنيف4567891011243752[[#This Row],[زيادة]]</f>
        <v>0</v>
      </c>
      <c r="O1205" s="78" t="str">
        <f t="shared" si="72"/>
        <v>غياب</v>
      </c>
      <c r="P1205" s="78">
        <f t="shared" si="75"/>
        <v>0</v>
      </c>
      <c r="Q1205" s="79">
        <f>التصنيف4567891011243752[[#This Row],[ساعات العمل
Time of Work]]/9*P1205*24</f>
        <v>0</v>
      </c>
      <c r="R1205" s="80"/>
      <c r="S1205" s="80"/>
      <c r="T1205" s="80"/>
      <c r="U1205" s="80"/>
      <c r="V1205" s="3"/>
      <c r="W1205" s="3"/>
      <c r="X1205" s="3"/>
      <c r="Y1205" s="3"/>
      <c r="Z1205" s="3"/>
    </row>
    <row r="1206" spans="1:26" ht="38.25" customHeight="1" x14ac:dyDescent="0.6">
      <c r="A1206" s="29"/>
      <c r="B1206" s="68"/>
      <c r="C1206" s="69"/>
      <c r="D1206" s="71"/>
      <c r="E1206" s="71"/>
      <c r="F1206" s="72">
        <f>SUM(D$9:$D1206)-SUM(E$9:$E1206)</f>
        <v>400</v>
      </c>
      <c r="G1206" s="58"/>
      <c r="H1206" s="73" t="str">
        <f t="shared" si="73"/>
        <v>الأربعاء</v>
      </c>
      <c r="I1206" s="84">
        <f t="shared" si="74"/>
        <v>45728</v>
      </c>
      <c r="J1206" s="75"/>
      <c r="K1206" s="75"/>
      <c r="L1206" s="76"/>
      <c r="M1206" s="76"/>
      <c r="N1206" s="77">
        <f>K1206-J1206-L1206+التصنيف4567891011243752[[#This Row],[زيادة]]</f>
        <v>0</v>
      </c>
      <c r="O1206" s="78" t="str">
        <f t="shared" si="72"/>
        <v>غياب</v>
      </c>
      <c r="P1206" s="78">
        <f t="shared" si="75"/>
        <v>0</v>
      </c>
      <c r="Q1206" s="79">
        <f>التصنيف4567891011243752[[#This Row],[ساعات العمل
Time of Work]]/9*P1206*24</f>
        <v>0</v>
      </c>
      <c r="R1206" s="80"/>
      <c r="S1206" s="80"/>
      <c r="T1206" s="80"/>
      <c r="U1206" s="80"/>
      <c r="V1206" s="3"/>
      <c r="W1206" s="3"/>
      <c r="X1206" s="3"/>
      <c r="Y1206" s="3"/>
      <c r="Z1206" s="3"/>
    </row>
    <row r="1207" spans="1:26" ht="38.25" customHeight="1" x14ac:dyDescent="0.6">
      <c r="A1207" s="29"/>
      <c r="B1207" s="68"/>
      <c r="C1207" s="69"/>
      <c r="D1207" s="71"/>
      <c r="E1207" s="71"/>
      <c r="F1207" s="72">
        <f>SUM(D$9:$D1207)-SUM(E$9:$E1207)</f>
        <v>400</v>
      </c>
      <c r="G1207" s="58"/>
      <c r="H1207" s="73" t="str">
        <f t="shared" si="73"/>
        <v>الخميس</v>
      </c>
      <c r="I1207" s="84">
        <f t="shared" si="74"/>
        <v>45729</v>
      </c>
      <c r="J1207" s="75"/>
      <c r="K1207" s="75"/>
      <c r="L1207" s="76"/>
      <c r="M1207" s="76"/>
      <c r="N1207" s="77">
        <f>K1207-J1207-L1207+التصنيف4567891011243752[[#This Row],[زيادة]]</f>
        <v>0</v>
      </c>
      <c r="O1207" s="78" t="str">
        <f t="shared" si="72"/>
        <v>غياب</v>
      </c>
      <c r="P1207" s="78">
        <f t="shared" si="75"/>
        <v>0</v>
      </c>
      <c r="Q1207" s="79">
        <f>التصنيف4567891011243752[[#This Row],[ساعات العمل
Time of Work]]/9*P1207*24</f>
        <v>0</v>
      </c>
      <c r="R1207" s="80"/>
      <c r="S1207" s="80"/>
      <c r="T1207" s="80"/>
      <c r="U1207" s="80"/>
      <c r="V1207" s="3"/>
      <c r="W1207" s="3"/>
      <c r="X1207" s="3"/>
      <c r="Y1207" s="3"/>
      <c r="Z1207" s="3"/>
    </row>
    <row r="1208" spans="1:26" ht="38.25" customHeight="1" x14ac:dyDescent="0.6">
      <c r="A1208" s="29"/>
      <c r="B1208" s="68"/>
      <c r="C1208" s="69"/>
      <c r="D1208" s="71"/>
      <c r="E1208" s="71"/>
      <c r="F1208" s="72">
        <f>SUM(D$9:$D1208)-SUM(E$9:$E1208)</f>
        <v>400</v>
      </c>
      <c r="G1208" s="58"/>
      <c r="H1208" s="73" t="str">
        <f t="shared" si="73"/>
        <v>الجمعة</v>
      </c>
      <c r="I1208" s="84">
        <f t="shared" si="74"/>
        <v>45730</v>
      </c>
      <c r="J1208" s="75"/>
      <c r="K1208" s="75"/>
      <c r="L1208" s="76"/>
      <c r="M1208" s="76"/>
      <c r="N1208" s="77">
        <f>K1208-J1208-L1208+التصنيف4567891011243752[[#This Row],[زيادة]]</f>
        <v>0</v>
      </c>
      <c r="O1208" s="78" t="str">
        <f t="shared" si="72"/>
        <v>غياب</v>
      </c>
      <c r="P1208" s="78">
        <f t="shared" si="75"/>
        <v>0</v>
      </c>
      <c r="Q1208" s="79">
        <f>التصنيف4567891011243752[[#This Row],[ساعات العمل
Time of Work]]/9*P1208*24</f>
        <v>0</v>
      </c>
      <c r="R1208" s="80"/>
      <c r="S1208" s="80"/>
      <c r="T1208" s="80"/>
      <c r="U1208" s="80"/>
      <c r="V1208" s="3"/>
      <c r="W1208" s="3"/>
      <c r="X1208" s="3"/>
      <c r="Y1208" s="3"/>
      <c r="Z1208" s="3"/>
    </row>
    <row r="1209" spans="1:26" ht="38.25" customHeight="1" x14ac:dyDescent="0.6">
      <c r="A1209" s="29"/>
      <c r="B1209" s="68"/>
      <c r="C1209" s="69"/>
      <c r="D1209" s="71"/>
      <c r="E1209" s="71"/>
      <c r="F1209" s="72">
        <f>SUM(D$9:$D1209)-SUM(E$9:$E1209)</f>
        <v>400</v>
      </c>
      <c r="G1209" s="58"/>
      <c r="H1209" s="73" t="str">
        <f t="shared" si="73"/>
        <v>السبت</v>
      </c>
      <c r="I1209" s="84">
        <f t="shared" si="74"/>
        <v>45731</v>
      </c>
      <c r="J1209" s="75"/>
      <c r="K1209" s="75"/>
      <c r="L1209" s="76"/>
      <c r="M1209" s="76"/>
      <c r="N1209" s="77">
        <f>K1209-J1209-L1209+التصنيف4567891011243752[[#This Row],[زيادة]]</f>
        <v>0</v>
      </c>
      <c r="O1209" s="78" t="str">
        <f t="shared" si="72"/>
        <v>غياب</v>
      </c>
      <c r="P1209" s="78">
        <f t="shared" si="75"/>
        <v>0</v>
      </c>
      <c r="Q1209" s="79">
        <f>التصنيف4567891011243752[[#This Row],[ساعات العمل
Time of Work]]/9*P1209*24</f>
        <v>0</v>
      </c>
      <c r="R1209" s="80"/>
      <c r="S1209" s="80"/>
      <c r="T1209" s="80"/>
      <c r="U1209" s="80"/>
      <c r="V1209" s="3"/>
      <c r="W1209" s="3"/>
      <c r="X1209" s="3"/>
      <c r="Y1209" s="3"/>
      <c r="Z1209" s="3"/>
    </row>
    <row r="1210" spans="1:26" ht="38.25" customHeight="1" x14ac:dyDescent="0.6">
      <c r="A1210" s="29"/>
      <c r="B1210" s="68"/>
      <c r="C1210" s="69"/>
      <c r="D1210" s="71"/>
      <c r="E1210" s="71"/>
      <c r="F1210" s="72">
        <f>SUM(D$9:$D1210)-SUM(E$9:$E1210)</f>
        <v>400</v>
      </c>
      <c r="G1210" s="58"/>
      <c r="H1210" s="73" t="str">
        <f t="shared" si="73"/>
        <v>الأحد</v>
      </c>
      <c r="I1210" s="84">
        <f t="shared" si="74"/>
        <v>45732</v>
      </c>
      <c r="J1210" s="75"/>
      <c r="K1210" s="75"/>
      <c r="L1210" s="76"/>
      <c r="M1210" s="76"/>
      <c r="N1210" s="77">
        <f>K1210-J1210-L1210+التصنيف4567891011243752[[#This Row],[زيادة]]</f>
        <v>0</v>
      </c>
      <c r="O1210" s="78" t="str">
        <f t="shared" si="72"/>
        <v>غياب</v>
      </c>
      <c r="P1210" s="78">
        <f t="shared" si="75"/>
        <v>0</v>
      </c>
      <c r="Q1210" s="79">
        <f>التصنيف4567891011243752[[#This Row],[ساعات العمل
Time of Work]]/9*P1210*24</f>
        <v>0</v>
      </c>
      <c r="R1210" s="80"/>
      <c r="S1210" s="80"/>
      <c r="T1210" s="80"/>
      <c r="U1210" s="80"/>
      <c r="V1210" s="3"/>
      <c r="W1210" s="3"/>
      <c r="X1210" s="3"/>
      <c r="Y1210" s="3"/>
      <c r="Z1210" s="3"/>
    </row>
    <row r="1211" spans="1:26" ht="38.25" customHeight="1" x14ac:dyDescent="0.6">
      <c r="A1211" s="29"/>
      <c r="B1211" s="68"/>
      <c r="C1211" s="69"/>
      <c r="D1211" s="71"/>
      <c r="E1211" s="71"/>
      <c r="F1211" s="72">
        <f>SUM(D$9:$D1211)-SUM(E$9:$E1211)</f>
        <v>400</v>
      </c>
      <c r="G1211" s="58"/>
      <c r="H1211" s="73" t="str">
        <f t="shared" si="73"/>
        <v>الإثنين</v>
      </c>
      <c r="I1211" s="84">
        <f t="shared" si="74"/>
        <v>45733</v>
      </c>
      <c r="J1211" s="75"/>
      <c r="K1211" s="75"/>
      <c r="L1211" s="76"/>
      <c r="M1211" s="76"/>
      <c r="N1211" s="77">
        <f>K1211-J1211-L1211+التصنيف4567891011243752[[#This Row],[زيادة]]</f>
        <v>0</v>
      </c>
      <c r="O1211" s="78" t="str">
        <f t="shared" si="72"/>
        <v>غياب</v>
      </c>
      <c r="P1211" s="78">
        <f t="shared" si="75"/>
        <v>0</v>
      </c>
      <c r="Q1211" s="79">
        <f>التصنيف4567891011243752[[#This Row],[ساعات العمل
Time of Work]]/9*P1211*24</f>
        <v>0</v>
      </c>
      <c r="R1211" s="80"/>
      <c r="S1211" s="80"/>
      <c r="T1211" s="80"/>
      <c r="U1211" s="80"/>
      <c r="V1211" s="3"/>
      <c r="W1211" s="3"/>
      <c r="X1211" s="3"/>
      <c r="Y1211" s="3"/>
      <c r="Z1211" s="3"/>
    </row>
    <row r="1212" spans="1:26" ht="38.25" customHeight="1" x14ac:dyDescent="0.6">
      <c r="A1212" s="29"/>
      <c r="B1212" s="68"/>
      <c r="C1212" s="69"/>
      <c r="D1212" s="71"/>
      <c r="E1212" s="71"/>
      <c r="F1212" s="72">
        <f>SUM(D$9:$D1212)-SUM(E$9:$E1212)</f>
        <v>400</v>
      </c>
      <c r="G1212" s="58"/>
      <c r="H1212" s="73" t="str">
        <f t="shared" si="73"/>
        <v>الثلاثاء</v>
      </c>
      <c r="I1212" s="84">
        <f t="shared" si="74"/>
        <v>45734</v>
      </c>
      <c r="J1212" s="75"/>
      <c r="K1212" s="75"/>
      <c r="L1212" s="76"/>
      <c r="M1212" s="76"/>
      <c r="N1212" s="77">
        <f>K1212-J1212-L1212+التصنيف4567891011243752[[#This Row],[زيادة]]</f>
        <v>0</v>
      </c>
      <c r="O1212" s="78" t="str">
        <f t="shared" si="72"/>
        <v>غياب</v>
      </c>
      <c r="P1212" s="78">
        <f t="shared" si="75"/>
        <v>0</v>
      </c>
      <c r="Q1212" s="79">
        <f>التصنيف4567891011243752[[#This Row],[ساعات العمل
Time of Work]]/9*P1212*24</f>
        <v>0</v>
      </c>
      <c r="R1212" s="80"/>
      <c r="S1212" s="80"/>
      <c r="T1212" s="80"/>
      <c r="U1212" s="80"/>
      <c r="V1212" s="3"/>
      <c r="W1212" s="3"/>
      <c r="X1212" s="3"/>
      <c r="Y1212" s="3"/>
      <c r="Z1212" s="3"/>
    </row>
    <row r="1213" spans="1:26" ht="38.25" customHeight="1" x14ac:dyDescent="0.6">
      <c r="A1213" s="29"/>
      <c r="B1213" s="68"/>
      <c r="C1213" s="69"/>
      <c r="D1213" s="71"/>
      <c r="E1213" s="71"/>
      <c r="F1213" s="72">
        <f>SUM(D$9:$D1213)-SUM(E$9:$E1213)</f>
        <v>400</v>
      </c>
      <c r="G1213" s="58"/>
      <c r="H1213" s="73" t="str">
        <f t="shared" si="73"/>
        <v>الأربعاء</v>
      </c>
      <c r="I1213" s="84">
        <f t="shared" si="74"/>
        <v>45735</v>
      </c>
      <c r="J1213" s="75"/>
      <c r="K1213" s="75"/>
      <c r="L1213" s="76"/>
      <c r="M1213" s="76"/>
      <c r="N1213" s="77">
        <f>K1213-J1213-L1213+التصنيف4567891011243752[[#This Row],[زيادة]]</f>
        <v>0</v>
      </c>
      <c r="O1213" s="78" t="str">
        <f t="shared" si="72"/>
        <v>غياب</v>
      </c>
      <c r="P1213" s="78">
        <f t="shared" si="75"/>
        <v>0</v>
      </c>
      <c r="Q1213" s="79">
        <f>التصنيف4567891011243752[[#This Row],[ساعات العمل
Time of Work]]/9*P1213*24</f>
        <v>0</v>
      </c>
      <c r="R1213" s="80"/>
      <c r="S1213" s="80"/>
      <c r="T1213" s="80"/>
      <c r="U1213" s="80"/>
      <c r="V1213" s="3"/>
      <c r="W1213" s="3"/>
      <c r="X1213" s="3"/>
      <c r="Y1213" s="3"/>
      <c r="Z1213" s="3"/>
    </row>
    <row r="1214" spans="1:26" ht="38.25" customHeight="1" x14ac:dyDescent="0.6">
      <c r="A1214" s="29"/>
      <c r="B1214" s="68"/>
      <c r="C1214" s="69"/>
      <c r="D1214" s="71"/>
      <c r="E1214" s="71"/>
      <c r="F1214" s="72">
        <f>SUM(D$9:$D1214)-SUM(E$9:$E1214)</f>
        <v>400</v>
      </c>
      <c r="G1214" s="58"/>
      <c r="H1214" s="73" t="str">
        <f t="shared" si="73"/>
        <v>الخميس</v>
      </c>
      <c r="I1214" s="84">
        <f t="shared" si="74"/>
        <v>45736</v>
      </c>
      <c r="J1214" s="75"/>
      <c r="K1214" s="75"/>
      <c r="L1214" s="76"/>
      <c r="M1214" s="76"/>
      <c r="N1214" s="77">
        <f>K1214-J1214-L1214+التصنيف4567891011243752[[#This Row],[زيادة]]</f>
        <v>0</v>
      </c>
      <c r="O1214" s="78" t="str">
        <f t="shared" si="72"/>
        <v>غياب</v>
      </c>
      <c r="P1214" s="78">
        <f t="shared" si="75"/>
        <v>0</v>
      </c>
      <c r="Q1214" s="79">
        <f>التصنيف4567891011243752[[#This Row],[ساعات العمل
Time of Work]]/9*P1214*24</f>
        <v>0</v>
      </c>
      <c r="R1214" s="80"/>
      <c r="S1214" s="80"/>
      <c r="T1214" s="80"/>
      <c r="U1214" s="80"/>
      <c r="V1214" s="3"/>
      <c r="W1214" s="3"/>
      <c r="X1214" s="3"/>
      <c r="Y1214" s="3"/>
      <c r="Z1214" s="3"/>
    </row>
    <row r="1215" spans="1:26" ht="38.25" customHeight="1" x14ac:dyDescent="0.6">
      <c r="A1215" s="29"/>
      <c r="B1215" s="68"/>
      <c r="C1215" s="69"/>
      <c r="D1215" s="71"/>
      <c r="E1215" s="71"/>
      <c r="F1215" s="72">
        <f>SUM(D$9:$D1215)-SUM(E$9:$E1215)</f>
        <v>400</v>
      </c>
      <c r="G1215" s="58"/>
      <c r="H1215" s="73" t="str">
        <f t="shared" si="73"/>
        <v>الجمعة</v>
      </c>
      <c r="I1215" s="84">
        <f t="shared" si="74"/>
        <v>45737</v>
      </c>
      <c r="J1215" s="75"/>
      <c r="K1215" s="75"/>
      <c r="L1215" s="76"/>
      <c r="M1215" s="76"/>
      <c r="N1215" s="77">
        <f>K1215-J1215-L1215+التصنيف4567891011243752[[#This Row],[زيادة]]</f>
        <v>0</v>
      </c>
      <c r="O1215" s="78" t="str">
        <f t="shared" si="72"/>
        <v>غياب</v>
      </c>
      <c r="P1215" s="78">
        <f t="shared" si="75"/>
        <v>0</v>
      </c>
      <c r="Q1215" s="79">
        <f>التصنيف4567891011243752[[#This Row],[ساعات العمل
Time of Work]]/9*P1215*24</f>
        <v>0</v>
      </c>
      <c r="R1215" s="80"/>
      <c r="S1215" s="80"/>
      <c r="T1215" s="80"/>
      <c r="U1215" s="80"/>
      <c r="V1215" s="3"/>
      <c r="W1215" s="3"/>
      <c r="X1215" s="3"/>
      <c r="Y1215" s="3"/>
      <c r="Z1215" s="3"/>
    </row>
    <row r="1216" spans="1:26" ht="38.25" customHeight="1" x14ac:dyDescent="0.6">
      <c r="A1216" s="29"/>
      <c r="B1216" s="68"/>
      <c r="C1216" s="69"/>
      <c r="D1216" s="71"/>
      <c r="E1216" s="71"/>
      <c r="F1216" s="72">
        <f>SUM(D$9:$D1216)-SUM(E$9:$E1216)</f>
        <v>400</v>
      </c>
      <c r="G1216" s="58"/>
      <c r="H1216" s="73" t="str">
        <f t="shared" si="73"/>
        <v>السبت</v>
      </c>
      <c r="I1216" s="84">
        <f t="shared" si="74"/>
        <v>45738</v>
      </c>
      <c r="J1216" s="75"/>
      <c r="K1216" s="75"/>
      <c r="L1216" s="76"/>
      <c r="M1216" s="76"/>
      <c r="N1216" s="77">
        <f>K1216-J1216-L1216+التصنيف4567891011243752[[#This Row],[زيادة]]</f>
        <v>0</v>
      </c>
      <c r="O1216" s="78" t="str">
        <f t="shared" si="72"/>
        <v>غياب</v>
      </c>
      <c r="P1216" s="78">
        <f t="shared" si="75"/>
        <v>0</v>
      </c>
      <c r="Q1216" s="79">
        <f>التصنيف4567891011243752[[#This Row],[ساعات العمل
Time of Work]]/9*P1216*24</f>
        <v>0</v>
      </c>
      <c r="R1216" s="80"/>
      <c r="S1216" s="80"/>
      <c r="T1216" s="80"/>
      <c r="U1216" s="80"/>
      <c r="V1216" s="3"/>
      <c r="W1216" s="3"/>
      <c r="X1216" s="3"/>
      <c r="Y1216" s="3"/>
      <c r="Z1216" s="3"/>
    </row>
    <row r="1217" spans="1:26" ht="38.25" customHeight="1" x14ac:dyDescent="0.6">
      <c r="A1217" s="29"/>
      <c r="B1217" s="68"/>
      <c r="C1217" s="69"/>
      <c r="D1217" s="71"/>
      <c r="E1217" s="71"/>
      <c r="F1217" s="72">
        <f>SUM(D$9:$D1217)-SUM(E$9:$E1217)</f>
        <v>400</v>
      </c>
      <c r="G1217" s="58"/>
      <c r="H1217" s="73" t="str">
        <f t="shared" si="73"/>
        <v>الأحد</v>
      </c>
      <c r="I1217" s="84">
        <f t="shared" si="74"/>
        <v>45739</v>
      </c>
      <c r="J1217" s="75"/>
      <c r="K1217" s="75"/>
      <c r="L1217" s="76"/>
      <c r="M1217" s="76"/>
      <c r="N1217" s="77">
        <f>K1217-J1217-L1217+التصنيف4567891011243752[[#This Row],[زيادة]]</f>
        <v>0</v>
      </c>
      <c r="O1217" s="78" t="str">
        <f t="shared" si="72"/>
        <v>غياب</v>
      </c>
      <c r="P1217" s="78">
        <f t="shared" si="75"/>
        <v>0</v>
      </c>
      <c r="Q1217" s="79">
        <f>التصنيف4567891011243752[[#This Row],[ساعات العمل
Time of Work]]/9*P1217*24</f>
        <v>0</v>
      </c>
      <c r="R1217" s="80"/>
      <c r="S1217" s="80"/>
      <c r="T1217" s="80"/>
      <c r="U1217" s="80"/>
      <c r="V1217" s="3"/>
      <c r="W1217" s="3"/>
      <c r="X1217" s="3"/>
      <c r="Y1217" s="3"/>
      <c r="Z1217" s="3"/>
    </row>
    <row r="1218" spans="1:26" ht="38.25" customHeight="1" x14ac:dyDescent="0.6">
      <c r="A1218" s="29"/>
      <c r="B1218" s="68"/>
      <c r="C1218" s="69"/>
      <c r="D1218" s="71"/>
      <c r="E1218" s="71"/>
      <c r="F1218" s="72">
        <f>SUM(D$9:$D1218)-SUM(E$9:$E1218)</f>
        <v>400</v>
      </c>
      <c r="G1218" s="58"/>
      <c r="H1218" s="73" t="str">
        <f t="shared" si="73"/>
        <v>الإثنين</v>
      </c>
      <c r="I1218" s="84">
        <f t="shared" si="74"/>
        <v>45740</v>
      </c>
      <c r="J1218" s="75"/>
      <c r="K1218" s="75"/>
      <c r="L1218" s="76"/>
      <c r="M1218" s="76"/>
      <c r="N1218" s="77">
        <f>K1218-J1218-L1218+التصنيف4567891011243752[[#This Row],[زيادة]]</f>
        <v>0</v>
      </c>
      <c r="O1218" s="78" t="str">
        <f t="shared" si="72"/>
        <v>غياب</v>
      </c>
      <c r="P1218" s="78">
        <f t="shared" si="75"/>
        <v>0</v>
      </c>
      <c r="Q1218" s="79">
        <f>التصنيف4567891011243752[[#This Row],[ساعات العمل
Time of Work]]/9*P1218*24</f>
        <v>0</v>
      </c>
      <c r="R1218" s="80"/>
      <c r="S1218" s="80"/>
      <c r="T1218" s="80"/>
      <c r="U1218" s="80"/>
      <c r="V1218" s="3"/>
      <c r="W1218" s="3"/>
      <c r="X1218" s="3"/>
      <c r="Y1218" s="3"/>
      <c r="Z1218" s="3"/>
    </row>
    <row r="1219" spans="1:26" ht="38.25" customHeight="1" x14ac:dyDescent="0.6">
      <c r="A1219" s="29"/>
      <c r="B1219" s="68"/>
      <c r="C1219" s="69"/>
      <c r="D1219" s="71"/>
      <c r="E1219" s="71"/>
      <c r="F1219" s="72">
        <f>SUM(D$9:$D1219)-SUM(E$9:$E1219)</f>
        <v>400</v>
      </c>
      <c r="G1219" s="58"/>
      <c r="H1219" s="73" t="str">
        <f t="shared" si="73"/>
        <v>الثلاثاء</v>
      </c>
      <c r="I1219" s="84">
        <f t="shared" si="74"/>
        <v>45741</v>
      </c>
      <c r="J1219" s="75"/>
      <c r="K1219" s="75"/>
      <c r="L1219" s="76"/>
      <c r="M1219" s="76"/>
      <c r="N1219" s="77">
        <f>K1219-J1219-L1219+التصنيف4567891011243752[[#This Row],[زيادة]]</f>
        <v>0</v>
      </c>
      <c r="O1219" s="78" t="str">
        <f t="shared" si="72"/>
        <v>غياب</v>
      </c>
      <c r="P1219" s="78">
        <f t="shared" si="75"/>
        <v>0</v>
      </c>
      <c r="Q1219" s="79">
        <f>التصنيف4567891011243752[[#This Row],[ساعات العمل
Time of Work]]/9*P1219*24</f>
        <v>0</v>
      </c>
      <c r="R1219" s="80"/>
      <c r="S1219" s="80"/>
      <c r="T1219" s="80"/>
      <c r="U1219" s="80"/>
      <c r="V1219" s="3"/>
      <c r="W1219" s="3"/>
      <c r="X1219" s="3"/>
      <c r="Y1219" s="3"/>
      <c r="Z1219" s="3"/>
    </row>
    <row r="1220" spans="1:26" ht="38.25" customHeight="1" x14ac:dyDescent="0.6">
      <c r="A1220" s="29"/>
      <c r="B1220" s="68"/>
      <c r="C1220" s="69"/>
      <c r="D1220" s="71"/>
      <c r="E1220" s="71"/>
      <c r="F1220" s="72">
        <f>SUM(D$9:$D1220)-SUM(E$9:$E1220)</f>
        <v>400</v>
      </c>
      <c r="G1220" s="58"/>
      <c r="H1220" s="73" t="str">
        <f t="shared" si="73"/>
        <v>الأربعاء</v>
      </c>
      <c r="I1220" s="84">
        <f t="shared" si="74"/>
        <v>45742</v>
      </c>
      <c r="J1220" s="75"/>
      <c r="K1220" s="75"/>
      <c r="L1220" s="76"/>
      <c r="M1220" s="76"/>
      <c r="N1220" s="77">
        <f>K1220-J1220-L1220+التصنيف4567891011243752[[#This Row],[زيادة]]</f>
        <v>0</v>
      </c>
      <c r="O1220" s="78" t="str">
        <f t="shared" si="72"/>
        <v>غياب</v>
      </c>
      <c r="P1220" s="78">
        <f t="shared" si="75"/>
        <v>0</v>
      </c>
      <c r="Q1220" s="79">
        <f>التصنيف4567891011243752[[#This Row],[ساعات العمل
Time of Work]]/9*P1220*24</f>
        <v>0</v>
      </c>
      <c r="R1220" s="80"/>
      <c r="S1220" s="80"/>
      <c r="T1220" s="80"/>
      <c r="U1220" s="80"/>
      <c r="V1220" s="3"/>
      <c r="W1220" s="3"/>
      <c r="X1220" s="3"/>
      <c r="Y1220" s="3"/>
      <c r="Z1220" s="3"/>
    </row>
    <row r="1221" spans="1:26" ht="38.25" customHeight="1" x14ac:dyDescent="0.6">
      <c r="A1221" s="29"/>
      <c r="B1221" s="68"/>
      <c r="C1221" s="69"/>
      <c r="D1221" s="71"/>
      <c r="E1221" s="71"/>
      <c r="F1221" s="72">
        <f>SUM(D$9:$D1221)-SUM(E$9:$E1221)</f>
        <v>400</v>
      </c>
      <c r="G1221" s="58"/>
      <c r="H1221" s="73" t="str">
        <f t="shared" si="73"/>
        <v>الخميس</v>
      </c>
      <c r="I1221" s="84">
        <f t="shared" si="74"/>
        <v>45743</v>
      </c>
      <c r="J1221" s="75"/>
      <c r="K1221" s="75"/>
      <c r="L1221" s="76"/>
      <c r="M1221" s="76"/>
      <c r="N1221" s="77">
        <f>K1221-J1221-L1221+التصنيف4567891011243752[[#This Row],[زيادة]]</f>
        <v>0</v>
      </c>
      <c r="O1221" s="78" t="str">
        <f t="shared" si="72"/>
        <v>غياب</v>
      </c>
      <c r="P1221" s="78">
        <f t="shared" si="75"/>
        <v>0</v>
      </c>
      <c r="Q1221" s="79">
        <f>التصنيف4567891011243752[[#This Row],[ساعات العمل
Time of Work]]/9*P1221*24</f>
        <v>0</v>
      </c>
      <c r="R1221" s="80"/>
      <c r="S1221" s="80"/>
      <c r="T1221" s="80"/>
      <c r="U1221" s="80"/>
      <c r="V1221" s="3"/>
      <c r="W1221" s="3"/>
      <c r="X1221" s="3"/>
      <c r="Y1221" s="3"/>
      <c r="Z1221" s="3"/>
    </row>
    <row r="1222" spans="1:26" ht="38.25" customHeight="1" x14ac:dyDescent="0.6">
      <c r="A1222" s="29"/>
      <c r="B1222" s="68"/>
      <c r="C1222" s="69"/>
      <c r="D1222" s="71"/>
      <c r="E1222" s="71"/>
      <c r="F1222" s="72">
        <f>SUM(D$9:$D1222)-SUM(E$9:$E1222)</f>
        <v>400</v>
      </c>
      <c r="G1222" s="58"/>
      <c r="H1222" s="73" t="str">
        <f t="shared" si="73"/>
        <v>الجمعة</v>
      </c>
      <c r="I1222" s="84">
        <f t="shared" si="74"/>
        <v>45744</v>
      </c>
      <c r="J1222" s="75"/>
      <c r="K1222" s="75"/>
      <c r="L1222" s="76"/>
      <c r="M1222" s="76"/>
      <c r="N1222" s="77">
        <f>K1222-J1222-L1222+التصنيف4567891011243752[[#This Row],[زيادة]]</f>
        <v>0</v>
      </c>
      <c r="O1222" s="78" t="str">
        <f t="shared" si="72"/>
        <v>غياب</v>
      </c>
      <c r="P1222" s="78">
        <f t="shared" si="75"/>
        <v>0</v>
      </c>
      <c r="Q1222" s="79">
        <f>التصنيف4567891011243752[[#This Row],[ساعات العمل
Time of Work]]/9*P1222*24</f>
        <v>0</v>
      </c>
      <c r="R1222" s="80"/>
      <c r="S1222" s="80"/>
      <c r="T1222" s="80"/>
      <c r="U1222" s="80"/>
      <c r="V1222" s="3"/>
      <c r="W1222" s="3"/>
      <c r="X1222" s="3"/>
      <c r="Y1222" s="3"/>
      <c r="Z1222" s="3"/>
    </row>
    <row r="1223" spans="1:26" ht="38.25" customHeight="1" x14ac:dyDescent="0.6">
      <c r="A1223" s="29"/>
      <c r="B1223" s="68"/>
      <c r="C1223" s="69"/>
      <c r="D1223" s="71"/>
      <c r="E1223" s="71"/>
      <c r="F1223" s="72">
        <f>SUM(D$9:$D1223)-SUM(E$9:$E1223)</f>
        <v>400</v>
      </c>
      <c r="G1223" s="58"/>
      <c r="H1223" s="73" t="str">
        <f t="shared" si="73"/>
        <v>السبت</v>
      </c>
      <c r="I1223" s="84">
        <f t="shared" si="74"/>
        <v>45745</v>
      </c>
      <c r="J1223" s="75"/>
      <c r="K1223" s="75"/>
      <c r="L1223" s="76"/>
      <c r="M1223" s="76"/>
      <c r="N1223" s="77">
        <f>K1223-J1223-L1223+التصنيف4567891011243752[[#This Row],[زيادة]]</f>
        <v>0</v>
      </c>
      <c r="O1223" s="78" t="str">
        <f t="shared" si="72"/>
        <v>غياب</v>
      </c>
      <c r="P1223" s="78">
        <f t="shared" si="75"/>
        <v>0</v>
      </c>
      <c r="Q1223" s="79">
        <f>التصنيف4567891011243752[[#This Row],[ساعات العمل
Time of Work]]/9*P1223*24</f>
        <v>0</v>
      </c>
      <c r="R1223" s="80"/>
      <c r="S1223" s="80"/>
      <c r="T1223" s="80"/>
      <c r="U1223" s="80"/>
      <c r="V1223" s="3"/>
      <c r="W1223" s="3"/>
      <c r="X1223" s="3"/>
      <c r="Y1223" s="3"/>
      <c r="Z1223" s="3"/>
    </row>
    <row r="1224" spans="1:26" ht="38.25" customHeight="1" x14ac:dyDescent="0.6">
      <c r="A1224" s="29"/>
      <c r="B1224" s="68"/>
      <c r="C1224" s="69"/>
      <c r="D1224" s="71"/>
      <c r="E1224" s="71"/>
      <c r="F1224" s="72">
        <f>SUM(D$9:$D1224)-SUM(E$9:$E1224)</f>
        <v>400</v>
      </c>
      <c r="G1224" s="58"/>
      <c r="H1224" s="73" t="str">
        <f t="shared" si="73"/>
        <v>الأحد</v>
      </c>
      <c r="I1224" s="84">
        <f t="shared" si="74"/>
        <v>45746</v>
      </c>
      <c r="J1224" s="75"/>
      <c r="K1224" s="75"/>
      <c r="L1224" s="76"/>
      <c r="M1224" s="76"/>
      <c r="N1224" s="77">
        <f>K1224-J1224-L1224+التصنيف4567891011243752[[#This Row],[زيادة]]</f>
        <v>0</v>
      </c>
      <c r="O1224" s="78" t="str">
        <f t="shared" si="72"/>
        <v>غياب</v>
      </c>
      <c r="P1224" s="78">
        <f t="shared" si="75"/>
        <v>0</v>
      </c>
      <c r="Q1224" s="79">
        <f>التصنيف4567891011243752[[#This Row],[ساعات العمل
Time of Work]]/9*P1224*24</f>
        <v>0</v>
      </c>
      <c r="R1224" s="80"/>
      <c r="S1224" s="80"/>
      <c r="T1224" s="80"/>
      <c r="U1224" s="80"/>
      <c r="V1224" s="3"/>
      <c r="W1224" s="3"/>
      <c r="X1224" s="3"/>
      <c r="Y1224" s="3"/>
      <c r="Z1224" s="3"/>
    </row>
    <row r="1225" spans="1:26" ht="38.25" customHeight="1" x14ac:dyDescent="0.6">
      <c r="A1225" s="29"/>
      <c r="B1225" s="68"/>
      <c r="C1225" s="69"/>
      <c r="D1225" s="71"/>
      <c r="E1225" s="71"/>
      <c r="F1225" s="72">
        <f>SUM(D$9:$D1225)-SUM(E$9:$E1225)</f>
        <v>400</v>
      </c>
      <c r="G1225" s="58"/>
      <c r="H1225" s="73" t="str">
        <f t="shared" si="73"/>
        <v>الإثنين</v>
      </c>
      <c r="I1225" s="84">
        <f t="shared" si="74"/>
        <v>45747</v>
      </c>
      <c r="J1225" s="75"/>
      <c r="K1225" s="75"/>
      <c r="L1225" s="76"/>
      <c r="M1225" s="76"/>
      <c r="N1225" s="77">
        <f>K1225-J1225-L1225+التصنيف4567891011243752[[#This Row],[زيادة]]</f>
        <v>0</v>
      </c>
      <c r="O1225" s="78" t="str">
        <f t="shared" ref="O1225:O1288" si="76">IF(N1225=0,"غياب","حضور")</f>
        <v>غياب</v>
      </c>
      <c r="P1225" s="78">
        <f t="shared" si="75"/>
        <v>0</v>
      </c>
      <c r="Q1225" s="79">
        <f>التصنيف4567891011243752[[#This Row],[ساعات العمل
Time of Work]]/9*P1225*24</f>
        <v>0</v>
      </c>
      <c r="R1225" s="80"/>
      <c r="S1225" s="80"/>
      <c r="T1225" s="80"/>
      <c r="U1225" s="80"/>
      <c r="V1225" s="3"/>
      <c r="W1225" s="3"/>
      <c r="X1225" s="3"/>
      <c r="Y1225" s="3"/>
      <c r="Z1225" s="3"/>
    </row>
    <row r="1226" spans="1:26" ht="38.25" customHeight="1" x14ac:dyDescent="0.6">
      <c r="A1226" s="29"/>
      <c r="B1226" s="68"/>
      <c r="C1226" s="69"/>
      <c r="D1226" s="71"/>
      <c r="E1226" s="71"/>
      <c r="F1226" s="72">
        <f>SUM(D$9:$D1226)-SUM(E$9:$E1226)</f>
        <v>400</v>
      </c>
      <c r="G1226" s="58"/>
      <c r="H1226" s="73" t="str">
        <f t="shared" ref="H1226:H1289" si="77">TEXT(I1226,"b2dddd")</f>
        <v>الثلاثاء</v>
      </c>
      <c r="I1226" s="84">
        <f t="shared" ref="I1226:I1289" si="78">IF($I$7="","--",I1225+1)</f>
        <v>45748</v>
      </c>
      <c r="J1226" s="75"/>
      <c r="K1226" s="75"/>
      <c r="L1226" s="76"/>
      <c r="M1226" s="76"/>
      <c r="N1226" s="77">
        <f>K1226-J1226-L1226+التصنيف4567891011243752[[#This Row],[زيادة]]</f>
        <v>0</v>
      </c>
      <c r="O1226" s="78" t="str">
        <f t="shared" si="76"/>
        <v>غياب</v>
      </c>
      <c r="P1226" s="78">
        <f t="shared" si="75"/>
        <v>0</v>
      </c>
      <c r="Q1226" s="79">
        <f>التصنيف4567891011243752[[#This Row],[ساعات العمل
Time of Work]]/9*P1226*24</f>
        <v>0</v>
      </c>
      <c r="R1226" s="80"/>
      <c r="S1226" s="80"/>
      <c r="T1226" s="80"/>
      <c r="U1226" s="80"/>
      <c r="V1226" s="3"/>
      <c r="W1226" s="3"/>
      <c r="X1226" s="3"/>
      <c r="Y1226" s="3"/>
      <c r="Z1226" s="3"/>
    </row>
    <row r="1227" spans="1:26" ht="38.25" customHeight="1" x14ac:dyDescent="0.6">
      <c r="A1227" s="29"/>
      <c r="B1227" s="68"/>
      <c r="C1227" s="69"/>
      <c r="D1227" s="71"/>
      <c r="E1227" s="71"/>
      <c r="F1227" s="72">
        <f>SUM(D$9:$D1227)-SUM(E$9:$E1227)</f>
        <v>400</v>
      </c>
      <c r="G1227" s="58"/>
      <c r="H1227" s="73" t="str">
        <f t="shared" si="77"/>
        <v>الأربعاء</v>
      </c>
      <c r="I1227" s="84">
        <f t="shared" si="78"/>
        <v>45749</v>
      </c>
      <c r="J1227" s="75"/>
      <c r="K1227" s="75"/>
      <c r="L1227" s="76"/>
      <c r="M1227" s="76"/>
      <c r="N1227" s="77">
        <f>K1227-J1227-L1227+التصنيف4567891011243752[[#This Row],[زيادة]]</f>
        <v>0</v>
      </c>
      <c r="O1227" s="78" t="str">
        <f t="shared" si="76"/>
        <v>غياب</v>
      </c>
      <c r="P1227" s="78">
        <f t="shared" ref="P1227:P1290" si="79">IF($P$9="","--",P1226+0)</f>
        <v>0</v>
      </c>
      <c r="Q1227" s="79">
        <f>التصنيف4567891011243752[[#This Row],[ساعات العمل
Time of Work]]/9*P1227*24</f>
        <v>0</v>
      </c>
      <c r="R1227" s="80"/>
      <c r="S1227" s="80"/>
      <c r="T1227" s="80"/>
      <c r="U1227" s="80"/>
      <c r="V1227" s="3"/>
      <c r="W1227" s="3"/>
      <c r="X1227" s="3"/>
      <c r="Y1227" s="3"/>
      <c r="Z1227" s="3"/>
    </row>
    <row r="1228" spans="1:26" ht="38.25" customHeight="1" x14ac:dyDescent="0.6">
      <c r="A1228" s="29"/>
      <c r="B1228" s="68"/>
      <c r="C1228" s="69"/>
      <c r="D1228" s="71"/>
      <c r="E1228" s="71"/>
      <c r="F1228" s="72">
        <f>SUM(D$9:$D1228)-SUM(E$9:$E1228)</f>
        <v>400</v>
      </c>
      <c r="G1228" s="58"/>
      <c r="H1228" s="73" t="str">
        <f t="shared" si="77"/>
        <v>الخميس</v>
      </c>
      <c r="I1228" s="84">
        <f t="shared" si="78"/>
        <v>45750</v>
      </c>
      <c r="J1228" s="75"/>
      <c r="K1228" s="75"/>
      <c r="L1228" s="76"/>
      <c r="M1228" s="76"/>
      <c r="N1228" s="77">
        <f>K1228-J1228-L1228+التصنيف4567891011243752[[#This Row],[زيادة]]</f>
        <v>0</v>
      </c>
      <c r="O1228" s="78" t="str">
        <f t="shared" si="76"/>
        <v>غياب</v>
      </c>
      <c r="P1228" s="78">
        <f t="shared" si="79"/>
        <v>0</v>
      </c>
      <c r="Q1228" s="79">
        <f>التصنيف4567891011243752[[#This Row],[ساعات العمل
Time of Work]]/9*P1228*24</f>
        <v>0</v>
      </c>
      <c r="R1228" s="80"/>
      <c r="S1228" s="80"/>
      <c r="T1228" s="80"/>
      <c r="U1228" s="80"/>
      <c r="V1228" s="3"/>
      <c r="W1228" s="3"/>
      <c r="X1228" s="3"/>
      <c r="Y1228" s="3"/>
      <c r="Z1228" s="3"/>
    </row>
    <row r="1229" spans="1:26" ht="38.25" customHeight="1" x14ac:dyDescent="0.6">
      <c r="A1229" s="29"/>
      <c r="B1229" s="68"/>
      <c r="C1229" s="69"/>
      <c r="D1229" s="71"/>
      <c r="E1229" s="71"/>
      <c r="F1229" s="72">
        <f>SUM(D$9:$D1229)-SUM(E$9:$E1229)</f>
        <v>400</v>
      </c>
      <c r="G1229" s="58"/>
      <c r="H1229" s="73" t="str">
        <f t="shared" si="77"/>
        <v>الجمعة</v>
      </c>
      <c r="I1229" s="84">
        <f t="shared" si="78"/>
        <v>45751</v>
      </c>
      <c r="J1229" s="75"/>
      <c r="K1229" s="75"/>
      <c r="L1229" s="76"/>
      <c r="M1229" s="76"/>
      <c r="N1229" s="77">
        <f>K1229-J1229-L1229+التصنيف4567891011243752[[#This Row],[زيادة]]</f>
        <v>0</v>
      </c>
      <c r="O1229" s="78" t="str">
        <f t="shared" si="76"/>
        <v>غياب</v>
      </c>
      <c r="P1229" s="78">
        <f t="shared" si="79"/>
        <v>0</v>
      </c>
      <c r="Q1229" s="79">
        <f>التصنيف4567891011243752[[#This Row],[ساعات العمل
Time of Work]]/9*P1229*24</f>
        <v>0</v>
      </c>
      <c r="R1229" s="80"/>
      <c r="S1229" s="80"/>
      <c r="T1229" s="80"/>
      <c r="U1229" s="80"/>
      <c r="V1229" s="3"/>
      <c r="W1229" s="3"/>
      <c r="X1229" s="3"/>
      <c r="Y1229" s="3"/>
      <c r="Z1229" s="3"/>
    </row>
    <row r="1230" spans="1:26" ht="38.25" customHeight="1" x14ac:dyDescent="0.6">
      <c r="A1230" s="29"/>
      <c r="B1230" s="68"/>
      <c r="C1230" s="69"/>
      <c r="D1230" s="71"/>
      <c r="E1230" s="71"/>
      <c r="F1230" s="72">
        <f>SUM(D$9:$D1230)-SUM(E$9:$E1230)</f>
        <v>400</v>
      </c>
      <c r="G1230" s="58"/>
      <c r="H1230" s="73" t="str">
        <f t="shared" si="77"/>
        <v>السبت</v>
      </c>
      <c r="I1230" s="84">
        <f t="shared" si="78"/>
        <v>45752</v>
      </c>
      <c r="J1230" s="75"/>
      <c r="K1230" s="75"/>
      <c r="L1230" s="76"/>
      <c r="M1230" s="76"/>
      <c r="N1230" s="77">
        <f>K1230-J1230-L1230+التصنيف4567891011243752[[#This Row],[زيادة]]</f>
        <v>0</v>
      </c>
      <c r="O1230" s="78" t="str">
        <f t="shared" si="76"/>
        <v>غياب</v>
      </c>
      <c r="P1230" s="78">
        <f t="shared" si="79"/>
        <v>0</v>
      </c>
      <c r="Q1230" s="79">
        <f>التصنيف4567891011243752[[#This Row],[ساعات العمل
Time of Work]]/9*P1230*24</f>
        <v>0</v>
      </c>
      <c r="R1230" s="80"/>
      <c r="S1230" s="80"/>
      <c r="T1230" s="80"/>
      <c r="U1230" s="80"/>
      <c r="V1230" s="3"/>
      <c r="W1230" s="3"/>
      <c r="X1230" s="3"/>
      <c r="Y1230" s="3"/>
      <c r="Z1230" s="3"/>
    </row>
    <row r="1231" spans="1:26" ht="38.25" customHeight="1" x14ac:dyDescent="0.6">
      <c r="A1231" s="29"/>
      <c r="B1231" s="68"/>
      <c r="C1231" s="69"/>
      <c r="D1231" s="71"/>
      <c r="E1231" s="71"/>
      <c r="F1231" s="72">
        <f>SUM(D$9:$D1231)-SUM(E$9:$E1231)</f>
        <v>400</v>
      </c>
      <c r="G1231" s="58"/>
      <c r="H1231" s="73" t="str">
        <f t="shared" si="77"/>
        <v>الأحد</v>
      </c>
      <c r="I1231" s="84">
        <f t="shared" si="78"/>
        <v>45753</v>
      </c>
      <c r="J1231" s="75"/>
      <c r="K1231" s="75"/>
      <c r="L1231" s="76"/>
      <c r="M1231" s="76"/>
      <c r="N1231" s="77">
        <f>K1231-J1231-L1231+التصنيف4567891011243752[[#This Row],[زيادة]]</f>
        <v>0</v>
      </c>
      <c r="O1231" s="78" t="str">
        <f t="shared" si="76"/>
        <v>غياب</v>
      </c>
      <c r="P1231" s="78">
        <f t="shared" si="79"/>
        <v>0</v>
      </c>
      <c r="Q1231" s="79">
        <f>التصنيف4567891011243752[[#This Row],[ساعات العمل
Time of Work]]/9*P1231*24</f>
        <v>0</v>
      </c>
      <c r="R1231" s="80"/>
      <c r="S1231" s="80"/>
      <c r="T1231" s="80"/>
      <c r="U1231" s="80"/>
      <c r="V1231" s="3"/>
      <c r="W1231" s="3"/>
      <c r="X1231" s="3"/>
      <c r="Y1231" s="3"/>
      <c r="Z1231" s="3"/>
    </row>
    <row r="1232" spans="1:26" ht="38.25" customHeight="1" x14ac:dyDescent="0.6">
      <c r="A1232" s="29"/>
      <c r="B1232" s="68"/>
      <c r="C1232" s="69"/>
      <c r="D1232" s="71"/>
      <c r="E1232" s="71"/>
      <c r="F1232" s="72">
        <f>SUM(D$9:$D1232)-SUM(E$9:$E1232)</f>
        <v>400</v>
      </c>
      <c r="G1232" s="58"/>
      <c r="H1232" s="73" t="str">
        <f t="shared" si="77"/>
        <v>الإثنين</v>
      </c>
      <c r="I1232" s="84">
        <f t="shared" si="78"/>
        <v>45754</v>
      </c>
      <c r="J1232" s="75"/>
      <c r="K1232" s="75"/>
      <c r="L1232" s="76"/>
      <c r="M1232" s="76"/>
      <c r="N1232" s="77">
        <f>K1232-J1232-L1232+التصنيف4567891011243752[[#This Row],[زيادة]]</f>
        <v>0</v>
      </c>
      <c r="O1232" s="78" t="str">
        <f t="shared" si="76"/>
        <v>غياب</v>
      </c>
      <c r="P1232" s="78">
        <f t="shared" si="79"/>
        <v>0</v>
      </c>
      <c r="Q1232" s="79">
        <f>التصنيف4567891011243752[[#This Row],[ساعات العمل
Time of Work]]/9*P1232*24</f>
        <v>0</v>
      </c>
      <c r="R1232" s="80"/>
      <c r="S1232" s="80"/>
      <c r="T1232" s="80"/>
      <c r="U1232" s="80"/>
      <c r="V1232" s="3"/>
      <c r="W1232" s="3"/>
      <c r="X1232" s="3"/>
      <c r="Y1232" s="3"/>
      <c r="Z1232" s="3"/>
    </row>
    <row r="1233" spans="1:26" ht="38.25" customHeight="1" x14ac:dyDescent="0.6">
      <c r="A1233" s="29"/>
      <c r="B1233" s="68"/>
      <c r="C1233" s="69"/>
      <c r="D1233" s="71"/>
      <c r="E1233" s="71"/>
      <c r="F1233" s="72">
        <f>SUM(D$9:$D1233)-SUM(E$9:$E1233)</f>
        <v>400</v>
      </c>
      <c r="G1233" s="58"/>
      <c r="H1233" s="73" t="str">
        <f t="shared" si="77"/>
        <v>الثلاثاء</v>
      </c>
      <c r="I1233" s="84">
        <f t="shared" si="78"/>
        <v>45755</v>
      </c>
      <c r="J1233" s="75"/>
      <c r="K1233" s="75"/>
      <c r="L1233" s="76"/>
      <c r="M1233" s="76"/>
      <c r="N1233" s="77">
        <f>K1233-J1233-L1233+التصنيف4567891011243752[[#This Row],[زيادة]]</f>
        <v>0</v>
      </c>
      <c r="O1233" s="78" t="str">
        <f t="shared" si="76"/>
        <v>غياب</v>
      </c>
      <c r="P1233" s="78">
        <f t="shared" si="79"/>
        <v>0</v>
      </c>
      <c r="Q1233" s="79">
        <f>التصنيف4567891011243752[[#This Row],[ساعات العمل
Time of Work]]/9*P1233*24</f>
        <v>0</v>
      </c>
      <c r="R1233" s="80"/>
      <c r="S1233" s="80"/>
      <c r="T1233" s="80"/>
      <c r="U1233" s="80"/>
      <c r="V1233" s="3"/>
      <c r="W1233" s="3"/>
      <c r="X1233" s="3"/>
      <c r="Y1233" s="3"/>
      <c r="Z1233" s="3"/>
    </row>
    <row r="1234" spans="1:26" ht="38.25" customHeight="1" x14ac:dyDescent="0.6">
      <c r="A1234" s="29"/>
      <c r="B1234" s="68"/>
      <c r="C1234" s="69"/>
      <c r="D1234" s="71"/>
      <c r="E1234" s="71"/>
      <c r="F1234" s="72">
        <f>SUM(D$9:$D1234)-SUM(E$9:$E1234)</f>
        <v>400</v>
      </c>
      <c r="G1234" s="58"/>
      <c r="H1234" s="73" t="str">
        <f t="shared" si="77"/>
        <v>الأربعاء</v>
      </c>
      <c r="I1234" s="84">
        <f t="shared" si="78"/>
        <v>45756</v>
      </c>
      <c r="J1234" s="75"/>
      <c r="K1234" s="75"/>
      <c r="L1234" s="76"/>
      <c r="M1234" s="76"/>
      <c r="N1234" s="77">
        <f>K1234-J1234-L1234+التصنيف4567891011243752[[#This Row],[زيادة]]</f>
        <v>0</v>
      </c>
      <c r="O1234" s="78" t="str">
        <f t="shared" si="76"/>
        <v>غياب</v>
      </c>
      <c r="P1234" s="78">
        <f t="shared" si="79"/>
        <v>0</v>
      </c>
      <c r="Q1234" s="79">
        <f>التصنيف4567891011243752[[#This Row],[ساعات العمل
Time of Work]]/9*P1234*24</f>
        <v>0</v>
      </c>
      <c r="R1234" s="80"/>
      <c r="S1234" s="80"/>
      <c r="T1234" s="80"/>
      <c r="U1234" s="80"/>
      <c r="V1234" s="3"/>
      <c r="W1234" s="3"/>
      <c r="X1234" s="3"/>
      <c r="Y1234" s="3"/>
      <c r="Z1234" s="3"/>
    </row>
    <row r="1235" spans="1:26" ht="38.25" customHeight="1" x14ac:dyDescent="0.6">
      <c r="A1235" s="29"/>
      <c r="B1235" s="68"/>
      <c r="C1235" s="69"/>
      <c r="D1235" s="71"/>
      <c r="E1235" s="71"/>
      <c r="F1235" s="72">
        <f>SUM(D$9:$D1235)-SUM(E$9:$E1235)</f>
        <v>400</v>
      </c>
      <c r="G1235" s="58"/>
      <c r="H1235" s="73" t="str">
        <f t="shared" si="77"/>
        <v>الخميس</v>
      </c>
      <c r="I1235" s="84">
        <f t="shared" si="78"/>
        <v>45757</v>
      </c>
      <c r="J1235" s="75"/>
      <c r="K1235" s="75"/>
      <c r="L1235" s="76"/>
      <c r="M1235" s="76"/>
      <c r="N1235" s="77">
        <f>K1235-J1235-L1235+التصنيف4567891011243752[[#This Row],[زيادة]]</f>
        <v>0</v>
      </c>
      <c r="O1235" s="78" t="str">
        <f t="shared" si="76"/>
        <v>غياب</v>
      </c>
      <c r="P1235" s="78">
        <f t="shared" si="79"/>
        <v>0</v>
      </c>
      <c r="Q1235" s="79">
        <f>التصنيف4567891011243752[[#This Row],[ساعات العمل
Time of Work]]/9*P1235*24</f>
        <v>0</v>
      </c>
      <c r="R1235" s="80"/>
      <c r="S1235" s="80"/>
      <c r="T1235" s="80"/>
      <c r="U1235" s="80"/>
      <c r="V1235" s="3"/>
      <c r="W1235" s="3"/>
      <c r="X1235" s="3"/>
      <c r="Y1235" s="3"/>
      <c r="Z1235" s="3"/>
    </row>
    <row r="1236" spans="1:26" ht="38.25" customHeight="1" x14ac:dyDescent="0.6">
      <c r="A1236" s="29"/>
      <c r="B1236" s="68"/>
      <c r="C1236" s="69"/>
      <c r="D1236" s="71"/>
      <c r="E1236" s="71"/>
      <c r="F1236" s="72">
        <f>SUM(D$9:$D1236)-SUM(E$9:$E1236)</f>
        <v>400</v>
      </c>
      <c r="G1236" s="58"/>
      <c r="H1236" s="73" t="str">
        <f t="shared" si="77"/>
        <v>الجمعة</v>
      </c>
      <c r="I1236" s="84">
        <f t="shared" si="78"/>
        <v>45758</v>
      </c>
      <c r="J1236" s="75"/>
      <c r="K1236" s="75"/>
      <c r="L1236" s="76"/>
      <c r="M1236" s="76"/>
      <c r="N1236" s="77">
        <f>K1236-J1236-L1236+التصنيف4567891011243752[[#This Row],[زيادة]]</f>
        <v>0</v>
      </c>
      <c r="O1236" s="78" t="str">
        <f t="shared" si="76"/>
        <v>غياب</v>
      </c>
      <c r="P1236" s="78">
        <f t="shared" si="79"/>
        <v>0</v>
      </c>
      <c r="Q1236" s="79">
        <f>التصنيف4567891011243752[[#This Row],[ساعات العمل
Time of Work]]/9*P1236*24</f>
        <v>0</v>
      </c>
      <c r="R1236" s="80"/>
      <c r="S1236" s="80"/>
      <c r="T1236" s="80"/>
      <c r="U1236" s="80"/>
      <c r="V1236" s="3"/>
      <c r="W1236" s="3"/>
      <c r="X1236" s="3"/>
      <c r="Y1236" s="3"/>
      <c r="Z1236" s="3"/>
    </row>
    <row r="1237" spans="1:26" ht="38.25" customHeight="1" x14ac:dyDescent="0.6">
      <c r="A1237" s="29"/>
      <c r="B1237" s="68"/>
      <c r="C1237" s="69"/>
      <c r="D1237" s="71"/>
      <c r="E1237" s="71"/>
      <c r="F1237" s="72">
        <f>SUM(D$9:$D1237)-SUM(E$9:$E1237)</f>
        <v>400</v>
      </c>
      <c r="G1237" s="58"/>
      <c r="H1237" s="73" t="str">
        <f t="shared" si="77"/>
        <v>السبت</v>
      </c>
      <c r="I1237" s="84">
        <f t="shared" si="78"/>
        <v>45759</v>
      </c>
      <c r="J1237" s="75"/>
      <c r="K1237" s="75"/>
      <c r="L1237" s="76"/>
      <c r="M1237" s="76"/>
      <c r="N1237" s="77">
        <f>K1237-J1237-L1237+التصنيف4567891011243752[[#This Row],[زيادة]]</f>
        <v>0</v>
      </c>
      <c r="O1237" s="78" t="str">
        <f t="shared" si="76"/>
        <v>غياب</v>
      </c>
      <c r="P1237" s="78">
        <f t="shared" si="79"/>
        <v>0</v>
      </c>
      <c r="Q1237" s="79">
        <f>التصنيف4567891011243752[[#This Row],[ساعات العمل
Time of Work]]/9*P1237*24</f>
        <v>0</v>
      </c>
      <c r="R1237" s="80"/>
      <c r="S1237" s="80"/>
      <c r="T1237" s="80"/>
      <c r="U1237" s="80"/>
      <c r="V1237" s="3"/>
      <c r="W1237" s="3"/>
      <c r="X1237" s="3"/>
      <c r="Y1237" s="3"/>
      <c r="Z1237" s="3"/>
    </row>
    <row r="1238" spans="1:26" ht="38.25" customHeight="1" x14ac:dyDescent="0.6">
      <c r="A1238" s="29"/>
      <c r="B1238" s="68"/>
      <c r="C1238" s="69"/>
      <c r="D1238" s="71"/>
      <c r="E1238" s="71"/>
      <c r="F1238" s="72">
        <f>SUM(D$9:$D1238)-SUM(E$9:$E1238)</f>
        <v>400</v>
      </c>
      <c r="G1238" s="58"/>
      <c r="H1238" s="73" t="str">
        <f t="shared" si="77"/>
        <v>الأحد</v>
      </c>
      <c r="I1238" s="84">
        <f t="shared" si="78"/>
        <v>45760</v>
      </c>
      <c r="J1238" s="75"/>
      <c r="K1238" s="75"/>
      <c r="L1238" s="76"/>
      <c r="M1238" s="76"/>
      <c r="N1238" s="77">
        <f>K1238-J1238-L1238+التصنيف4567891011243752[[#This Row],[زيادة]]</f>
        <v>0</v>
      </c>
      <c r="O1238" s="78" t="str">
        <f t="shared" si="76"/>
        <v>غياب</v>
      </c>
      <c r="P1238" s="78">
        <f t="shared" si="79"/>
        <v>0</v>
      </c>
      <c r="Q1238" s="79">
        <f>التصنيف4567891011243752[[#This Row],[ساعات العمل
Time of Work]]/9*P1238*24</f>
        <v>0</v>
      </c>
      <c r="R1238" s="80"/>
      <c r="S1238" s="80"/>
      <c r="T1238" s="80"/>
      <c r="U1238" s="80"/>
      <c r="V1238" s="3"/>
      <c r="W1238" s="3"/>
      <c r="X1238" s="3"/>
      <c r="Y1238" s="3"/>
      <c r="Z1238" s="3"/>
    </row>
    <row r="1239" spans="1:26" ht="38.25" customHeight="1" x14ac:dyDescent="0.6">
      <c r="A1239" s="29"/>
      <c r="B1239" s="68"/>
      <c r="C1239" s="69"/>
      <c r="D1239" s="71"/>
      <c r="E1239" s="71"/>
      <c r="F1239" s="72">
        <f>SUM(D$9:$D1239)-SUM(E$9:$E1239)</f>
        <v>400</v>
      </c>
      <c r="G1239" s="58"/>
      <c r="H1239" s="73" t="str">
        <f t="shared" si="77"/>
        <v>الإثنين</v>
      </c>
      <c r="I1239" s="84">
        <f t="shared" si="78"/>
        <v>45761</v>
      </c>
      <c r="J1239" s="75"/>
      <c r="K1239" s="75"/>
      <c r="L1239" s="76"/>
      <c r="M1239" s="76"/>
      <c r="N1239" s="77">
        <f>K1239-J1239-L1239+التصنيف4567891011243752[[#This Row],[زيادة]]</f>
        <v>0</v>
      </c>
      <c r="O1239" s="78" t="str">
        <f t="shared" si="76"/>
        <v>غياب</v>
      </c>
      <c r="P1239" s="78">
        <f t="shared" si="79"/>
        <v>0</v>
      </c>
      <c r="Q1239" s="79">
        <f>التصنيف4567891011243752[[#This Row],[ساعات العمل
Time of Work]]/9*P1239*24</f>
        <v>0</v>
      </c>
      <c r="R1239" s="80"/>
      <c r="S1239" s="80"/>
      <c r="T1239" s="80"/>
      <c r="U1239" s="80"/>
      <c r="V1239" s="3"/>
      <c r="W1239" s="3"/>
      <c r="X1239" s="3"/>
      <c r="Y1239" s="3"/>
      <c r="Z1239" s="3"/>
    </row>
    <row r="1240" spans="1:26" ht="38.25" customHeight="1" x14ac:dyDescent="0.6">
      <c r="A1240" s="29"/>
      <c r="B1240" s="68"/>
      <c r="C1240" s="69"/>
      <c r="D1240" s="71"/>
      <c r="E1240" s="71"/>
      <c r="F1240" s="72">
        <f>SUM(D$9:$D1240)-SUM(E$9:$E1240)</f>
        <v>400</v>
      </c>
      <c r="G1240" s="58"/>
      <c r="H1240" s="73" t="str">
        <f t="shared" si="77"/>
        <v>الثلاثاء</v>
      </c>
      <c r="I1240" s="84">
        <f t="shared" si="78"/>
        <v>45762</v>
      </c>
      <c r="J1240" s="75"/>
      <c r="K1240" s="75"/>
      <c r="L1240" s="76"/>
      <c r="M1240" s="76"/>
      <c r="N1240" s="77">
        <f>K1240-J1240-L1240+التصنيف4567891011243752[[#This Row],[زيادة]]</f>
        <v>0</v>
      </c>
      <c r="O1240" s="78" t="str">
        <f t="shared" si="76"/>
        <v>غياب</v>
      </c>
      <c r="P1240" s="78">
        <f t="shared" si="79"/>
        <v>0</v>
      </c>
      <c r="Q1240" s="79">
        <f>التصنيف4567891011243752[[#This Row],[ساعات العمل
Time of Work]]/9*P1240*24</f>
        <v>0</v>
      </c>
      <c r="R1240" s="80"/>
      <c r="S1240" s="80"/>
      <c r="T1240" s="80"/>
      <c r="U1240" s="80"/>
      <c r="V1240" s="3"/>
      <c r="W1240" s="3"/>
      <c r="X1240" s="3"/>
      <c r="Y1240" s="3"/>
      <c r="Z1240" s="3"/>
    </row>
    <row r="1241" spans="1:26" ht="38.25" customHeight="1" x14ac:dyDescent="0.6">
      <c r="A1241" s="29"/>
      <c r="B1241" s="68"/>
      <c r="C1241" s="69"/>
      <c r="D1241" s="71"/>
      <c r="E1241" s="71"/>
      <c r="F1241" s="72">
        <f>SUM(D$9:$D1241)-SUM(E$9:$E1241)</f>
        <v>400</v>
      </c>
      <c r="G1241" s="58"/>
      <c r="H1241" s="73" t="str">
        <f t="shared" si="77"/>
        <v>الأربعاء</v>
      </c>
      <c r="I1241" s="84">
        <f t="shared" si="78"/>
        <v>45763</v>
      </c>
      <c r="J1241" s="75"/>
      <c r="K1241" s="75"/>
      <c r="L1241" s="76"/>
      <c r="M1241" s="76"/>
      <c r="N1241" s="77">
        <f>K1241-J1241-L1241+التصنيف4567891011243752[[#This Row],[زيادة]]</f>
        <v>0</v>
      </c>
      <c r="O1241" s="78" t="str">
        <f t="shared" si="76"/>
        <v>غياب</v>
      </c>
      <c r="P1241" s="78">
        <f t="shared" si="79"/>
        <v>0</v>
      </c>
      <c r="Q1241" s="79">
        <f>التصنيف4567891011243752[[#This Row],[ساعات العمل
Time of Work]]/9*P1241*24</f>
        <v>0</v>
      </c>
      <c r="R1241" s="80"/>
      <c r="S1241" s="80"/>
      <c r="T1241" s="80"/>
      <c r="U1241" s="80"/>
      <c r="V1241" s="3"/>
      <c r="W1241" s="3"/>
      <c r="X1241" s="3"/>
      <c r="Y1241" s="3"/>
      <c r="Z1241" s="3"/>
    </row>
    <row r="1242" spans="1:26" ht="38.25" customHeight="1" x14ac:dyDescent="0.6">
      <c r="A1242" s="29"/>
      <c r="B1242" s="68"/>
      <c r="C1242" s="69"/>
      <c r="D1242" s="71"/>
      <c r="E1242" s="71"/>
      <c r="F1242" s="72">
        <f>SUM(D$9:$D1242)-SUM(E$9:$E1242)</f>
        <v>400</v>
      </c>
      <c r="G1242" s="58"/>
      <c r="H1242" s="73" t="str">
        <f t="shared" si="77"/>
        <v>الخميس</v>
      </c>
      <c r="I1242" s="84">
        <f t="shared" si="78"/>
        <v>45764</v>
      </c>
      <c r="J1242" s="75"/>
      <c r="K1242" s="75"/>
      <c r="L1242" s="76"/>
      <c r="M1242" s="76"/>
      <c r="N1242" s="77">
        <f>K1242-J1242-L1242+التصنيف4567891011243752[[#This Row],[زيادة]]</f>
        <v>0</v>
      </c>
      <c r="O1242" s="78" t="str">
        <f t="shared" si="76"/>
        <v>غياب</v>
      </c>
      <c r="P1242" s="78">
        <f t="shared" si="79"/>
        <v>0</v>
      </c>
      <c r="Q1242" s="79">
        <f>التصنيف4567891011243752[[#This Row],[ساعات العمل
Time of Work]]/9*P1242*24</f>
        <v>0</v>
      </c>
      <c r="R1242" s="80"/>
      <c r="S1242" s="80"/>
      <c r="T1242" s="80"/>
      <c r="U1242" s="80"/>
      <c r="V1242" s="3"/>
      <c r="W1242" s="3"/>
      <c r="X1242" s="3"/>
      <c r="Y1242" s="3"/>
      <c r="Z1242" s="3"/>
    </row>
    <row r="1243" spans="1:26" ht="38.25" customHeight="1" x14ac:dyDescent="0.6">
      <c r="A1243" s="29"/>
      <c r="B1243" s="68"/>
      <c r="C1243" s="69"/>
      <c r="D1243" s="71"/>
      <c r="E1243" s="71"/>
      <c r="F1243" s="72">
        <f>SUM(D$9:$D1243)-SUM(E$9:$E1243)</f>
        <v>400</v>
      </c>
      <c r="G1243" s="58"/>
      <c r="H1243" s="73" t="str">
        <f t="shared" si="77"/>
        <v>الجمعة</v>
      </c>
      <c r="I1243" s="84">
        <f t="shared" si="78"/>
        <v>45765</v>
      </c>
      <c r="J1243" s="75"/>
      <c r="K1243" s="75"/>
      <c r="L1243" s="76"/>
      <c r="M1243" s="76"/>
      <c r="N1243" s="77">
        <f>K1243-J1243-L1243+التصنيف4567891011243752[[#This Row],[زيادة]]</f>
        <v>0</v>
      </c>
      <c r="O1243" s="78" t="str">
        <f t="shared" si="76"/>
        <v>غياب</v>
      </c>
      <c r="P1243" s="78">
        <f t="shared" si="79"/>
        <v>0</v>
      </c>
      <c r="Q1243" s="79">
        <f>التصنيف4567891011243752[[#This Row],[ساعات العمل
Time of Work]]/9*P1243*24</f>
        <v>0</v>
      </c>
      <c r="R1243" s="80"/>
      <c r="S1243" s="80"/>
      <c r="T1243" s="80"/>
      <c r="U1243" s="80"/>
      <c r="V1243" s="3"/>
      <c r="W1243" s="3"/>
      <c r="X1243" s="3"/>
      <c r="Y1243" s="3"/>
      <c r="Z1243" s="3"/>
    </row>
    <row r="1244" spans="1:26" ht="38.25" customHeight="1" x14ac:dyDescent="0.6">
      <c r="A1244" s="29"/>
      <c r="B1244" s="68"/>
      <c r="C1244" s="69"/>
      <c r="D1244" s="71"/>
      <c r="E1244" s="71"/>
      <c r="F1244" s="72">
        <f>SUM(D$9:$D1244)-SUM(E$9:$E1244)</f>
        <v>400</v>
      </c>
      <c r="G1244" s="58"/>
      <c r="H1244" s="73" t="str">
        <f t="shared" si="77"/>
        <v>السبت</v>
      </c>
      <c r="I1244" s="84">
        <f t="shared" si="78"/>
        <v>45766</v>
      </c>
      <c r="J1244" s="75"/>
      <c r="K1244" s="75"/>
      <c r="L1244" s="76"/>
      <c r="M1244" s="76"/>
      <c r="N1244" s="77">
        <f>K1244-J1244-L1244+التصنيف4567891011243752[[#This Row],[زيادة]]</f>
        <v>0</v>
      </c>
      <c r="O1244" s="78" t="str">
        <f t="shared" si="76"/>
        <v>غياب</v>
      </c>
      <c r="P1244" s="78">
        <f t="shared" si="79"/>
        <v>0</v>
      </c>
      <c r="Q1244" s="79">
        <f>التصنيف4567891011243752[[#This Row],[ساعات العمل
Time of Work]]/9*P1244*24</f>
        <v>0</v>
      </c>
      <c r="R1244" s="80"/>
      <c r="S1244" s="80"/>
      <c r="T1244" s="80"/>
      <c r="U1244" s="80"/>
      <c r="V1244" s="3"/>
      <c r="W1244" s="3"/>
      <c r="X1244" s="3"/>
      <c r="Y1244" s="3"/>
      <c r="Z1244" s="3"/>
    </row>
    <row r="1245" spans="1:26" ht="38.25" customHeight="1" x14ac:dyDescent="0.6">
      <c r="A1245" s="29"/>
      <c r="B1245" s="68"/>
      <c r="C1245" s="69"/>
      <c r="D1245" s="71"/>
      <c r="E1245" s="71"/>
      <c r="F1245" s="72">
        <f>SUM(D$9:$D1245)-SUM(E$9:$E1245)</f>
        <v>400</v>
      </c>
      <c r="G1245" s="58"/>
      <c r="H1245" s="73" t="str">
        <f t="shared" si="77"/>
        <v>الأحد</v>
      </c>
      <c r="I1245" s="84">
        <f t="shared" si="78"/>
        <v>45767</v>
      </c>
      <c r="J1245" s="75"/>
      <c r="K1245" s="75"/>
      <c r="L1245" s="76"/>
      <c r="M1245" s="76"/>
      <c r="N1245" s="77">
        <f>K1245-J1245-L1245+التصنيف4567891011243752[[#This Row],[زيادة]]</f>
        <v>0</v>
      </c>
      <c r="O1245" s="78" t="str">
        <f t="shared" si="76"/>
        <v>غياب</v>
      </c>
      <c r="P1245" s="78">
        <f t="shared" si="79"/>
        <v>0</v>
      </c>
      <c r="Q1245" s="79">
        <f>التصنيف4567891011243752[[#This Row],[ساعات العمل
Time of Work]]/9*P1245*24</f>
        <v>0</v>
      </c>
      <c r="R1245" s="80"/>
      <c r="S1245" s="80"/>
      <c r="T1245" s="80"/>
      <c r="U1245" s="80"/>
      <c r="V1245" s="3"/>
      <c r="W1245" s="3"/>
      <c r="X1245" s="3"/>
      <c r="Y1245" s="3"/>
      <c r="Z1245" s="3"/>
    </row>
    <row r="1246" spans="1:26" ht="38.25" customHeight="1" x14ac:dyDescent="0.6">
      <c r="A1246" s="29"/>
      <c r="B1246" s="68"/>
      <c r="C1246" s="69"/>
      <c r="D1246" s="71"/>
      <c r="E1246" s="71"/>
      <c r="F1246" s="72">
        <f>SUM(D$9:$D1246)-SUM(E$9:$E1246)</f>
        <v>400</v>
      </c>
      <c r="G1246" s="58"/>
      <c r="H1246" s="73" t="str">
        <f t="shared" si="77"/>
        <v>الإثنين</v>
      </c>
      <c r="I1246" s="84">
        <f t="shared" si="78"/>
        <v>45768</v>
      </c>
      <c r="J1246" s="75"/>
      <c r="K1246" s="75"/>
      <c r="L1246" s="76"/>
      <c r="M1246" s="76"/>
      <c r="N1246" s="77">
        <f>K1246-J1246-L1246+التصنيف4567891011243752[[#This Row],[زيادة]]</f>
        <v>0</v>
      </c>
      <c r="O1246" s="78" t="str">
        <f t="shared" si="76"/>
        <v>غياب</v>
      </c>
      <c r="P1246" s="78">
        <f t="shared" si="79"/>
        <v>0</v>
      </c>
      <c r="Q1246" s="79">
        <f>التصنيف4567891011243752[[#This Row],[ساعات العمل
Time of Work]]/9*P1246*24</f>
        <v>0</v>
      </c>
      <c r="R1246" s="80"/>
      <c r="S1246" s="80"/>
      <c r="T1246" s="80"/>
      <c r="U1246" s="80"/>
      <c r="V1246" s="3"/>
      <c r="W1246" s="3"/>
      <c r="X1246" s="3"/>
      <c r="Y1246" s="3"/>
      <c r="Z1246" s="3"/>
    </row>
    <row r="1247" spans="1:26" ht="38.25" customHeight="1" x14ac:dyDescent="0.6">
      <c r="A1247" s="29"/>
      <c r="B1247" s="68"/>
      <c r="C1247" s="69"/>
      <c r="D1247" s="71"/>
      <c r="E1247" s="71"/>
      <c r="F1247" s="72">
        <f>SUM(D$9:$D1247)-SUM(E$9:$E1247)</f>
        <v>400</v>
      </c>
      <c r="G1247" s="58"/>
      <c r="H1247" s="73" t="str">
        <f t="shared" si="77"/>
        <v>الثلاثاء</v>
      </c>
      <c r="I1247" s="84">
        <f t="shared" si="78"/>
        <v>45769</v>
      </c>
      <c r="J1247" s="75"/>
      <c r="K1247" s="75"/>
      <c r="L1247" s="76"/>
      <c r="M1247" s="76"/>
      <c r="N1247" s="77">
        <f>K1247-J1247-L1247+التصنيف4567891011243752[[#This Row],[زيادة]]</f>
        <v>0</v>
      </c>
      <c r="O1247" s="78" t="str">
        <f t="shared" si="76"/>
        <v>غياب</v>
      </c>
      <c r="P1247" s="78">
        <f t="shared" si="79"/>
        <v>0</v>
      </c>
      <c r="Q1247" s="79">
        <f>التصنيف4567891011243752[[#This Row],[ساعات العمل
Time of Work]]/9*P1247*24</f>
        <v>0</v>
      </c>
      <c r="R1247" s="80"/>
      <c r="S1247" s="80"/>
      <c r="T1247" s="80"/>
      <c r="U1247" s="80"/>
      <c r="V1247" s="3"/>
      <c r="W1247" s="3"/>
      <c r="X1247" s="3"/>
      <c r="Y1247" s="3"/>
      <c r="Z1247" s="3"/>
    </row>
    <row r="1248" spans="1:26" ht="38.25" customHeight="1" x14ac:dyDescent="0.6">
      <c r="A1248" s="29"/>
      <c r="B1248" s="68"/>
      <c r="C1248" s="69"/>
      <c r="D1248" s="71"/>
      <c r="E1248" s="71"/>
      <c r="F1248" s="72">
        <f>SUM(D$9:$D1248)-SUM(E$9:$E1248)</f>
        <v>400</v>
      </c>
      <c r="G1248" s="58"/>
      <c r="H1248" s="73" t="str">
        <f t="shared" si="77"/>
        <v>الأربعاء</v>
      </c>
      <c r="I1248" s="84">
        <f t="shared" si="78"/>
        <v>45770</v>
      </c>
      <c r="J1248" s="75"/>
      <c r="K1248" s="75"/>
      <c r="L1248" s="76"/>
      <c r="M1248" s="76"/>
      <c r="N1248" s="77">
        <f>K1248-J1248-L1248+التصنيف4567891011243752[[#This Row],[زيادة]]</f>
        <v>0</v>
      </c>
      <c r="O1248" s="78" t="str">
        <f t="shared" si="76"/>
        <v>غياب</v>
      </c>
      <c r="P1248" s="78">
        <f t="shared" si="79"/>
        <v>0</v>
      </c>
      <c r="Q1248" s="79">
        <f>التصنيف4567891011243752[[#This Row],[ساعات العمل
Time of Work]]/9*P1248*24</f>
        <v>0</v>
      </c>
      <c r="R1248" s="80"/>
      <c r="S1248" s="80"/>
      <c r="T1248" s="80"/>
      <c r="U1248" s="80"/>
      <c r="V1248" s="3"/>
      <c r="W1248" s="3"/>
      <c r="X1248" s="3"/>
      <c r="Y1248" s="3"/>
      <c r="Z1248" s="3"/>
    </row>
    <row r="1249" spans="1:26" ht="38.25" customHeight="1" x14ac:dyDescent="0.6">
      <c r="A1249" s="29"/>
      <c r="B1249" s="68"/>
      <c r="C1249" s="69"/>
      <c r="D1249" s="71"/>
      <c r="E1249" s="71"/>
      <c r="F1249" s="72">
        <f>SUM(D$9:$D1249)-SUM(E$9:$E1249)</f>
        <v>400</v>
      </c>
      <c r="G1249" s="58"/>
      <c r="H1249" s="73" t="str">
        <f t="shared" si="77"/>
        <v>الخميس</v>
      </c>
      <c r="I1249" s="84">
        <f t="shared" si="78"/>
        <v>45771</v>
      </c>
      <c r="J1249" s="75"/>
      <c r="K1249" s="75"/>
      <c r="L1249" s="76"/>
      <c r="M1249" s="76"/>
      <c r="N1249" s="77">
        <f>K1249-J1249-L1249+التصنيف4567891011243752[[#This Row],[زيادة]]</f>
        <v>0</v>
      </c>
      <c r="O1249" s="78" t="str">
        <f t="shared" si="76"/>
        <v>غياب</v>
      </c>
      <c r="P1249" s="78">
        <f t="shared" si="79"/>
        <v>0</v>
      </c>
      <c r="Q1249" s="79">
        <f>التصنيف4567891011243752[[#This Row],[ساعات العمل
Time of Work]]/9*P1249*24</f>
        <v>0</v>
      </c>
      <c r="R1249" s="80"/>
      <c r="S1249" s="80"/>
      <c r="T1249" s="80"/>
      <c r="U1249" s="80"/>
      <c r="V1249" s="3"/>
      <c r="W1249" s="3"/>
      <c r="X1249" s="3"/>
      <c r="Y1249" s="3"/>
      <c r="Z1249" s="3"/>
    </row>
    <row r="1250" spans="1:26" ht="38.25" customHeight="1" x14ac:dyDescent="0.6">
      <c r="A1250" s="29"/>
      <c r="B1250" s="68"/>
      <c r="C1250" s="69"/>
      <c r="D1250" s="71"/>
      <c r="E1250" s="71"/>
      <c r="F1250" s="72">
        <f>SUM(D$9:$D1250)-SUM(E$9:$E1250)</f>
        <v>400</v>
      </c>
      <c r="G1250" s="58"/>
      <c r="H1250" s="73" t="str">
        <f t="shared" si="77"/>
        <v>الجمعة</v>
      </c>
      <c r="I1250" s="84">
        <f t="shared" si="78"/>
        <v>45772</v>
      </c>
      <c r="J1250" s="75"/>
      <c r="K1250" s="75"/>
      <c r="L1250" s="76"/>
      <c r="M1250" s="76"/>
      <c r="N1250" s="77">
        <f>K1250-J1250-L1250+التصنيف4567891011243752[[#This Row],[زيادة]]</f>
        <v>0</v>
      </c>
      <c r="O1250" s="78" t="str">
        <f t="shared" si="76"/>
        <v>غياب</v>
      </c>
      <c r="P1250" s="78">
        <f t="shared" si="79"/>
        <v>0</v>
      </c>
      <c r="Q1250" s="79">
        <f>التصنيف4567891011243752[[#This Row],[ساعات العمل
Time of Work]]/9*P1250*24</f>
        <v>0</v>
      </c>
      <c r="R1250" s="80"/>
      <c r="S1250" s="80"/>
      <c r="T1250" s="80"/>
      <c r="U1250" s="80"/>
      <c r="V1250" s="3"/>
      <c r="W1250" s="3"/>
      <c r="X1250" s="3"/>
      <c r="Y1250" s="3"/>
      <c r="Z1250" s="3"/>
    </row>
    <row r="1251" spans="1:26" ht="38.25" customHeight="1" x14ac:dyDescent="0.6">
      <c r="A1251" s="29"/>
      <c r="B1251" s="68"/>
      <c r="C1251" s="69"/>
      <c r="D1251" s="71"/>
      <c r="E1251" s="71"/>
      <c r="F1251" s="72">
        <f>SUM(D$9:$D1251)-SUM(E$9:$E1251)</f>
        <v>400</v>
      </c>
      <c r="G1251" s="58"/>
      <c r="H1251" s="73" t="str">
        <f t="shared" si="77"/>
        <v>السبت</v>
      </c>
      <c r="I1251" s="84">
        <f t="shared" si="78"/>
        <v>45773</v>
      </c>
      <c r="J1251" s="75"/>
      <c r="K1251" s="75"/>
      <c r="L1251" s="76"/>
      <c r="M1251" s="76"/>
      <c r="N1251" s="77">
        <f>K1251-J1251-L1251+التصنيف4567891011243752[[#This Row],[زيادة]]</f>
        <v>0</v>
      </c>
      <c r="O1251" s="78" t="str">
        <f t="shared" si="76"/>
        <v>غياب</v>
      </c>
      <c r="P1251" s="78">
        <f t="shared" si="79"/>
        <v>0</v>
      </c>
      <c r="Q1251" s="79">
        <f>التصنيف4567891011243752[[#This Row],[ساعات العمل
Time of Work]]/9*P1251*24</f>
        <v>0</v>
      </c>
      <c r="R1251" s="80"/>
      <c r="S1251" s="80"/>
      <c r="T1251" s="80"/>
      <c r="U1251" s="80"/>
      <c r="V1251" s="3"/>
      <c r="W1251" s="3"/>
      <c r="X1251" s="3"/>
      <c r="Y1251" s="3"/>
      <c r="Z1251" s="3"/>
    </row>
    <row r="1252" spans="1:26" ht="38.25" customHeight="1" x14ac:dyDescent="0.6">
      <c r="A1252" s="29"/>
      <c r="B1252" s="68"/>
      <c r="C1252" s="69"/>
      <c r="D1252" s="71"/>
      <c r="E1252" s="71"/>
      <c r="F1252" s="72">
        <f>SUM(D$9:$D1252)-SUM(E$9:$E1252)</f>
        <v>400</v>
      </c>
      <c r="G1252" s="58"/>
      <c r="H1252" s="73" t="str">
        <f t="shared" si="77"/>
        <v>الأحد</v>
      </c>
      <c r="I1252" s="84">
        <f t="shared" si="78"/>
        <v>45774</v>
      </c>
      <c r="J1252" s="75"/>
      <c r="K1252" s="75"/>
      <c r="L1252" s="76"/>
      <c r="M1252" s="76"/>
      <c r="N1252" s="77">
        <f>K1252-J1252-L1252+التصنيف4567891011243752[[#This Row],[زيادة]]</f>
        <v>0</v>
      </c>
      <c r="O1252" s="78" t="str">
        <f t="shared" si="76"/>
        <v>غياب</v>
      </c>
      <c r="P1252" s="78">
        <f t="shared" si="79"/>
        <v>0</v>
      </c>
      <c r="Q1252" s="79">
        <f>التصنيف4567891011243752[[#This Row],[ساعات العمل
Time of Work]]/9*P1252*24</f>
        <v>0</v>
      </c>
      <c r="R1252" s="80"/>
      <c r="S1252" s="80"/>
      <c r="T1252" s="80"/>
      <c r="U1252" s="80"/>
      <c r="V1252" s="3"/>
      <c r="W1252" s="3"/>
      <c r="X1252" s="3"/>
      <c r="Y1252" s="3"/>
      <c r="Z1252" s="3"/>
    </row>
    <row r="1253" spans="1:26" ht="38.25" customHeight="1" x14ac:dyDescent="0.6">
      <c r="A1253" s="29"/>
      <c r="B1253" s="68"/>
      <c r="C1253" s="69"/>
      <c r="D1253" s="71"/>
      <c r="E1253" s="71"/>
      <c r="F1253" s="72">
        <f>SUM(D$9:$D1253)-SUM(E$9:$E1253)</f>
        <v>400</v>
      </c>
      <c r="G1253" s="58"/>
      <c r="H1253" s="73" t="str">
        <f t="shared" si="77"/>
        <v>الإثنين</v>
      </c>
      <c r="I1253" s="84">
        <f t="shared" si="78"/>
        <v>45775</v>
      </c>
      <c r="J1253" s="75"/>
      <c r="K1253" s="75"/>
      <c r="L1253" s="76"/>
      <c r="M1253" s="76"/>
      <c r="N1253" s="77">
        <f>K1253-J1253-L1253+التصنيف4567891011243752[[#This Row],[زيادة]]</f>
        <v>0</v>
      </c>
      <c r="O1253" s="78" t="str">
        <f t="shared" si="76"/>
        <v>غياب</v>
      </c>
      <c r="P1253" s="78">
        <f t="shared" si="79"/>
        <v>0</v>
      </c>
      <c r="Q1253" s="79">
        <f>التصنيف4567891011243752[[#This Row],[ساعات العمل
Time of Work]]/9*P1253*24</f>
        <v>0</v>
      </c>
      <c r="R1253" s="80"/>
      <c r="S1253" s="80"/>
      <c r="T1253" s="80"/>
      <c r="U1253" s="80"/>
      <c r="V1253" s="3"/>
      <c r="W1253" s="3"/>
      <c r="X1253" s="3"/>
      <c r="Y1253" s="3"/>
      <c r="Z1253" s="3"/>
    </row>
    <row r="1254" spans="1:26" ht="38.25" customHeight="1" x14ac:dyDescent="0.6">
      <c r="A1254" s="29"/>
      <c r="B1254" s="68"/>
      <c r="C1254" s="69"/>
      <c r="D1254" s="71"/>
      <c r="E1254" s="71"/>
      <c r="F1254" s="72">
        <f>SUM(D$9:$D1254)-SUM(E$9:$E1254)</f>
        <v>400</v>
      </c>
      <c r="G1254" s="58"/>
      <c r="H1254" s="73" t="str">
        <f t="shared" si="77"/>
        <v>الثلاثاء</v>
      </c>
      <c r="I1254" s="84">
        <f t="shared" si="78"/>
        <v>45776</v>
      </c>
      <c r="J1254" s="75"/>
      <c r="K1254" s="75"/>
      <c r="L1254" s="76"/>
      <c r="M1254" s="76"/>
      <c r="N1254" s="77">
        <f>K1254-J1254-L1254+التصنيف4567891011243752[[#This Row],[زيادة]]</f>
        <v>0</v>
      </c>
      <c r="O1254" s="78" t="str">
        <f t="shared" si="76"/>
        <v>غياب</v>
      </c>
      <c r="P1254" s="78">
        <f t="shared" si="79"/>
        <v>0</v>
      </c>
      <c r="Q1254" s="79">
        <f>التصنيف4567891011243752[[#This Row],[ساعات العمل
Time of Work]]/9*P1254*24</f>
        <v>0</v>
      </c>
      <c r="R1254" s="80"/>
      <c r="S1254" s="80"/>
      <c r="T1254" s="80"/>
      <c r="U1254" s="80"/>
      <c r="V1254" s="3"/>
      <c r="W1254" s="3"/>
      <c r="X1254" s="3"/>
      <c r="Y1254" s="3"/>
      <c r="Z1254" s="3"/>
    </row>
    <row r="1255" spans="1:26" ht="38.25" customHeight="1" x14ac:dyDescent="0.6">
      <c r="A1255" s="29"/>
      <c r="B1255" s="68"/>
      <c r="C1255" s="69"/>
      <c r="D1255" s="71"/>
      <c r="E1255" s="71"/>
      <c r="F1255" s="72">
        <f>SUM(D$9:$D1255)-SUM(E$9:$E1255)</f>
        <v>400</v>
      </c>
      <c r="G1255" s="58"/>
      <c r="H1255" s="73" t="str">
        <f t="shared" si="77"/>
        <v>الأربعاء</v>
      </c>
      <c r="I1255" s="84">
        <f t="shared" si="78"/>
        <v>45777</v>
      </c>
      <c r="J1255" s="75"/>
      <c r="K1255" s="75"/>
      <c r="L1255" s="76"/>
      <c r="M1255" s="76"/>
      <c r="N1255" s="77">
        <f>K1255-J1255-L1255+التصنيف4567891011243752[[#This Row],[زيادة]]</f>
        <v>0</v>
      </c>
      <c r="O1255" s="78" t="str">
        <f t="shared" si="76"/>
        <v>غياب</v>
      </c>
      <c r="P1255" s="78">
        <f t="shared" si="79"/>
        <v>0</v>
      </c>
      <c r="Q1255" s="79">
        <f>التصنيف4567891011243752[[#This Row],[ساعات العمل
Time of Work]]/9*P1255*24</f>
        <v>0</v>
      </c>
      <c r="R1255" s="80"/>
      <c r="S1255" s="80"/>
      <c r="T1255" s="80"/>
      <c r="U1255" s="80"/>
      <c r="V1255" s="3"/>
      <c r="W1255" s="3"/>
      <c r="X1255" s="3"/>
      <c r="Y1255" s="3"/>
      <c r="Z1255" s="3"/>
    </row>
    <row r="1256" spans="1:26" ht="38.25" customHeight="1" x14ac:dyDescent="0.6">
      <c r="A1256" s="29"/>
      <c r="B1256" s="68"/>
      <c r="C1256" s="69"/>
      <c r="D1256" s="71"/>
      <c r="E1256" s="71"/>
      <c r="F1256" s="72">
        <f>SUM(D$9:$D1256)-SUM(E$9:$E1256)</f>
        <v>400</v>
      </c>
      <c r="G1256" s="58"/>
      <c r="H1256" s="73" t="str">
        <f t="shared" si="77"/>
        <v>الخميس</v>
      </c>
      <c r="I1256" s="84">
        <f t="shared" si="78"/>
        <v>45778</v>
      </c>
      <c r="J1256" s="75"/>
      <c r="K1256" s="75"/>
      <c r="L1256" s="76"/>
      <c r="M1256" s="76"/>
      <c r="N1256" s="77">
        <f>K1256-J1256-L1256+التصنيف4567891011243752[[#This Row],[زيادة]]</f>
        <v>0</v>
      </c>
      <c r="O1256" s="78" t="str">
        <f t="shared" si="76"/>
        <v>غياب</v>
      </c>
      <c r="P1256" s="78">
        <f t="shared" si="79"/>
        <v>0</v>
      </c>
      <c r="Q1256" s="79">
        <f>التصنيف4567891011243752[[#This Row],[ساعات العمل
Time of Work]]/9*P1256*24</f>
        <v>0</v>
      </c>
      <c r="R1256" s="80"/>
      <c r="S1256" s="80"/>
      <c r="T1256" s="80"/>
      <c r="U1256" s="80"/>
      <c r="V1256" s="3"/>
      <c r="W1256" s="3"/>
      <c r="X1256" s="3"/>
      <c r="Y1256" s="3"/>
      <c r="Z1256" s="3"/>
    </row>
    <row r="1257" spans="1:26" ht="38.25" customHeight="1" x14ac:dyDescent="0.6">
      <c r="A1257" s="29"/>
      <c r="B1257" s="68"/>
      <c r="C1257" s="69"/>
      <c r="D1257" s="71"/>
      <c r="E1257" s="71"/>
      <c r="F1257" s="72">
        <f>SUM(D$9:$D1257)-SUM(E$9:$E1257)</f>
        <v>400</v>
      </c>
      <c r="G1257" s="58"/>
      <c r="H1257" s="73" t="str">
        <f t="shared" si="77"/>
        <v>الجمعة</v>
      </c>
      <c r="I1257" s="84">
        <f t="shared" si="78"/>
        <v>45779</v>
      </c>
      <c r="J1257" s="75"/>
      <c r="K1257" s="75"/>
      <c r="L1257" s="76"/>
      <c r="M1257" s="76"/>
      <c r="N1257" s="77">
        <f>K1257-J1257-L1257+التصنيف4567891011243752[[#This Row],[زيادة]]</f>
        <v>0</v>
      </c>
      <c r="O1257" s="78" t="str">
        <f t="shared" si="76"/>
        <v>غياب</v>
      </c>
      <c r="P1257" s="78">
        <f t="shared" si="79"/>
        <v>0</v>
      </c>
      <c r="Q1257" s="79">
        <f>التصنيف4567891011243752[[#This Row],[ساعات العمل
Time of Work]]/9*P1257*24</f>
        <v>0</v>
      </c>
      <c r="R1257" s="80"/>
      <c r="S1257" s="80"/>
      <c r="T1257" s="80"/>
      <c r="U1257" s="80"/>
      <c r="V1257" s="3"/>
      <c r="W1257" s="3"/>
      <c r="X1257" s="3"/>
      <c r="Y1257" s="3"/>
      <c r="Z1257" s="3"/>
    </row>
    <row r="1258" spans="1:26" ht="38.25" customHeight="1" x14ac:dyDescent="0.6">
      <c r="A1258" s="29"/>
      <c r="B1258" s="68"/>
      <c r="C1258" s="69"/>
      <c r="D1258" s="71"/>
      <c r="E1258" s="71"/>
      <c r="F1258" s="72">
        <f>SUM(D$9:$D1258)-SUM(E$9:$E1258)</f>
        <v>400</v>
      </c>
      <c r="G1258" s="58"/>
      <c r="H1258" s="73" t="str">
        <f t="shared" si="77"/>
        <v>السبت</v>
      </c>
      <c r="I1258" s="84">
        <f t="shared" si="78"/>
        <v>45780</v>
      </c>
      <c r="J1258" s="75"/>
      <c r="K1258" s="75"/>
      <c r="L1258" s="76"/>
      <c r="M1258" s="76"/>
      <c r="N1258" s="77">
        <f>K1258-J1258-L1258+التصنيف4567891011243752[[#This Row],[زيادة]]</f>
        <v>0</v>
      </c>
      <c r="O1258" s="78" t="str">
        <f t="shared" si="76"/>
        <v>غياب</v>
      </c>
      <c r="P1258" s="78">
        <f t="shared" si="79"/>
        <v>0</v>
      </c>
      <c r="Q1258" s="79">
        <f>التصنيف4567891011243752[[#This Row],[ساعات العمل
Time of Work]]/9*P1258*24</f>
        <v>0</v>
      </c>
      <c r="R1258" s="80"/>
      <c r="S1258" s="80"/>
      <c r="T1258" s="80"/>
      <c r="U1258" s="80"/>
      <c r="V1258" s="3"/>
      <c r="W1258" s="3"/>
      <c r="X1258" s="3"/>
      <c r="Y1258" s="3"/>
      <c r="Z1258" s="3"/>
    </row>
    <row r="1259" spans="1:26" ht="38.25" customHeight="1" x14ac:dyDescent="0.6">
      <c r="A1259" s="29"/>
      <c r="B1259" s="68"/>
      <c r="C1259" s="69"/>
      <c r="D1259" s="71"/>
      <c r="E1259" s="71"/>
      <c r="F1259" s="72">
        <f>SUM(D$9:$D1259)-SUM(E$9:$E1259)</f>
        <v>400</v>
      </c>
      <c r="G1259" s="58"/>
      <c r="H1259" s="73" t="str">
        <f t="shared" si="77"/>
        <v>الأحد</v>
      </c>
      <c r="I1259" s="84">
        <f t="shared" si="78"/>
        <v>45781</v>
      </c>
      <c r="J1259" s="75"/>
      <c r="K1259" s="75"/>
      <c r="L1259" s="76"/>
      <c r="M1259" s="76"/>
      <c r="N1259" s="77">
        <f>K1259-J1259-L1259+التصنيف4567891011243752[[#This Row],[زيادة]]</f>
        <v>0</v>
      </c>
      <c r="O1259" s="78" t="str">
        <f t="shared" si="76"/>
        <v>غياب</v>
      </c>
      <c r="P1259" s="78">
        <f t="shared" si="79"/>
        <v>0</v>
      </c>
      <c r="Q1259" s="79">
        <f>التصنيف4567891011243752[[#This Row],[ساعات العمل
Time of Work]]/9*P1259*24</f>
        <v>0</v>
      </c>
      <c r="R1259" s="80"/>
      <c r="S1259" s="80"/>
      <c r="T1259" s="80"/>
      <c r="U1259" s="80"/>
      <c r="V1259" s="3"/>
      <c r="W1259" s="3"/>
      <c r="X1259" s="3"/>
      <c r="Y1259" s="3"/>
      <c r="Z1259" s="3"/>
    </row>
    <row r="1260" spans="1:26" ht="38.25" customHeight="1" x14ac:dyDescent="0.6">
      <c r="A1260" s="29"/>
      <c r="B1260" s="68"/>
      <c r="C1260" s="69"/>
      <c r="D1260" s="71"/>
      <c r="E1260" s="71"/>
      <c r="F1260" s="72">
        <f>SUM(D$9:$D1260)-SUM(E$9:$E1260)</f>
        <v>400</v>
      </c>
      <c r="G1260" s="58"/>
      <c r="H1260" s="73" t="str">
        <f t="shared" si="77"/>
        <v>الإثنين</v>
      </c>
      <c r="I1260" s="84">
        <f t="shared" si="78"/>
        <v>45782</v>
      </c>
      <c r="J1260" s="75"/>
      <c r="K1260" s="75"/>
      <c r="L1260" s="76"/>
      <c r="M1260" s="76"/>
      <c r="N1260" s="77">
        <f>K1260-J1260-L1260+التصنيف4567891011243752[[#This Row],[زيادة]]</f>
        <v>0</v>
      </c>
      <c r="O1260" s="78" t="str">
        <f t="shared" si="76"/>
        <v>غياب</v>
      </c>
      <c r="P1260" s="78">
        <f t="shared" si="79"/>
        <v>0</v>
      </c>
      <c r="Q1260" s="79">
        <f>التصنيف4567891011243752[[#This Row],[ساعات العمل
Time of Work]]/9*P1260*24</f>
        <v>0</v>
      </c>
      <c r="R1260" s="80"/>
      <c r="S1260" s="80"/>
      <c r="T1260" s="80"/>
      <c r="U1260" s="80"/>
      <c r="V1260" s="3"/>
      <c r="W1260" s="3"/>
      <c r="X1260" s="3"/>
      <c r="Y1260" s="3"/>
      <c r="Z1260" s="3"/>
    </row>
    <row r="1261" spans="1:26" ht="38.25" customHeight="1" x14ac:dyDescent="0.6">
      <c r="A1261" s="29"/>
      <c r="B1261" s="68"/>
      <c r="C1261" s="69"/>
      <c r="D1261" s="71"/>
      <c r="E1261" s="71"/>
      <c r="F1261" s="72">
        <f>SUM(D$9:$D1261)-SUM(E$9:$E1261)</f>
        <v>400</v>
      </c>
      <c r="G1261" s="58"/>
      <c r="H1261" s="73" t="str">
        <f t="shared" si="77"/>
        <v>الثلاثاء</v>
      </c>
      <c r="I1261" s="84">
        <f t="shared" si="78"/>
        <v>45783</v>
      </c>
      <c r="J1261" s="75"/>
      <c r="K1261" s="75"/>
      <c r="L1261" s="76"/>
      <c r="M1261" s="76"/>
      <c r="N1261" s="77">
        <f>K1261-J1261-L1261+التصنيف4567891011243752[[#This Row],[زيادة]]</f>
        <v>0</v>
      </c>
      <c r="O1261" s="78" t="str">
        <f t="shared" si="76"/>
        <v>غياب</v>
      </c>
      <c r="P1261" s="78">
        <f t="shared" si="79"/>
        <v>0</v>
      </c>
      <c r="Q1261" s="79">
        <f>التصنيف4567891011243752[[#This Row],[ساعات العمل
Time of Work]]/9*P1261*24</f>
        <v>0</v>
      </c>
      <c r="R1261" s="80"/>
      <c r="S1261" s="80"/>
      <c r="T1261" s="80"/>
      <c r="U1261" s="80"/>
      <c r="V1261" s="3"/>
      <c r="W1261" s="3"/>
      <c r="X1261" s="3"/>
      <c r="Y1261" s="3"/>
      <c r="Z1261" s="3"/>
    </row>
    <row r="1262" spans="1:26" ht="38.25" customHeight="1" x14ac:dyDescent="0.6">
      <c r="A1262" s="29"/>
      <c r="B1262" s="68"/>
      <c r="C1262" s="69"/>
      <c r="D1262" s="71"/>
      <c r="E1262" s="71"/>
      <c r="F1262" s="72">
        <f>SUM(D$9:$D1262)-SUM(E$9:$E1262)</f>
        <v>400</v>
      </c>
      <c r="G1262" s="58"/>
      <c r="H1262" s="73" t="str">
        <f t="shared" si="77"/>
        <v>الأربعاء</v>
      </c>
      <c r="I1262" s="84">
        <f t="shared" si="78"/>
        <v>45784</v>
      </c>
      <c r="J1262" s="75"/>
      <c r="K1262" s="75"/>
      <c r="L1262" s="76"/>
      <c r="M1262" s="76"/>
      <c r="N1262" s="77">
        <f>K1262-J1262-L1262+التصنيف4567891011243752[[#This Row],[زيادة]]</f>
        <v>0</v>
      </c>
      <c r="O1262" s="78" t="str">
        <f t="shared" si="76"/>
        <v>غياب</v>
      </c>
      <c r="P1262" s="78">
        <f t="shared" si="79"/>
        <v>0</v>
      </c>
      <c r="Q1262" s="79">
        <f>التصنيف4567891011243752[[#This Row],[ساعات العمل
Time of Work]]/9*P1262*24</f>
        <v>0</v>
      </c>
      <c r="R1262" s="80"/>
      <c r="S1262" s="80"/>
      <c r="T1262" s="80"/>
      <c r="U1262" s="80"/>
      <c r="V1262" s="3"/>
      <c r="W1262" s="3"/>
      <c r="X1262" s="3"/>
      <c r="Y1262" s="3"/>
      <c r="Z1262" s="3"/>
    </row>
    <row r="1263" spans="1:26" ht="38.25" customHeight="1" x14ac:dyDescent="0.6">
      <c r="A1263" s="29"/>
      <c r="B1263" s="68"/>
      <c r="C1263" s="69"/>
      <c r="D1263" s="71"/>
      <c r="E1263" s="71"/>
      <c r="F1263" s="72">
        <f>SUM(D$9:$D1263)-SUM(E$9:$E1263)</f>
        <v>400</v>
      </c>
      <c r="G1263" s="58"/>
      <c r="H1263" s="73" t="str">
        <f t="shared" si="77"/>
        <v>الخميس</v>
      </c>
      <c r="I1263" s="84">
        <f t="shared" si="78"/>
        <v>45785</v>
      </c>
      <c r="J1263" s="75"/>
      <c r="K1263" s="75"/>
      <c r="L1263" s="76"/>
      <c r="M1263" s="76"/>
      <c r="N1263" s="77">
        <f>K1263-J1263-L1263+التصنيف4567891011243752[[#This Row],[زيادة]]</f>
        <v>0</v>
      </c>
      <c r="O1263" s="78" t="str">
        <f t="shared" si="76"/>
        <v>غياب</v>
      </c>
      <c r="P1263" s="78">
        <f t="shared" si="79"/>
        <v>0</v>
      </c>
      <c r="Q1263" s="79">
        <f>التصنيف4567891011243752[[#This Row],[ساعات العمل
Time of Work]]/9*P1263*24</f>
        <v>0</v>
      </c>
      <c r="R1263" s="80"/>
      <c r="S1263" s="80"/>
      <c r="T1263" s="80"/>
      <c r="U1263" s="80"/>
      <c r="V1263" s="3"/>
      <c r="W1263" s="3"/>
      <c r="X1263" s="3"/>
      <c r="Y1263" s="3"/>
      <c r="Z1263" s="3"/>
    </row>
    <row r="1264" spans="1:26" ht="38.25" customHeight="1" x14ac:dyDescent="0.6">
      <c r="A1264" s="29"/>
      <c r="B1264" s="68"/>
      <c r="C1264" s="69"/>
      <c r="D1264" s="71"/>
      <c r="E1264" s="71"/>
      <c r="F1264" s="72">
        <f>SUM(D$9:$D1264)-SUM(E$9:$E1264)</f>
        <v>400</v>
      </c>
      <c r="G1264" s="58"/>
      <c r="H1264" s="73" t="str">
        <f t="shared" si="77"/>
        <v>الجمعة</v>
      </c>
      <c r="I1264" s="84">
        <f t="shared" si="78"/>
        <v>45786</v>
      </c>
      <c r="J1264" s="75"/>
      <c r="K1264" s="75"/>
      <c r="L1264" s="76"/>
      <c r="M1264" s="76"/>
      <c r="N1264" s="77">
        <f>K1264-J1264-L1264+التصنيف4567891011243752[[#This Row],[زيادة]]</f>
        <v>0</v>
      </c>
      <c r="O1264" s="78" t="str">
        <f t="shared" si="76"/>
        <v>غياب</v>
      </c>
      <c r="P1264" s="78">
        <f t="shared" si="79"/>
        <v>0</v>
      </c>
      <c r="Q1264" s="79">
        <f>التصنيف4567891011243752[[#This Row],[ساعات العمل
Time of Work]]/9*P1264*24</f>
        <v>0</v>
      </c>
      <c r="R1264" s="80"/>
      <c r="S1264" s="80"/>
      <c r="T1264" s="80"/>
      <c r="U1264" s="80"/>
      <c r="V1264" s="3"/>
      <c r="W1264" s="3"/>
      <c r="X1264" s="3"/>
      <c r="Y1264" s="3"/>
      <c r="Z1264" s="3"/>
    </row>
    <row r="1265" spans="1:26" ht="38.25" customHeight="1" x14ac:dyDescent="0.6">
      <c r="A1265" s="29"/>
      <c r="B1265" s="68"/>
      <c r="C1265" s="69"/>
      <c r="D1265" s="71"/>
      <c r="E1265" s="71"/>
      <c r="F1265" s="72">
        <f>SUM(D$9:$D1265)-SUM(E$9:$E1265)</f>
        <v>400</v>
      </c>
      <c r="G1265" s="58"/>
      <c r="H1265" s="73" t="str">
        <f t="shared" si="77"/>
        <v>السبت</v>
      </c>
      <c r="I1265" s="84">
        <f t="shared" si="78"/>
        <v>45787</v>
      </c>
      <c r="J1265" s="75"/>
      <c r="K1265" s="75"/>
      <c r="L1265" s="76"/>
      <c r="M1265" s="76"/>
      <c r="N1265" s="77">
        <f>K1265-J1265-L1265+التصنيف4567891011243752[[#This Row],[زيادة]]</f>
        <v>0</v>
      </c>
      <c r="O1265" s="78" t="str">
        <f t="shared" si="76"/>
        <v>غياب</v>
      </c>
      <c r="P1265" s="78">
        <f t="shared" si="79"/>
        <v>0</v>
      </c>
      <c r="Q1265" s="79">
        <f>التصنيف4567891011243752[[#This Row],[ساعات العمل
Time of Work]]/9*P1265*24</f>
        <v>0</v>
      </c>
      <c r="R1265" s="80"/>
      <c r="S1265" s="80"/>
      <c r="T1265" s="80"/>
      <c r="U1265" s="80"/>
      <c r="V1265" s="3"/>
      <c r="W1265" s="3"/>
      <c r="X1265" s="3"/>
      <c r="Y1265" s="3"/>
      <c r="Z1265" s="3"/>
    </row>
    <row r="1266" spans="1:26" ht="38.25" customHeight="1" x14ac:dyDescent="0.6">
      <c r="A1266" s="29"/>
      <c r="B1266" s="68"/>
      <c r="C1266" s="69"/>
      <c r="D1266" s="71"/>
      <c r="E1266" s="71"/>
      <c r="F1266" s="72">
        <f>SUM(D$9:$D1266)-SUM(E$9:$E1266)</f>
        <v>400</v>
      </c>
      <c r="G1266" s="58"/>
      <c r="H1266" s="73" t="str">
        <f t="shared" si="77"/>
        <v>الأحد</v>
      </c>
      <c r="I1266" s="84">
        <f t="shared" si="78"/>
        <v>45788</v>
      </c>
      <c r="J1266" s="75"/>
      <c r="K1266" s="75"/>
      <c r="L1266" s="76"/>
      <c r="M1266" s="76"/>
      <c r="N1266" s="77">
        <f>K1266-J1266-L1266+التصنيف4567891011243752[[#This Row],[زيادة]]</f>
        <v>0</v>
      </c>
      <c r="O1266" s="78" t="str">
        <f t="shared" si="76"/>
        <v>غياب</v>
      </c>
      <c r="P1266" s="78">
        <f t="shared" si="79"/>
        <v>0</v>
      </c>
      <c r="Q1266" s="79">
        <f>التصنيف4567891011243752[[#This Row],[ساعات العمل
Time of Work]]/9*P1266*24</f>
        <v>0</v>
      </c>
      <c r="R1266" s="80"/>
      <c r="S1266" s="80"/>
      <c r="T1266" s="80"/>
      <c r="U1266" s="80"/>
      <c r="V1266" s="3"/>
      <c r="W1266" s="3"/>
      <c r="X1266" s="3"/>
      <c r="Y1266" s="3"/>
      <c r="Z1266" s="3"/>
    </row>
    <row r="1267" spans="1:26" ht="38.25" customHeight="1" x14ac:dyDescent="0.6">
      <c r="A1267" s="29"/>
      <c r="B1267" s="68"/>
      <c r="C1267" s="69"/>
      <c r="D1267" s="71"/>
      <c r="E1267" s="71"/>
      <c r="F1267" s="72">
        <f>SUM(D$9:$D1267)-SUM(E$9:$E1267)</f>
        <v>400</v>
      </c>
      <c r="G1267" s="58"/>
      <c r="H1267" s="73" t="str">
        <f t="shared" si="77"/>
        <v>الإثنين</v>
      </c>
      <c r="I1267" s="84">
        <f t="shared" si="78"/>
        <v>45789</v>
      </c>
      <c r="J1267" s="75"/>
      <c r="K1267" s="75"/>
      <c r="L1267" s="76"/>
      <c r="M1267" s="76"/>
      <c r="N1267" s="77">
        <f>K1267-J1267-L1267+التصنيف4567891011243752[[#This Row],[زيادة]]</f>
        <v>0</v>
      </c>
      <c r="O1267" s="78" t="str">
        <f t="shared" si="76"/>
        <v>غياب</v>
      </c>
      <c r="P1267" s="78">
        <f t="shared" si="79"/>
        <v>0</v>
      </c>
      <c r="Q1267" s="79">
        <f>التصنيف4567891011243752[[#This Row],[ساعات العمل
Time of Work]]/9*P1267*24</f>
        <v>0</v>
      </c>
      <c r="R1267" s="80"/>
      <c r="S1267" s="80"/>
      <c r="T1267" s="80"/>
      <c r="U1267" s="80"/>
      <c r="V1267" s="3"/>
      <c r="W1267" s="3"/>
      <c r="X1267" s="3"/>
      <c r="Y1267" s="3"/>
      <c r="Z1267" s="3"/>
    </row>
    <row r="1268" spans="1:26" ht="38.25" customHeight="1" x14ac:dyDescent="0.6">
      <c r="A1268" s="29"/>
      <c r="B1268" s="68"/>
      <c r="C1268" s="69"/>
      <c r="D1268" s="71"/>
      <c r="E1268" s="71"/>
      <c r="F1268" s="72">
        <f>SUM(D$9:$D1268)-SUM(E$9:$E1268)</f>
        <v>400</v>
      </c>
      <c r="G1268" s="58"/>
      <c r="H1268" s="73" t="str">
        <f t="shared" si="77"/>
        <v>الثلاثاء</v>
      </c>
      <c r="I1268" s="84">
        <f t="shared" si="78"/>
        <v>45790</v>
      </c>
      <c r="J1268" s="75"/>
      <c r="K1268" s="75"/>
      <c r="L1268" s="76"/>
      <c r="M1268" s="76"/>
      <c r="N1268" s="77">
        <f>K1268-J1268-L1268+التصنيف4567891011243752[[#This Row],[زيادة]]</f>
        <v>0</v>
      </c>
      <c r="O1268" s="78" t="str">
        <f t="shared" si="76"/>
        <v>غياب</v>
      </c>
      <c r="P1268" s="78">
        <f t="shared" si="79"/>
        <v>0</v>
      </c>
      <c r="Q1268" s="79">
        <f>التصنيف4567891011243752[[#This Row],[ساعات العمل
Time of Work]]/9*P1268*24</f>
        <v>0</v>
      </c>
      <c r="R1268" s="80"/>
      <c r="S1268" s="80"/>
      <c r="T1268" s="80"/>
      <c r="U1268" s="80"/>
      <c r="V1268" s="3"/>
      <c r="W1268" s="3"/>
      <c r="X1268" s="3"/>
      <c r="Y1268" s="3"/>
      <c r="Z1268" s="3"/>
    </row>
    <row r="1269" spans="1:26" ht="38.25" customHeight="1" x14ac:dyDescent="0.6">
      <c r="A1269" s="29"/>
      <c r="B1269" s="68"/>
      <c r="C1269" s="69"/>
      <c r="D1269" s="71"/>
      <c r="E1269" s="71"/>
      <c r="F1269" s="72">
        <f>SUM(D$9:$D1269)-SUM(E$9:$E1269)</f>
        <v>400</v>
      </c>
      <c r="G1269" s="58"/>
      <c r="H1269" s="73" t="str">
        <f t="shared" si="77"/>
        <v>الأربعاء</v>
      </c>
      <c r="I1269" s="84">
        <f t="shared" si="78"/>
        <v>45791</v>
      </c>
      <c r="J1269" s="75"/>
      <c r="K1269" s="75"/>
      <c r="L1269" s="76"/>
      <c r="M1269" s="76"/>
      <c r="N1269" s="77">
        <f>K1269-J1269-L1269+التصنيف4567891011243752[[#This Row],[زيادة]]</f>
        <v>0</v>
      </c>
      <c r="O1269" s="78" t="str">
        <f t="shared" si="76"/>
        <v>غياب</v>
      </c>
      <c r="P1269" s="78">
        <f t="shared" si="79"/>
        <v>0</v>
      </c>
      <c r="Q1269" s="79">
        <f>التصنيف4567891011243752[[#This Row],[ساعات العمل
Time of Work]]/9*P1269*24</f>
        <v>0</v>
      </c>
      <c r="R1269" s="80"/>
      <c r="S1269" s="80"/>
      <c r="T1269" s="80"/>
      <c r="U1269" s="80"/>
      <c r="V1269" s="3"/>
      <c r="W1269" s="3"/>
      <c r="X1269" s="3"/>
      <c r="Y1269" s="3"/>
      <c r="Z1269" s="3"/>
    </row>
    <row r="1270" spans="1:26" ht="38.25" customHeight="1" x14ac:dyDescent="0.6">
      <c r="A1270" s="29"/>
      <c r="B1270" s="68"/>
      <c r="C1270" s="69"/>
      <c r="D1270" s="71"/>
      <c r="E1270" s="71"/>
      <c r="F1270" s="72">
        <f>SUM(D$9:$D1270)-SUM(E$9:$E1270)</f>
        <v>400</v>
      </c>
      <c r="G1270" s="58"/>
      <c r="H1270" s="73" t="str">
        <f t="shared" si="77"/>
        <v>الخميس</v>
      </c>
      <c r="I1270" s="84">
        <f t="shared" si="78"/>
        <v>45792</v>
      </c>
      <c r="J1270" s="75"/>
      <c r="K1270" s="75"/>
      <c r="L1270" s="76"/>
      <c r="M1270" s="76"/>
      <c r="N1270" s="77">
        <f>K1270-J1270-L1270+التصنيف4567891011243752[[#This Row],[زيادة]]</f>
        <v>0</v>
      </c>
      <c r="O1270" s="78" t="str">
        <f t="shared" si="76"/>
        <v>غياب</v>
      </c>
      <c r="P1270" s="78">
        <f t="shared" si="79"/>
        <v>0</v>
      </c>
      <c r="Q1270" s="79">
        <f>التصنيف4567891011243752[[#This Row],[ساعات العمل
Time of Work]]/9*P1270*24</f>
        <v>0</v>
      </c>
      <c r="R1270" s="80"/>
      <c r="S1270" s="80"/>
      <c r="T1270" s="80"/>
      <c r="U1270" s="80"/>
      <c r="V1270" s="3"/>
      <c r="W1270" s="3"/>
      <c r="X1270" s="3"/>
      <c r="Y1270" s="3"/>
      <c r="Z1270" s="3"/>
    </row>
    <row r="1271" spans="1:26" ht="38.25" customHeight="1" x14ac:dyDescent="0.6">
      <c r="A1271" s="29"/>
      <c r="B1271" s="68"/>
      <c r="C1271" s="69"/>
      <c r="D1271" s="71"/>
      <c r="E1271" s="71"/>
      <c r="F1271" s="72">
        <f>SUM(D$9:$D1271)-SUM(E$9:$E1271)</f>
        <v>400</v>
      </c>
      <c r="G1271" s="58"/>
      <c r="H1271" s="73" t="str">
        <f t="shared" si="77"/>
        <v>الجمعة</v>
      </c>
      <c r="I1271" s="84">
        <f t="shared" si="78"/>
        <v>45793</v>
      </c>
      <c r="J1271" s="75"/>
      <c r="K1271" s="75"/>
      <c r="L1271" s="76"/>
      <c r="M1271" s="76"/>
      <c r="N1271" s="77">
        <f>K1271-J1271-L1271+التصنيف4567891011243752[[#This Row],[زيادة]]</f>
        <v>0</v>
      </c>
      <c r="O1271" s="78" t="str">
        <f t="shared" si="76"/>
        <v>غياب</v>
      </c>
      <c r="P1271" s="78">
        <f t="shared" si="79"/>
        <v>0</v>
      </c>
      <c r="Q1271" s="79">
        <f>التصنيف4567891011243752[[#This Row],[ساعات العمل
Time of Work]]/9*P1271*24</f>
        <v>0</v>
      </c>
      <c r="R1271" s="80"/>
      <c r="S1271" s="80"/>
      <c r="T1271" s="80"/>
      <c r="U1271" s="80"/>
      <c r="V1271" s="3"/>
      <c r="W1271" s="3"/>
      <c r="X1271" s="3"/>
      <c r="Y1271" s="3"/>
      <c r="Z1271" s="3"/>
    </row>
    <row r="1272" spans="1:26" ht="38.25" customHeight="1" x14ac:dyDescent="0.6">
      <c r="A1272" s="29"/>
      <c r="B1272" s="68"/>
      <c r="C1272" s="69"/>
      <c r="D1272" s="71"/>
      <c r="E1272" s="71"/>
      <c r="F1272" s="72">
        <f>SUM(D$9:$D1272)-SUM(E$9:$E1272)</f>
        <v>400</v>
      </c>
      <c r="G1272" s="58"/>
      <c r="H1272" s="73" t="str">
        <f t="shared" si="77"/>
        <v>السبت</v>
      </c>
      <c r="I1272" s="84">
        <f t="shared" si="78"/>
        <v>45794</v>
      </c>
      <c r="J1272" s="75"/>
      <c r="K1272" s="75"/>
      <c r="L1272" s="76"/>
      <c r="M1272" s="76"/>
      <c r="N1272" s="77">
        <f>K1272-J1272-L1272+التصنيف4567891011243752[[#This Row],[زيادة]]</f>
        <v>0</v>
      </c>
      <c r="O1272" s="78" t="str">
        <f t="shared" si="76"/>
        <v>غياب</v>
      </c>
      <c r="P1272" s="78">
        <f t="shared" si="79"/>
        <v>0</v>
      </c>
      <c r="Q1272" s="79">
        <f>التصنيف4567891011243752[[#This Row],[ساعات العمل
Time of Work]]/9*P1272*24</f>
        <v>0</v>
      </c>
      <c r="R1272" s="80"/>
      <c r="S1272" s="80"/>
      <c r="T1272" s="80"/>
      <c r="U1272" s="80"/>
      <c r="V1272" s="3"/>
      <c r="W1272" s="3"/>
      <c r="X1272" s="3"/>
      <c r="Y1272" s="3"/>
      <c r="Z1272" s="3"/>
    </row>
    <row r="1273" spans="1:26" ht="38.25" customHeight="1" x14ac:dyDescent="0.6">
      <c r="A1273" s="29"/>
      <c r="B1273" s="68"/>
      <c r="C1273" s="69"/>
      <c r="D1273" s="71"/>
      <c r="E1273" s="71"/>
      <c r="F1273" s="72">
        <f>SUM(D$9:$D1273)-SUM(E$9:$E1273)</f>
        <v>400</v>
      </c>
      <c r="G1273" s="58"/>
      <c r="H1273" s="73" t="str">
        <f t="shared" si="77"/>
        <v>الأحد</v>
      </c>
      <c r="I1273" s="84">
        <f t="shared" si="78"/>
        <v>45795</v>
      </c>
      <c r="J1273" s="75"/>
      <c r="K1273" s="75"/>
      <c r="L1273" s="76"/>
      <c r="M1273" s="76"/>
      <c r="N1273" s="77">
        <f>K1273-J1273-L1273+التصنيف4567891011243752[[#This Row],[زيادة]]</f>
        <v>0</v>
      </c>
      <c r="O1273" s="78" t="str">
        <f t="shared" si="76"/>
        <v>غياب</v>
      </c>
      <c r="P1273" s="78">
        <f t="shared" si="79"/>
        <v>0</v>
      </c>
      <c r="Q1273" s="79">
        <f>التصنيف4567891011243752[[#This Row],[ساعات العمل
Time of Work]]/9*P1273*24</f>
        <v>0</v>
      </c>
      <c r="R1273" s="80"/>
      <c r="S1273" s="80"/>
      <c r="T1273" s="80"/>
      <c r="U1273" s="80"/>
      <c r="V1273" s="3"/>
      <c r="W1273" s="3"/>
      <c r="X1273" s="3"/>
      <c r="Y1273" s="3"/>
      <c r="Z1273" s="3"/>
    </row>
    <row r="1274" spans="1:26" ht="38.25" customHeight="1" x14ac:dyDescent="0.6">
      <c r="A1274" s="29"/>
      <c r="B1274" s="68"/>
      <c r="C1274" s="69"/>
      <c r="D1274" s="71"/>
      <c r="E1274" s="71"/>
      <c r="F1274" s="72">
        <f>SUM(D$9:$D1274)-SUM(E$9:$E1274)</f>
        <v>400</v>
      </c>
      <c r="G1274" s="58"/>
      <c r="H1274" s="73" t="str">
        <f t="shared" si="77"/>
        <v>الإثنين</v>
      </c>
      <c r="I1274" s="84">
        <f t="shared" si="78"/>
        <v>45796</v>
      </c>
      <c r="J1274" s="75"/>
      <c r="K1274" s="75"/>
      <c r="L1274" s="76"/>
      <c r="M1274" s="76"/>
      <c r="N1274" s="77">
        <f>K1274-J1274-L1274+التصنيف4567891011243752[[#This Row],[زيادة]]</f>
        <v>0</v>
      </c>
      <c r="O1274" s="78" t="str">
        <f t="shared" si="76"/>
        <v>غياب</v>
      </c>
      <c r="P1274" s="78">
        <f t="shared" si="79"/>
        <v>0</v>
      </c>
      <c r="Q1274" s="79">
        <f>التصنيف4567891011243752[[#This Row],[ساعات العمل
Time of Work]]/9*P1274*24</f>
        <v>0</v>
      </c>
      <c r="R1274" s="80"/>
      <c r="S1274" s="80"/>
      <c r="T1274" s="80"/>
      <c r="U1274" s="80"/>
      <c r="V1274" s="3"/>
      <c r="W1274" s="3"/>
      <c r="X1274" s="3"/>
      <c r="Y1274" s="3"/>
      <c r="Z1274" s="3"/>
    </row>
    <row r="1275" spans="1:26" ht="38.25" customHeight="1" x14ac:dyDescent="0.6">
      <c r="A1275" s="29"/>
      <c r="B1275" s="68"/>
      <c r="C1275" s="69"/>
      <c r="D1275" s="71"/>
      <c r="E1275" s="71"/>
      <c r="F1275" s="72">
        <f>SUM(D$9:$D1275)-SUM(E$9:$E1275)</f>
        <v>400</v>
      </c>
      <c r="G1275" s="58"/>
      <c r="H1275" s="73" t="str">
        <f t="shared" si="77"/>
        <v>الثلاثاء</v>
      </c>
      <c r="I1275" s="84">
        <f t="shared" si="78"/>
        <v>45797</v>
      </c>
      <c r="J1275" s="75"/>
      <c r="K1275" s="75"/>
      <c r="L1275" s="76"/>
      <c r="M1275" s="76"/>
      <c r="N1275" s="77">
        <f>K1275-J1275-L1275+التصنيف4567891011243752[[#This Row],[زيادة]]</f>
        <v>0</v>
      </c>
      <c r="O1275" s="78" t="str">
        <f t="shared" si="76"/>
        <v>غياب</v>
      </c>
      <c r="P1275" s="78">
        <f t="shared" si="79"/>
        <v>0</v>
      </c>
      <c r="Q1275" s="79">
        <f>التصنيف4567891011243752[[#This Row],[ساعات العمل
Time of Work]]/9*P1275*24</f>
        <v>0</v>
      </c>
      <c r="R1275" s="80"/>
      <c r="S1275" s="80"/>
      <c r="T1275" s="80"/>
      <c r="U1275" s="80"/>
      <c r="V1275" s="3"/>
      <c r="W1275" s="3"/>
      <c r="X1275" s="3"/>
      <c r="Y1275" s="3"/>
      <c r="Z1275" s="3"/>
    </row>
    <row r="1276" spans="1:26" ht="38.25" customHeight="1" x14ac:dyDescent="0.6">
      <c r="A1276" s="29"/>
      <c r="B1276" s="68"/>
      <c r="C1276" s="69"/>
      <c r="D1276" s="71"/>
      <c r="E1276" s="71"/>
      <c r="F1276" s="72">
        <f>SUM(D$9:$D1276)-SUM(E$9:$E1276)</f>
        <v>400</v>
      </c>
      <c r="G1276" s="58"/>
      <c r="H1276" s="73" t="str">
        <f t="shared" si="77"/>
        <v>الأربعاء</v>
      </c>
      <c r="I1276" s="84">
        <f t="shared" si="78"/>
        <v>45798</v>
      </c>
      <c r="J1276" s="75"/>
      <c r="K1276" s="75"/>
      <c r="L1276" s="76"/>
      <c r="M1276" s="76"/>
      <c r="N1276" s="77">
        <f>K1276-J1276-L1276+التصنيف4567891011243752[[#This Row],[زيادة]]</f>
        <v>0</v>
      </c>
      <c r="O1276" s="78" t="str">
        <f t="shared" si="76"/>
        <v>غياب</v>
      </c>
      <c r="P1276" s="78">
        <f t="shared" si="79"/>
        <v>0</v>
      </c>
      <c r="Q1276" s="79">
        <f>التصنيف4567891011243752[[#This Row],[ساعات العمل
Time of Work]]/9*P1276*24</f>
        <v>0</v>
      </c>
      <c r="R1276" s="80"/>
      <c r="S1276" s="80"/>
      <c r="T1276" s="80"/>
      <c r="U1276" s="80"/>
      <c r="V1276" s="3"/>
      <c r="W1276" s="3"/>
      <c r="X1276" s="3"/>
      <c r="Y1276" s="3"/>
      <c r="Z1276" s="3"/>
    </row>
    <row r="1277" spans="1:26" ht="38.25" customHeight="1" x14ac:dyDescent="0.6">
      <c r="A1277" s="29"/>
      <c r="B1277" s="68"/>
      <c r="C1277" s="69"/>
      <c r="D1277" s="71"/>
      <c r="E1277" s="71"/>
      <c r="F1277" s="72">
        <f>SUM(D$9:$D1277)-SUM(E$9:$E1277)</f>
        <v>400</v>
      </c>
      <c r="G1277" s="58"/>
      <c r="H1277" s="73" t="str">
        <f t="shared" si="77"/>
        <v>الخميس</v>
      </c>
      <c r="I1277" s="84">
        <f t="shared" si="78"/>
        <v>45799</v>
      </c>
      <c r="J1277" s="75"/>
      <c r="K1277" s="75"/>
      <c r="L1277" s="76"/>
      <c r="M1277" s="76"/>
      <c r="N1277" s="77">
        <f>K1277-J1277-L1277+التصنيف4567891011243752[[#This Row],[زيادة]]</f>
        <v>0</v>
      </c>
      <c r="O1277" s="78" t="str">
        <f t="shared" si="76"/>
        <v>غياب</v>
      </c>
      <c r="P1277" s="78">
        <f t="shared" si="79"/>
        <v>0</v>
      </c>
      <c r="Q1277" s="79">
        <f>التصنيف4567891011243752[[#This Row],[ساعات العمل
Time of Work]]/9*P1277*24</f>
        <v>0</v>
      </c>
      <c r="R1277" s="80"/>
      <c r="S1277" s="80"/>
      <c r="T1277" s="80"/>
      <c r="U1277" s="80"/>
      <c r="V1277" s="3"/>
      <c r="W1277" s="3"/>
      <c r="X1277" s="3"/>
      <c r="Y1277" s="3"/>
      <c r="Z1277" s="3"/>
    </row>
    <row r="1278" spans="1:26" ht="38.25" customHeight="1" x14ac:dyDescent="0.6">
      <c r="A1278" s="29"/>
      <c r="B1278" s="68"/>
      <c r="C1278" s="69"/>
      <c r="D1278" s="71"/>
      <c r="E1278" s="71"/>
      <c r="F1278" s="72">
        <f>SUM(D$9:$D1278)-SUM(E$9:$E1278)</f>
        <v>400</v>
      </c>
      <c r="G1278" s="58"/>
      <c r="H1278" s="73" t="str">
        <f t="shared" si="77"/>
        <v>الجمعة</v>
      </c>
      <c r="I1278" s="84">
        <f t="shared" si="78"/>
        <v>45800</v>
      </c>
      <c r="J1278" s="75"/>
      <c r="K1278" s="75"/>
      <c r="L1278" s="76"/>
      <c r="M1278" s="76"/>
      <c r="N1278" s="77">
        <f>K1278-J1278-L1278+التصنيف4567891011243752[[#This Row],[زيادة]]</f>
        <v>0</v>
      </c>
      <c r="O1278" s="78" t="str">
        <f t="shared" si="76"/>
        <v>غياب</v>
      </c>
      <c r="P1278" s="78">
        <f t="shared" si="79"/>
        <v>0</v>
      </c>
      <c r="Q1278" s="79">
        <f>التصنيف4567891011243752[[#This Row],[ساعات العمل
Time of Work]]/9*P1278*24</f>
        <v>0</v>
      </c>
      <c r="R1278" s="80"/>
      <c r="S1278" s="80"/>
      <c r="T1278" s="80"/>
      <c r="U1278" s="80"/>
      <c r="V1278" s="3"/>
      <c r="W1278" s="3"/>
      <c r="X1278" s="3"/>
      <c r="Y1278" s="3"/>
      <c r="Z1278" s="3"/>
    </row>
    <row r="1279" spans="1:26" ht="38.25" customHeight="1" x14ac:dyDescent="0.6">
      <c r="A1279" s="29"/>
      <c r="B1279" s="68"/>
      <c r="C1279" s="69"/>
      <c r="D1279" s="71"/>
      <c r="E1279" s="71"/>
      <c r="F1279" s="72">
        <f>SUM(D$9:$D1279)-SUM(E$9:$E1279)</f>
        <v>400</v>
      </c>
      <c r="G1279" s="58"/>
      <c r="H1279" s="73" t="str">
        <f t="shared" si="77"/>
        <v>السبت</v>
      </c>
      <c r="I1279" s="84">
        <f t="shared" si="78"/>
        <v>45801</v>
      </c>
      <c r="J1279" s="75"/>
      <c r="K1279" s="75"/>
      <c r="L1279" s="76"/>
      <c r="M1279" s="76"/>
      <c r="N1279" s="77">
        <f>K1279-J1279-L1279+التصنيف4567891011243752[[#This Row],[زيادة]]</f>
        <v>0</v>
      </c>
      <c r="O1279" s="78" t="str">
        <f t="shared" si="76"/>
        <v>غياب</v>
      </c>
      <c r="P1279" s="78">
        <f t="shared" si="79"/>
        <v>0</v>
      </c>
      <c r="Q1279" s="79">
        <f>التصنيف4567891011243752[[#This Row],[ساعات العمل
Time of Work]]/9*P1279*24</f>
        <v>0</v>
      </c>
      <c r="R1279" s="80"/>
      <c r="S1279" s="80"/>
      <c r="T1279" s="80"/>
      <c r="U1279" s="80"/>
      <c r="V1279" s="3"/>
      <c r="W1279" s="3"/>
      <c r="X1279" s="3"/>
      <c r="Y1279" s="3"/>
      <c r="Z1279" s="3"/>
    </row>
    <row r="1280" spans="1:26" ht="38.25" customHeight="1" x14ac:dyDescent="0.6">
      <c r="A1280" s="29"/>
      <c r="B1280" s="68"/>
      <c r="C1280" s="69"/>
      <c r="D1280" s="71"/>
      <c r="E1280" s="71"/>
      <c r="F1280" s="72">
        <f>SUM(D$9:$D1280)-SUM(E$9:$E1280)</f>
        <v>400</v>
      </c>
      <c r="G1280" s="58"/>
      <c r="H1280" s="73" t="str">
        <f t="shared" si="77"/>
        <v>الأحد</v>
      </c>
      <c r="I1280" s="84">
        <f t="shared" si="78"/>
        <v>45802</v>
      </c>
      <c r="J1280" s="75"/>
      <c r="K1280" s="75"/>
      <c r="L1280" s="76"/>
      <c r="M1280" s="76"/>
      <c r="N1280" s="77">
        <f>K1280-J1280-L1280+التصنيف4567891011243752[[#This Row],[زيادة]]</f>
        <v>0</v>
      </c>
      <c r="O1280" s="78" t="str">
        <f t="shared" si="76"/>
        <v>غياب</v>
      </c>
      <c r="P1280" s="78">
        <f t="shared" si="79"/>
        <v>0</v>
      </c>
      <c r="Q1280" s="79">
        <f>التصنيف4567891011243752[[#This Row],[ساعات العمل
Time of Work]]/9*P1280*24</f>
        <v>0</v>
      </c>
      <c r="R1280" s="80"/>
      <c r="S1280" s="80"/>
      <c r="T1280" s="80"/>
      <c r="U1280" s="80"/>
      <c r="V1280" s="3"/>
      <c r="W1280" s="3"/>
      <c r="X1280" s="3"/>
      <c r="Y1280" s="3"/>
      <c r="Z1280" s="3"/>
    </row>
    <row r="1281" spans="1:26" ht="38.25" customHeight="1" x14ac:dyDescent="0.6">
      <c r="A1281" s="29"/>
      <c r="B1281" s="68"/>
      <c r="C1281" s="69"/>
      <c r="D1281" s="71"/>
      <c r="E1281" s="71"/>
      <c r="F1281" s="72">
        <f>SUM(D$9:$D1281)-SUM(E$9:$E1281)</f>
        <v>400</v>
      </c>
      <c r="G1281" s="58"/>
      <c r="H1281" s="73" t="str">
        <f t="shared" si="77"/>
        <v>الإثنين</v>
      </c>
      <c r="I1281" s="84">
        <f t="shared" si="78"/>
        <v>45803</v>
      </c>
      <c r="J1281" s="75"/>
      <c r="K1281" s="75"/>
      <c r="L1281" s="76"/>
      <c r="M1281" s="76"/>
      <c r="N1281" s="77">
        <f>K1281-J1281-L1281+التصنيف4567891011243752[[#This Row],[زيادة]]</f>
        <v>0</v>
      </c>
      <c r="O1281" s="78" t="str">
        <f t="shared" si="76"/>
        <v>غياب</v>
      </c>
      <c r="P1281" s="78">
        <f t="shared" si="79"/>
        <v>0</v>
      </c>
      <c r="Q1281" s="79">
        <f>التصنيف4567891011243752[[#This Row],[ساعات العمل
Time of Work]]/9*P1281*24</f>
        <v>0</v>
      </c>
      <c r="R1281" s="80"/>
      <c r="S1281" s="80"/>
      <c r="T1281" s="80"/>
      <c r="U1281" s="80"/>
      <c r="V1281" s="3"/>
      <c r="W1281" s="3"/>
      <c r="X1281" s="3"/>
      <c r="Y1281" s="3"/>
      <c r="Z1281" s="3"/>
    </row>
    <row r="1282" spans="1:26" ht="38.25" customHeight="1" x14ac:dyDescent="0.6">
      <c r="A1282" s="29"/>
      <c r="B1282" s="68"/>
      <c r="C1282" s="69"/>
      <c r="D1282" s="71"/>
      <c r="E1282" s="71"/>
      <c r="F1282" s="72">
        <f>SUM(D$9:$D1282)-SUM(E$9:$E1282)</f>
        <v>400</v>
      </c>
      <c r="G1282" s="58"/>
      <c r="H1282" s="73" t="str">
        <f t="shared" si="77"/>
        <v>الثلاثاء</v>
      </c>
      <c r="I1282" s="84">
        <f t="shared" si="78"/>
        <v>45804</v>
      </c>
      <c r="J1282" s="75"/>
      <c r="K1282" s="75"/>
      <c r="L1282" s="76"/>
      <c r="M1282" s="76"/>
      <c r="N1282" s="77">
        <f>K1282-J1282-L1282+التصنيف4567891011243752[[#This Row],[زيادة]]</f>
        <v>0</v>
      </c>
      <c r="O1282" s="78" t="str">
        <f t="shared" si="76"/>
        <v>غياب</v>
      </c>
      <c r="P1282" s="78">
        <f t="shared" si="79"/>
        <v>0</v>
      </c>
      <c r="Q1282" s="79">
        <f>التصنيف4567891011243752[[#This Row],[ساعات العمل
Time of Work]]/9*P1282*24</f>
        <v>0</v>
      </c>
      <c r="R1282" s="80"/>
      <c r="S1282" s="80"/>
      <c r="T1282" s="80"/>
      <c r="U1282" s="80"/>
      <c r="V1282" s="3"/>
      <c r="W1282" s="3"/>
      <c r="X1282" s="3"/>
      <c r="Y1282" s="3"/>
      <c r="Z1282" s="3"/>
    </row>
    <row r="1283" spans="1:26" ht="38.25" customHeight="1" x14ac:dyDescent="0.6">
      <c r="A1283" s="29"/>
      <c r="B1283" s="68"/>
      <c r="C1283" s="69"/>
      <c r="D1283" s="71"/>
      <c r="E1283" s="71"/>
      <c r="F1283" s="72">
        <f>SUM(D$9:$D1283)-SUM(E$9:$E1283)</f>
        <v>400</v>
      </c>
      <c r="G1283" s="58"/>
      <c r="H1283" s="73" t="str">
        <f t="shared" si="77"/>
        <v>الأربعاء</v>
      </c>
      <c r="I1283" s="84">
        <f t="shared" si="78"/>
        <v>45805</v>
      </c>
      <c r="J1283" s="75"/>
      <c r="K1283" s="75"/>
      <c r="L1283" s="76"/>
      <c r="M1283" s="76"/>
      <c r="N1283" s="77">
        <f>K1283-J1283-L1283+التصنيف4567891011243752[[#This Row],[زيادة]]</f>
        <v>0</v>
      </c>
      <c r="O1283" s="78" t="str">
        <f t="shared" si="76"/>
        <v>غياب</v>
      </c>
      <c r="P1283" s="78">
        <f t="shared" si="79"/>
        <v>0</v>
      </c>
      <c r="Q1283" s="79">
        <f>التصنيف4567891011243752[[#This Row],[ساعات العمل
Time of Work]]/9*P1283*24</f>
        <v>0</v>
      </c>
      <c r="R1283" s="80"/>
      <c r="S1283" s="80"/>
      <c r="T1283" s="80"/>
      <c r="U1283" s="80"/>
      <c r="V1283" s="3"/>
      <c r="W1283" s="3"/>
      <c r="X1283" s="3"/>
      <c r="Y1283" s="3"/>
      <c r="Z1283" s="3"/>
    </row>
    <row r="1284" spans="1:26" ht="38.25" customHeight="1" x14ac:dyDescent="0.6">
      <c r="A1284" s="29"/>
      <c r="B1284" s="68"/>
      <c r="C1284" s="69"/>
      <c r="D1284" s="71"/>
      <c r="E1284" s="71"/>
      <c r="F1284" s="72">
        <f>SUM(D$9:$D1284)-SUM(E$9:$E1284)</f>
        <v>400</v>
      </c>
      <c r="G1284" s="58"/>
      <c r="H1284" s="73" t="str">
        <f t="shared" si="77"/>
        <v>الخميس</v>
      </c>
      <c r="I1284" s="84">
        <f t="shared" si="78"/>
        <v>45806</v>
      </c>
      <c r="J1284" s="75"/>
      <c r="K1284" s="75"/>
      <c r="L1284" s="76"/>
      <c r="M1284" s="76"/>
      <c r="N1284" s="77">
        <f>K1284-J1284-L1284+التصنيف4567891011243752[[#This Row],[زيادة]]</f>
        <v>0</v>
      </c>
      <c r="O1284" s="78" t="str">
        <f t="shared" si="76"/>
        <v>غياب</v>
      </c>
      <c r="P1284" s="78">
        <f t="shared" si="79"/>
        <v>0</v>
      </c>
      <c r="Q1284" s="79">
        <f>التصنيف4567891011243752[[#This Row],[ساعات العمل
Time of Work]]/9*P1284*24</f>
        <v>0</v>
      </c>
      <c r="R1284" s="80"/>
      <c r="S1284" s="80"/>
      <c r="T1284" s="80"/>
      <c r="U1284" s="80"/>
      <c r="V1284" s="3"/>
      <c r="W1284" s="3"/>
      <c r="X1284" s="3"/>
      <c r="Y1284" s="3"/>
      <c r="Z1284" s="3"/>
    </row>
    <row r="1285" spans="1:26" ht="38.25" customHeight="1" x14ac:dyDescent="0.6">
      <c r="A1285" s="29"/>
      <c r="B1285" s="68"/>
      <c r="C1285" s="69"/>
      <c r="D1285" s="71"/>
      <c r="E1285" s="71"/>
      <c r="F1285" s="72">
        <f>SUM(D$9:$D1285)-SUM(E$9:$E1285)</f>
        <v>400</v>
      </c>
      <c r="G1285" s="58"/>
      <c r="H1285" s="73" t="str">
        <f t="shared" si="77"/>
        <v>الجمعة</v>
      </c>
      <c r="I1285" s="84">
        <f t="shared" si="78"/>
        <v>45807</v>
      </c>
      <c r="J1285" s="75"/>
      <c r="K1285" s="75"/>
      <c r="L1285" s="76"/>
      <c r="M1285" s="76"/>
      <c r="N1285" s="77">
        <f>K1285-J1285-L1285+التصنيف4567891011243752[[#This Row],[زيادة]]</f>
        <v>0</v>
      </c>
      <c r="O1285" s="78" t="str">
        <f t="shared" si="76"/>
        <v>غياب</v>
      </c>
      <c r="P1285" s="78">
        <f t="shared" si="79"/>
        <v>0</v>
      </c>
      <c r="Q1285" s="79">
        <f>التصنيف4567891011243752[[#This Row],[ساعات العمل
Time of Work]]/9*P1285*24</f>
        <v>0</v>
      </c>
      <c r="R1285" s="80"/>
      <c r="S1285" s="80"/>
      <c r="T1285" s="80"/>
      <c r="U1285" s="80"/>
      <c r="V1285" s="3"/>
      <c r="W1285" s="3"/>
      <c r="X1285" s="3"/>
      <c r="Y1285" s="3"/>
      <c r="Z1285" s="3"/>
    </row>
    <row r="1286" spans="1:26" ht="38.25" customHeight="1" x14ac:dyDescent="0.6">
      <c r="A1286" s="29"/>
      <c r="B1286" s="68"/>
      <c r="C1286" s="69"/>
      <c r="D1286" s="71"/>
      <c r="E1286" s="71"/>
      <c r="F1286" s="72">
        <f>SUM(D$9:$D1286)-SUM(E$9:$E1286)</f>
        <v>400</v>
      </c>
      <c r="G1286" s="58"/>
      <c r="H1286" s="73" t="str">
        <f t="shared" si="77"/>
        <v>السبت</v>
      </c>
      <c r="I1286" s="84">
        <f t="shared" si="78"/>
        <v>45808</v>
      </c>
      <c r="J1286" s="75"/>
      <c r="K1286" s="75"/>
      <c r="L1286" s="76"/>
      <c r="M1286" s="76"/>
      <c r="N1286" s="77">
        <f>K1286-J1286-L1286+التصنيف4567891011243752[[#This Row],[زيادة]]</f>
        <v>0</v>
      </c>
      <c r="O1286" s="78" t="str">
        <f t="shared" si="76"/>
        <v>غياب</v>
      </c>
      <c r="P1286" s="78">
        <f t="shared" si="79"/>
        <v>0</v>
      </c>
      <c r="Q1286" s="79">
        <f>التصنيف4567891011243752[[#This Row],[ساعات العمل
Time of Work]]/9*P1286*24</f>
        <v>0</v>
      </c>
      <c r="R1286" s="80"/>
      <c r="S1286" s="80"/>
      <c r="T1286" s="80"/>
      <c r="U1286" s="80"/>
      <c r="V1286" s="3"/>
      <c r="W1286" s="3"/>
      <c r="X1286" s="3"/>
      <c r="Y1286" s="3"/>
      <c r="Z1286" s="3"/>
    </row>
    <row r="1287" spans="1:26" ht="38.25" customHeight="1" x14ac:dyDescent="0.6">
      <c r="A1287" s="29"/>
      <c r="B1287" s="68"/>
      <c r="C1287" s="69"/>
      <c r="D1287" s="71"/>
      <c r="E1287" s="71"/>
      <c r="F1287" s="72">
        <f>SUM(D$9:$D1287)-SUM(E$9:$E1287)</f>
        <v>400</v>
      </c>
      <c r="G1287" s="58"/>
      <c r="H1287" s="73" t="str">
        <f t="shared" si="77"/>
        <v>الأحد</v>
      </c>
      <c r="I1287" s="84">
        <f t="shared" si="78"/>
        <v>45809</v>
      </c>
      <c r="J1287" s="75"/>
      <c r="K1287" s="75"/>
      <c r="L1287" s="76"/>
      <c r="M1287" s="76"/>
      <c r="N1287" s="77">
        <f>K1287-J1287-L1287+التصنيف4567891011243752[[#This Row],[زيادة]]</f>
        <v>0</v>
      </c>
      <c r="O1287" s="78" t="str">
        <f t="shared" si="76"/>
        <v>غياب</v>
      </c>
      <c r="P1287" s="78">
        <f t="shared" si="79"/>
        <v>0</v>
      </c>
      <c r="Q1287" s="79">
        <f>التصنيف4567891011243752[[#This Row],[ساعات العمل
Time of Work]]/9*P1287*24</f>
        <v>0</v>
      </c>
      <c r="R1287" s="80"/>
      <c r="S1287" s="80"/>
      <c r="T1287" s="80"/>
      <c r="U1287" s="80"/>
      <c r="V1287" s="3"/>
      <c r="W1287" s="3"/>
      <c r="X1287" s="3"/>
      <c r="Y1287" s="3"/>
      <c r="Z1287" s="3"/>
    </row>
    <row r="1288" spans="1:26" ht="38.25" customHeight="1" x14ac:dyDescent="0.6">
      <c r="A1288" s="29"/>
      <c r="B1288" s="68"/>
      <c r="C1288" s="69"/>
      <c r="D1288" s="71"/>
      <c r="E1288" s="71"/>
      <c r="F1288" s="72">
        <f>SUM(D$9:$D1288)-SUM(E$9:$E1288)</f>
        <v>400</v>
      </c>
      <c r="G1288" s="58"/>
      <c r="H1288" s="73" t="str">
        <f t="shared" si="77"/>
        <v>الإثنين</v>
      </c>
      <c r="I1288" s="84">
        <f t="shared" si="78"/>
        <v>45810</v>
      </c>
      <c r="J1288" s="75"/>
      <c r="K1288" s="75"/>
      <c r="L1288" s="76"/>
      <c r="M1288" s="76"/>
      <c r="N1288" s="77">
        <f>K1288-J1288-L1288+التصنيف4567891011243752[[#This Row],[زيادة]]</f>
        <v>0</v>
      </c>
      <c r="O1288" s="78" t="str">
        <f t="shared" si="76"/>
        <v>غياب</v>
      </c>
      <c r="P1288" s="78">
        <f t="shared" si="79"/>
        <v>0</v>
      </c>
      <c r="Q1288" s="79">
        <f>التصنيف4567891011243752[[#This Row],[ساعات العمل
Time of Work]]/9*P1288*24</f>
        <v>0</v>
      </c>
      <c r="R1288" s="80"/>
      <c r="S1288" s="80"/>
      <c r="T1288" s="80"/>
      <c r="U1288" s="80"/>
      <c r="V1288" s="3"/>
      <c r="W1288" s="3"/>
      <c r="X1288" s="3"/>
      <c r="Y1288" s="3"/>
      <c r="Z1288" s="3"/>
    </row>
    <row r="1289" spans="1:26" ht="38.25" customHeight="1" x14ac:dyDescent="0.6">
      <c r="A1289" s="29"/>
      <c r="B1289" s="68"/>
      <c r="C1289" s="69"/>
      <c r="D1289" s="71"/>
      <c r="E1289" s="71"/>
      <c r="F1289" s="72">
        <f>SUM(D$9:$D1289)-SUM(E$9:$E1289)</f>
        <v>400</v>
      </c>
      <c r="G1289" s="58"/>
      <c r="H1289" s="73" t="str">
        <f t="shared" si="77"/>
        <v>الثلاثاء</v>
      </c>
      <c r="I1289" s="84">
        <f t="shared" si="78"/>
        <v>45811</v>
      </c>
      <c r="J1289" s="75"/>
      <c r="K1289" s="75"/>
      <c r="L1289" s="76"/>
      <c r="M1289" s="76"/>
      <c r="N1289" s="77">
        <f>K1289-J1289-L1289+التصنيف4567891011243752[[#This Row],[زيادة]]</f>
        <v>0</v>
      </c>
      <c r="O1289" s="78" t="str">
        <f t="shared" ref="O1289:O1352" si="80">IF(N1289=0,"غياب","حضور")</f>
        <v>غياب</v>
      </c>
      <c r="P1289" s="78">
        <f t="shared" si="79"/>
        <v>0</v>
      </c>
      <c r="Q1289" s="79">
        <f>التصنيف4567891011243752[[#This Row],[ساعات العمل
Time of Work]]/9*P1289*24</f>
        <v>0</v>
      </c>
      <c r="R1289" s="80"/>
      <c r="S1289" s="80"/>
      <c r="T1289" s="80"/>
      <c r="U1289" s="80"/>
      <c r="V1289" s="3"/>
      <c r="W1289" s="3"/>
      <c r="X1289" s="3"/>
      <c r="Y1289" s="3"/>
      <c r="Z1289" s="3"/>
    </row>
    <row r="1290" spans="1:26" ht="38.25" customHeight="1" x14ac:dyDescent="0.6">
      <c r="A1290" s="29"/>
      <c r="B1290" s="68"/>
      <c r="C1290" s="69"/>
      <c r="D1290" s="71"/>
      <c r="E1290" s="71"/>
      <c r="F1290" s="72">
        <f>SUM(D$9:$D1290)-SUM(E$9:$E1290)</f>
        <v>400</v>
      </c>
      <c r="G1290" s="58"/>
      <c r="H1290" s="73" t="str">
        <f t="shared" ref="H1290:H1353" si="81">TEXT(I1290,"b2dddd")</f>
        <v>الأربعاء</v>
      </c>
      <c r="I1290" s="84">
        <f t="shared" ref="I1290:I1353" si="82">IF($I$7="","--",I1289+1)</f>
        <v>45812</v>
      </c>
      <c r="J1290" s="75"/>
      <c r="K1290" s="75"/>
      <c r="L1290" s="76"/>
      <c r="M1290" s="76"/>
      <c r="N1290" s="77">
        <f>K1290-J1290-L1290+التصنيف4567891011243752[[#This Row],[زيادة]]</f>
        <v>0</v>
      </c>
      <c r="O1290" s="78" t="str">
        <f t="shared" si="80"/>
        <v>غياب</v>
      </c>
      <c r="P1290" s="78">
        <f t="shared" si="79"/>
        <v>0</v>
      </c>
      <c r="Q1290" s="79">
        <f>التصنيف4567891011243752[[#This Row],[ساعات العمل
Time of Work]]/9*P1290*24</f>
        <v>0</v>
      </c>
      <c r="R1290" s="80"/>
      <c r="S1290" s="80"/>
      <c r="T1290" s="80"/>
      <c r="U1290" s="80"/>
      <c r="V1290" s="3"/>
      <c r="W1290" s="3"/>
      <c r="X1290" s="3"/>
      <c r="Y1290" s="3"/>
      <c r="Z1290" s="3"/>
    </row>
    <row r="1291" spans="1:26" ht="38.25" customHeight="1" x14ac:dyDescent="0.6">
      <c r="A1291" s="29"/>
      <c r="B1291" s="68"/>
      <c r="C1291" s="69"/>
      <c r="D1291" s="71"/>
      <c r="E1291" s="71"/>
      <c r="F1291" s="72">
        <f>SUM(D$9:$D1291)-SUM(E$9:$E1291)</f>
        <v>400</v>
      </c>
      <c r="G1291" s="58"/>
      <c r="H1291" s="73" t="str">
        <f t="shared" si="81"/>
        <v>الخميس</v>
      </c>
      <c r="I1291" s="84">
        <f t="shared" si="82"/>
        <v>45813</v>
      </c>
      <c r="J1291" s="75"/>
      <c r="K1291" s="75"/>
      <c r="L1291" s="76"/>
      <c r="M1291" s="76"/>
      <c r="N1291" s="77">
        <f>K1291-J1291-L1291+التصنيف4567891011243752[[#This Row],[زيادة]]</f>
        <v>0</v>
      </c>
      <c r="O1291" s="78" t="str">
        <f t="shared" si="80"/>
        <v>غياب</v>
      </c>
      <c r="P1291" s="78">
        <f t="shared" ref="P1291:P1354" si="83">IF($P$9="","--",P1290+0)</f>
        <v>0</v>
      </c>
      <c r="Q1291" s="79">
        <f>التصنيف4567891011243752[[#This Row],[ساعات العمل
Time of Work]]/9*P1291*24</f>
        <v>0</v>
      </c>
      <c r="R1291" s="80"/>
      <c r="S1291" s="80"/>
      <c r="T1291" s="80"/>
      <c r="U1291" s="80"/>
      <c r="V1291" s="3"/>
      <c r="W1291" s="3"/>
      <c r="X1291" s="3"/>
      <c r="Y1291" s="3"/>
      <c r="Z1291" s="3"/>
    </row>
    <row r="1292" spans="1:26" ht="38.25" customHeight="1" x14ac:dyDescent="0.6">
      <c r="A1292" s="29"/>
      <c r="B1292" s="68"/>
      <c r="C1292" s="69"/>
      <c r="D1292" s="71"/>
      <c r="E1292" s="71"/>
      <c r="F1292" s="72">
        <f>SUM(D$9:$D1292)-SUM(E$9:$E1292)</f>
        <v>400</v>
      </c>
      <c r="G1292" s="58"/>
      <c r="H1292" s="73" t="str">
        <f t="shared" si="81"/>
        <v>الجمعة</v>
      </c>
      <c r="I1292" s="84">
        <f t="shared" si="82"/>
        <v>45814</v>
      </c>
      <c r="J1292" s="75"/>
      <c r="K1292" s="75"/>
      <c r="L1292" s="76"/>
      <c r="M1292" s="76"/>
      <c r="N1292" s="77">
        <f>K1292-J1292-L1292+التصنيف4567891011243752[[#This Row],[زيادة]]</f>
        <v>0</v>
      </c>
      <c r="O1292" s="78" t="str">
        <f t="shared" si="80"/>
        <v>غياب</v>
      </c>
      <c r="P1292" s="78">
        <f t="shared" si="83"/>
        <v>0</v>
      </c>
      <c r="Q1292" s="79">
        <f>التصنيف4567891011243752[[#This Row],[ساعات العمل
Time of Work]]/9*P1292*24</f>
        <v>0</v>
      </c>
      <c r="R1292" s="80"/>
      <c r="S1292" s="80"/>
      <c r="T1292" s="80"/>
      <c r="U1292" s="80"/>
      <c r="V1292" s="3"/>
      <c r="W1292" s="3"/>
      <c r="X1292" s="3"/>
      <c r="Y1292" s="3"/>
      <c r="Z1292" s="3"/>
    </row>
    <row r="1293" spans="1:26" ht="38.25" customHeight="1" x14ac:dyDescent="0.6">
      <c r="A1293" s="29"/>
      <c r="B1293" s="68"/>
      <c r="C1293" s="69"/>
      <c r="D1293" s="71"/>
      <c r="E1293" s="71"/>
      <c r="F1293" s="72">
        <f>SUM(D$9:$D1293)-SUM(E$9:$E1293)</f>
        <v>400</v>
      </c>
      <c r="G1293" s="58"/>
      <c r="H1293" s="73" t="str">
        <f t="shared" si="81"/>
        <v>السبت</v>
      </c>
      <c r="I1293" s="84">
        <f t="shared" si="82"/>
        <v>45815</v>
      </c>
      <c r="J1293" s="75"/>
      <c r="K1293" s="75"/>
      <c r="L1293" s="76"/>
      <c r="M1293" s="76"/>
      <c r="N1293" s="77">
        <f>K1293-J1293-L1293+التصنيف4567891011243752[[#This Row],[زيادة]]</f>
        <v>0</v>
      </c>
      <c r="O1293" s="78" t="str">
        <f t="shared" si="80"/>
        <v>غياب</v>
      </c>
      <c r="P1293" s="78">
        <f t="shared" si="83"/>
        <v>0</v>
      </c>
      <c r="Q1293" s="79">
        <f>التصنيف4567891011243752[[#This Row],[ساعات العمل
Time of Work]]/9*P1293*24</f>
        <v>0</v>
      </c>
      <c r="R1293" s="80"/>
      <c r="S1293" s="80"/>
      <c r="T1293" s="80"/>
      <c r="U1293" s="80"/>
      <c r="V1293" s="3"/>
      <c r="W1293" s="3"/>
      <c r="X1293" s="3"/>
      <c r="Y1293" s="3"/>
      <c r="Z1293" s="3"/>
    </row>
    <row r="1294" spans="1:26" ht="38.25" customHeight="1" x14ac:dyDescent="0.6">
      <c r="A1294" s="29"/>
      <c r="B1294" s="68"/>
      <c r="C1294" s="69"/>
      <c r="D1294" s="71"/>
      <c r="E1294" s="71"/>
      <c r="F1294" s="72">
        <f>SUM(D$9:$D1294)-SUM(E$9:$E1294)</f>
        <v>400</v>
      </c>
      <c r="G1294" s="58"/>
      <c r="H1294" s="73" t="str">
        <f t="shared" si="81"/>
        <v>الأحد</v>
      </c>
      <c r="I1294" s="84">
        <f t="shared" si="82"/>
        <v>45816</v>
      </c>
      <c r="J1294" s="75"/>
      <c r="K1294" s="75"/>
      <c r="L1294" s="76"/>
      <c r="M1294" s="76"/>
      <c r="N1294" s="77">
        <f>K1294-J1294-L1294+التصنيف4567891011243752[[#This Row],[زيادة]]</f>
        <v>0</v>
      </c>
      <c r="O1294" s="78" t="str">
        <f t="shared" si="80"/>
        <v>غياب</v>
      </c>
      <c r="P1294" s="78">
        <f t="shared" si="83"/>
        <v>0</v>
      </c>
      <c r="Q1294" s="79">
        <f>التصنيف4567891011243752[[#This Row],[ساعات العمل
Time of Work]]/9*P1294*24</f>
        <v>0</v>
      </c>
      <c r="R1294" s="80"/>
      <c r="S1294" s="80"/>
      <c r="T1294" s="80"/>
      <c r="U1294" s="80"/>
      <c r="V1294" s="3"/>
      <c r="W1294" s="3"/>
      <c r="X1294" s="3"/>
      <c r="Y1294" s="3"/>
      <c r="Z1294" s="3"/>
    </row>
    <row r="1295" spans="1:26" ht="38.25" customHeight="1" x14ac:dyDescent="0.6">
      <c r="A1295" s="29"/>
      <c r="B1295" s="68"/>
      <c r="C1295" s="69"/>
      <c r="D1295" s="71"/>
      <c r="E1295" s="71"/>
      <c r="F1295" s="72">
        <f>SUM(D$9:$D1295)-SUM(E$9:$E1295)</f>
        <v>400</v>
      </c>
      <c r="G1295" s="58"/>
      <c r="H1295" s="73" t="str">
        <f t="shared" si="81"/>
        <v>الإثنين</v>
      </c>
      <c r="I1295" s="84">
        <f t="shared" si="82"/>
        <v>45817</v>
      </c>
      <c r="J1295" s="75"/>
      <c r="K1295" s="75"/>
      <c r="L1295" s="76"/>
      <c r="M1295" s="76"/>
      <c r="N1295" s="77">
        <f>K1295-J1295-L1295+التصنيف4567891011243752[[#This Row],[زيادة]]</f>
        <v>0</v>
      </c>
      <c r="O1295" s="78" t="str">
        <f t="shared" si="80"/>
        <v>غياب</v>
      </c>
      <c r="P1295" s="78">
        <f t="shared" si="83"/>
        <v>0</v>
      </c>
      <c r="Q1295" s="79">
        <f>التصنيف4567891011243752[[#This Row],[ساعات العمل
Time of Work]]/9*P1295*24</f>
        <v>0</v>
      </c>
      <c r="R1295" s="80"/>
      <c r="S1295" s="80"/>
      <c r="T1295" s="80"/>
      <c r="U1295" s="80"/>
      <c r="V1295" s="3"/>
      <c r="W1295" s="3"/>
      <c r="X1295" s="3"/>
      <c r="Y1295" s="3"/>
      <c r="Z1295" s="3"/>
    </row>
    <row r="1296" spans="1:26" ht="38.25" customHeight="1" x14ac:dyDescent="0.6">
      <c r="A1296" s="29"/>
      <c r="B1296" s="68"/>
      <c r="C1296" s="69"/>
      <c r="D1296" s="71"/>
      <c r="E1296" s="71"/>
      <c r="F1296" s="72">
        <f>SUM(D$9:$D1296)-SUM(E$9:$E1296)</f>
        <v>400</v>
      </c>
      <c r="G1296" s="58"/>
      <c r="H1296" s="73" t="str">
        <f t="shared" si="81"/>
        <v>الثلاثاء</v>
      </c>
      <c r="I1296" s="84">
        <f t="shared" si="82"/>
        <v>45818</v>
      </c>
      <c r="J1296" s="75"/>
      <c r="K1296" s="75"/>
      <c r="L1296" s="76"/>
      <c r="M1296" s="76"/>
      <c r="N1296" s="77">
        <f>K1296-J1296-L1296+التصنيف4567891011243752[[#This Row],[زيادة]]</f>
        <v>0</v>
      </c>
      <c r="O1296" s="78" t="str">
        <f t="shared" si="80"/>
        <v>غياب</v>
      </c>
      <c r="P1296" s="78">
        <f t="shared" si="83"/>
        <v>0</v>
      </c>
      <c r="Q1296" s="79">
        <f>التصنيف4567891011243752[[#This Row],[ساعات العمل
Time of Work]]/9*P1296*24</f>
        <v>0</v>
      </c>
      <c r="R1296" s="80"/>
      <c r="S1296" s="80"/>
      <c r="T1296" s="80"/>
      <c r="U1296" s="80"/>
      <c r="V1296" s="3"/>
      <c r="W1296" s="3"/>
      <c r="X1296" s="3"/>
      <c r="Y1296" s="3"/>
      <c r="Z1296" s="3"/>
    </row>
    <row r="1297" spans="1:26" ht="38.25" customHeight="1" x14ac:dyDescent="0.6">
      <c r="A1297" s="29"/>
      <c r="B1297" s="68"/>
      <c r="C1297" s="69"/>
      <c r="D1297" s="71"/>
      <c r="E1297" s="71"/>
      <c r="F1297" s="72">
        <f>SUM(D$9:$D1297)-SUM(E$9:$E1297)</f>
        <v>400</v>
      </c>
      <c r="G1297" s="58"/>
      <c r="H1297" s="73" t="str">
        <f t="shared" si="81"/>
        <v>الأربعاء</v>
      </c>
      <c r="I1297" s="84">
        <f t="shared" si="82"/>
        <v>45819</v>
      </c>
      <c r="J1297" s="75"/>
      <c r="K1297" s="75"/>
      <c r="L1297" s="76"/>
      <c r="M1297" s="76"/>
      <c r="N1297" s="77">
        <f>K1297-J1297-L1297+التصنيف4567891011243752[[#This Row],[زيادة]]</f>
        <v>0</v>
      </c>
      <c r="O1297" s="78" t="str">
        <f t="shared" si="80"/>
        <v>غياب</v>
      </c>
      <c r="P1297" s="78">
        <f t="shared" si="83"/>
        <v>0</v>
      </c>
      <c r="Q1297" s="79">
        <f>التصنيف4567891011243752[[#This Row],[ساعات العمل
Time of Work]]/9*P1297*24</f>
        <v>0</v>
      </c>
      <c r="R1297" s="80"/>
      <c r="S1297" s="80"/>
      <c r="T1297" s="80"/>
      <c r="U1297" s="80"/>
      <c r="V1297" s="3"/>
      <c r="W1297" s="3"/>
      <c r="X1297" s="3"/>
      <c r="Y1297" s="3"/>
      <c r="Z1297" s="3"/>
    </row>
    <row r="1298" spans="1:26" ht="38.25" customHeight="1" x14ac:dyDescent="0.6">
      <c r="A1298" s="29"/>
      <c r="B1298" s="68"/>
      <c r="C1298" s="69"/>
      <c r="D1298" s="71"/>
      <c r="E1298" s="71"/>
      <c r="F1298" s="72">
        <f>SUM(D$9:$D1298)-SUM(E$9:$E1298)</f>
        <v>400</v>
      </c>
      <c r="G1298" s="58"/>
      <c r="H1298" s="73" t="str">
        <f t="shared" si="81"/>
        <v>الخميس</v>
      </c>
      <c r="I1298" s="84">
        <f t="shared" si="82"/>
        <v>45820</v>
      </c>
      <c r="J1298" s="75"/>
      <c r="K1298" s="75"/>
      <c r="L1298" s="76"/>
      <c r="M1298" s="76"/>
      <c r="N1298" s="77">
        <f>K1298-J1298-L1298+التصنيف4567891011243752[[#This Row],[زيادة]]</f>
        <v>0</v>
      </c>
      <c r="O1298" s="78" t="str">
        <f t="shared" si="80"/>
        <v>غياب</v>
      </c>
      <c r="P1298" s="78">
        <f t="shared" si="83"/>
        <v>0</v>
      </c>
      <c r="Q1298" s="79">
        <f>التصنيف4567891011243752[[#This Row],[ساعات العمل
Time of Work]]/9*P1298*24</f>
        <v>0</v>
      </c>
      <c r="R1298" s="80"/>
      <c r="S1298" s="80"/>
      <c r="T1298" s="80"/>
      <c r="U1298" s="80"/>
      <c r="V1298" s="3"/>
      <c r="W1298" s="3"/>
      <c r="X1298" s="3"/>
      <c r="Y1298" s="3"/>
      <c r="Z1298" s="3"/>
    </row>
    <row r="1299" spans="1:26" ht="38.25" customHeight="1" x14ac:dyDescent="0.6">
      <c r="A1299" s="29"/>
      <c r="B1299" s="68"/>
      <c r="C1299" s="69"/>
      <c r="D1299" s="71"/>
      <c r="E1299" s="71"/>
      <c r="F1299" s="72">
        <f>SUM(D$9:$D1299)-SUM(E$9:$E1299)</f>
        <v>400</v>
      </c>
      <c r="G1299" s="58"/>
      <c r="H1299" s="73" t="str">
        <f t="shared" si="81"/>
        <v>الجمعة</v>
      </c>
      <c r="I1299" s="84">
        <f t="shared" si="82"/>
        <v>45821</v>
      </c>
      <c r="J1299" s="75"/>
      <c r="K1299" s="75"/>
      <c r="L1299" s="76"/>
      <c r="M1299" s="76"/>
      <c r="N1299" s="77">
        <f>K1299-J1299-L1299+التصنيف4567891011243752[[#This Row],[زيادة]]</f>
        <v>0</v>
      </c>
      <c r="O1299" s="78" t="str">
        <f t="shared" si="80"/>
        <v>غياب</v>
      </c>
      <c r="P1299" s="78">
        <f t="shared" si="83"/>
        <v>0</v>
      </c>
      <c r="Q1299" s="79">
        <f>التصنيف4567891011243752[[#This Row],[ساعات العمل
Time of Work]]/9*P1299*24</f>
        <v>0</v>
      </c>
      <c r="R1299" s="80"/>
      <c r="S1299" s="80"/>
      <c r="T1299" s="80"/>
      <c r="U1299" s="80"/>
      <c r="V1299" s="3"/>
      <c r="W1299" s="3"/>
      <c r="X1299" s="3"/>
      <c r="Y1299" s="3"/>
      <c r="Z1299" s="3"/>
    </row>
    <row r="1300" spans="1:26" ht="38.25" customHeight="1" x14ac:dyDescent="0.6">
      <c r="A1300" s="29"/>
      <c r="B1300" s="68"/>
      <c r="C1300" s="69"/>
      <c r="D1300" s="71"/>
      <c r="E1300" s="71"/>
      <c r="F1300" s="72">
        <f>SUM(D$9:$D1300)-SUM(E$9:$E1300)</f>
        <v>400</v>
      </c>
      <c r="G1300" s="58"/>
      <c r="H1300" s="73" t="str">
        <f t="shared" si="81"/>
        <v>السبت</v>
      </c>
      <c r="I1300" s="84">
        <f t="shared" si="82"/>
        <v>45822</v>
      </c>
      <c r="J1300" s="75"/>
      <c r="K1300" s="75"/>
      <c r="L1300" s="76"/>
      <c r="M1300" s="76"/>
      <c r="N1300" s="77">
        <f>K1300-J1300-L1300+التصنيف4567891011243752[[#This Row],[زيادة]]</f>
        <v>0</v>
      </c>
      <c r="O1300" s="78" t="str">
        <f t="shared" si="80"/>
        <v>غياب</v>
      </c>
      <c r="P1300" s="78">
        <f t="shared" si="83"/>
        <v>0</v>
      </c>
      <c r="Q1300" s="79">
        <f>التصنيف4567891011243752[[#This Row],[ساعات العمل
Time of Work]]/9*P1300*24</f>
        <v>0</v>
      </c>
      <c r="R1300" s="80"/>
      <c r="S1300" s="80"/>
      <c r="T1300" s="80"/>
      <c r="U1300" s="80"/>
      <c r="V1300" s="3"/>
      <c r="W1300" s="3"/>
      <c r="X1300" s="3"/>
      <c r="Y1300" s="3"/>
      <c r="Z1300" s="3"/>
    </row>
    <row r="1301" spans="1:26" ht="38.25" customHeight="1" x14ac:dyDescent="0.6">
      <c r="A1301" s="29"/>
      <c r="B1301" s="68"/>
      <c r="C1301" s="69"/>
      <c r="D1301" s="71"/>
      <c r="E1301" s="71"/>
      <c r="F1301" s="72">
        <f>SUM(D$9:$D1301)-SUM(E$9:$E1301)</f>
        <v>400</v>
      </c>
      <c r="G1301" s="58"/>
      <c r="H1301" s="73" t="str">
        <f t="shared" si="81"/>
        <v>الأحد</v>
      </c>
      <c r="I1301" s="84">
        <f t="shared" si="82"/>
        <v>45823</v>
      </c>
      <c r="J1301" s="75"/>
      <c r="K1301" s="75"/>
      <c r="L1301" s="76"/>
      <c r="M1301" s="76"/>
      <c r="N1301" s="77">
        <f>K1301-J1301-L1301+التصنيف4567891011243752[[#This Row],[زيادة]]</f>
        <v>0</v>
      </c>
      <c r="O1301" s="78" t="str">
        <f t="shared" si="80"/>
        <v>غياب</v>
      </c>
      <c r="P1301" s="78">
        <f t="shared" si="83"/>
        <v>0</v>
      </c>
      <c r="Q1301" s="79">
        <f>التصنيف4567891011243752[[#This Row],[ساعات العمل
Time of Work]]/9*P1301*24</f>
        <v>0</v>
      </c>
      <c r="R1301" s="80"/>
      <c r="S1301" s="80"/>
      <c r="T1301" s="80"/>
      <c r="U1301" s="80"/>
      <c r="V1301" s="3"/>
      <c r="W1301" s="3"/>
      <c r="X1301" s="3"/>
      <c r="Y1301" s="3"/>
      <c r="Z1301" s="3"/>
    </row>
    <row r="1302" spans="1:26" ht="38.25" customHeight="1" x14ac:dyDescent="0.6">
      <c r="A1302" s="29"/>
      <c r="B1302" s="68"/>
      <c r="C1302" s="69"/>
      <c r="D1302" s="71"/>
      <c r="E1302" s="71"/>
      <c r="F1302" s="72">
        <f>SUM(D$9:$D1302)-SUM(E$9:$E1302)</f>
        <v>400</v>
      </c>
      <c r="G1302" s="58"/>
      <c r="H1302" s="73" t="str">
        <f t="shared" si="81"/>
        <v>الإثنين</v>
      </c>
      <c r="I1302" s="84">
        <f t="shared" si="82"/>
        <v>45824</v>
      </c>
      <c r="J1302" s="75"/>
      <c r="K1302" s="75"/>
      <c r="L1302" s="76"/>
      <c r="M1302" s="76"/>
      <c r="N1302" s="77">
        <f>K1302-J1302-L1302+التصنيف4567891011243752[[#This Row],[زيادة]]</f>
        <v>0</v>
      </c>
      <c r="O1302" s="78" t="str">
        <f t="shared" si="80"/>
        <v>غياب</v>
      </c>
      <c r="P1302" s="78">
        <f t="shared" si="83"/>
        <v>0</v>
      </c>
      <c r="Q1302" s="79">
        <f>التصنيف4567891011243752[[#This Row],[ساعات العمل
Time of Work]]/9*P1302*24</f>
        <v>0</v>
      </c>
      <c r="R1302" s="80"/>
      <c r="S1302" s="80"/>
      <c r="T1302" s="80"/>
      <c r="U1302" s="80"/>
      <c r="V1302" s="3"/>
      <c r="W1302" s="3"/>
      <c r="X1302" s="3"/>
      <c r="Y1302" s="3"/>
      <c r="Z1302" s="3"/>
    </row>
    <row r="1303" spans="1:26" ht="38.25" customHeight="1" x14ac:dyDescent="0.6">
      <c r="A1303" s="29"/>
      <c r="B1303" s="68"/>
      <c r="C1303" s="69"/>
      <c r="D1303" s="71"/>
      <c r="E1303" s="71"/>
      <c r="F1303" s="72">
        <f>SUM(D$9:$D1303)-SUM(E$9:$E1303)</f>
        <v>400</v>
      </c>
      <c r="G1303" s="58"/>
      <c r="H1303" s="73" t="str">
        <f t="shared" si="81"/>
        <v>الثلاثاء</v>
      </c>
      <c r="I1303" s="84">
        <f t="shared" si="82"/>
        <v>45825</v>
      </c>
      <c r="J1303" s="75"/>
      <c r="K1303" s="75"/>
      <c r="L1303" s="76"/>
      <c r="M1303" s="76"/>
      <c r="N1303" s="77">
        <f>K1303-J1303-L1303+التصنيف4567891011243752[[#This Row],[زيادة]]</f>
        <v>0</v>
      </c>
      <c r="O1303" s="78" t="str">
        <f t="shared" si="80"/>
        <v>غياب</v>
      </c>
      <c r="P1303" s="78">
        <f t="shared" si="83"/>
        <v>0</v>
      </c>
      <c r="Q1303" s="79">
        <f>التصنيف4567891011243752[[#This Row],[ساعات العمل
Time of Work]]/9*P1303*24</f>
        <v>0</v>
      </c>
      <c r="R1303" s="80"/>
      <c r="S1303" s="80"/>
      <c r="T1303" s="80"/>
      <c r="U1303" s="80"/>
      <c r="V1303" s="3"/>
      <c r="W1303" s="3"/>
      <c r="X1303" s="3"/>
      <c r="Y1303" s="3"/>
      <c r="Z1303" s="3"/>
    </row>
    <row r="1304" spans="1:26" ht="38.25" customHeight="1" x14ac:dyDescent="0.6">
      <c r="A1304" s="29"/>
      <c r="B1304" s="68"/>
      <c r="C1304" s="69"/>
      <c r="D1304" s="71"/>
      <c r="E1304" s="71"/>
      <c r="F1304" s="72">
        <f>SUM(D$9:$D1304)-SUM(E$9:$E1304)</f>
        <v>400</v>
      </c>
      <c r="G1304" s="58"/>
      <c r="H1304" s="73" t="str">
        <f t="shared" si="81"/>
        <v>الأربعاء</v>
      </c>
      <c r="I1304" s="84">
        <f t="shared" si="82"/>
        <v>45826</v>
      </c>
      <c r="J1304" s="75"/>
      <c r="K1304" s="75"/>
      <c r="L1304" s="76"/>
      <c r="M1304" s="76"/>
      <c r="N1304" s="77">
        <f>K1304-J1304-L1304+التصنيف4567891011243752[[#This Row],[زيادة]]</f>
        <v>0</v>
      </c>
      <c r="O1304" s="78" t="str">
        <f t="shared" si="80"/>
        <v>غياب</v>
      </c>
      <c r="P1304" s="78">
        <f t="shared" si="83"/>
        <v>0</v>
      </c>
      <c r="Q1304" s="79">
        <f>التصنيف4567891011243752[[#This Row],[ساعات العمل
Time of Work]]/9*P1304*24</f>
        <v>0</v>
      </c>
      <c r="R1304" s="80"/>
      <c r="S1304" s="80"/>
      <c r="T1304" s="80"/>
      <c r="U1304" s="80"/>
      <c r="V1304" s="3"/>
      <c r="W1304" s="3"/>
      <c r="X1304" s="3"/>
      <c r="Y1304" s="3"/>
      <c r="Z1304" s="3"/>
    </row>
    <row r="1305" spans="1:26" ht="38.25" customHeight="1" x14ac:dyDescent="0.6">
      <c r="A1305" s="29"/>
      <c r="B1305" s="68"/>
      <c r="C1305" s="69"/>
      <c r="D1305" s="71"/>
      <c r="E1305" s="71"/>
      <c r="F1305" s="72">
        <f>SUM(D$9:$D1305)-SUM(E$9:$E1305)</f>
        <v>400</v>
      </c>
      <c r="G1305" s="58"/>
      <c r="H1305" s="73" t="str">
        <f t="shared" si="81"/>
        <v>الخميس</v>
      </c>
      <c r="I1305" s="84">
        <f t="shared" si="82"/>
        <v>45827</v>
      </c>
      <c r="J1305" s="75"/>
      <c r="K1305" s="75"/>
      <c r="L1305" s="76"/>
      <c r="M1305" s="76"/>
      <c r="N1305" s="77">
        <f>K1305-J1305-L1305+التصنيف4567891011243752[[#This Row],[زيادة]]</f>
        <v>0</v>
      </c>
      <c r="O1305" s="78" t="str">
        <f t="shared" si="80"/>
        <v>غياب</v>
      </c>
      <c r="P1305" s="78">
        <f t="shared" si="83"/>
        <v>0</v>
      </c>
      <c r="Q1305" s="79">
        <f>التصنيف4567891011243752[[#This Row],[ساعات العمل
Time of Work]]/9*P1305*24</f>
        <v>0</v>
      </c>
      <c r="R1305" s="80"/>
      <c r="S1305" s="80"/>
      <c r="T1305" s="80"/>
      <c r="U1305" s="80"/>
      <c r="V1305" s="3"/>
      <c r="W1305" s="3"/>
      <c r="X1305" s="3"/>
      <c r="Y1305" s="3"/>
      <c r="Z1305" s="3"/>
    </row>
    <row r="1306" spans="1:26" ht="38.25" customHeight="1" x14ac:dyDescent="0.6">
      <c r="A1306" s="29"/>
      <c r="B1306" s="68"/>
      <c r="C1306" s="69"/>
      <c r="D1306" s="71"/>
      <c r="E1306" s="71"/>
      <c r="F1306" s="72">
        <f>SUM(D$9:$D1306)-SUM(E$9:$E1306)</f>
        <v>400</v>
      </c>
      <c r="G1306" s="58"/>
      <c r="H1306" s="73" t="str">
        <f t="shared" si="81"/>
        <v>الجمعة</v>
      </c>
      <c r="I1306" s="84">
        <f t="shared" si="82"/>
        <v>45828</v>
      </c>
      <c r="J1306" s="75"/>
      <c r="K1306" s="75"/>
      <c r="L1306" s="76"/>
      <c r="M1306" s="76"/>
      <c r="N1306" s="77">
        <f>K1306-J1306-L1306+التصنيف4567891011243752[[#This Row],[زيادة]]</f>
        <v>0</v>
      </c>
      <c r="O1306" s="78" t="str">
        <f t="shared" si="80"/>
        <v>غياب</v>
      </c>
      <c r="P1306" s="78">
        <f t="shared" si="83"/>
        <v>0</v>
      </c>
      <c r="Q1306" s="79">
        <f>التصنيف4567891011243752[[#This Row],[ساعات العمل
Time of Work]]/9*P1306*24</f>
        <v>0</v>
      </c>
      <c r="R1306" s="80"/>
      <c r="S1306" s="80"/>
      <c r="T1306" s="80"/>
      <c r="U1306" s="80"/>
      <c r="V1306" s="3"/>
      <c r="W1306" s="3"/>
      <c r="X1306" s="3"/>
      <c r="Y1306" s="3"/>
      <c r="Z1306" s="3"/>
    </row>
    <row r="1307" spans="1:26" ht="38.25" customHeight="1" x14ac:dyDescent="0.6">
      <c r="A1307" s="29"/>
      <c r="B1307" s="68"/>
      <c r="C1307" s="69"/>
      <c r="D1307" s="71"/>
      <c r="E1307" s="71"/>
      <c r="F1307" s="72">
        <f>SUM(D$9:$D1307)-SUM(E$9:$E1307)</f>
        <v>400</v>
      </c>
      <c r="G1307" s="58"/>
      <c r="H1307" s="73" t="str">
        <f t="shared" si="81"/>
        <v>السبت</v>
      </c>
      <c r="I1307" s="84">
        <f t="shared" si="82"/>
        <v>45829</v>
      </c>
      <c r="J1307" s="75"/>
      <c r="K1307" s="75"/>
      <c r="L1307" s="76"/>
      <c r="M1307" s="76"/>
      <c r="N1307" s="77">
        <f>K1307-J1307-L1307+التصنيف4567891011243752[[#This Row],[زيادة]]</f>
        <v>0</v>
      </c>
      <c r="O1307" s="78" t="str">
        <f t="shared" si="80"/>
        <v>غياب</v>
      </c>
      <c r="P1307" s="78">
        <f t="shared" si="83"/>
        <v>0</v>
      </c>
      <c r="Q1307" s="79">
        <f>التصنيف4567891011243752[[#This Row],[ساعات العمل
Time of Work]]/9*P1307*24</f>
        <v>0</v>
      </c>
      <c r="R1307" s="80"/>
      <c r="S1307" s="80"/>
      <c r="T1307" s="80"/>
      <c r="U1307" s="80"/>
      <c r="V1307" s="3"/>
      <c r="W1307" s="3"/>
      <c r="X1307" s="3"/>
      <c r="Y1307" s="3"/>
      <c r="Z1307" s="3"/>
    </row>
    <row r="1308" spans="1:26" ht="38.25" customHeight="1" x14ac:dyDescent="0.6">
      <c r="A1308" s="29"/>
      <c r="B1308" s="68"/>
      <c r="C1308" s="69"/>
      <c r="D1308" s="71"/>
      <c r="E1308" s="71"/>
      <c r="F1308" s="72">
        <f>SUM(D$9:$D1308)-SUM(E$9:$E1308)</f>
        <v>400</v>
      </c>
      <c r="G1308" s="58"/>
      <c r="H1308" s="73" t="str">
        <f t="shared" si="81"/>
        <v>الأحد</v>
      </c>
      <c r="I1308" s="84">
        <f t="shared" si="82"/>
        <v>45830</v>
      </c>
      <c r="J1308" s="75"/>
      <c r="K1308" s="75"/>
      <c r="L1308" s="76"/>
      <c r="M1308" s="76"/>
      <c r="N1308" s="77">
        <f>K1308-J1308-L1308+التصنيف4567891011243752[[#This Row],[زيادة]]</f>
        <v>0</v>
      </c>
      <c r="O1308" s="78" t="str">
        <f t="shared" si="80"/>
        <v>غياب</v>
      </c>
      <c r="P1308" s="78">
        <f t="shared" si="83"/>
        <v>0</v>
      </c>
      <c r="Q1308" s="79">
        <f>التصنيف4567891011243752[[#This Row],[ساعات العمل
Time of Work]]/9*P1308*24</f>
        <v>0</v>
      </c>
      <c r="R1308" s="80"/>
      <c r="S1308" s="80"/>
      <c r="T1308" s="80"/>
      <c r="U1308" s="80"/>
      <c r="V1308" s="3"/>
      <c r="W1308" s="3"/>
      <c r="X1308" s="3"/>
      <c r="Y1308" s="3"/>
      <c r="Z1308" s="3"/>
    </row>
    <row r="1309" spans="1:26" ht="38.25" customHeight="1" x14ac:dyDescent="0.6">
      <c r="A1309" s="29"/>
      <c r="B1309" s="68"/>
      <c r="C1309" s="69"/>
      <c r="D1309" s="71"/>
      <c r="E1309" s="71"/>
      <c r="F1309" s="72">
        <f>SUM(D$9:$D1309)-SUM(E$9:$E1309)</f>
        <v>400</v>
      </c>
      <c r="G1309" s="58"/>
      <c r="H1309" s="73" t="str">
        <f t="shared" si="81"/>
        <v>الإثنين</v>
      </c>
      <c r="I1309" s="84">
        <f t="shared" si="82"/>
        <v>45831</v>
      </c>
      <c r="J1309" s="75"/>
      <c r="K1309" s="75"/>
      <c r="L1309" s="76"/>
      <c r="M1309" s="76"/>
      <c r="N1309" s="77">
        <f>K1309-J1309-L1309+التصنيف4567891011243752[[#This Row],[زيادة]]</f>
        <v>0</v>
      </c>
      <c r="O1309" s="78" t="str">
        <f t="shared" si="80"/>
        <v>غياب</v>
      </c>
      <c r="P1309" s="78">
        <f t="shared" si="83"/>
        <v>0</v>
      </c>
      <c r="Q1309" s="79">
        <f>التصنيف4567891011243752[[#This Row],[ساعات العمل
Time of Work]]/9*P1309*24</f>
        <v>0</v>
      </c>
      <c r="R1309" s="80"/>
      <c r="S1309" s="80"/>
      <c r="T1309" s="80"/>
      <c r="U1309" s="80"/>
      <c r="V1309" s="3"/>
      <c r="W1309" s="3"/>
      <c r="X1309" s="3"/>
      <c r="Y1309" s="3"/>
      <c r="Z1309" s="3"/>
    </row>
    <row r="1310" spans="1:26" ht="38.25" customHeight="1" x14ac:dyDescent="0.6">
      <c r="A1310" s="29"/>
      <c r="B1310" s="68"/>
      <c r="C1310" s="69"/>
      <c r="D1310" s="71"/>
      <c r="E1310" s="71"/>
      <c r="F1310" s="72">
        <f>SUM(D$9:$D1310)-SUM(E$9:$E1310)</f>
        <v>400</v>
      </c>
      <c r="G1310" s="58"/>
      <c r="H1310" s="73" t="str">
        <f t="shared" si="81"/>
        <v>الثلاثاء</v>
      </c>
      <c r="I1310" s="84">
        <f t="shared" si="82"/>
        <v>45832</v>
      </c>
      <c r="J1310" s="75"/>
      <c r="K1310" s="75"/>
      <c r="L1310" s="76"/>
      <c r="M1310" s="76"/>
      <c r="N1310" s="77">
        <f>K1310-J1310-L1310+التصنيف4567891011243752[[#This Row],[زيادة]]</f>
        <v>0</v>
      </c>
      <c r="O1310" s="78" t="str">
        <f t="shared" si="80"/>
        <v>غياب</v>
      </c>
      <c r="P1310" s="78">
        <f t="shared" si="83"/>
        <v>0</v>
      </c>
      <c r="Q1310" s="79">
        <f>التصنيف4567891011243752[[#This Row],[ساعات العمل
Time of Work]]/9*P1310*24</f>
        <v>0</v>
      </c>
      <c r="R1310" s="80"/>
      <c r="S1310" s="80"/>
      <c r="T1310" s="80"/>
      <c r="U1310" s="80"/>
      <c r="V1310" s="3"/>
      <c r="W1310" s="3"/>
      <c r="X1310" s="3"/>
      <c r="Y1310" s="3"/>
      <c r="Z1310" s="3"/>
    </row>
    <row r="1311" spans="1:26" ht="38.25" customHeight="1" x14ac:dyDescent="0.6">
      <c r="A1311" s="29"/>
      <c r="B1311" s="68"/>
      <c r="C1311" s="69"/>
      <c r="D1311" s="71"/>
      <c r="E1311" s="71"/>
      <c r="F1311" s="72">
        <f>SUM(D$9:$D1311)-SUM(E$9:$E1311)</f>
        <v>400</v>
      </c>
      <c r="G1311" s="58"/>
      <c r="H1311" s="73" t="str">
        <f t="shared" si="81"/>
        <v>الأربعاء</v>
      </c>
      <c r="I1311" s="84">
        <f t="shared" si="82"/>
        <v>45833</v>
      </c>
      <c r="J1311" s="75"/>
      <c r="K1311" s="75"/>
      <c r="L1311" s="76"/>
      <c r="M1311" s="76"/>
      <c r="N1311" s="77">
        <f>K1311-J1311-L1311+التصنيف4567891011243752[[#This Row],[زيادة]]</f>
        <v>0</v>
      </c>
      <c r="O1311" s="78" t="str">
        <f t="shared" si="80"/>
        <v>غياب</v>
      </c>
      <c r="P1311" s="78">
        <f t="shared" si="83"/>
        <v>0</v>
      </c>
      <c r="Q1311" s="79">
        <f>التصنيف4567891011243752[[#This Row],[ساعات العمل
Time of Work]]/9*P1311*24</f>
        <v>0</v>
      </c>
      <c r="R1311" s="80"/>
      <c r="S1311" s="80"/>
      <c r="T1311" s="80"/>
      <c r="U1311" s="80"/>
      <c r="V1311" s="3"/>
      <c r="W1311" s="3"/>
      <c r="X1311" s="3"/>
      <c r="Y1311" s="3"/>
      <c r="Z1311" s="3"/>
    </row>
    <row r="1312" spans="1:26" ht="38.25" customHeight="1" x14ac:dyDescent="0.6">
      <c r="A1312" s="29"/>
      <c r="B1312" s="68"/>
      <c r="C1312" s="69"/>
      <c r="D1312" s="71"/>
      <c r="E1312" s="71"/>
      <c r="F1312" s="72">
        <f>SUM(D$9:$D1312)-SUM(E$9:$E1312)</f>
        <v>400</v>
      </c>
      <c r="G1312" s="58"/>
      <c r="H1312" s="73" t="str">
        <f t="shared" si="81"/>
        <v>الخميس</v>
      </c>
      <c r="I1312" s="84">
        <f t="shared" si="82"/>
        <v>45834</v>
      </c>
      <c r="J1312" s="75"/>
      <c r="K1312" s="75"/>
      <c r="L1312" s="76"/>
      <c r="M1312" s="76"/>
      <c r="N1312" s="77">
        <f>K1312-J1312-L1312+التصنيف4567891011243752[[#This Row],[زيادة]]</f>
        <v>0</v>
      </c>
      <c r="O1312" s="78" t="str">
        <f t="shared" si="80"/>
        <v>غياب</v>
      </c>
      <c r="P1312" s="78">
        <f t="shared" si="83"/>
        <v>0</v>
      </c>
      <c r="Q1312" s="79">
        <f>التصنيف4567891011243752[[#This Row],[ساعات العمل
Time of Work]]/9*P1312*24</f>
        <v>0</v>
      </c>
      <c r="R1312" s="80"/>
      <c r="S1312" s="80"/>
      <c r="T1312" s="80"/>
      <c r="U1312" s="80"/>
      <c r="V1312" s="3"/>
      <c r="W1312" s="3"/>
      <c r="X1312" s="3"/>
      <c r="Y1312" s="3"/>
      <c r="Z1312" s="3"/>
    </row>
    <row r="1313" spans="1:26" ht="38.25" customHeight="1" x14ac:dyDescent="0.6">
      <c r="A1313" s="29"/>
      <c r="B1313" s="68"/>
      <c r="C1313" s="69"/>
      <c r="D1313" s="71"/>
      <c r="E1313" s="71"/>
      <c r="F1313" s="72">
        <f>SUM(D$9:$D1313)-SUM(E$9:$E1313)</f>
        <v>400</v>
      </c>
      <c r="G1313" s="58"/>
      <c r="H1313" s="73" t="str">
        <f t="shared" si="81"/>
        <v>الجمعة</v>
      </c>
      <c r="I1313" s="84">
        <f t="shared" si="82"/>
        <v>45835</v>
      </c>
      <c r="J1313" s="75"/>
      <c r="K1313" s="75"/>
      <c r="L1313" s="76"/>
      <c r="M1313" s="76"/>
      <c r="N1313" s="77">
        <f>K1313-J1313-L1313+التصنيف4567891011243752[[#This Row],[زيادة]]</f>
        <v>0</v>
      </c>
      <c r="O1313" s="78" t="str">
        <f t="shared" si="80"/>
        <v>غياب</v>
      </c>
      <c r="P1313" s="78">
        <f t="shared" si="83"/>
        <v>0</v>
      </c>
      <c r="Q1313" s="79">
        <f>التصنيف4567891011243752[[#This Row],[ساعات العمل
Time of Work]]/9*P1313*24</f>
        <v>0</v>
      </c>
      <c r="R1313" s="80"/>
      <c r="S1313" s="80"/>
      <c r="T1313" s="80"/>
      <c r="U1313" s="80"/>
      <c r="V1313" s="3"/>
      <c r="W1313" s="3"/>
      <c r="X1313" s="3"/>
      <c r="Y1313" s="3"/>
      <c r="Z1313" s="3"/>
    </row>
    <row r="1314" spans="1:26" ht="38.25" customHeight="1" x14ac:dyDescent="0.6">
      <c r="A1314" s="29"/>
      <c r="B1314" s="68"/>
      <c r="C1314" s="69"/>
      <c r="D1314" s="71"/>
      <c r="E1314" s="71"/>
      <c r="F1314" s="72">
        <f>SUM(D$9:$D1314)-SUM(E$9:$E1314)</f>
        <v>400</v>
      </c>
      <c r="G1314" s="58"/>
      <c r="H1314" s="73" t="str">
        <f t="shared" si="81"/>
        <v>السبت</v>
      </c>
      <c r="I1314" s="84">
        <f t="shared" si="82"/>
        <v>45836</v>
      </c>
      <c r="J1314" s="75"/>
      <c r="K1314" s="75"/>
      <c r="L1314" s="76"/>
      <c r="M1314" s="76"/>
      <c r="N1314" s="77">
        <f>K1314-J1314-L1314+التصنيف4567891011243752[[#This Row],[زيادة]]</f>
        <v>0</v>
      </c>
      <c r="O1314" s="78" t="str">
        <f t="shared" si="80"/>
        <v>غياب</v>
      </c>
      <c r="P1314" s="78">
        <f t="shared" si="83"/>
        <v>0</v>
      </c>
      <c r="Q1314" s="79">
        <f>التصنيف4567891011243752[[#This Row],[ساعات العمل
Time of Work]]/9*P1314*24</f>
        <v>0</v>
      </c>
      <c r="R1314" s="80"/>
      <c r="S1314" s="80"/>
      <c r="T1314" s="80"/>
      <c r="U1314" s="80"/>
      <c r="V1314" s="3"/>
      <c r="W1314" s="3"/>
      <c r="X1314" s="3"/>
      <c r="Y1314" s="3"/>
      <c r="Z1314" s="3"/>
    </row>
    <row r="1315" spans="1:26" ht="38.25" customHeight="1" x14ac:dyDescent="0.6">
      <c r="A1315" s="29"/>
      <c r="B1315" s="68"/>
      <c r="C1315" s="69"/>
      <c r="D1315" s="71"/>
      <c r="E1315" s="71"/>
      <c r="F1315" s="72">
        <f>SUM(D$9:$D1315)-SUM(E$9:$E1315)</f>
        <v>400</v>
      </c>
      <c r="G1315" s="58"/>
      <c r="H1315" s="73" t="str">
        <f t="shared" si="81"/>
        <v>الأحد</v>
      </c>
      <c r="I1315" s="84">
        <f t="shared" si="82"/>
        <v>45837</v>
      </c>
      <c r="J1315" s="75"/>
      <c r="K1315" s="75"/>
      <c r="L1315" s="76"/>
      <c r="M1315" s="76"/>
      <c r="N1315" s="77">
        <f>K1315-J1315-L1315+التصنيف4567891011243752[[#This Row],[زيادة]]</f>
        <v>0</v>
      </c>
      <c r="O1315" s="78" t="str">
        <f t="shared" si="80"/>
        <v>غياب</v>
      </c>
      <c r="P1315" s="78">
        <f t="shared" si="83"/>
        <v>0</v>
      </c>
      <c r="Q1315" s="79">
        <f>التصنيف4567891011243752[[#This Row],[ساعات العمل
Time of Work]]/9*P1315*24</f>
        <v>0</v>
      </c>
      <c r="R1315" s="80"/>
      <c r="S1315" s="80"/>
      <c r="T1315" s="80"/>
      <c r="U1315" s="80"/>
      <c r="V1315" s="3"/>
      <c r="W1315" s="3"/>
      <c r="X1315" s="3"/>
      <c r="Y1315" s="3"/>
      <c r="Z1315" s="3"/>
    </row>
    <row r="1316" spans="1:26" ht="38.25" customHeight="1" x14ac:dyDescent="0.6">
      <c r="A1316" s="29"/>
      <c r="B1316" s="68"/>
      <c r="C1316" s="69"/>
      <c r="D1316" s="71"/>
      <c r="E1316" s="71"/>
      <c r="F1316" s="72">
        <f>SUM(D$9:$D1316)-SUM(E$9:$E1316)</f>
        <v>400</v>
      </c>
      <c r="G1316" s="58"/>
      <c r="H1316" s="73" t="str">
        <f t="shared" si="81"/>
        <v>الإثنين</v>
      </c>
      <c r="I1316" s="84">
        <f t="shared" si="82"/>
        <v>45838</v>
      </c>
      <c r="J1316" s="75"/>
      <c r="K1316" s="75"/>
      <c r="L1316" s="76"/>
      <c r="M1316" s="76"/>
      <c r="N1316" s="77">
        <f>K1316-J1316-L1316+التصنيف4567891011243752[[#This Row],[زيادة]]</f>
        <v>0</v>
      </c>
      <c r="O1316" s="78" t="str">
        <f t="shared" si="80"/>
        <v>غياب</v>
      </c>
      <c r="P1316" s="78">
        <f t="shared" si="83"/>
        <v>0</v>
      </c>
      <c r="Q1316" s="79">
        <f>التصنيف4567891011243752[[#This Row],[ساعات العمل
Time of Work]]/9*P1316*24</f>
        <v>0</v>
      </c>
      <c r="R1316" s="80"/>
      <c r="S1316" s="80"/>
      <c r="T1316" s="80"/>
      <c r="U1316" s="80"/>
      <c r="V1316" s="3"/>
      <c r="W1316" s="3"/>
      <c r="X1316" s="3"/>
      <c r="Y1316" s="3"/>
      <c r="Z1316" s="3"/>
    </row>
    <row r="1317" spans="1:26" ht="38.25" customHeight="1" x14ac:dyDescent="0.6">
      <c r="A1317" s="29"/>
      <c r="B1317" s="68"/>
      <c r="C1317" s="69"/>
      <c r="D1317" s="71"/>
      <c r="E1317" s="71"/>
      <c r="F1317" s="72">
        <f>SUM(D$9:$D1317)-SUM(E$9:$E1317)</f>
        <v>400</v>
      </c>
      <c r="G1317" s="58"/>
      <c r="H1317" s="73" t="str">
        <f t="shared" si="81"/>
        <v>الثلاثاء</v>
      </c>
      <c r="I1317" s="84">
        <f t="shared" si="82"/>
        <v>45839</v>
      </c>
      <c r="J1317" s="75"/>
      <c r="K1317" s="75"/>
      <c r="L1317" s="76"/>
      <c r="M1317" s="76"/>
      <c r="N1317" s="77">
        <f>K1317-J1317-L1317+التصنيف4567891011243752[[#This Row],[زيادة]]</f>
        <v>0</v>
      </c>
      <c r="O1317" s="78" t="str">
        <f t="shared" si="80"/>
        <v>غياب</v>
      </c>
      <c r="P1317" s="78">
        <f t="shared" si="83"/>
        <v>0</v>
      </c>
      <c r="Q1317" s="79">
        <f>التصنيف4567891011243752[[#This Row],[ساعات العمل
Time of Work]]/9*P1317*24</f>
        <v>0</v>
      </c>
      <c r="R1317" s="80"/>
      <c r="S1317" s="80"/>
      <c r="T1317" s="80"/>
      <c r="U1317" s="80"/>
      <c r="V1317" s="3"/>
      <c r="W1317" s="3"/>
      <c r="X1317" s="3"/>
      <c r="Y1317" s="3"/>
      <c r="Z1317" s="3"/>
    </row>
    <row r="1318" spans="1:26" ht="38.25" customHeight="1" x14ac:dyDescent="0.6">
      <c r="A1318" s="29"/>
      <c r="B1318" s="68"/>
      <c r="C1318" s="69"/>
      <c r="D1318" s="71"/>
      <c r="E1318" s="71"/>
      <c r="F1318" s="72">
        <f>SUM(D$9:$D1318)-SUM(E$9:$E1318)</f>
        <v>400</v>
      </c>
      <c r="G1318" s="58"/>
      <c r="H1318" s="73" t="str">
        <f t="shared" si="81"/>
        <v>الأربعاء</v>
      </c>
      <c r="I1318" s="84">
        <f t="shared" si="82"/>
        <v>45840</v>
      </c>
      <c r="J1318" s="75"/>
      <c r="K1318" s="75"/>
      <c r="L1318" s="76"/>
      <c r="M1318" s="76"/>
      <c r="N1318" s="77">
        <f>K1318-J1318-L1318+التصنيف4567891011243752[[#This Row],[زيادة]]</f>
        <v>0</v>
      </c>
      <c r="O1318" s="78" t="str">
        <f t="shared" si="80"/>
        <v>غياب</v>
      </c>
      <c r="P1318" s="78">
        <f t="shared" si="83"/>
        <v>0</v>
      </c>
      <c r="Q1318" s="79">
        <f>التصنيف4567891011243752[[#This Row],[ساعات العمل
Time of Work]]/9*P1318*24</f>
        <v>0</v>
      </c>
      <c r="R1318" s="80"/>
      <c r="S1318" s="80"/>
      <c r="T1318" s="80"/>
      <c r="U1318" s="80"/>
      <c r="V1318" s="3"/>
      <c r="W1318" s="3"/>
      <c r="X1318" s="3"/>
      <c r="Y1318" s="3"/>
      <c r="Z1318" s="3"/>
    </row>
    <row r="1319" spans="1:26" ht="38.25" customHeight="1" x14ac:dyDescent="0.6">
      <c r="A1319" s="29"/>
      <c r="B1319" s="68"/>
      <c r="C1319" s="69"/>
      <c r="D1319" s="71"/>
      <c r="E1319" s="71"/>
      <c r="F1319" s="72">
        <f>SUM(D$9:$D1319)-SUM(E$9:$E1319)</f>
        <v>400</v>
      </c>
      <c r="G1319" s="58"/>
      <c r="H1319" s="73" t="str">
        <f t="shared" si="81"/>
        <v>الخميس</v>
      </c>
      <c r="I1319" s="84">
        <f t="shared" si="82"/>
        <v>45841</v>
      </c>
      <c r="J1319" s="75"/>
      <c r="K1319" s="75"/>
      <c r="L1319" s="76"/>
      <c r="M1319" s="76"/>
      <c r="N1319" s="77">
        <f>K1319-J1319-L1319+التصنيف4567891011243752[[#This Row],[زيادة]]</f>
        <v>0</v>
      </c>
      <c r="O1319" s="78" t="str">
        <f t="shared" si="80"/>
        <v>غياب</v>
      </c>
      <c r="P1319" s="78">
        <f t="shared" si="83"/>
        <v>0</v>
      </c>
      <c r="Q1319" s="79">
        <f>التصنيف4567891011243752[[#This Row],[ساعات العمل
Time of Work]]/9*P1319*24</f>
        <v>0</v>
      </c>
      <c r="R1319" s="80"/>
      <c r="S1319" s="80"/>
      <c r="T1319" s="80"/>
      <c r="U1319" s="80"/>
      <c r="V1319" s="3"/>
      <c r="W1319" s="3"/>
      <c r="X1319" s="3"/>
      <c r="Y1319" s="3"/>
      <c r="Z1319" s="3"/>
    </row>
    <row r="1320" spans="1:26" ht="38.25" customHeight="1" x14ac:dyDescent="0.6">
      <c r="A1320" s="29"/>
      <c r="B1320" s="68"/>
      <c r="C1320" s="69"/>
      <c r="D1320" s="71"/>
      <c r="E1320" s="71"/>
      <c r="F1320" s="72">
        <f>SUM(D$9:$D1320)-SUM(E$9:$E1320)</f>
        <v>400</v>
      </c>
      <c r="G1320" s="58"/>
      <c r="H1320" s="73" t="str">
        <f t="shared" si="81"/>
        <v>الجمعة</v>
      </c>
      <c r="I1320" s="84">
        <f t="shared" si="82"/>
        <v>45842</v>
      </c>
      <c r="J1320" s="75"/>
      <c r="K1320" s="75"/>
      <c r="L1320" s="76"/>
      <c r="M1320" s="76"/>
      <c r="N1320" s="77">
        <f>K1320-J1320-L1320+التصنيف4567891011243752[[#This Row],[زيادة]]</f>
        <v>0</v>
      </c>
      <c r="O1320" s="78" t="str">
        <f t="shared" si="80"/>
        <v>غياب</v>
      </c>
      <c r="P1320" s="78">
        <f t="shared" si="83"/>
        <v>0</v>
      </c>
      <c r="Q1320" s="79">
        <f>التصنيف4567891011243752[[#This Row],[ساعات العمل
Time of Work]]/9*P1320*24</f>
        <v>0</v>
      </c>
      <c r="R1320" s="80"/>
      <c r="S1320" s="80"/>
      <c r="T1320" s="80"/>
      <c r="U1320" s="80"/>
      <c r="V1320" s="3"/>
      <c r="W1320" s="3"/>
      <c r="X1320" s="3"/>
      <c r="Y1320" s="3"/>
      <c r="Z1320" s="3"/>
    </row>
    <row r="1321" spans="1:26" ht="38.25" customHeight="1" x14ac:dyDescent="0.6">
      <c r="A1321" s="29"/>
      <c r="B1321" s="68"/>
      <c r="C1321" s="69"/>
      <c r="D1321" s="71"/>
      <c r="E1321" s="71"/>
      <c r="F1321" s="72">
        <f>SUM(D$9:$D1321)-SUM(E$9:$E1321)</f>
        <v>400</v>
      </c>
      <c r="G1321" s="58"/>
      <c r="H1321" s="73" t="str">
        <f t="shared" si="81"/>
        <v>السبت</v>
      </c>
      <c r="I1321" s="84">
        <f t="shared" si="82"/>
        <v>45843</v>
      </c>
      <c r="J1321" s="75"/>
      <c r="K1321" s="75"/>
      <c r="L1321" s="76"/>
      <c r="M1321" s="76"/>
      <c r="N1321" s="77">
        <f>K1321-J1321-L1321+التصنيف4567891011243752[[#This Row],[زيادة]]</f>
        <v>0</v>
      </c>
      <c r="O1321" s="78" t="str">
        <f t="shared" si="80"/>
        <v>غياب</v>
      </c>
      <c r="P1321" s="78">
        <f t="shared" si="83"/>
        <v>0</v>
      </c>
      <c r="Q1321" s="79">
        <f>التصنيف4567891011243752[[#This Row],[ساعات العمل
Time of Work]]/9*P1321*24</f>
        <v>0</v>
      </c>
      <c r="R1321" s="80"/>
      <c r="S1321" s="80"/>
      <c r="T1321" s="80"/>
      <c r="U1321" s="80"/>
      <c r="V1321" s="3"/>
      <c r="W1321" s="3"/>
      <c r="X1321" s="3"/>
      <c r="Y1321" s="3"/>
      <c r="Z1321" s="3"/>
    </row>
    <row r="1322" spans="1:26" ht="38.25" customHeight="1" x14ac:dyDescent="0.6">
      <c r="A1322" s="29"/>
      <c r="B1322" s="68"/>
      <c r="C1322" s="69"/>
      <c r="D1322" s="71"/>
      <c r="E1322" s="71"/>
      <c r="F1322" s="72">
        <f>SUM(D$9:$D1322)-SUM(E$9:$E1322)</f>
        <v>400</v>
      </c>
      <c r="G1322" s="58"/>
      <c r="H1322" s="73" t="str">
        <f t="shared" si="81"/>
        <v>الأحد</v>
      </c>
      <c r="I1322" s="84">
        <f t="shared" si="82"/>
        <v>45844</v>
      </c>
      <c r="J1322" s="75"/>
      <c r="K1322" s="75"/>
      <c r="L1322" s="76"/>
      <c r="M1322" s="76"/>
      <c r="N1322" s="77">
        <f>K1322-J1322-L1322+التصنيف4567891011243752[[#This Row],[زيادة]]</f>
        <v>0</v>
      </c>
      <c r="O1322" s="78" t="str">
        <f t="shared" si="80"/>
        <v>غياب</v>
      </c>
      <c r="P1322" s="78">
        <f t="shared" si="83"/>
        <v>0</v>
      </c>
      <c r="Q1322" s="79">
        <f>التصنيف4567891011243752[[#This Row],[ساعات العمل
Time of Work]]/9*P1322*24</f>
        <v>0</v>
      </c>
      <c r="R1322" s="80"/>
      <c r="S1322" s="80"/>
      <c r="T1322" s="80"/>
      <c r="U1322" s="80"/>
      <c r="V1322" s="3"/>
      <c r="W1322" s="3"/>
      <c r="X1322" s="3"/>
      <c r="Y1322" s="3"/>
      <c r="Z1322" s="3"/>
    </row>
    <row r="1323" spans="1:26" ht="38.25" customHeight="1" x14ac:dyDescent="0.6">
      <c r="A1323" s="29"/>
      <c r="B1323" s="68"/>
      <c r="C1323" s="69"/>
      <c r="D1323" s="71"/>
      <c r="E1323" s="71"/>
      <c r="F1323" s="72">
        <f>SUM(D$9:$D1323)-SUM(E$9:$E1323)</f>
        <v>400</v>
      </c>
      <c r="G1323" s="58"/>
      <c r="H1323" s="73" t="str">
        <f t="shared" si="81"/>
        <v>الإثنين</v>
      </c>
      <c r="I1323" s="84">
        <f t="shared" si="82"/>
        <v>45845</v>
      </c>
      <c r="J1323" s="75"/>
      <c r="K1323" s="75"/>
      <c r="L1323" s="76"/>
      <c r="M1323" s="76"/>
      <c r="N1323" s="77">
        <f>K1323-J1323-L1323+التصنيف4567891011243752[[#This Row],[زيادة]]</f>
        <v>0</v>
      </c>
      <c r="O1323" s="78" t="str">
        <f t="shared" si="80"/>
        <v>غياب</v>
      </c>
      <c r="P1323" s="78">
        <f t="shared" si="83"/>
        <v>0</v>
      </c>
      <c r="Q1323" s="79">
        <f>التصنيف4567891011243752[[#This Row],[ساعات العمل
Time of Work]]/9*P1323*24</f>
        <v>0</v>
      </c>
      <c r="R1323" s="80"/>
      <c r="S1323" s="80"/>
      <c r="T1323" s="80"/>
      <c r="U1323" s="80"/>
      <c r="V1323" s="3"/>
      <c r="W1323" s="3"/>
      <c r="X1323" s="3"/>
      <c r="Y1323" s="3"/>
      <c r="Z1323" s="3"/>
    </row>
    <row r="1324" spans="1:26" ht="38.25" customHeight="1" x14ac:dyDescent="0.6">
      <c r="A1324" s="29"/>
      <c r="B1324" s="68"/>
      <c r="C1324" s="69"/>
      <c r="D1324" s="71"/>
      <c r="E1324" s="71"/>
      <c r="F1324" s="72">
        <f>SUM(D$9:$D1324)-SUM(E$9:$E1324)</f>
        <v>400</v>
      </c>
      <c r="G1324" s="58"/>
      <c r="H1324" s="73" t="str">
        <f t="shared" si="81"/>
        <v>الثلاثاء</v>
      </c>
      <c r="I1324" s="84">
        <f t="shared" si="82"/>
        <v>45846</v>
      </c>
      <c r="J1324" s="75"/>
      <c r="K1324" s="75"/>
      <c r="L1324" s="76"/>
      <c r="M1324" s="76"/>
      <c r="N1324" s="77">
        <f>K1324-J1324-L1324+التصنيف4567891011243752[[#This Row],[زيادة]]</f>
        <v>0</v>
      </c>
      <c r="O1324" s="78" t="str">
        <f t="shared" si="80"/>
        <v>غياب</v>
      </c>
      <c r="P1324" s="78">
        <f t="shared" si="83"/>
        <v>0</v>
      </c>
      <c r="Q1324" s="79">
        <f>التصنيف4567891011243752[[#This Row],[ساعات العمل
Time of Work]]/9*P1324*24</f>
        <v>0</v>
      </c>
      <c r="R1324" s="80"/>
      <c r="S1324" s="80"/>
      <c r="T1324" s="80"/>
      <c r="U1324" s="80"/>
      <c r="V1324" s="3"/>
      <c r="W1324" s="3"/>
      <c r="X1324" s="3"/>
      <c r="Y1324" s="3"/>
      <c r="Z1324" s="3"/>
    </row>
    <row r="1325" spans="1:26" ht="38.25" customHeight="1" x14ac:dyDescent="0.6">
      <c r="A1325" s="29"/>
      <c r="B1325" s="68"/>
      <c r="C1325" s="69"/>
      <c r="D1325" s="71"/>
      <c r="E1325" s="71"/>
      <c r="F1325" s="72">
        <f>SUM(D$9:$D1325)-SUM(E$9:$E1325)</f>
        <v>400</v>
      </c>
      <c r="G1325" s="58"/>
      <c r="H1325" s="73" t="str">
        <f t="shared" si="81"/>
        <v>الأربعاء</v>
      </c>
      <c r="I1325" s="84">
        <f t="shared" si="82"/>
        <v>45847</v>
      </c>
      <c r="J1325" s="75"/>
      <c r="K1325" s="75"/>
      <c r="L1325" s="76"/>
      <c r="M1325" s="76"/>
      <c r="N1325" s="77">
        <f>K1325-J1325-L1325+التصنيف4567891011243752[[#This Row],[زيادة]]</f>
        <v>0</v>
      </c>
      <c r="O1325" s="78" t="str">
        <f t="shared" si="80"/>
        <v>غياب</v>
      </c>
      <c r="P1325" s="78">
        <f t="shared" si="83"/>
        <v>0</v>
      </c>
      <c r="Q1325" s="79">
        <f>التصنيف4567891011243752[[#This Row],[ساعات العمل
Time of Work]]/9*P1325*24</f>
        <v>0</v>
      </c>
      <c r="R1325" s="80"/>
      <c r="S1325" s="80"/>
      <c r="T1325" s="80"/>
      <c r="U1325" s="80"/>
      <c r="V1325" s="3"/>
      <c r="W1325" s="3"/>
      <c r="X1325" s="3"/>
      <c r="Y1325" s="3"/>
      <c r="Z1325" s="3"/>
    </row>
    <row r="1326" spans="1:26" ht="38.25" customHeight="1" x14ac:dyDescent="0.6">
      <c r="A1326" s="29"/>
      <c r="B1326" s="68"/>
      <c r="C1326" s="69"/>
      <c r="D1326" s="71"/>
      <c r="E1326" s="71"/>
      <c r="F1326" s="72">
        <f>SUM(D$9:$D1326)-SUM(E$9:$E1326)</f>
        <v>400</v>
      </c>
      <c r="G1326" s="58"/>
      <c r="H1326" s="73" t="str">
        <f t="shared" si="81"/>
        <v>الخميس</v>
      </c>
      <c r="I1326" s="84">
        <f t="shared" si="82"/>
        <v>45848</v>
      </c>
      <c r="J1326" s="75"/>
      <c r="K1326" s="75"/>
      <c r="L1326" s="76"/>
      <c r="M1326" s="76"/>
      <c r="N1326" s="77">
        <f>K1326-J1326-L1326+التصنيف4567891011243752[[#This Row],[زيادة]]</f>
        <v>0</v>
      </c>
      <c r="O1326" s="78" t="str">
        <f t="shared" si="80"/>
        <v>غياب</v>
      </c>
      <c r="P1326" s="78">
        <f t="shared" si="83"/>
        <v>0</v>
      </c>
      <c r="Q1326" s="79">
        <f>التصنيف4567891011243752[[#This Row],[ساعات العمل
Time of Work]]/9*P1326*24</f>
        <v>0</v>
      </c>
      <c r="R1326" s="80"/>
      <c r="S1326" s="80"/>
      <c r="T1326" s="80"/>
      <c r="U1326" s="80"/>
      <c r="V1326" s="3"/>
      <c r="W1326" s="3"/>
      <c r="X1326" s="3"/>
      <c r="Y1326" s="3"/>
      <c r="Z1326" s="3"/>
    </row>
    <row r="1327" spans="1:26" ht="38.25" customHeight="1" x14ac:dyDescent="0.6">
      <c r="A1327" s="29"/>
      <c r="B1327" s="68"/>
      <c r="C1327" s="69"/>
      <c r="D1327" s="71"/>
      <c r="E1327" s="71"/>
      <c r="F1327" s="72">
        <f>SUM(D$9:$D1327)-SUM(E$9:$E1327)</f>
        <v>400</v>
      </c>
      <c r="G1327" s="58"/>
      <c r="H1327" s="73" t="str">
        <f t="shared" si="81"/>
        <v>الجمعة</v>
      </c>
      <c r="I1327" s="84">
        <f t="shared" si="82"/>
        <v>45849</v>
      </c>
      <c r="J1327" s="75"/>
      <c r="K1327" s="75"/>
      <c r="L1327" s="76"/>
      <c r="M1327" s="76"/>
      <c r="N1327" s="77">
        <f>K1327-J1327-L1327+التصنيف4567891011243752[[#This Row],[زيادة]]</f>
        <v>0</v>
      </c>
      <c r="O1327" s="78" t="str">
        <f t="shared" si="80"/>
        <v>غياب</v>
      </c>
      <c r="P1327" s="78">
        <f t="shared" si="83"/>
        <v>0</v>
      </c>
      <c r="Q1327" s="79">
        <f>التصنيف4567891011243752[[#This Row],[ساعات العمل
Time of Work]]/9*P1327*24</f>
        <v>0</v>
      </c>
      <c r="R1327" s="80"/>
      <c r="S1327" s="80"/>
      <c r="T1327" s="80"/>
      <c r="U1327" s="80"/>
      <c r="V1327" s="3"/>
      <c r="W1327" s="3"/>
      <c r="X1327" s="3"/>
      <c r="Y1327" s="3"/>
      <c r="Z1327" s="3"/>
    </row>
    <row r="1328" spans="1:26" ht="38.25" customHeight="1" x14ac:dyDescent="0.6">
      <c r="A1328" s="29"/>
      <c r="B1328" s="68"/>
      <c r="C1328" s="69"/>
      <c r="D1328" s="71"/>
      <c r="E1328" s="71"/>
      <c r="F1328" s="72">
        <f>SUM(D$9:$D1328)-SUM(E$9:$E1328)</f>
        <v>400</v>
      </c>
      <c r="G1328" s="58"/>
      <c r="H1328" s="73" t="str">
        <f t="shared" si="81"/>
        <v>السبت</v>
      </c>
      <c r="I1328" s="84">
        <f t="shared" si="82"/>
        <v>45850</v>
      </c>
      <c r="J1328" s="75"/>
      <c r="K1328" s="75"/>
      <c r="L1328" s="76"/>
      <c r="M1328" s="76"/>
      <c r="N1328" s="77">
        <f>K1328-J1328-L1328+التصنيف4567891011243752[[#This Row],[زيادة]]</f>
        <v>0</v>
      </c>
      <c r="O1328" s="78" t="str">
        <f t="shared" si="80"/>
        <v>غياب</v>
      </c>
      <c r="P1328" s="78">
        <f t="shared" si="83"/>
        <v>0</v>
      </c>
      <c r="Q1328" s="79">
        <f>التصنيف4567891011243752[[#This Row],[ساعات العمل
Time of Work]]/9*P1328*24</f>
        <v>0</v>
      </c>
      <c r="R1328" s="80"/>
      <c r="S1328" s="80"/>
      <c r="T1328" s="80"/>
      <c r="U1328" s="80"/>
      <c r="V1328" s="3"/>
      <c r="W1328" s="3"/>
      <c r="X1328" s="3"/>
      <c r="Y1328" s="3"/>
      <c r="Z1328" s="3"/>
    </row>
    <row r="1329" spans="1:26" ht="38.25" customHeight="1" x14ac:dyDescent="0.6">
      <c r="A1329" s="29"/>
      <c r="B1329" s="68"/>
      <c r="C1329" s="69"/>
      <c r="D1329" s="71"/>
      <c r="E1329" s="71"/>
      <c r="F1329" s="72">
        <f>SUM(D$9:$D1329)-SUM(E$9:$E1329)</f>
        <v>400</v>
      </c>
      <c r="G1329" s="58"/>
      <c r="H1329" s="73" t="str">
        <f t="shared" si="81"/>
        <v>الأحد</v>
      </c>
      <c r="I1329" s="84">
        <f t="shared" si="82"/>
        <v>45851</v>
      </c>
      <c r="J1329" s="75"/>
      <c r="K1329" s="75"/>
      <c r="L1329" s="76"/>
      <c r="M1329" s="76"/>
      <c r="N1329" s="77">
        <f>K1329-J1329-L1329+التصنيف4567891011243752[[#This Row],[زيادة]]</f>
        <v>0</v>
      </c>
      <c r="O1329" s="78" t="str">
        <f t="shared" si="80"/>
        <v>غياب</v>
      </c>
      <c r="P1329" s="78">
        <f t="shared" si="83"/>
        <v>0</v>
      </c>
      <c r="Q1329" s="79">
        <f>التصنيف4567891011243752[[#This Row],[ساعات العمل
Time of Work]]/9*P1329*24</f>
        <v>0</v>
      </c>
      <c r="R1329" s="80"/>
      <c r="S1329" s="80"/>
      <c r="T1329" s="80"/>
      <c r="U1329" s="80"/>
      <c r="V1329" s="3"/>
      <c r="W1329" s="3"/>
      <c r="X1329" s="3"/>
      <c r="Y1329" s="3"/>
      <c r="Z1329" s="3"/>
    </row>
    <row r="1330" spans="1:26" ht="38.25" customHeight="1" x14ac:dyDescent="0.6">
      <c r="A1330" s="29"/>
      <c r="B1330" s="68"/>
      <c r="C1330" s="69"/>
      <c r="D1330" s="71"/>
      <c r="E1330" s="71"/>
      <c r="F1330" s="72">
        <f>SUM(D$9:$D1330)-SUM(E$9:$E1330)</f>
        <v>400</v>
      </c>
      <c r="G1330" s="58"/>
      <c r="H1330" s="73" t="str">
        <f t="shared" si="81"/>
        <v>الإثنين</v>
      </c>
      <c r="I1330" s="84">
        <f t="shared" si="82"/>
        <v>45852</v>
      </c>
      <c r="J1330" s="75"/>
      <c r="K1330" s="75"/>
      <c r="L1330" s="76"/>
      <c r="M1330" s="76"/>
      <c r="N1330" s="77">
        <f>K1330-J1330-L1330+التصنيف4567891011243752[[#This Row],[زيادة]]</f>
        <v>0</v>
      </c>
      <c r="O1330" s="78" t="str">
        <f t="shared" si="80"/>
        <v>غياب</v>
      </c>
      <c r="P1330" s="78">
        <f t="shared" si="83"/>
        <v>0</v>
      </c>
      <c r="Q1330" s="79">
        <f>التصنيف4567891011243752[[#This Row],[ساعات العمل
Time of Work]]/9*P1330*24</f>
        <v>0</v>
      </c>
      <c r="R1330" s="80"/>
      <c r="S1330" s="80"/>
      <c r="T1330" s="80"/>
      <c r="U1330" s="80"/>
      <c r="V1330" s="3"/>
      <c r="W1330" s="3"/>
      <c r="X1330" s="3"/>
      <c r="Y1330" s="3"/>
      <c r="Z1330" s="3"/>
    </row>
    <row r="1331" spans="1:26" ht="38.25" customHeight="1" x14ac:dyDescent="0.6">
      <c r="A1331" s="29"/>
      <c r="B1331" s="68"/>
      <c r="C1331" s="69"/>
      <c r="D1331" s="71"/>
      <c r="E1331" s="71"/>
      <c r="F1331" s="72">
        <f>SUM(D$9:$D1331)-SUM(E$9:$E1331)</f>
        <v>400</v>
      </c>
      <c r="G1331" s="58"/>
      <c r="H1331" s="73" t="str">
        <f t="shared" si="81"/>
        <v>الثلاثاء</v>
      </c>
      <c r="I1331" s="84">
        <f t="shared" si="82"/>
        <v>45853</v>
      </c>
      <c r="J1331" s="75"/>
      <c r="K1331" s="75"/>
      <c r="L1331" s="76"/>
      <c r="M1331" s="76"/>
      <c r="N1331" s="77">
        <f>K1331-J1331-L1331+التصنيف4567891011243752[[#This Row],[زيادة]]</f>
        <v>0</v>
      </c>
      <c r="O1331" s="78" t="str">
        <f t="shared" si="80"/>
        <v>غياب</v>
      </c>
      <c r="P1331" s="78">
        <f t="shared" si="83"/>
        <v>0</v>
      </c>
      <c r="Q1331" s="79">
        <f>التصنيف4567891011243752[[#This Row],[ساعات العمل
Time of Work]]/9*P1331*24</f>
        <v>0</v>
      </c>
      <c r="R1331" s="80"/>
      <c r="S1331" s="80"/>
      <c r="T1331" s="80"/>
      <c r="U1331" s="80"/>
      <c r="V1331" s="3"/>
      <c r="W1331" s="3"/>
      <c r="X1331" s="3"/>
      <c r="Y1331" s="3"/>
      <c r="Z1331" s="3"/>
    </row>
    <row r="1332" spans="1:26" ht="38.25" customHeight="1" x14ac:dyDescent="0.6">
      <c r="A1332" s="29"/>
      <c r="B1332" s="68"/>
      <c r="C1332" s="69"/>
      <c r="D1332" s="71"/>
      <c r="E1332" s="71"/>
      <c r="F1332" s="72">
        <f>SUM(D$9:$D1332)-SUM(E$9:$E1332)</f>
        <v>400</v>
      </c>
      <c r="G1332" s="58"/>
      <c r="H1332" s="73" t="str">
        <f t="shared" si="81"/>
        <v>الأربعاء</v>
      </c>
      <c r="I1332" s="84">
        <f t="shared" si="82"/>
        <v>45854</v>
      </c>
      <c r="J1332" s="75"/>
      <c r="K1332" s="75"/>
      <c r="L1332" s="76"/>
      <c r="M1332" s="76"/>
      <c r="N1332" s="77">
        <f>K1332-J1332-L1332+التصنيف4567891011243752[[#This Row],[زيادة]]</f>
        <v>0</v>
      </c>
      <c r="O1332" s="78" t="str">
        <f t="shared" si="80"/>
        <v>غياب</v>
      </c>
      <c r="P1332" s="78">
        <f t="shared" si="83"/>
        <v>0</v>
      </c>
      <c r="Q1332" s="79">
        <f>التصنيف4567891011243752[[#This Row],[ساعات العمل
Time of Work]]/9*P1332*24</f>
        <v>0</v>
      </c>
      <c r="R1332" s="80"/>
      <c r="S1332" s="80"/>
      <c r="T1332" s="80"/>
      <c r="U1332" s="80"/>
      <c r="V1332" s="3"/>
      <c r="W1332" s="3"/>
      <c r="X1332" s="3"/>
      <c r="Y1332" s="3"/>
      <c r="Z1332" s="3"/>
    </row>
    <row r="1333" spans="1:26" ht="38.25" customHeight="1" x14ac:dyDescent="0.6">
      <c r="A1333" s="29"/>
      <c r="B1333" s="68"/>
      <c r="C1333" s="69"/>
      <c r="D1333" s="71"/>
      <c r="E1333" s="71"/>
      <c r="F1333" s="72">
        <f>SUM(D$9:$D1333)-SUM(E$9:$E1333)</f>
        <v>400</v>
      </c>
      <c r="G1333" s="58"/>
      <c r="H1333" s="73" t="str">
        <f t="shared" si="81"/>
        <v>الخميس</v>
      </c>
      <c r="I1333" s="84">
        <f t="shared" si="82"/>
        <v>45855</v>
      </c>
      <c r="J1333" s="75"/>
      <c r="K1333" s="75"/>
      <c r="L1333" s="76"/>
      <c r="M1333" s="76"/>
      <c r="N1333" s="77">
        <f>K1333-J1333-L1333+التصنيف4567891011243752[[#This Row],[زيادة]]</f>
        <v>0</v>
      </c>
      <c r="O1333" s="78" t="str">
        <f t="shared" si="80"/>
        <v>غياب</v>
      </c>
      <c r="P1333" s="78">
        <f t="shared" si="83"/>
        <v>0</v>
      </c>
      <c r="Q1333" s="79">
        <f>التصنيف4567891011243752[[#This Row],[ساعات العمل
Time of Work]]/9*P1333*24</f>
        <v>0</v>
      </c>
      <c r="R1333" s="80"/>
      <c r="S1333" s="80"/>
      <c r="T1333" s="80"/>
      <c r="U1333" s="80"/>
      <c r="V1333" s="3"/>
      <c r="W1333" s="3"/>
      <c r="X1333" s="3"/>
      <c r="Y1333" s="3"/>
      <c r="Z1333" s="3"/>
    </row>
    <row r="1334" spans="1:26" ht="38.25" customHeight="1" x14ac:dyDescent="0.6">
      <c r="A1334" s="29"/>
      <c r="B1334" s="68"/>
      <c r="C1334" s="69"/>
      <c r="D1334" s="71"/>
      <c r="E1334" s="71"/>
      <c r="F1334" s="72">
        <f>SUM(D$9:$D1334)-SUM(E$9:$E1334)</f>
        <v>400</v>
      </c>
      <c r="G1334" s="58"/>
      <c r="H1334" s="73" t="str">
        <f t="shared" si="81"/>
        <v>الجمعة</v>
      </c>
      <c r="I1334" s="84">
        <f t="shared" si="82"/>
        <v>45856</v>
      </c>
      <c r="J1334" s="75"/>
      <c r="K1334" s="75"/>
      <c r="L1334" s="76"/>
      <c r="M1334" s="76"/>
      <c r="N1334" s="77">
        <f>K1334-J1334-L1334+التصنيف4567891011243752[[#This Row],[زيادة]]</f>
        <v>0</v>
      </c>
      <c r="O1334" s="78" t="str">
        <f t="shared" si="80"/>
        <v>غياب</v>
      </c>
      <c r="P1334" s="78">
        <f t="shared" si="83"/>
        <v>0</v>
      </c>
      <c r="Q1334" s="79">
        <f>التصنيف4567891011243752[[#This Row],[ساعات العمل
Time of Work]]/9*P1334*24</f>
        <v>0</v>
      </c>
      <c r="R1334" s="80"/>
      <c r="S1334" s="80"/>
      <c r="T1334" s="80"/>
      <c r="U1334" s="80"/>
      <c r="V1334" s="3"/>
      <c r="W1334" s="3"/>
      <c r="X1334" s="3"/>
      <c r="Y1334" s="3"/>
      <c r="Z1334" s="3"/>
    </row>
    <row r="1335" spans="1:26" ht="38.25" customHeight="1" x14ac:dyDescent="0.6">
      <c r="A1335" s="29"/>
      <c r="B1335" s="68"/>
      <c r="C1335" s="69"/>
      <c r="D1335" s="71"/>
      <c r="E1335" s="71"/>
      <c r="F1335" s="72">
        <f>SUM(D$9:$D1335)-SUM(E$9:$E1335)</f>
        <v>400</v>
      </c>
      <c r="G1335" s="58"/>
      <c r="H1335" s="73" t="str">
        <f t="shared" si="81"/>
        <v>السبت</v>
      </c>
      <c r="I1335" s="84">
        <f t="shared" si="82"/>
        <v>45857</v>
      </c>
      <c r="J1335" s="75"/>
      <c r="K1335" s="75"/>
      <c r="L1335" s="76"/>
      <c r="M1335" s="76"/>
      <c r="N1335" s="77">
        <f>K1335-J1335-L1335+التصنيف4567891011243752[[#This Row],[زيادة]]</f>
        <v>0</v>
      </c>
      <c r="O1335" s="78" t="str">
        <f t="shared" si="80"/>
        <v>غياب</v>
      </c>
      <c r="P1335" s="78">
        <f t="shared" si="83"/>
        <v>0</v>
      </c>
      <c r="Q1335" s="79">
        <f>التصنيف4567891011243752[[#This Row],[ساعات العمل
Time of Work]]/9*P1335*24</f>
        <v>0</v>
      </c>
      <c r="R1335" s="80"/>
      <c r="S1335" s="80"/>
      <c r="T1335" s="80"/>
      <c r="U1335" s="80"/>
      <c r="V1335" s="3"/>
      <c r="W1335" s="3"/>
      <c r="X1335" s="3"/>
      <c r="Y1335" s="3"/>
      <c r="Z1335" s="3"/>
    </row>
    <row r="1336" spans="1:26" ht="38.25" customHeight="1" x14ac:dyDescent="0.6">
      <c r="A1336" s="29"/>
      <c r="B1336" s="68"/>
      <c r="C1336" s="69"/>
      <c r="D1336" s="71"/>
      <c r="E1336" s="71"/>
      <c r="F1336" s="72">
        <f>SUM(D$9:$D1336)-SUM(E$9:$E1336)</f>
        <v>400</v>
      </c>
      <c r="G1336" s="58"/>
      <c r="H1336" s="73" t="str">
        <f t="shared" si="81"/>
        <v>الأحد</v>
      </c>
      <c r="I1336" s="84">
        <f t="shared" si="82"/>
        <v>45858</v>
      </c>
      <c r="J1336" s="75"/>
      <c r="K1336" s="75"/>
      <c r="L1336" s="76"/>
      <c r="M1336" s="76"/>
      <c r="N1336" s="77">
        <f>K1336-J1336-L1336+التصنيف4567891011243752[[#This Row],[زيادة]]</f>
        <v>0</v>
      </c>
      <c r="O1336" s="78" t="str">
        <f t="shared" si="80"/>
        <v>غياب</v>
      </c>
      <c r="P1336" s="78">
        <f t="shared" si="83"/>
        <v>0</v>
      </c>
      <c r="Q1336" s="79">
        <f>التصنيف4567891011243752[[#This Row],[ساعات العمل
Time of Work]]/9*P1336*24</f>
        <v>0</v>
      </c>
      <c r="R1336" s="80"/>
      <c r="S1336" s="80"/>
      <c r="T1336" s="80"/>
      <c r="U1336" s="80"/>
      <c r="V1336" s="3"/>
      <c r="W1336" s="3"/>
      <c r="X1336" s="3"/>
      <c r="Y1336" s="3"/>
      <c r="Z1336" s="3"/>
    </row>
    <row r="1337" spans="1:26" ht="38.25" customHeight="1" x14ac:dyDescent="0.6">
      <c r="A1337" s="29"/>
      <c r="B1337" s="68"/>
      <c r="C1337" s="69"/>
      <c r="D1337" s="71"/>
      <c r="E1337" s="71"/>
      <c r="F1337" s="72">
        <f>SUM(D$9:$D1337)-SUM(E$9:$E1337)</f>
        <v>400</v>
      </c>
      <c r="G1337" s="58"/>
      <c r="H1337" s="73" t="str">
        <f t="shared" si="81"/>
        <v>الإثنين</v>
      </c>
      <c r="I1337" s="84">
        <f t="shared" si="82"/>
        <v>45859</v>
      </c>
      <c r="J1337" s="75"/>
      <c r="K1337" s="75"/>
      <c r="L1337" s="76"/>
      <c r="M1337" s="76"/>
      <c r="N1337" s="77">
        <f>K1337-J1337-L1337+التصنيف4567891011243752[[#This Row],[زيادة]]</f>
        <v>0</v>
      </c>
      <c r="O1337" s="78" t="str">
        <f t="shared" si="80"/>
        <v>غياب</v>
      </c>
      <c r="P1337" s="78">
        <f t="shared" si="83"/>
        <v>0</v>
      </c>
      <c r="Q1337" s="79">
        <f>التصنيف4567891011243752[[#This Row],[ساعات العمل
Time of Work]]/9*P1337*24</f>
        <v>0</v>
      </c>
      <c r="R1337" s="80"/>
      <c r="S1337" s="80"/>
      <c r="T1337" s="80"/>
      <c r="U1337" s="80"/>
      <c r="V1337" s="3"/>
      <c r="W1337" s="3"/>
      <c r="X1337" s="3"/>
      <c r="Y1337" s="3"/>
      <c r="Z1337" s="3"/>
    </row>
    <row r="1338" spans="1:26" ht="38.25" customHeight="1" x14ac:dyDescent="0.6">
      <c r="A1338" s="29"/>
      <c r="B1338" s="68"/>
      <c r="C1338" s="69"/>
      <c r="D1338" s="71"/>
      <c r="E1338" s="71"/>
      <c r="F1338" s="72">
        <f>SUM(D$9:$D1338)-SUM(E$9:$E1338)</f>
        <v>400</v>
      </c>
      <c r="G1338" s="58"/>
      <c r="H1338" s="73" t="str">
        <f t="shared" si="81"/>
        <v>الثلاثاء</v>
      </c>
      <c r="I1338" s="84">
        <f t="shared" si="82"/>
        <v>45860</v>
      </c>
      <c r="J1338" s="75"/>
      <c r="K1338" s="75"/>
      <c r="L1338" s="76"/>
      <c r="M1338" s="76"/>
      <c r="N1338" s="77">
        <f>K1338-J1338-L1338+التصنيف4567891011243752[[#This Row],[زيادة]]</f>
        <v>0</v>
      </c>
      <c r="O1338" s="78" t="str">
        <f t="shared" si="80"/>
        <v>غياب</v>
      </c>
      <c r="P1338" s="78">
        <f t="shared" si="83"/>
        <v>0</v>
      </c>
      <c r="Q1338" s="79">
        <f>التصنيف4567891011243752[[#This Row],[ساعات العمل
Time of Work]]/9*P1338*24</f>
        <v>0</v>
      </c>
      <c r="R1338" s="80"/>
      <c r="S1338" s="80"/>
      <c r="T1338" s="80"/>
      <c r="U1338" s="80"/>
      <c r="V1338" s="3"/>
      <c r="W1338" s="3"/>
      <c r="X1338" s="3"/>
      <c r="Y1338" s="3"/>
      <c r="Z1338" s="3"/>
    </row>
    <row r="1339" spans="1:26" ht="38.25" customHeight="1" x14ac:dyDescent="0.6">
      <c r="A1339" s="29"/>
      <c r="B1339" s="68"/>
      <c r="C1339" s="69"/>
      <c r="D1339" s="71"/>
      <c r="E1339" s="71"/>
      <c r="F1339" s="72">
        <f>SUM(D$9:$D1339)-SUM(E$9:$E1339)</f>
        <v>400</v>
      </c>
      <c r="G1339" s="58"/>
      <c r="H1339" s="73" t="str">
        <f t="shared" si="81"/>
        <v>الأربعاء</v>
      </c>
      <c r="I1339" s="84">
        <f t="shared" si="82"/>
        <v>45861</v>
      </c>
      <c r="J1339" s="75"/>
      <c r="K1339" s="75"/>
      <c r="L1339" s="76"/>
      <c r="M1339" s="76"/>
      <c r="N1339" s="77">
        <f>K1339-J1339-L1339+التصنيف4567891011243752[[#This Row],[زيادة]]</f>
        <v>0</v>
      </c>
      <c r="O1339" s="78" t="str">
        <f t="shared" si="80"/>
        <v>غياب</v>
      </c>
      <c r="P1339" s="78">
        <f t="shared" si="83"/>
        <v>0</v>
      </c>
      <c r="Q1339" s="79">
        <f>التصنيف4567891011243752[[#This Row],[ساعات العمل
Time of Work]]/9*P1339*24</f>
        <v>0</v>
      </c>
      <c r="R1339" s="80"/>
      <c r="S1339" s="80"/>
      <c r="T1339" s="80"/>
      <c r="U1339" s="80"/>
      <c r="V1339" s="3"/>
      <c r="W1339" s="3"/>
      <c r="X1339" s="3"/>
      <c r="Y1339" s="3"/>
      <c r="Z1339" s="3"/>
    </row>
    <row r="1340" spans="1:26" ht="38.25" customHeight="1" x14ac:dyDescent="0.6">
      <c r="A1340" s="29"/>
      <c r="B1340" s="68"/>
      <c r="C1340" s="69"/>
      <c r="D1340" s="71"/>
      <c r="E1340" s="71"/>
      <c r="F1340" s="72">
        <f>SUM(D$9:$D1340)-SUM(E$9:$E1340)</f>
        <v>400</v>
      </c>
      <c r="G1340" s="58"/>
      <c r="H1340" s="73" t="str">
        <f t="shared" si="81"/>
        <v>الخميس</v>
      </c>
      <c r="I1340" s="84">
        <f t="shared" si="82"/>
        <v>45862</v>
      </c>
      <c r="J1340" s="75"/>
      <c r="K1340" s="75"/>
      <c r="L1340" s="76"/>
      <c r="M1340" s="76"/>
      <c r="N1340" s="77">
        <f>K1340-J1340-L1340+التصنيف4567891011243752[[#This Row],[زيادة]]</f>
        <v>0</v>
      </c>
      <c r="O1340" s="78" t="str">
        <f t="shared" si="80"/>
        <v>غياب</v>
      </c>
      <c r="P1340" s="78">
        <f t="shared" si="83"/>
        <v>0</v>
      </c>
      <c r="Q1340" s="79">
        <f>التصنيف4567891011243752[[#This Row],[ساعات العمل
Time of Work]]/9*P1340*24</f>
        <v>0</v>
      </c>
      <c r="R1340" s="80"/>
      <c r="S1340" s="80"/>
      <c r="T1340" s="80"/>
      <c r="U1340" s="80"/>
      <c r="V1340" s="3"/>
      <c r="W1340" s="3"/>
      <c r="X1340" s="3"/>
      <c r="Y1340" s="3"/>
      <c r="Z1340" s="3"/>
    </row>
    <row r="1341" spans="1:26" ht="38.25" customHeight="1" x14ac:dyDescent="0.6">
      <c r="A1341" s="29"/>
      <c r="B1341" s="68"/>
      <c r="C1341" s="69"/>
      <c r="D1341" s="71"/>
      <c r="E1341" s="71"/>
      <c r="F1341" s="72">
        <f>SUM(D$9:$D1341)-SUM(E$9:$E1341)</f>
        <v>400</v>
      </c>
      <c r="G1341" s="58"/>
      <c r="H1341" s="73" t="str">
        <f t="shared" si="81"/>
        <v>الجمعة</v>
      </c>
      <c r="I1341" s="84">
        <f t="shared" si="82"/>
        <v>45863</v>
      </c>
      <c r="J1341" s="75"/>
      <c r="K1341" s="75"/>
      <c r="L1341" s="76"/>
      <c r="M1341" s="76"/>
      <c r="N1341" s="77">
        <f>K1341-J1341-L1341+التصنيف4567891011243752[[#This Row],[زيادة]]</f>
        <v>0</v>
      </c>
      <c r="O1341" s="78" t="str">
        <f t="shared" si="80"/>
        <v>غياب</v>
      </c>
      <c r="P1341" s="78">
        <f t="shared" si="83"/>
        <v>0</v>
      </c>
      <c r="Q1341" s="79">
        <f>التصنيف4567891011243752[[#This Row],[ساعات العمل
Time of Work]]/9*P1341*24</f>
        <v>0</v>
      </c>
      <c r="R1341" s="80"/>
      <c r="S1341" s="80"/>
      <c r="T1341" s="80"/>
      <c r="U1341" s="80"/>
      <c r="V1341" s="3"/>
      <c r="W1341" s="3"/>
      <c r="X1341" s="3"/>
      <c r="Y1341" s="3"/>
      <c r="Z1341" s="3"/>
    </row>
    <row r="1342" spans="1:26" ht="38.25" customHeight="1" x14ac:dyDescent="0.6">
      <c r="A1342" s="29"/>
      <c r="B1342" s="68"/>
      <c r="C1342" s="69"/>
      <c r="D1342" s="71"/>
      <c r="E1342" s="71"/>
      <c r="F1342" s="72">
        <f>SUM(D$9:$D1342)-SUM(E$9:$E1342)</f>
        <v>400</v>
      </c>
      <c r="G1342" s="58"/>
      <c r="H1342" s="73" t="str">
        <f t="shared" si="81"/>
        <v>السبت</v>
      </c>
      <c r="I1342" s="84">
        <f t="shared" si="82"/>
        <v>45864</v>
      </c>
      <c r="J1342" s="75"/>
      <c r="K1342" s="75"/>
      <c r="L1342" s="76"/>
      <c r="M1342" s="76"/>
      <c r="N1342" s="77">
        <f>K1342-J1342-L1342+التصنيف4567891011243752[[#This Row],[زيادة]]</f>
        <v>0</v>
      </c>
      <c r="O1342" s="78" t="str">
        <f t="shared" si="80"/>
        <v>غياب</v>
      </c>
      <c r="P1342" s="78">
        <f t="shared" si="83"/>
        <v>0</v>
      </c>
      <c r="Q1342" s="79">
        <f>التصنيف4567891011243752[[#This Row],[ساعات العمل
Time of Work]]/9*P1342*24</f>
        <v>0</v>
      </c>
      <c r="R1342" s="80"/>
      <c r="S1342" s="80"/>
      <c r="T1342" s="80"/>
      <c r="U1342" s="80"/>
      <c r="V1342" s="3"/>
      <c r="W1342" s="3"/>
      <c r="X1342" s="3"/>
      <c r="Y1342" s="3"/>
      <c r="Z1342" s="3"/>
    </row>
    <row r="1343" spans="1:26" ht="38.25" customHeight="1" x14ac:dyDescent="0.6">
      <c r="A1343" s="29"/>
      <c r="B1343" s="68"/>
      <c r="C1343" s="69"/>
      <c r="D1343" s="71"/>
      <c r="E1343" s="71"/>
      <c r="F1343" s="72">
        <f>SUM(D$9:$D1343)-SUM(E$9:$E1343)</f>
        <v>400</v>
      </c>
      <c r="G1343" s="58"/>
      <c r="H1343" s="73" t="str">
        <f t="shared" si="81"/>
        <v>الأحد</v>
      </c>
      <c r="I1343" s="84">
        <f t="shared" si="82"/>
        <v>45865</v>
      </c>
      <c r="J1343" s="75"/>
      <c r="K1343" s="75"/>
      <c r="L1343" s="76"/>
      <c r="M1343" s="76"/>
      <c r="N1343" s="77">
        <f>K1343-J1343-L1343+التصنيف4567891011243752[[#This Row],[زيادة]]</f>
        <v>0</v>
      </c>
      <c r="O1343" s="78" t="str">
        <f t="shared" si="80"/>
        <v>غياب</v>
      </c>
      <c r="P1343" s="78">
        <f t="shared" si="83"/>
        <v>0</v>
      </c>
      <c r="Q1343" s="79">
        <f>التصنيف4567891011243752[[#This Row],[ساعات العمل
Time of Work]]/9*P1343*24</f>
        <v>0</v>
      </c>
      <c r="R1343" s="80"/>
      <c r="S1343" s="80"/>
      <c r="T1343" s="80"/>
      <c r="U1343" s="80"/>
      <c r="V1343" s="3"/>
      <c r="W1343" s="3"/>
      <c r="X1343" s="3"/>
      <c r="Y1343" s="3"/>
      <c r="Z1343" s="3"/>
    </row>
    <row r="1344" spans="1:26" ht="38.25" customHeight="1" x14ac:dyDescent="0.6">
      <c r="A1344" s="29"/>
      <c r="B1344" s="68"/>
      <c r="C1344" s="69"/>
      <c r="D1344" s="71"/>
      <c r="E1344" s="71"/>
      <c r="F1344" s="72">
        <f>SUM(D$9:$D1344)-SUM(E$9:$E1344)</f>
        <v>400</v>
      </c>
      <c r="G1344" s="58"/>
      <c r="H1344" s="73" t="str">
        <f t="shared" si="81"/>
        <v>الإثنين</v>
      </c>
      <c r="I1344" s="84">
        <f t="shared" si="82"/>
        <v>45866</v>
      </c>
      <c r="J1344" s="75"/>
      <c r="K1344" s="75"/>
      <c r="L1344" s="76"/>
      <c r="M1344" s="76"/>
      <c r="N1344" s="77">
        <f>K1344-J1344-L1344+التصنيف4567891011243752[[#This Row],[زيادة]]</f>
        <v>0</v>
      </c>
      <c r="O1344" s="78" t="str">
        <f t="shared" si="80"/>
        <v>غياب</v>
      </c>
      <c r="P1344" s="78">
        <f t="shared" si="83"/>
        <v>0</v>
      </c>
      <c r="Q1344" s="79">
        <f>التصنيف4567891011243752[[#This Row],[ساعات العمل
Time of Work]]/9*P1344*24</f>
        <v>0</v>
      </c>
      <c r="R1344" s="80"/>
      <c r="S1344" s="80"/>
      <c r="T1344" s="80"/>
      <c r="U1344" s="80"/>
      <c r="V1344" s="3"/>
      <c r="W1344" s="3"/>
      <c r="X1344" s="3"/>
      <c r="Y1344" s="3"/>
      <c r="Z1344" s="3"/>
    </row>
    <row r="1345" spans="1:26" ht="38.25" customHeight="1" x14ac:dyDescent="0.6">
      <c r="A1345" s="29"/>
      <c r="B1345" s="68"/>
      <c r="C1345" s="69"/>
      <c r="D1345" s="71"/>
      <c r="E1345" s="71"/>
      <c r="F1345" s="72">
        <f>SUM(D$9:$D1345)-SUM(E$9:$E1345)</f>
        <v>400</v>
      </c>
      <c r="G1345" s="58"/>
      <c r="H1345" s="73" t="str">
        <f t="shared" si="81"/>
        <v>الثلاثاء</v>
      </c>
      <c r="I1345" s="84">
        <f t="shared" si="82"/>
        <v>45867</v>
      </c>
      <c r="J1345" s="75"/>
      <c r="K1345" s="75"/>
      <c r="L1345" s="76"/>
      <c r="M1345" s="76"/>
      <c r="N1345" s="77">
        <f>K1345-J1345-L1345+التصنيف4567891011243752[[#This Row],[زيادة]]</f>
        <v>0</v>
      </c>
      <c r="O1345" s="78" t="str">
        <f t="shared" si="80"/>
        <v>غياب</v>
      </c>
      <c r="P1345" s="78">
        <f t="shared" si="83"/>
        <v>0</v>
      </c>
      <c r="Q1345" s="79">
        <f>التصنيف4567891011243752[[#This Row],[ساعات العمل
Time of Work]]/9*P1345*24</f>
        <v>0</v>
      </c>
      <c r="R1345" s="80"/>
      <c r="S1345" s="80"/>
      <c r="T1345" s="80"/>
      <c r="U1345" s="80"/>
      <c r="V1345" s="3"/>
      <c r="W1345" s="3"/>
      <c r="X1345" s="3"/>
      <c r="Y1345" s="3"/>
      <c r="Z1345" s="3"/>
    </row>
    <row r="1346" spans="1:26" ht="38.25" customHeight="1" x14ac:dyDescent="0.6">
      <c r="A1346" s="29"/>
      <c r="B1346" s="68"/>
      <c r="C1346" s="69"/>
      <c r="D1346" s="71"/>
      <c r="E1346" s="71"/>
      <c r="F1346" s="72">
        <f>SUM(D$9:$D1346)-SUM(E$9:$E1346)</f>
        <v>400</v>
      </c>
      <c r="G1346" s="58"/>
      <c r="H1346" s="73" t="str">
        <f t="shared" si="81"/>
        <v>الأربعاء</v>
      </c>
      <c r="I1346" s="84">
        <f t="shared" si="82"/>
        <v>45868</v>
      </c>
      <c r="J1346" s="75"/>
      <c r="K1346" s="75"/>
      <c r="L1346" s="76"/>
      <c r="M1346" s="76"/>
      <c r="N1346" s="77">
        <f>K1346-J1346-L1346+التصنيف4567891011243752[[#This Row],[زيادة]]</f>
        <v>0</v>
      </c>
      <c r="O1346" s="78" t="str">
        <f t="shared" si="80"/>
        <v>غياب</v>
      </c>
      <c r="P1346" s="78">
        <f t="shared" si="83"/>
        <v>0</v>
      </c>
      <c r="Q1346" s="79">
        <f>التصنيف4567891011243752[[#This Row],[ساعات العمل
Time of Work]]/9*P1346*24</f>
        <v>0</v>
      </c>
      <c r="R1346" s="80"/>
      <c r="S1346" s="80"/>
      <c r="T1346" s="80"/>
      <c r="U1346" s="80"/>
      <c r="V1346" s="3"/>
      <c r="W1346" s="3"/>
      <c r="X1346" s="3"/>
      <c r="Y1346" s="3"/>
      <c r="Z1346" s="3"/>
    </row>
    <row r="1347" spans="1:26" ht="38.25" customHeight="1" x14ac:dyDescent="0.6">
      <c r="A1347" s="29"/>
      <c r="B1347" s="68"/>
      <c r="C1347" s="69"/>
      <c r="D1347" s="71"/>
      <c r="E1347" s="71"/>
      <c r="F1347" s="72">
        <f>SUM(D$9:$D1347)-SUM(E$9:$E1347)</f>
        <v>400</v>
      </c>
      <c r="G1347" s="58"/>
      <c r="H1347" s="73" t="str">
        <f t="shared" si="81"/>
        <v>الخميس</v>
      </c>
      <c r="I1347" s="84">
        <f t="shared" si="82"/>
        <v>45869</v>
      </c>
      <c r="J1347" s="75"/>
      <c r="K1347" s="75"/>
      <c r="L1347" s="76"/>
      <c r="M1347" s="76"/>
      <c r="N1347" s="77">
        <f>K1347-J1347-L1347+التصنيف4567891011243752[[#This Row],[زيادة]]</f>
        <v>0</v>
      </c>
      <c r="O1347" s="78" t="str">
        <f t="shared" si="80"/>
        <v>غياب</v>
      </c>
      <c r="P1347" s="78">
        <f t="shared" si="83"/>
        <v>0</v>
      </c>
      <c r="Q1347" s="79">
        <f>التصنيف4567891011243752[[#This Row],[ساعات العمل
Time of Work]]/9*P1347*24</f>
        <v>0</v>
      </c>
      <c r="R1347" s="80"/>
      <c r="S1347" s="80"/>
      <c r="T1347" s="80"/>
      <c r="U1347" s="80"/>
      <c r="V1347" s="3"/>
      <c r="W1347" s="3"/>
      <c r="X1347" s="3"/>
      <c r="Y1347" s="3"/>
      <c r="Z1347" s="3"/>
    </row>
    <row r="1348" spans="1:26" ht="38.25" customHeight="1" x14ac:dyDescent="0.6">
      <c r="A1348" s="29"/>
      <c r="B1348" s="68"/>
      <c r="C1348" s="69"/>
      <c r="D1348" s="71"/>
      <c r="E1348" s="71"/>
      <c r="F1348" s="72">
        <f>SUM(D$9:$D1348)-SUM(E$9:$E1348)</f>
        <v>400</v>
      </c>
      <c r="G1348" s="58"/>
      <c r="H1348" s="73" t="str">
        <f t="shared" si="81"/>
        <v>الجمعة</v>
      </c>
      <c r="I1348" s="84">
        <f t="shared" si="82"/>
        <v>45870</v>
      </c>
      <c r="J1348" s="75"/>
      <c r="K1348" s="75"/>
      <c r="L1348" s="76"/>
      <c r="M1348" s="76"/>
      <c r="N1348" s="77">
        <f>K1348-J1348-L1348+التصنيف4567891011243752[[#This Row],[زيادة]]</f>
        <v>0</v>
      </c>
      <c r="O1348" s="78" t="str">
        <f t="shared" si="80"/>
        <v>غياب</v>
      </c>
      <c r="P1348" s="78">
        <f t="shared" si="83"/>
        <v>0</v>
      </c>
      <c r="Q1348" s="79">
        <f>التصنيف4567891011243752[[#This Row],[ساعات العمل
Time of Work]]/9*P1348*24</f>
        <v>0</v>
      </c>
      <c r="R1348" s="80"/>
      <c r="S1348" s="80"/>
      <c r="T1348" s="80"/>
      <c r="U1348" s="80"/>
      <c r="V1348" s="3"/>
      <c r="W1348" s="3"/>
      <c r="X1348" s="3"/>
      <c r="Y1348" s="3"/>
      <c r="Z1348" s="3"/>
    </row>
    <row r="1349" spans="1:26" ht="38.25" customHeight="1" x14ac:dyDescent="0.6">
      <c r="A1349" s="29"/>
      <c r="B1349" s="68"/>
      <c r="C1349" s="69"/>
      <c r="D1349" s="71"/>
      <c r="E1349" s="71"/>
      <c r="F1349" s="72">
        <f>SUM(D$9:$D1349)-SUM(E$9:$E1349)</f>
        <v>400</v>
      </c>
      <c r="G1349" s="58"/>
      <c r="H1349" s="73" t="str">
        <f t="shared" si="81"/>
        <v>السبت</v>
      </c>
      <c r="I1349" s="84">
        <f t="shared" si="82"/>
        <v>45871</v>
      </c>
      <c r="J1349" s="75"/>
      <c r="K1349" s="75"/>
      <c r="L1349" s="76"/>
      <c r="M1349" s="76"/>
      <c r="N1349" s="77">
        <f>K1349-J1349-L1349+التصنيف4567891011243752[[#This Row],[زيادة]]</f>
        <v>0</v>
      </c>
      <c r="O1349" s="78" t="str">
        <f t="shared" si="80"/>
        <v>غياب</v>
      </c>
      <c r="P1349" s="78">
        <f t="shared" si="83"/>
        <v>0</v>
      </c>
      <c r="Q1349" s="79">
        <f>التصنيف4567891011243752[[#This Row],[ساعات العمل
Time of Work]]/9*P1349*24</f>
        <v>0</v>
      </c>
      <c r="R1349" s="80"/>
      <c r="S1349" s="80"/>
      <c r="T1349" s="80"/>
      <c r="U1349" s="80"/>
      <c r="V1349" s="3"/>
      <c r="W1349" s="3"/>
      <c r="X1349" s="3"/>
      <c r="Y1349" s="3"/>
      <c r="Z1349" s="3"/>
    </row>
    <row r="1350" spans="1:26" ht="38.25" customHeight="1" x14ac:dyDescent="0.6">
      <c r="A1350" s="29"/>
      <c r="B1350" s="68"/>
      <c r="C1350" s="69"/>
      <c r="D1350" s="71"/>
      <c r="E1350" s="71"/>
      <c r="F1350" s="72">
        <f>SUM(D$9:$D1350)-SUM(E$9:$E1350)</f>
        <v>400</v>
      </c>
      <c r="G1350" s="58"/>
      <c r="H1350" s="73" t="str">
        <f t="shared" si="81"/>
        <v>الأحد</v>
      </c>
      <c r="I1350" s="84">
        <f t="shared" si="82"/>
        <v>45872</v>
      </c>
      <c r="J1350" s="75"/>
      <c r="K1350" s="75"/>
      <c r="L1350" s="76"/>
      <c r="M1350" s="76"/>
      <c r="N1350" s="77">
        <f>K1350-J1350-L1350+التصنيف4567891011243752[[#This Row],[زيادة]]</f>
        <v>0</v>
      </c>
      <c r="O1350" s="78" t="str">
        <f t="shared" si="80"/>
        <v>غياب</v>
      </c>
      <c r="P1350" s="78">
        <f t="shared" si="83"/>
        <v>0</v>
      </c>
      <c r="Q1350" s="79">
        <f>التصنيف4567891011243752[[#This Row],[ساعات العمل
Time of Work]]/9*P1350*24</f>
        <v>0</v>
      </c>
      <c r="R1350" s="80"/>
      <c r="S1350" s="80"/>
      <c r="T1350" s="80"/>
      <c r="U1350" s="80"/>
      <c r="V1350" s="3"/>
      <c r="W1350" s="3"/>
      <c r="X1350" s="3"/>
      <c r="Y1350" s="3"/>
      <c r="Z1350" s="3"/>
    </row>
    <row r="1351" spans="1:26" ht="38.25" customHeight="1" x14ac:dyDescent="0.6">
      <c r="A1351" s="29"/>
      <c r="B1351" s="68"/>
      <c r="C1351" s="69"/>
      <c r="D1351" s="71"/>
      <c r="E1351" s="71"/>
      <c r="F1351" s="72">
        <f>SUM(D$9:$D1351)-SUM(E$9:$E1351)</f>
        <v>400</v>
      </c>
      <c r="G1351" s="58"/>
      <c r="H1351" s="73" t="str">
        <f t="shared" si="81"/>
        <v>الإثنين</v>
      </c>
      <c r="I1351" s="84">
        <f t="shared" si="82"/>
        <v>45873</v>
      </c>
      <c r="J1351" s="75"/>
      <c r="K1351" s="75"/>
      <c r="L1351" s="76"/>
      <c r="M1351" s="76"/>
      <c r="N1351" s="77">
        <f>K1351-J1351-L1351+التصنيف4567891011243752[[#This Row],[زيادة]]</f>
        <v>0</v>
      </c>
      <c r="O1351" s="78" t="str">
        <f t="shared" si="80"/>
        <v>غياب</v>
      </c>
      <c r="P1351" s="78">
        <f t="shared" si="83"/>
        <v>0</v>
      </c>
      <c r="Q1351" s="79">
        <f>التصنيف4567891011243752[[#This Row],[ساعات العمل
Time of Work]]/9*P1351*24</f>
        <v>0</v>
      </c>
      <c r="R1351" s="80"/>
      <c r="S1351" s="80"/>
      <c r="T1351" s="80"/>
      <c r="U1351" s="80"/>
      <c r="V1351" s="3"/>
      <c r="W1351" s="3"/>
      <c r="X1351" s="3"/>
      <c r="Y1351" s="3"/>
      <c r="Z1351" s="3"/>
    </row>
    <row r="1352" spans="1:26" ht="38.25" customHeight="1" x14ac:dyDescent="0.6">
      <c r="A1352" s="29"/>
      <c r="B1352" s="68"/>
      <c r="C1352" s="69"/>
      <c r="D1352" s="71"/>
      <c r="E1352" s="71"/>
      <c r="F1352" s="72">
        <f>SUM(D$9:$D1352)-SUM(E$9:$E1352)</f>
        <v>400</v>
      </c>
      <c r="G1352" s="58"/>
      <c r="H1352" s="73" t="str">
        <f t="shared" si="81"/>
        <v>الثلاثاء</v>
      </c>
      <c r="I1352" s="84">
        <f t="shared" si="82"/>
        <v>45874</v>
      </c>
      <c r="J1352" s="75"/>
      <c r="K1352" s="75"/>
      <c r="L1352" s="76"/>
      <c r="M1352" s="76"/>
      <c r="N1352" s="77">
        <f>K1352-J1352-L1352+التصنيف4567891011243752[[#This Row],[زيادة]]</f>
        <v>0</v>
      </c>
      <c r="O1352" s="78" t="str">
        <f t="shared" si="80"/>
        <v>غياب</v>
      </c>
      <c r="P1352" s="78">
        <f t="shared" si="83"/>
        <v>0</v>
      </c>
      <c r="Q1352" s="79">
        <f>التصنيف4567891011243752[[#This Row],[ساعات العمل
Time of Work]]/9*P1352*24</f>
        <v>0</v>
      </c>
      <c r="R1352" s="80"/>
      <c r="S1352" s="80"/>
      <c r="T1352" s="80"/>
      <c r="U1352" s="80"/>
      <c r="V1352" s="3"/>
      <c r="W1352" s="3"/>
      <c r="X1352" s="3"/>
      <c r="Y1352" s="3"/>
      <c r="Z1352" s="3"/>
    </row>
    <row r="1353" spans="1:26" ht="38.25" customHeight="1" x14ac:dyDescent="0.6">
      <c r="A1353" s="29"/>
      <c r="B1353" s="68"/>
      <c r="C1353" s="69"/>
      <c r="D1353" s="71"/>
      <c r="E1353" s="71"/>
      <c r="F1353" s="72">
        <f>SUM(D$9:$D1353)-SUM(E$9:$E1353)</f>
        <v>400</v>
      </c>
      <c r="G1353" s="58"/>
      <c r="H1353" s="73" t="str">
        <f t="shared" si="81"/>
        <v>الأربعاء</v>
      </c>
      <c r="I1353" s="84">
        <f t="shared" si="82"/>
        <v>45875</v>
      </c>
      <c r="J1353" s="75"/>
      <c r="K1353" s="75"/>
      <c r="L1353" s="76"/>
      <c r="M1353" s="76"/>
      <c r="N1353" s="77">
        <f>K1353-J1353-L1353+التصنيف4567891011243752[[#This Row],[زيادة]]</f>
        <v>0</v>
      </c>
      <c r="O1353" s="78" t="str">
        <f t="shared" ref="O1353:O1416" si="84">IF(N1353=0,"غياب","حضور")</f>
        <v>غياب</v>
      </c>
      <c r="P1353" s="78">
        <f t="shared" si="83"/>
        <v>0</v>
      </c>
      <c r="Q1353" s="79">
        <f>التصنيف4567891011243752[[#This Row],[ساعات العمل
Time of Work]]/9*P1353*24</f>
        <v>0</v>
      </c>
      <c r="R1353" s="80"/>
      <c r="S1353" s="80"/>
      <c r="T1353" s="80"/>
      <c r="U1353" s="80"/>
      <c r="V1353" s="3"/>
      <c r="W1353" s="3"/>
      <c r="X1353" s="3"/>
      <c r="Y1353" s="3"/>
      <c r="Z1353" s="3"/>
    </row>
    <row r="1354" spans="1:26" ht="38.25" customHeight="1" x14ac:dyDescent="0.6">
      <c r="A1354" s="29"/>
      <c r="B1354" s="68"/>
      <c r="C1354" s="69"/>
      <c r="D1354" s="71"/>
      <c r="E1354" s="71"/>
      <c r="F1354" s="72">
        <f>SUM(D$9:$D1354)-SUM(E$9:$E1354)</f>
        <v>400</v>
      </c>
      <c r="G1354" s="58"/>
      <c r="H1354" s="73" t="str">
        <f t="shared" ref="H1354:H1417" si="85">TEXT(I1354,"b2dddd")</f>
        <v>الخميس</v>
      </c>
      <c r="I1354" s="84">
        <f t="shared" ref="I1354:I1417" si="86">IF($I$7="","--",I1353+1)</f>
        <v>45876</v>
      </c>
      <c r="J1354" s="75"/>
      <c r="K1354" s="75"/>
      <c r="L1354" s="76"/>
      <c r="M1354" s="76"/>
      <c r="N1354" s="77">
        <f>K1354-J1354-L1354+التصنيف4567891011243752[[#This Row],[زيادة]]</f>
        <v>0</v>
      </c>
      <c r="O1354" s="78" t="str">
        <f t="shared" si="84"/>
        <v>غياب</v>
      </c>
      <c r="P1354" s="78">
        <f t="shared" si="83"/>
        <v>0</v>
      </c>
      <c r="Q1354" s="79">
        <f>التصنيف4567891011243752[[#This Row],[ساعات العمل
Time of Work]]/9*P1354*24</f>
        <v>0</v>
      </c>
      <c r="R1354" s="80"/>
      <c r="S1354" s="80"/>
      <c r="T1354" s="80"/>
      <c r="U1354" s="80"/>
      <c r="V1354" s="3"/>
      <c r="W1354" s="3"/>
      <c r="X1354" s="3"/>
      <c r="Y1354" s="3"/>
      <c r="Z1354" s="3"/>
    </row>
    <row r="1355" spans="1:26" ht="38.25" customHeight="1" x14ac:dyDescent="0.6">
      <c r="A1355" s="29"/>
      <c r="B1355" s="68"/>
      <c r="C1355" s="69"/>
      <c r="D1355" s="71"/>
      <c r="E1355" s="71"/>
      <c r="F1355" s="72">
        <f>SUM(D$9:$D1355)-SUM(E$9:$E1355)</f>
        <v>400</v>
      </c>
      <c r="G1355" s="58"/>
      <c r="H1355" s="73" t="str">
        <f t="shared" si="85"/>
        <v>الجمعة</v>
      </c>
      <c r="I1355" s="84">
        <f t="shared" si="86"/>
        <v>45877</v>
      </c>
      <c r="J1355" s="75"/>
      <c r="K1355" s="75"/>
      <c r="L1355" s="76"/>
      <c r="M1355" s="76"/>
      <c r="N1355" s="77">
        <f>K1355-J1355-L1355+التصنيف4567891011243752[[#This Row],[زيادة]]</f>
        <v>0</v>
      </c>
      <c r="O1355" s="78" t="str">
        <f t="shared" si="84"/>
        <v>غياب</v>
      </c>
      <c r="P1355" s="78">
        <f t="shared" ref="P1355:P1418" si="87">IF($P$9="","--",P1354+0)</f>
        <v>0</v>
      </c>
      <c r="Q1355" s="79">
        <f>التصنيف4567891011243752[[#This Row],[ساعات العمل
Time of Work]]/9*P1355*24</f>
        <v>0</v>
      </c>
      <c r="R1355" s="80"/>
      <c r="S1355" s="80"/>
      <c r="T1355" s="80"/>
      <c r="U1355" s="80"/>
      <c r="V1355" s="3"/>
      <c r="W1355" s="3"/>
      <c r="X1355" s="3"/>
      <c r="Y1355" s="3"/>
      <c r="Z1355" s="3"/>
    </row>
    <row r="1356" spans="1:26" ht="38.25" customHeight="1" x14ac:dyDescent="0.6">
      <c r="A1356" s="29"/>
      <c r="B1356" s="68"/>
      <c r="C1356" s="69"/>
      <c r="D1356" s="71"/>
      <c r="E1356" s="71"/>
      <c r="F1356" s="72">
        <f>SUM(D$9:$D1356)-SUM(E$9:$E1356)</f>
        <v>400</v>
      </c>
      <c r="G1356" s="58"/>
      <c r="H1356" s="73" t="str">
        <f t="shared" si="85"/>
        <v>السبت</v>
      </c>
      <c r="I1356" s="84">
        <f t="shared" si="86"/>
        <v>45878</v>
      </c>
      <c r="J1356" s="75"/>
      <c r="K1356" s="75"/>
      <c r="L1356" s="76"/>
      <c r="M1356" s="76"/>
      <c r="N1356" s="77">
        <f>K1356-J1356-L1356+التصنيف4567891011243752[[#This Row],[زيادة]]</f>
        <v>0</v>
      </c>
      <c r="O1356" s="78" t="str">
        <f t="shared" si="84"/>
        <v>غياب</v>
      </c>
      <c r="P1356" s="78">
        <f t="shared" si="87"/>
        <v>0</v>
      </c>
      <c r="Q1356" s="79">
        <f>التصنيف4567891011243752[[#This Row],[ساعات العمل
Time of Work]]/9*P1356*24</f>
        <v>0</v>
      </c>
      <c r="R1356" s="80"/>
      <c r="S1356" s="80"/>
      <c r="T1356" s="80"/>
      <c r="U1356" s="80"/>
      <c r="V1356" s="3"/>
      <c r="W1356" s="3"/>
      <c r="X1356" s="3"/>
      <c r="Y1356" s="3"/>
      <c r="Z1356" s="3"/>
    </row>
    <row r="1357" spans="1:26" ht="38.25" customHeight="1" x14ac:dyDescent="0.6">
      <c r="A1357" s="29"/>
      <c r="B1357" s="68"/>
      <c r="C1357" s="69"/>
      <c r="D1357" s="71"/>
      <c r="E1357" s="71"/>
      <c r="F1357" s="72">
        <f>SUM(D$9:$D1357)-SUM(E$9:$E1357)</f>
        <v>400</v>
      </c>
      <c r="G1357" s="58"/>
      <c r="H1357" s="73" t="str">
        <f t="shared" si="85"/>
        <v>الأحد</v>
      </c>
      <c r="I1357" s="84">
        <f t="shared" si="86"/>
        <v>45879</v>
      </c>
      <c r="J1357" s="75"/>
      <c r="K1357" s="75"/>
      <c r="L1357" s="76"/>
      <c r="M1357" s="76"/>
      <c r="N1357" s="77">
        <f>K1357-J1357-L1357+التصنيف4567891011243752[[#This Row],[زيادة]]</f>
        <v>0</v>
      </c>
      <c r="O1357" s="78" t="str">
        <f t="shared" si="84"/>
        <v>غياب</v>
      </c>
      <c r="P1357" s="78">
        <f t="shared" si="87"/>
        <v>0</v>
      </c>
      <c r="Q1357" s="79">
        <f>التصنيف4567891011243752[[#This Row],[ساعات العمل
Time of Work]]/9*P1357*24</f>
        <v>0</v>
      </c>
      <c r="R1357" s="80"/>
      <c r="S1357" s="80"/>
      <c r="T1357" s="80"/>
      <c r="U1357" s="80"/>
      <c r="V1357" s="3"/>
      <c r="W1357" s="3"/>
      <c r="X1357" s="3"/>
      <c r="Y1357" s="3"/>
      <c r="Z1357" s="3"/>
    </row>
    <row r="1358" spans="1:26" ht="38.25" customHeight="1" x14ac:dyDescent="0.6">
      <c r="A1358" s="29"/>
      <c r="B1358" s="68"/>
      <c r="C1358" s="69"/>
      <c r="D1358" s="71"/>
      <c r="E1358" s="71"/>
      <c r="F1358" s="72">
        <f>SUM(D$9:$D1358)-SUM(E$9:$E1358)</f>
        <v>400</v>
      </c>
      <c r="G1358" s="58"/>
      <c r="H1358" s="73" t="str">
        <f t="shared" si="85"/>
        <v>الإثنين</v>
      </c>
      <c r="I1358" s="84">
        <f t="shared" si="86"/>
        <v>45880</v>
      </c>
      <c r="J1358" s="75"/>
      <c r="K1358" s="75"/>
      <c r="L1358" s="76"/>
      <c r="M1358" s="76"/>
      <c r="N1358" s="77">
        <f>K1358-J1358-L1358+التصنيف4567891011243752[[#This Row],[زيادة]]</f>
        <v>0</v>
      </c>
      <c r="O1358" s="78" t="str">
        <f t="shared" si="84"/>
        <v>غياب</v>
      </c>
      <c r="P1358" s="78">
        <f t="shared" si="87"/>
        <v>0</v>
      </c>
      <c r="Q1358" s="79">
        <f>التصنيف4567891011243752[[#This Row],[ساعات العمل
Time of Work]]/9*P1358*24</f>
        <v>0</v>
      </c>
      <c r="R1358" s="80"/>
      <c r="S1358" s="80"/>
      <c r="T1358" s="80"/>
      <c r="U1358" s="80"/>
      <c r="V1358" s="3"/>
      <c r="W1358" s="3"/>
      <c r="X1358" s="3"/>
      <c r="Y1358" s="3"/>
      <c r="Z1358" s="3"/>
    </row>
    <row r="1359" spans="1:26" ht="38.25" customHeight="1" x14ac:dyDescent="0.6">
      <c r="A1359" s="29"/>
      <c r="B1359" s="68"/>
      <c r="C1359" s="69"/>
      <c r="D1359" s="71"/>
      <c r="E1359" s="71"/>
      <c r="F1359" s="72">
        <f>SUM(D$9:$D1359)-SUM(E$9:$E1359)</f>
        <v>400</v>
      </c>
      <c r="G1359" s="58"/>
      <c r="H1359" s="73" t="str">
        <f t="shared" si="85"/>
        <v>الثلاثاء</v>
      </c>
      <c r="I1359" s="84">
        <f t="shared" si="86"/>
        <v>45881</v>
      </c>
      <c r="J1359" s="75"/>
      <c r="K1359" s="75"/>
      <c r="L1359" s="76"/>
      <c r="M1359" s="76"/>
      <c r="N1359" s="77">
        <f>K1359-J1359-L1359+التصنيف4567891011243752[[#This Row],[زيادة]]</f>
        <v>0</v>
      </c>
      <c r="O1359" s="78" t="str">
        <f t="shared" si="84"/>
        <v>غياب</v>
      </c>
      <c r="P1359" s="78">
        <f t="shared" si="87"/>
        <v>0</v>
      </c>
      <c r="Q1359" s="79">
        <f>التصنيف4567891011243752[[#This Row],[ساعات العمل
Time of Work]]/9*P1359*24</f>
        <v>0</v>
      </c>
      <c r="R1359" s="80"/>
      <c r="S1359" s="80"/>
      <c r="T1359" s="80"/>
      <c r="U1359" s="80"/>
      <c r="V1359" s="3"/>
      <c r="W1359" s="3"/>
      <c r="X1359" s="3"/>
      <c r="Y1359" s="3"/>
      <c r="Z1359" s="3"/>
    </row>
    <row r="1360" spans="1:26" ht="38.25" customHeight="1" x14ac:dyDescent="0.6">
      <c r="A1360" s="29"/>
      <c r="B1360" s="68"/>
      <c r="C1360" s="69"/>
      <c r="D1360" s="71"/>
      <c r="E1360" s="71"/>
      <c r="F1360" s="72">
        <f>SUM(D$9:$D1360)-SUM(E$9:$E1360)</f>
        <v>400</v>
      </c>
      <c r="G1360" s="58"/>
      <c r="H1360" s="73" t="str">
        <f t="shared" si="85"/>
        <v>الأربعاء</v>
      </c>
      <c r="I1360" s="84">
        <f t="shared" si="86"/>
        <v>45882</v>
      </c>
      <c r="J1360" s="75"/>
      <c r="K1360" s="75"/>
      <c r="L1360" s="76"/>
      <c r="M1360" s="76"/>
      <c r="N1360" s="77">
        <f>K1360-J1360-L1360+التصنيف4567891011243752[[#This Row],[زيادة]]</f>
        <v>0</v>
      </c>
      <c r="O1360" s="78" t="str">
        <f t="shared" si="84"/>
        <v>غياب</v>
      </c>
      <c r="P1360" s="78">
        <f t="shared" si="87"/>
        <v>0</v>
      </c>
      <c r="Q1360" s="79">
        <f>التصنيف4567891011243752[[#This Row],[ساعات العمل
Time of Work]]/9*P1360*24</f>
        <v>0</v>
      </c>
      <c r="R1360" s="80"/>
      <c r="S1360" s="80"/>
      <c r="T1360" s="80"/>
      <c r="U1360" s="80"/>
      <c r="V1360" s="3"/>
      <c r="W1360" s="3"/>
      <c r="X1360" s="3"/>
      <c r="Y1360" s="3"/>
      <c r="Z1360" s="3"/>
    </row>
    <row r="1361" spans="1:26" ht="38.25" customHeight="1" x14ac:dyDescent="0.6">
      <c r="A1361" s="29"/>
      <c r="B1361" s="68"/>
      <c r="C1361" s="69"/>
      <c r="D1361" s="71"/>
      <c r="E1361" s="71"/>
      <c r="F1361" s="72">
        <f>SUM(D$9:$D1361)-SUM(E$9:$E1361)</f>
        <v>400</v>
      </c>
      <c r="G1361" s="58"/>
      <c r="H1361" s="73" t="str">
        <f t="shared" si="85"/>
        <v>الخميس</v>
      </c>
      <c r="I1361" s="84">
        <f t="shared" si="86"/>
        <v>45883</v>
      </c>
      <c r="J1361" s="75"/>
      <c r="K1361" s="75"/>
      <c r="L1361" s="76"/>
      <c r="M1361" s="76"/>
      <c r="N1361" s="77">
        <f>K1361-J1361-L1361+التصنيف4567891011243752[[#This Row],[زيادة]]</f>
        <v>0</v>
      </c>
      <c r="O1361" s="78" t="str">
        <f t="shared" si="84"/>
        <v>غياب</v>
      </c>
      <c r="P1361" s="78">
        <f t="shared" si="87"/>
        <v>0</v>
      </c>
      <c r="Q1361" s="79">
        <f>التصنيف4567891011243752[[#This Row],[ساعات العمل
Time of Work]]/9*P1361*24</f>
        <v>0</v>
      </c>
      <c r="R1361" s="80"/>
      <c r="S1361" s="80"/>
      <c r="T1361" s="80"/>
      <c r="U1361" s="80"/>
      <c r="V1361" s="3"/>
      <c r="W1361" s="3"/>
      <c r="X1361" s="3"/>
      <c r="Y1361" s="3"/>
      <c r="Z1361" s="3"/>
    </row>
    <row r="1362" spans="1:26" ht="38.25" customHeight="1" x14ac:dyDescent="0.6">
      <c r="A1362" s="29"/>
      <c r="B1362" s="68"/>
      <c r="C1362" s="69"/>
      <c r="D1362" s="71"/>
      <c r="E1362" s="71"/>
      <c r="F1362" s="72">
        <f>SUM(D$9:$D1362)-SUM(E$9:$E1362)</f>
        <v>400</v>
      </c>
      <c r="G1362" s="58"/>
      <c r="H1362" s="73" t="str">
        <f t="shared" si="85"/>
        <v>الجمعة</v>
      </c>
      <c r="I1362" s="84">
        <f t="shared" si="86"/>
        <v>45884</v>
      </c>
      <c r="J1362" s="75"/>
      <c r="K1362" s="75"/>
      <c r="L1362" s="76"/>
      <c r="M1362" s="76"/>
      <c r="N1362" s="77">
        <f>K1362-J1362-L1362+التصنيف4567891011243752[[#This Row],[زيادة]]</f>
        <v>0</v>
      </c>
      <c r="O1362" s="78" t="str">
        <f t="shared" si="84"/>
        <v>غياب</v>
      </c>
      <c r="P1362" s="78">
        <f t="shared" si="87"/>
        <v>0</v>
      </c>
      <c r="Q1362" s="79">
        <f>التصنيف4567891011243752[[#This Row],[ساعات العمل
Time of Work]]/9*P1362*24</f>
        <v>0</v>
      </c>
      <c r="R1362" s="80"/>
      <c r="S1362" s="80"/>
      <c r="T1362" s="80"/>
      <c r="U1362" s="80"/>
      <c r="V1362" s="3"/>
      <c r="W1362" s="3"/>
      <c r="X1362" s="3"/>
      <c r="Y1362" s="3"/>
      <c r="Z1362" s="3"/>
    </row>
    <row r="1363" spans="1:26" ht="38.25" customHeight="1" x14ac:dyDescent="0.6">
      <c r="A1363" s="29"/>
      <c r="B1363" s="68"/>
      <c r="C1363" s="69"/>
      <c r="D1363" s="71"/>
      <c r="E1363" s="71"/>
      <c r="F1363" s="72">
        <f>SUM(D$9:$D1363)-SUM(E$9:$E1363)</f>
        <v>400</v>
      </c>
      <c r="G1363" s="58"/>
      <c r="H1363" s="73" t="str">
        <f t="shared" si="85"/>
        <v>السبت</v>
      </c>
      <c r="I1363" s="84">
        <f t="shared" si="86"/>
        <v>45885</v>
      </c>
      <c r="J1363" s="75"/>
      <c r="K1363" s="75"/>
      <c r="L1363" s="76"/>
      <c r="M1363" s="76"/>
      <c r="N1363" s="77">
        <f>K1363-J1363-L1363+التصنيف4567891011243752[[#This Row],[زيادة]]</f>
        <v>0</v>
      </c>
      <c r="O1363" s="78" t="str">
        <f t="shared" si="84"/>
        <v>غياب</v>
      </c>
      <c r="P1363" s="78">
        <f t="shared" si="87"/>
        <v>0</v>
      </c>
      <c r="Q1363" s="79">
        <f>التصنيف4567891011243752[[#This Row],[ساعات العمل
Time of Work]]/9*P1363*24</f>
        <v>0</v>
      </c>
      <c r="R1363" s="80"/>
      <c r="S1363" s="80"/>
      <c r="T1363" s="80"/>
      <c r="U1363" s="80"/>
      <c r="V1363" s="3"/>
      <c r="W1363" s="3"/>
      <c r="X1363" s="3"/>
      <c r="Y1363" s="3"/>
      <c r="Z1363" s="3"/>
    </row>
    <row r="1364" spans="1:26" ht="38.25" customHeight="1" x14ac:dyDescent="0.6">
      <c r="A1364" s="29"/>
      <c r="B1364" s="68"/>
      <c r="C1364" s="69"/>
      <c r="D1364" s="71"/>
      <c r="E1364" s="71"/>
      <c r="F1364" s="72">
        <f>SUM(D$9:$D1364)-SUM(E$9:$E1364)</f>
        <v>400</v>
      </c>
      <c r="G1364" s="58"/>
      <c r="H1364" s="73" t="str">
        <f t="shared" si="85"/>
        <v>الأحد</v>
      </c>
      <c r="I1364" s="84">
        <f t="shared" si="86"/>
        <v>45886</v>
      </c>
      <c r="J1364" s="75"/>
      <c r="K1364" s="75"/>
      <c r="L1364" s="76"/>
      <c r="M1364" s="76"/>
      <c r="N1364" s="77">
        <f>K1364-J1364-L1364+التصنيف4567891011243752[[#This Row],[زيادة]]</f>
        <v>0</v>
      </c>
      <c r="O1364" s="78" t="str">
        <f t="shared" si="84"/>
        <v>غياب</v>
      </c>
      <c r="P1364" s="78">
        <f t="shared" si="87"/>
        <v>0</v>
      </c>
      <c r="Q1364" s="79">
        <f>التصنيف4567891011243752[[#This Row],[ساعات العمل
Time of Work]]/9*P1364*24</f>
        <v>0</v>
      </c>
      <c r="R1364" s="80"/>
      <c r="S1364" s="80"/>
      <c r="T1364" s="80"/>
      <c r="U1364" s="80"/>
      <c r="V1364" s="3"/>
      <c r="W1364" s="3"/>
      <c r="X1364" s="3"/>
      <c r="Y1364" s="3"/>
      <c r="Z1364" s="3"/>
    </row>
    <row r="1365" spans="1:26" ht="38.25" customHeight="1" x14ac:dyDescent="0.6">
      <c r="A1365" s="29"/>
      <c r="B1365" s="68"/>
      <c r="C1365" s="69"/>
      <c r="D1365" s="71"/>
      <c r="E1365" s="71"/>
      <c r="F1365" s="72">
        <f>SUM(D$9:$D1365)-SUM(E$9:$E1365)</f>
        <v>400</v>
      </c>
      <c r="G1365" s="58"/>
      <c r="H1365" s="73" t="str">
        <f t="shared" si="85"/>
        <v>الإثنين</v>
      </c>
      <c r="I1365" s="84">
        <f t="shared" si="86"/>
        <v>45887</v>
      </c>
      <c r="J1365" s="75"/>
      <c r="K1365" s="75"/>
      <c r="L1365" s="76"/>
      <c r="M1365" s="76"/>
      <c r="N1365" s="77">
        <f>K1365-J1365-L1365+التصنيف4567891011243752[[#This Row],[زيادة]]</f>
        <v>0</v>
      </c>
      <c r="O1365" s="78" t="str">
        <f t="shared" si="84"/>
        <v>غياب</v>
      </c>
      <c r="P1365" s="78">
        <f t="shared" si="87"/>
        <v>0</v>
      </c>
      <c r="Q1365" s="79">
        <f>التصنيف4567891011243752[[#This Row],[ساعات العمل
Time of Work]]/9*P1365*24</f>
        <v>0</v>
      </c>
      <c r="R1365" s="80"/>
      <c r="S1365" s="80"/>
      <c r="T1365" s="80"/>
      <c r="U1365" s="80"/>
      <c r="V1365" s="3"/>
      <c r="W1365" s="3"/>
      <c r="X1365" s="3"/>
      <c r="Y1365" s="3"/>
      <c r="Z1365" s="3"/>
    </row>
    <row r="1366" spans="1:26" ht="38.25" customHeight="1" x14ac:dyDescent="0.6">
      <c r="A1366" s="29"/>
      <c r="B1366" s="68"/>
      <c r="C1366" s="69"/>
      <c r="D1366" s="71"/>
      <c r="E1366" s="71"/>
      <c r="F1366" s="72">
        <f>SUM(D$9:$D1366)-SUM(E$9:$E1366)</f>
        <v>400</v>
      </c>
      <c r="G1366" s="58"/>
      <c r="H1366" s="73" t="str">
        <f t="shared" si="85"/>
        <v>الثلاثاء</v>
      </c>
      <c r="I1366" s="84">
        <f t="shared" si="86"/>
        <v>45888</v>
      </c>
      <c r="J1366" s="75"/>
      <c r="K1366" s="75"/>
      <c r="L1366" s="76"/>
      <c r="M1366" s="76"/>
      <c r="N1366" s="77">
        <f>K1366-J1366-L1366+التصنيف4567891011243752[[#This Row],[زيادة]]</f>
        <v>0</v>
      </c>
      <c r="O1366" s="78" t="str">
        <f t="shared" si="84"/>
        <v>غياب</v>
      </c>
      <c r="P1366" s="78">
        <f t="shared" si="87"/>
        <v>0</v>
      </c>
      <c r="Q1366" s="79">
        <f>التصنيف4567891011243752[[#This Row],[ساعات العمل
Time of Work]]/9*P1366*24</f>
        <v>0</v>
      </c>
      <c r="R1366" s="80"/>
      <c r="S1366" s="80"/>
      <c r="T1366" s="80"/>
      <c r="U1366" s="80"/>
      <c r="V1366" s="3"/>
      <c r="W1366" s="3"/>
      <c r="X1366" s="3"/>
      <c r="Y1366" s="3"/>
      <c r="Z1366" s="3"/>
    </row>
    <row r="1367" spans="1:26" ht="38.25" customHeight="1" x14ac:dyDescent="0.6">
      <c r="A1367" s="29"/>
      <c r="B1367" s="68"/>
      <c r="C1367" s="69"/>
      <c r="D1367" s="71"/>
      <c r="E1367" s="71"/>
      <c r="F1367" s="72">
        <f>SUM(D$9:$D1367)-SUM(E$9:$E1367)</f>
        <v>400</v>
      </c>
      <c r="G1367" s="58"/>
      <c r="H1367" s="73" t="str">
        <f t="shared" si="85"/>
        <v>الأربعاء</v>
      </c>
      <c r="I1367" s="84">
        <f t="shared" si="86"/>
        <v>45889</v>
      </c>
      <c r="J1367" s="75"/>
      <c r="K1367" s="75"/>
      <c r="L1367" s="76"/>
      <c r="M1367" s="76"/>
      <c r="N1367" s="77">
        <f>K1367-J1367-L1367+التصنيف4567891011243752[[#This Row],[زيادة]]</f>
        <v>0</v>
      </c>
      <c r="O1367" s="78" t="str">
        <f t="shared" si="84"/>
        <v>غياب</v>
      </c>
      <c r="P1367" s="78">
        <f t="shared" si="87"/>
        <v>0</v>
      </c>
      <c r="Q1367" s="79">
        <f>التصنيف4567891011243752[[#This Row],[ساعات العمل
Time of Work]]/9*P1367*24</f>
        <v>0</v>
      </c>
      <c r="R1367" s="80"/>
      <c r="S1367" s="80"/>
      <c r="T1367" s="80"/>
      <c r="U1367" s="80"/>
      <c r="V1367" s="3"/>
      <c r="W1367" s="3"/>
      <c r="X1367" s="3"/>
      <c r="Y1367" s="3"/>
      <c r="Z1367" s="3"/>
    </row>
    <row r="1368" spans="1:26" ht="38.25" customHeight="1" x14ac:dyDescent="0.6">
      <c r="A1368" s="29"/>
      <c r="B1368" s="68"/>
      <c r="C1368" s="69"/>
      <c r="D1368" s="71"/>
      <c r="E1368" s="71"/>
      <c r="F1368" s="72">
        <f>SUM(D$9:$D1368)-SUM(E$9:$E1368)</f>
        <v>400</v>
      </c>
      <c r="G1368" s="58"/>
      <c r="H1368" s="73" t="str">
        <f t="shared" si="85"/>
        <v>الخميس</v>
      </c>
      <c r="I1368" s="84">
        <f t="shared" si="86"/>
        <v>45890</v>
      </c>
      <c r="J1368" s="75"/>
      <c r="K1368" s="75"/>
      <c r="L1368" s="76"/>
      <c r="M1368" s="76"/>
      <c r="N1368" s="77">
        <f>K1368-J1368-L1368+التصنيف4567891011243752[[#This Row],[زيادة]]</f>
        <v>0</v>
      </c>
      <c r="O1368" s="78" t="str">
        <f t="shared" si="84"/>
        <v>غياب</v>
      </c>
      <c r="P1368" s="78">
        <f t="shared" si="87"/>
        <v>0</v>
      </c>
      <c r="Q1368" s="79">
        <f>التصنيف4567891011243752[[#This Row],[ساعات العمل
Time of Work]]/9*P1368*24</f>
        <v>0</v>
      </c>
      <c r="R1368" s="80"/>
      <c r="S1368" s="80"/>
      <c r="T1368" s="80"/>
      <c r="U1368" s="80"/>
      <c r="V1368" s="3"/>
      <c r="W1368" s="3"/>
      <c r="X1368" s="3"/>
      <c r="Y1368" s="3"/>
      <c r="Z1368" s="3"/>
    </row>
    <row r="1369" spans="1:26" ht="38.25" customHeight="1" x14ac:dyDescent="0.6">
      <c r="A1369" s="29"/>
      <c r="B1369" s="68"/>
      <c r="C1369" s="69"/>
      <c r="D1369" s="71"/>
      <c r="E1369" s="71"/>
      <c r="F1369" s="72">
        <f>SUM(D$9:$D1369)-SUM(E$9:$E1369)</f>
        <v>400</v>
      </c>
      <c r="G1369" s="58"/>
      <c r="H1369" s="73" t="str">
        <f t="shared" si="85"/>
        <v>الجمعة</v>
      </c>
      <c r="I1369" s="84">
        <f t="shared" si="86"/>
        <v>45891</v>
      </c>
      <c r="J1369" s="75"/>
      <c r="K1369" s="75"/>
      <c r="L1369" s="76"/>
      <c r="M1369" s="76"/>
      <c r="N1369" s="77">
        <f>K1369-J1369-L1369+التصنيف4567891011243752[[#This Row],[زيادة]]</f>
        <v>0</v>
      </c>
      <c r="O1369" s="78" t="str">
        <f t="shared" si="84"/>
        <v>غياب</v>
      </c>
      <c r="P1369" s="78">
        <f t="shared" si="87"/>
        <v>0</v>
      </c>
      <c r="Q1369" s="79">
        <f>التصنيف4567891011243752[[#This Row],[ساعات العمل
Time of Work]]/9*P1369*24</f>
        <v>0</v>
      </c>
      <c r="R1369" s="80"/>
      <c r="S1369" s="80"/>
      <c r="T1369" s="80"/>
      <c r="U1369" s="80"/>
      <c r="V1369" s="3"/>
      <c r="W1369" s="3"/>
      <c r="X1369" s="3"/>
      <c r="Y1369" s="3"/>
      <c r="Z1369" s="3"/>
    </row>
    <row r="1370" spans="1:26" ht="38.25" customHeight="1" x14ac:dyDescent="0.6">
      <c r="A1370" s="29"/>
      <c r="B1370" s="68"/>
      <c r="C1370" s="69"/>
      <c r="D1370" s="71"/>
      <c r="E1370" s="71"/>
      <c r="F1370" s="72">
        <f>SUM(D$9:$D1370)-SUM(E$9:$E1370)</f>
        <v>400</v>
      </c>
      <c r="G1370" s="58"/>
      <c r="H1370" s="73" t="str">
        <f t="shared" si="85"/>
        <v>السبت</v>
      </c>
      <c r="I1370" s="84">
        <f t="shared" si="86"/>
        <v>45892</v>
      </c>
      <c r="J1370" s="75"/>
      <c r="K1370" s="75"/>
      <c r="L1370" s="76"/>
      <c r="M1370" s="76"/>
      <c r="N1370" s="77">
        <f>K1370-J1370-L1370+التصنيف4567891011243752[[#This Row],[زيادة]]</f>
        <v>0</v>
      </c>
      <c r="O1370" s="78" t="str">
        <f t="shared" si="84"/>
        <v>غياب</v>
      </c>
      <c r="P1370" s="78">
        <f t="shared" si="87"/>
        <v>0</v>
      </c>
      <c r="Q1370" s="79">
        <f>التصنيف4567891011243752[[#This Row],[ساعات العمل
Time of Work]]/9*P1370*24</f>
        <v>0</v>
      </c>
      <c r="R1370" s="80"/>
      <c r="S1370" s="80"/>
      <c r="T1370" s="80"/>
      <c r="U1370" s="80"/>
      <c r="V1370" s="3"/>
      <c r="W1370" s="3"/>
      <c r="X1370" s="3"/>
      <c r="Y1370" s="3"/>
      <c r="Z1370" s="3"/>
    </row>
    <row r="1371" spans="1:26" ht="38.25" customHeight="1" x14ac:dyDescent="0.6">
      <c r="A1371" s="29"/>
      <c r="B1371" s="68"/>
      <c r="C1371" s="69"/>
      <c r="D1371" s="71"/>
      <c r="E1371" s="71"/>
      <c r="F1371" s="72">
        <f>SUM(D$9:$D1371)-SUM(E$9:$E1371)</f>
        <v>400</v>
      </c>
      <c r="G1371" s="58"/>
      <c r="H1371" s="73" t="str">
        <f t="shared" si="85"/>
        <v>الأحد</v>
      </c>
      <c r="I1371" s="84">
        <f t="shared" si="86"/>
        <v>45893</v>
      </c>
      <c r="J1371" s="75"/>
      <c r="K1371" s="75"/>
      <c r="L1371" s="76"/>
      <c r="M1371" s="76"/>
      <c r="N1371" s="77">
        <f>K1371-J1371-L1371+التصنيف4567891011243752[[#This Row],[زيادة]]</f>
        <v>0</v>
      </c>
      <c r="O1371" s="78" t="str">
        <f t="shared" si="84"/>
        <v>غياب</v>
      </c>
      <c r="P1371" s="78">
        <f t="shared" si="87"/>
        <v>0</v>
      </c>
      <c r="Q1371" s="79">
        <f>التصنيف4567891011243752[[#This Row],[ساعات العمل
Time of Work]]/9*P1371*24</f>
        <v>0</v>
      </c>
      <c r="R1371" s="80"/>
      <c r="S1371" s="80"/>
      <c r="T1371" s="80"/>
      <c r="U1371" s="80"/>
      <c r="V1371" s="3"/>
      <c r="W1371" s="3"/>
      <c r="X1371" s="3"/>
      <c r="Y1371" s="3"/>
      <c r="Z1371" s="3"/>
    </row>
    <row r="1372" spans="1:26" ht="38.25" customHeight="1" x14ac:dyDescent="0.6">
      <c r="A1372" s="29"/>
      <c r="B1372" s="68"/>
      <c r="C1372" s="69"/>
      <c r="D1372" s="71"/>
      <c r="E1372" s="71"/>
      <c r="F1372" s="72">
        <f>SUM(D$9:$D1372)-SUM(E$9:$E1372)</f>
        <v>400</v>
      </c>
      <c r="G1372" s="58"/>
      <c r="H1372" s="73" t="str">
        <f t="shared" si="85"/>
        <v>الإثنين</v>
      </c>
      <c r="I1372" s="84">
        <f t="shared" si="86"/>
        <v>45894</v>
      </c>
      <c r="J1372" s="75"/>
      <c r="K1372" s="75"/>
      <c r="L1372" s="76"/>
      <c r="M1372" s="76"/>
      <c r="N1372" s="77">
        <f>K1372-J1372-L1372+التصنيف4567891011243752[[#This Row],[زيادة]]</f>
        <v>0</v>
      </c>
      <c r="O1372" s="78" t="str">
        <f t="shared" si="84"/>
        <v>غياب</v>
      </c>
      <c r="P1372" s="78">
        <f t="shared" si="87"/>
        <v>0</v>
      </c>
      <c r="Q1372" s="79">
        <f>التصنيف4567891011243752[[#This Row],[ساعات العمل
Time of Work]]/9*P1372*24</f>
        <v>0</v>
      </c>
      <c r="R1372" s="80"/>
      <c r="S1372" s="80"/>
      <c r="T1372" s="80"/>
      <c r="U1372" s="80"/>
      <c r="V1372" s="3"/>
      <c r="W1372" s="3"/>
      <c r="X1372" s="3"/>
      <c r="Y1372" s="3"/>
      <c r="Z1372" s="3"/>
    </row>
    <row r="1373" spans="1:26" ht="38.25" customHeight="1" x14ac:dyDescent="0.6">
      <c r="A1373" s="29"/>
      <c r="B1373" s="68"/>
      <c r="C1373" s="69"/>
      <c r="D1373" s="71"/>
      <c r="E1373" s="71"/>
      <c r="F1373" s="72">
        <f>SUM(D$9:$D1373)-SUM(E$9:$E1373)</f>
        <v>400</v>
      </c>
      <c r="G1373" s="58"/>
      <c r="H1373" s="73" t="str">
        <f t="shared" si="85"/>
        <v>الثلاثاء</v>
      </c>
      <c r="I1373" s="84">
        <f t="shared" si="86"/>
        <v>45895</v>
      </c>
      <c r="J1373" s="75"/>
      <c r="K1373" s="75"/>
      <c r="L1373" s="76"/>
      <c r="M1373" s="76"/>
      <c r="N1373" s="77">
        <f>K1373-J1373-L1373+التصنيف4567891011243752[[#This Row],[زيادة]]</f>
        <v>0</v>
      </c>
      <c r="O1373" s="78" t="str">
        <f t="shared" si="84"/>
        <v>غياب</v>
      </c>
      <c r="P1373" s="78">
        <f t="shared" si="87"/>
        <v>0</v>
      </c>
      <c r="Q1373" s="79">
        <f>التصنيف4567891011243752[[#This Row],[ساعات العمل
Time of Work]]/9*P1373*24</f>
        <v>0</v>
      </c>
      <c r="R1373" s="80"/>
      <c r="S1373" s="80"/>
      <c r="T1373" s="80"/>
      <c r="U1373" s="80"/>
      <c r="V1373" s="3"/>
      <c r="W1373" s="3"/>
      <c r="X1373" s="3"/>
      <c r="Y1373" s="3"/>
      <c r="Z1373" s="3"/>
    </row>
    <row r="1374" spans="1:26" ht="38.25" customHeight="1" x14ac:dyDescent="0.6">
      <c r="A1374" s="29"/>
      <c r="B1374" s="68"/>
      <c r="C1374" s="69"/>
      <c r="D1374" s="71"/>
      <c r="E1374" s="71"/>
      <c r="F1374" s="72">
        <f>SUM(D$9:$D1374)-SUM(E$9:$E1374)</f>
        <v>400</v>
      </c>
      <c r="G1374" s="58"/>
      <c r="H1374" s="73" t="str">
        <f t="shared" si="85"/>
        <v>الأربعاء</v>
      </c>
      <c r="I1374" s="84">
        <f t="shared" si="86"/>
        <v>45896</v>
      </c>
      <c r="J1374" s="75"/>
      <c r="K1374" s="75"/>
      <c r="L1374" s="76"/>
      <c r="M1374" s="76"/>
      <c r="N1374" s="77">
        <f>K1374-J1374-L1374+التصنيف4567891011243752[[#This Row],[زيادة]]</f>
        <v>0</v>
      </c>
      <c r="O1374" s="78" t="str">
        <f t="shared" si="84"/>
        <v>غياب</v>
      </c>
      <c r="P1374" s="78">
        <f t="shared" si="87"/>
        <v>0</v>
      </c>
      <c r="Q1374" s="79">
        <f>التصنيف4567891011243752[[#This Row],[ساعات العمل
Time of Work]]/9*P1374*24</f>
        <v>0</v>
      </c>
      <c r="R1374" s="80"/>
      <c r="S1374" s="80"/>
      <c r="T1374" s="80"/>
      <c r="U1374" s="80"/>
      <c r="V1374" s="3"/>
      <c r="W1374" s="3"/>
      <c r="X1374" s="3"/>
      <c r="Y1374" s="3"/>
      <c r="Z1374" s="3"/>
    </row>
    <row r="1375" spans="1:26" ht="38.25" customHeight="1" x14ac:dyDescent="0.6">
      <c r="A1375" s="29"/>
      <c r="B1375" s="68"/>
      <c r="C1375" s="69"/>
      <c r="D1375" s="71"/>
      <c r="E1375" s="71"/>
      <c r="F1375" s="72">
        <f>SUM(D$9:$D1375)-SUM(E$9:$E1375)</f>
        <v>400</v>
      </c>
      <c r="G1375" s="58"/>
      <c r="H1375" s="73" t="str">
        <f t="shared" si="85"/>
        <v>الخميس</v>
      </c>
      <c r="I1375" s="84">
        <f t="shared" si="86"/>
        <v>45897</v>
      </c>
      <c r="J1375" s="75"/>
      <c r="K1375" s="75"/>
      <c r="L1375" s="76"/>
      <c r="M1375" s="76"/>
      <c r="N1375" s="77">
        <f>K1375-J1375-L1375+التصنيف4567891011243752[[#This Row],[زيادة]]</f>
        <v>0</v>
      </c>
      <c r="O1375" s="78" t="str">
        <f t="shared" si="84"/>
        <v>غياب</v>
      </c>
      <c r="P1375" s="78">
        <f t="shared" si="87"/>
        <v>0</v>
      </c>
      <c r="Q1375" s="79">
        <f>التصنيف4567891011243752[[#This Row],[ساعات العمل
Time of Work]]/9*P1375*24</f>
        <v>0</v>
      </c>
      <c r="R1375" s="80"/>
      <c r="S1375" s="80"/>
      <c r="T1375" s="80"/>
      <c r="U1375" s="80"/>
      <c r="V1375" s="3"/>
      <c r="W1375" s="3"/>
      <c r="X1375" s="3"/>
      <c r="Y1375" s="3"/>
      <c r="Z1375" s="3"/>
    </row>
    <row r="1376" spans="1:26" ht="38.25" customHeight="1" x14ac:dyDescent="0.6">
      <c r="A1376" s="29"/>
      <c r="B1376" s="68"/>
      <c r="C1376" s="69"/>
      <c r="D1376" s="71"/>
      <c r="E1376" s="71"/>
      <c r="F1376" s="72">
        <f>SUM(D$9:$D1376)-SUM(E$9:$E1376)</f>
        <v>400</v>
      </c>
      <c r="G1376" s="58"/>
      <c r="H1376" s="73" t="str">
        <f t="shared" si="85"/>
        <v>الجمعة</v>
      </c>
      <c r="I1376" s="84">
        <f t="shared" si="86"/>
        <v>45898</v>
      </c>
      <c r="J1376" s="75"/>
      <c r="K1376" s="75"/>
      <c r="L1376" s="76"/>
      <c r="M1376" s="76"/>
      <c r="N1376" s="77">
        <f>K1376-J1376-L1376+التصنيف4567891011243752[[#This Row],[زيادة]]</f>
        <v>0</v>
      </c>
      <c r="O1376" s="78" t="str">
        <f t="shared" si="84"/>
        <v>غياب</v>
      </c>
      <c r="P1376" s="78">
        <f t="shared" si="87"/>
        <v>0</v>
      </c>
      <c r="Q1376" s="79">
        <f>التصنيف4567891011243752[[#This Row],[ساعات العمل
Time of Work]]/9*P1376*24</f>
        <v>0</v>
      </c>
      <c r="R1376" s="80"/>
      <c r="S1376" s="80"/>
      <c r="T1376" s="80"/>
      <c r="U1376" s="80"/>
      <c r="V1376" s="3"/>
      <c r="W1376" s="3"/>
      <c r="X1376" s="3"/>
      <c r="Y1376" s="3"/>
      <c r="Z1376" s="3"/>
    </row>
    <row r="1377" spans="1:26" ht="38.25" customHeight="1" x14ac:dyDescent="0.6">
      <c r="A1377" s="29"/>
      <c r="B1377" s="68"/>
      <c r="C1377" s="69"/>
      <c r="D1377" s="71"/>
      <c r="E1377" s="71"/>
      <c r="F1377" s="72">
        <f>SUM(D$9:$D1377)-SUM(E$9:$E1377)</f>
        <v>400</v>
      </c>
      <c r="G1377" s="58"/>
      <c r="H1377" s="73" t="str">
        <f t="shared" si="85"/>
        <v>السبت</v>
      </c>
      <c r="I1377" s="84">
        <f t="shared" si="86"/>
        <v>45899</v>
      </c>
      <c r="J1377" s="75"/>
      <c r="K1377" s="75"/>
      <c r="L1377" s="76"/>
      <c r="M1377" s="76"/>
      <c r="N1377" s="77">
        <f>K1377-J1377-L1377+التصنيف4567891011243752[[#This Row],[زيادة]]</f>
        <v>0</v>
      </c>
      <c r="O1377" s="78" t="str">
        <f t="shared" si="84"/>
        <v>غياب</v>
      </c>
      <c r="P1377" s="78">
        <f t="shared" si="87"/>
        <v>0</v>
      </c>
      <c r="Q1377" s="79">
        <f>التصنيف4567891011243752[[#This Row],[ساعات العمل
Time of Work]]/9*P1377*24</f>
        <v>0</v>
      </c>
      <c r="R1377" s="80"/>
      <c r="S1377" s="80"/>
      <c r="T1377" s="80"/>
      <c r="U1377" s="80"/>
      <c r="V1377" s="3"/>
      <c r="W1377" s="3"/>
      <c r="X1377" s="3"/>
      <c r="Y1377" s="3"/>
      <c r="Z1377" s="3"/>
    </row>
    <row r="1378" spans="1:26" ht="38.25" customHeight="1" x14ac:dyDescent="0.6">
      <c r="A1378" s="29"/>
      <c r="B1378" s="68"/>
      <c r="C1378" s="69"/>
      <c r="D1378" s="71"/>
      <c r="E1378" s="71"/>
      <c r="F1378" s="72">
        <f>SUM(D$9:$D1378)-SUM(E$9:$E1378)</f>
        <v>400</v>
      </c>
      <c r="G1378" s="58"/>
      <c r="H1378" s="73" t="str">
        <f t="shared" si="85"/>
        <v>الأحد</v>
      </c>
      <c r="I1378" s="84">
        <f t="shared" si="86"/>
        <v>45900</v>
      </c>
      <c r="J1378" s="75"/>
      <c r="K1378" s="75"/>
      <c r="L1378" s="76"/>
      <c r="M1378" s="76"/>
      <c r="N1378" s="77">
        <f>K1378-J1378-L1378+التصنيف4567891011243752[[#This Row],[زيادة]]</f>
        <v>0</v>
      </c>
      <c r="O1378" s="78" t="str">
        <f t="shared" si="84"/>
        <v>غياب</v>
      </c>
      <c r="P1378" s="78">
        <f t="shared" si="87"/>
        <v>0</v>
      </c>
      <c r="Q1378" s="79">
        <f>التصنيف4567891011243752[[#This Row],[ساعات العمل
Time of Work]]/9*P1378*24</f>
        <v>0</v>
      </c>
      <c r="R1378" s="80"/>
      <c r="S1378" s="80"/>
      <c r="T1378" s="80"/>
      <c r="U1378" s="80"/>
      <c r="V1378" s="3"/>
      <c r="W1378" s="3"/>
      <c r="X1378" s="3"/>
      <c r="Y1378" s="3"/>
      <c r="Z1378" s="3"/>
    </row>
    <row r="1379" spans="1:26" ht="38.25" customHeight="1" x14ac:dyDescent="0.6">
      <c r="A1379" s="29"/>
      <c r="B1379" s="68"/>
      <c r="C1379" s="69"/>
      <c r="D1379" s="71"/>
      <c r="E1379" s="71"/>
      <c r="F1379" s="72">
        <f>SUM(D$9:$D1379)-SUM(E$9:$E1379)</f>
        <v>400</v>
      </c>
      <c r="G1379" s="58"/>
      <c r="H1379" s="73" t="str">
        <f t="shared" si="85"/>
        <v>الإثنين</v>
      </c>
      <c r="I1379" s="84">
        <f t="shared" si="86"/>
        <v>45901</v>
      </c>
      <c r="J1379" s="75"/>
      <c r="K1379" s="75"/>
      <c r="L1379" s="76"/>
      <c r="M1379" s="76"/>
      <c r="N1379" s="77">
        <f>K1379-J1379-L1379+التصنيف4567891011243752[[#This Row],[زيادة]]</f>
        <v>0</v>
      </c>
      <c r="O1379" s="78" t="str">
        <f t="shared" si="84"/>
        <v>غياب</v>
      </c>
      <c r="P1379" s="78">
        <f t="shared" si="87"/>
        <v>0</v>
      </c>
      <c r="Q1379" s="79">
        <f>التصنيف4567891011243752[[#This Row],[ساعات العمل
Time of Work]]/9*P1379*24</f>
        <v>0</v>
      </c>
      <c r="R1379" s="80"/>
      <c r="S1379" s="80"/>
      <c r="T1379" s="80"/>
      <c r="U1379" s="80"/>
      <c r="V1379" s="3"/>
      <c r="W1379" s="3"/>
      <c r="X1379" s="3"/>
      <c r="Y1379" s="3"/>
      <c r="Z1379" s="3"/>
    </row>
    <row r="1380" spans="1:26" ht="38.25" customHeight="1" x14ac:dyDescent="0.6">
      <c r="A1380" s="29"/>
      <c r="B1380" s="68"/>
      <c r="C1380" s="69"/>
      <c r="D1380" s="71"/>
      <c r="E1380" s="71"/>
      <c r="F1380" s="72">
        <f>SUM(D$9:$D1380)-SUM(E$9:$E1380)</f>
        <v>400</v>
      </c>
      <c r="G1380" s="58"/>
      <c r="H1380" s="73" t="str">
        <f t="shared" si="85"/>
        <v>الثلاثاء</v>
      </c>
      <c r="I1380" s="84">
        <f t="shared" si="86"/>
        <v>45902</v>
      </c>
      <c r="J1380" s="75"/>
      <c r="K1380" s="75"/>
      <c r="L1380" s="76"/>
      <c r="M1380" s="76"/>
      <c r="N1380" s="77">
        <f>K1380-J1380-L1380+التصنيف4567891011243752[[#This Row],[زيادة]]</f>
        <v>0</v>
      </c>
      <c r="O1380" s="78" t="str">
        <f t="shared" si="84"/>
        <v>غياب</v>
      </c>
      <c r="P1380" s="78">
        <f t="shared" si="87"/>
        <v>0</v>
      </c>
      <c r="Q1380" s="79">
        <f>التصنيف4567891011243752[[#This Row],[ساعات العمل
Time of Work]]/9*P1380*24</f>
        <v>0</v>
      </c>
      <c r="R1380" s="80"/>
      <c r="S1380" s="80"/>
      <c r="T1380" s="80"/>
      <c r="U1380" s="80"/>
      <c r="V1380" s="3"/>
      <c r="W1380" s="3"/>
      <c r="X1380" s="3"/>
      <c r="Y1380" s="3"/>
      <c r="Z1380" s="3"/>
    </row>
    <row r="1381" spans="1:26" ht="38.25" customHeight="1" x14ac:dyDescent="0.6">
      <c r="A1381" s="29"/>
      <c r="B1381" s="68"/>
      <c r="C1381" s="69"/>
      <c r="D1381" s="71"/>
      <c r="E1381" s="71"/>
      <c r="F1381" s="72">
        <f>SUM(D$9:$D1381)-SUM(E$9:$E1381)</f>
        <v>400</v>
      </c>
      <c r="G1381" s="58"/>
      <c r="H1381" s="73" t="str">
        <f t="shared" si="85"/>
        <v>الأربعاء</v>
      </c>
      <c r="I1381" s="84">
        <f t="shared" si="86"/>
        <v>45903</v>
      </c>
      <c r="J1381" s="75"/>
      <c r="K1381" s="75"/>
      <c r="L1381" s="76"/>
      <c r="M1381" s="76"/>
      <c r="N1381" s="77">
        <f>K1381-J1381-L1381+التصنيف4567891011243752[[#This Row],[زيادة]]</f>
        <v>0</v>
      </c>
      <c r="O1381" s="78" t="str">
        <f t="shared" si="84"/>
        <v>غياب</v>
      </c>
      <c r="P1381" s="78">
        <f t="shared" si="87"/>
        <v>0</v>
      </c>
      <c r="Q1381" s="79">
        <f>التصنيف4567891011243752[[#This Row],[ساعات العمل
Time of Work]]/9*P1381*24</f>
        <v>0</v>
      </c>
      <c r="R1381" s="80"/>
      <c r="S1381" s="80"/>
      <c r="T1381" s="80"/>
      <c r="U1381" s="80"/>
      <c r="V1381" s="3"/>
      <c r="W1381" s="3"/>
      <c r="X1381" s="3"/>
      <c r="Y1381" s="3"/>
      <c r="Z1381" s="3"/>
    </row>
    <row r="1382" spans="1:26" ht="38.25" customHeight="1" x14ac:dyDescent="0.6">
      <c r="A1382" s="29"/>
      <c r="B1382" s="68"/>
      <c r="C1382" s="69"/>
      <c r="D1382" s="71"/>
      <c r="E1382" s="71"/>
      <c r="F1382" s="72">
        <f>SUM(D$9:$D1382)-SUM(E$9:$E1382)</f>
        <v>400</v>
      </c>
      <c r="G1382" s="58"/>
      <c r="H1382" s="73" t="str">
        <f t="shared" si="85"/>
        <v>الخميس</v>
      </c>
      <c r="I1382" s="84">
        <f t="shared" si="86"/>
        <v>45904</v>
      </c>
      <c r="J1382" s="75"/>
      <c r="K1382" s="75"/>
      <c r="L1382" s="76"/>
      <c r="M1382" s="76"/>
      <c r="N1382" s="77">
        <f>K1382-J1382-L1382+التصنيف4567891011243752[[#This Row],[زيادة]]</f>
        <v>0</v>
      </c>
      <c r="O1382" s="78" t="str">
        <f t="shared" si="84"/>
        <v>غياب</v>
      </c>
      <c r="P1382" s="78">
        <f t="shared" si="87"/>
        <v>0</v>
      </c>
      <c r="Q1382" s="79">
        <f>التصنيف4567891011243752[[#This Row],[ساعات العمل
Time of Work]]/9*P1382*24</f>
        <v>0</v>
      </c>
      <c r="R1382" s="80"/>
      <c r="S1382" s="80"/>
      <c r="T1382" s="80"/>
      <c r="U1382" s="80"/>
      <c r="V1382" s="3"/>
      <c r="W1382" s="3"/>
      <c r="X1382" s="3"/>
      <c r="Y1382" s="3"/>
      <c r="Z1382" s="3"/>
    </row>
    <row r="1383" spans="1:26" ht="38.25" customHeight="1" x14ac:dyDescent="0.6">
      <c r="A1383" s="29"/>
      <c r="B1383" s="68"/>
      <c r="C1383" s="69"/>
      <c r="D1383" s="71"/>
      <c r="E1383" s="71"/>
      <c r="F1383" s="72">
        <f>SUM(D$9:$D1383)-SUM(E$9:$E1383)</f>
        <v>400</v>
      </c>
      <c r="G1383" s="58"/>
      <c r="H1383" s="73" t="str">
        <f t="shared" si="85"/>
        <v>الجمعة</v>
      </c>
      <c r="I1383" s="84">
        <f t="shared" si="86"/>
        <v>45905</v>
      </c>
      <c r="J1383" s="75"/>
      <c r="K1383" s="75"/>
      <c r="L1383" s="76"/>
      <c r="M1383" s="76"/>
      <c r="N1383" s="77">
        <f>K1383-J1383-L1383+التصنيف4567891011243752[[#This Row],[زيادة]]</f>
        <v>0</v>
      </c>
      <c r="O1383" s="78" t="str">
        <f t="shared" si="84"/>
        <v>غياب</v>
      </c>
      <c r="P1383" s="78">
        <f t="shared" si="87"/>
        <v>0</v>
      </c>
      <c r="Q1383" s="79">
        <f>التصنيف4567891011243752[[#This Row],[ساعات العمل
Time of Work]]/9*P1383*24</f>
        <v>0</v>
      </c>
      <c r="R1383" s="80"/>
      <c r="S1383" s="80"/>
      <c r="T1383" s="80"/>
      <c r="U1383" s="80"/>
      <c r="V1383" s="3"/>
      <c r="W1383" s="3"/>
      <c r="X1383" s="3"/>
      <c r="Y1383" s="3"/>
      <c r="Z1383" s="3"/>
    </row>
    <row r="1384" spans="1:26" ht="38.25" customHeight="1" x14ac:dyDescent="0.6">
      <c r="A1384" s="29"/>
      <c r="B1384" s="68"/>
      <c r="C1384" s="69"/>
      <c r="D1384" s="71"/>
      <c r="E1384" s="71"/>
      <c r="F1384" s="72">
        <f>SUM(D$9:$D1384)-SUM(E$9:$E1384)</f>
        <v>400</v>
      </c>
      <c r="G1384" s="58"/>
      <c r="H1384" s="73" t="str">
        <f t="shared" si="85"/>
        <v>السبت</v>
      </c>
      <c r="I1384" s="84">
        <f t="shared" si="86"/>
        <v>45906</v>
      </c>
      <c r="J1384" s="75"/>
      <c r="K1384" s="75"/>
      <c r="L1384" s="76"/>
      <c r="M1384" s="76"/>
      <c r="N1384" s="77">
        <f>K1384-J1384-L1384+التصنيف4567891011243752[[#This Row],[زيادة]]</f>
        <v>0</v>
      </c>
      <c r="O1384" s="78" t="str">
        <f t="shared" si="84"/>
        <v>غياب</v>
      </c>
      <c r="P1384" s="78">
        <f t="shared" si="87"/>
        <v>0</v>
      </c>
      <c r="Q1384" s="79">
        <f>التصنيف4567891011243752[[#This Row],[ساعات العمل
Time of Work]]/9*P1384*24</f>
        <v>0</v>
      </c>
      <c r="R1384" s="80"/>
      <c r="S1384" s="80"/>
      <c r="T1384" s="80"/>
      <c r="U1384" s="80"/>
      <c r="V1384" s="3"/>
      <c r="W1384" s="3"/>
      <c r="X1384" s="3"/>
      <c r="Y1384" s="3"/>
      <c r="Z1384" s="3"/>
    </row>
    <row r="1385" spans="1:26" ht="38.25" customHeight="1" x14ac:dyDescent="0.6">
      <c r="A1385" s="29"/>
      <c r="B1385" s="68"/>
      <c r="C1385" s="69"/>
      <c r="D1385" s="71"/>
      <c r="E1385" s="71"/>
      <c r="F1385" s="72">
        <f>SUM(D$9:$D1385)-SUM(E$9:$E1385)</f>
        <v>400</v>
      </c>
      <c r="G1385" s="58"/>
      <c r="H1385" s="73" t="str">
        <f t="shared" si="85"/>
        <v>الأحد</v>
      </c>
      <c r="I1385" s="84">
        <f t="shared" si="86"/>
        <v>45907</v>
      </c>
      <c r="J1385" s="75"/>
      <c r="K1385" s="75"/>
      <c r="L1385" s="76"/>
      <c r="M1385" s="76"/>
      <c r="N1385" s="77">
        <f>K1385-J1385-L1385+التصنيف4567891011243752[[#This Row],[زيادة]]</f>
        <v>0</v>
      </c>
      <c r="O1385" s="78" t="str">
        <f t="shared" si="84"/>
        <v>غياب</v>
      </c>
      <c r="P1385" s="78">
        <f t="shared" si="87"/>
        <v>0</v>
      </c>
      <c r="Q1385" s="79">
        <f>التصنيف4567891011243752[[#This Row],[ساعات العمل
Time of Work]]/9*P1385*24</f>
        <v>0</v>
      </c>
      <c r="R1385" s="80"/>
      <c r="S1385" s="80"/>
      <c r="T1385" s="80"/>
      <c r="U1385" s="80"/>
      <c r="V1385" s="3"/>
      <c r="W1385" s="3"/>
      <c r="X1385" s="3"/>
      <c r="Y1385" s="3"/>
      <c r="Z1385" s="3"/>
    </row>
    <row r="1386" spans="1:26" ht="38.25" customHeight="1" x14ac:dyDescent="0.6">
      <c r="A1386" s="29"/>
      <c r="B1386" s="68"/>
      <c r="C1386" s="69"/>
      <c r="D1386" s="71"/>
      <c r="E1386" s="71"/>
      <c r="F1386" s="72">
        <f>SUM(D$9:$D1386)-SUM(E$9:$E1386)</f>
        <v>400</v>
      </c>
      <c r="G1386" s="58"/>
      <c r="H1386" s="73" t="str">
        <f t="shared" si="85"/>
        <v>الإثنين</v>
      </c>
      <c r="I1386" s="84">
        <f t="shared" si="86"/>
        <v>45908</v>
      </c>
      <c r="J1386" s="75"/>
      <c r="K1386" s="75"/>
      <c r="L1386" s="76"/>
      <c r="M1386" s="76"/>
      <c r="N1386" s="77">
        <f>K1386-J1386-L1386+التصنيف4567891011243752[[#This Row],[زيادة]]</f>
        <v>0</v>
      </c>
      <c r="O1386" s="78" t="str">
        <f t="shared" si="84"/>
        <v>غياب</v>
      </c>
      <c r="P1386" s="78">
        <f t="shared" si="87"/>
        <v>0</v>
      </c>
      <c r="Q1386" s="79">
        <f>التصنيف4567891011243752[[#This Row],[ساعات العمل
Time of Work]]/9*P1386*24</f>
        <v>0</v>
      </c>
      <c r="R1386" s="80"/>
      <c r="S1386" s="80"/>
      <c r="T1386" s="80"/>
      <c r="U1386" s="80"/>
      <c r="V1386" s="3"/>
      <c r="W1386" s="3"/>
      <c r="X1386" s="3"/>
      <c r="Y1386" s="3"/>
      <c r="Z1386" s="3"/>
    </row>
    <row r="1387" spans="1:26" ht="38.25" customHeight="1" x14ac:dyDescent="0.6">
      <c r="A1387" s="29"/>
      <c r="B1387" s="68"/>
      <c r="C1387" s="69"/>
      <c r="D1387" s="71"/>
      <c r="E1387" s="71"/>
      <c r="F1387" s="72">
        <f>SUM(D$9:$D1387)-SUM(E$9:$E1387)</f>
        <v>400</v>
      </c>
      <c r="G1387" s="58"/>
      <c r="H1387" s="73" t="str">
        <f t="shared" si="85"/>
        <v>الثلاثاء</v>
      </c>
      <c r="I1387" s="84">
        <f t="shared" si="86"/>
        <v>45909</v>
      </c>
      <c r="J1387" s="75"/>
      <c r="K1387" s="75"/>
      <c r="L1387" s="76"/>
      <c r="M1387" s="76"/>
      <c r="N1387" s="77">
        <f>K1387-J1387-L1387+التصنيف4567891011243752[[#This Row],[زيادة]]</f>
        <v>0</v>
      </c>
      <c r="O1387" s="78" t="str">
        <f t="shared" si="84"/>
        <v>غياب</v>
      </c>
      <c r="P1387" s="78">
        <f t="shared" si="87"/>
        <v>0</v>
      </c>
      <c r="Q1387" s="79">
        <f>التصنيف4567891011243752[[#This Row],[ساعات العمل
Time of Work]]/9*P1387*24</f>
        <v>0</v>
      </c>
      <c r="R1387" s="80"/>
      <c r="S1387" s="80"/>
      <c r="T1387" s="80"/>
      <c r="U1387" s="80"/>
      <c r="V1387" s="3"/>
      <c r="W1387" s="3"/>
      <c r="X1387" s="3"/>
      <c r="Y1387" s="3"/>
      <c r="Z1387" s="3"/>
    </row>
    <row r="1388" spans="1:26" ht="38.25" customHeight="1" x14ac:dyDescent="0.6">
      <c r="A1388" s="29"/>
      <c r="B1388" s="68"/>
      <c r="C1388" s="69"/>
      <c r="D1388" s="71"/>
      <c r="E1388" s="71"/>
      <c r="F1388" s="72">
        <f>SUM(D$9:$D1388)-SUM(E$9:$E1388)</f>
        <v>400</v>
      </c>
      <c r="G1388" s="58"/>
      <c r="H1388" s="73" t="str">
        <f t="shared" si="85"/>
        <v>الأربعاء</v>
      </c>
      <c r="I1388" s="84">
        <f t="shared" si="86"/>
        <v>45910</v>
      </c>
      <c r="J1388" s="75"/>
      <c r="K1388" s="75"/>
      <c r="L1388" s="76"/>
      <c r="M1388" s="76"/>
      <c r="N1388" s="77">
        <f>K1388-J1388-L1388+التصنيف4567891011243752[[#This Row],[زيادة]]</f>
        <v>0</v>
      </c>
      <c r="O1388" s="78" t="str">
        <f t="shared" si="84"/>
        <v>غياب</v>
      </c>
      <c r="P1388" s="78">
        <f t="shared" si="87"/>
        <v>0</v>
      </c>
      <c r="Q1388" s="79">
        <f>التصنيف4567891011243752[[#This Row],[ساعات العمل
Time of Work]]/9*P1388*24</f>
        <v>0</v>
      </c>
      <c r="R1388" s="80"/>
      <c r="S1388" s="80"/>
      <c r="T1388" s="80"/>
      <c r="U1388" s="80"/>
      <c r="V1388" s="3"/>
      <c r="W1388" s="3"/>
      <c r="X1388" s="3"/>
      <c r="Y1388" s="3"/>
      <c r="Z1388" s="3"/>
    </row>
    <row r="1389" spans="1:26" ht="38.25" customHeight="1" x14ac:dyDescent="0.6">
      <c r="A1389" s="29"/>
      <c r="B1389" s="68"/>
      <c r="C1389" s="69"/>
      <c r="D1389" s="71"/>
      <c r="E1389" s="71"/>
      <c r="F1389" s="72">
        <f>SUM(D$9:$D1389)-SUM(E$9:$E1389)</f>
        <v>400</v>
      </c>
      <c r="G1389" s="58"/>
      <c r="H1389" s="73" t="str">
        <f t="shared" si="85"/>
        <v>الخميس</v>
      </c>
      <c r="I1389" s="84">
        <f t="shared" si="86"/>
        <v>45911</v>
      </c>
      <c r="J1389" s="75"/>
      <c r="K1389" s="75"/>
      <c r="L1389" s="76"/>
      <c r="M1389" s="76"/>
      <c r="N1389" s="77">
        <f>K1389-J1389-L1389+التصنيف4567891011243752[[#This Row],[زيادة]]</f>
        <v>0</v>
      </c>
      <c r="O1389" s="78" t="str">
        <f t="shared" si="84"/>
        <v>غياب</v>
      </c>
      <c r="P1389" s="78">
        <f t="shared" si="87"/>
        <v>0</v>
      </c>
      <c r="Q1389" s="79">
        <f>التصنيف4567891011243752[[#This Row],[ساعات العمل
Time of Work]]/9*P1389*24</f>
        <v>0</v>
      </c>
      <c r="R1389" s="80"/>
      <c r="S1389" s="80"/>
      <c r="T1389" s="80"/>
      <c r="U1389" s="80"/>
      <c r="V1389" s="3"/>
      <c r="W1389" s="3"/>
      <c r="X1389" s="3"/>
      <c r="Y1389" s="3"/>
      <c r="Z1389" s="3"/>
    </row>
    <row r="1390" spans="1:26" ht="38.25" customHeight="1" x14ac:dyDescent="0.6">
      <c r="A1390" s="29"/>
      <c r="B1390" s="68"/>
      <c r="C1390" s="69"/>
      <c r="D1390" s="71"/>
      <c r="E1390" s="71"/>
      <c r="F1390" s="72">
        <f>SUM(D$9:$D1390)-SUM(E$9:$E1390)</f>
        <v>400</v>
      </c>
      <c r="G1390" s="58"/>
      <c r="H1390" s="73" t="str">
        <f t="shared" si="85"/>
        <v>الجمعة</v>
      </c>
      <c r="I1390" s="84">
        <f t="shared" si="86"/>
        <v>45912</v>
      </c>
      <c r="J1390" s="75"/>
      <c r="K1390" s="75"/>
      <c r="L1390" s="76"/>
      <c r="M1390" s="76"/>
      <c r="N1390" s="77">
        <f>K1390-J1390-L1390+التصنيف4567891011243752[[#This Row],[زيادة]]</f>
        <v>0</v>
      </c>
      <c r="O1390" s="78" t="str">
        <f t="shared" si="84"/>
        <v>غياب</v>
      </c>
      <c r="P1390" s="78">
        <f t="shared" si="87"/>
        <v>0</v>
      </c>
      <c r="Q1390" s="79">
        <f>التصنيف4567891011243752[[#This Row],[ساعات العمل
Time of Work]]/9*P1390*24</f>
        <v>0</v>
      </c>
      <c r="R1390" s="80"/>
      <c r="S1390" s="80"/>
      <c r="T1390" s="80"/>
      <c r="U1390" s="80"/>
      <c r="V1390" s="3"/>
      <c r="W1390" s="3"/>
      <c r="X1390" s="3"/>
      <c r="Y1390" s="3"/>
      <c r="Z1390" s="3"/>
    </row>
    <row r="1391" spans="1:26" ht="38.25" customHeight="1" x14ac:dyDescent="0.6">
      <c r="A1391" s="29"/>
      <c r="B1391" s="68"/>
      <c r="C1391" s="69"/>
      <c r="D1391" s="71"/>
      <c r="E1391" s="71"/>
      <c r="F1391" s="72">
        <f>SUM(D$9:$D1391)-SUM(E$9:$E1391)</f>
        <v>400</v>
      </c>
      <c r="G1391" s="58"/>
      <c r="H1391" s="73" t="str">
        <f t="shared" si="85"/>
        <v>السبت</v>
      </c>
      <c r="I1391" s="84">
        <f t="shared" si="86"/>
        <v>45913</v>
      </c>
      <c r="J1391" s="75"/>
      <c r="K1391" s="75"/>
      <c r="L1391" s="76"/>
      <c r="M1391" s="76"/>
      <c r="N1391" s="77">
        <f>K1391-J1391-L1391+التصنيف4567891011243752[[#This Row],[زيادة]]</f>
        <v>0</v>
      </c>
      <c r="O1391" s="78" t="str">
        <f t="shared" si="84"/>
        <v>غياب</v>
      </c>
      <c r="P1391" s="78">
        <f t="shared" si="87"/>
        <v>0</v>
      </c>
      <c r="Q1391" s="79">
        <f>التصنيف4567891011243752[[#This Row],[ساعات العمل
Time of Work]]/9*P1391*24</f>
        <v>0</v>
      </c>
      <c r="R1391" s="80"/>
      <c r="S1391" s="80"/>
      <c r="T1391" s="80"/>
      <c r="U1391" s="80"/>
      <c r="V1391" s="3"/>
      <c r="W1391" s="3"/>
      <c r="X1391" s="3"/>
      <c r="Y1391" s="3"/>
      <c r="Z1391" s="3"/>
    </row>
    <row r="1392" spans="1:26" ht="38.25" customHeight="1" x14ac:dyDescent="0.6">
      <c r="A1392" s="29"/>
      <c r="B1392" s="68"/>
      <c r="C1392" s="69"/>
      <c r="D1392" s="71"/>
      <c r="E1392" s="71"/>
      <c r="F1392" s="72">
        <f>SUM(D$9:$D1392)-SUM(E$9:$E1392)</f>
        <v>400</v>
      </c>
      <c r="G1392" s="58"/>
      <c r="H1392" s="73" t="str">
        <f t="shared" si="85"/>
        <v>الأحد</v>
      </c>
      <c r="I1392" s="84">
        <f t="shared" si="86"/>
        <v>45914</v>
      </c>
      <c r="J1392" s="75"/>
      <c r="K1392" s="75"/>
      <c r="L1392" s="76"/>
      <c r="M1392" s="76"/>
      <c r="N1392" s="77">
        <f>K1392-J1392-L1392+التصنيف4567891011243752[[#This Row],[زيادة]]</f>
        <v>0</v>
      </c>
      <c r="O1392" s="78" t="str">
        <f t="shared" si="84"/>
        <v>غياب</v>
      </c>
      <c r="P1392" s="78">
        <f t="shared" si="87"/>
        <v>0</v>
      </c>
      <c r="Q1392" s="79">
        <f>التصنيف4567891011243752[[#This Row],[ساعات العمل
Time of Work]]/9*P1392*24</f>
        <v>0</v>
      </c>
      <c r="R1392" s="80"/>
      <c r="S1392" s="80"/>
      <c r="T1392" s="80"/>
      <c r="U1392" s="80"/>
      <c r="V1392" s="3"/>
      <c r="W1392" s="3"/>
      <c r="X1392" s="3"/>
      <c r="Y1392" s="3"/>
      <c r="Z1392" s="3"/>
    </row>
    <row r="1393" spans="1:26" ht="38.25" customHeight="1" x14ac:dyDescent="0.6">
      <c r="A1393" s="29"/>
      <c r="B1393" s="68"/>
      <c r="C1393" s="69"/>
      <c r="D1393" s="71"/>
      <c r="E1393" s="71"/>
      <c r="F1393" s="72">
        <f>SUM(D$9:$D1393)-SUM(E$9:$E1393)</f>
        <v>400</v>
      </c>
      <c r="G1393" s="58"/>
      <c r="H1393" s="73" t="str">
        <f t="shared" si="85"/>
        <v>الإثنين</v>
      </c>
      <c r="I1393" s="84">
        <f t="shared" si="86"/>
        <v>45915</v>
      </c>
      <c r="J1393" s="75"/>
      <c r="K1393" s="75"/>
      <c r="L1393" s="76"/>
      <c r="M1393" s="76"/>
      <c r="N1393" s="77">
        <f>K1393-J1393-L1393+التصنيف4567891011243752[[#This Row],[زيادة]]</f>
        <v>0</v>
      </c>
      <c r="O1393" s="78" t="str">
        <f t="shared" si="84"/>
        <v>غياب</v>
      </c>
      <c r="P1393" s="78">
        <f t="shared" si="87"/>
        <v>0</v>
      </c>
      <c r="Q1393" s="79">
        <f>التصنيف4567891011243752[[#This Row],[ساعات العمل
Time of Work]]/9*P1393*24</f>
        <v>0</v>
      </c>
      <c r="R1393" s="80"/>
      <c r="S1393" s="80"/>
      <c r="T1393" s="80"/>
      <c r="U1393" s="80"/>
      <c r="V1393" s="3"/>
      <c r="W1393" s="3"/>
      <c r="X1393" s="3"/>
      <c r="Y1393" s="3"/>
      <c r="Z1393" s="3"/>
    </row>
    <row r="1394" spans="1:26" ht="38.25" customHeight="1" x14ac:dyDescent="0.6">
      <c r="A1394" s="29"/>
      <c r="B1394" s="68"/>
      <c r="C1394" s="69"/>
      <c r="D1394" s="71"/>
      <c r="E1394" s="71"/>
      <c r="F1394" s="72">
        <f>SUM(D$9:$D1394)-SUM(E$9:$E1394)</f>
        <v>400</v>
      </c>
      <c r="G1394" s="58"/>
      <c r="H1394" s="73" t="str">
        <f t="shared" si="85"/>
        <v>الثلاثاء</v>
      </c>
      <c r="I1394" s="84">
        <f t="shared" si="86"/>
        <v>45916</v>
      </c>
      <c r="J1394" s="75"/>
      <c r="K1394" s="75"/>
      <c r="L1394" s="76"/>
      <c r="M1394" s="76"/>
      <c r="N1394" s="77">
        <f>K1394-J1394-L1394+التصنيف4567891011243752[[#This Row],[زيادة]]</f>
        <v>0</v>
      </c>
      <c r="O1394" s="78" t="str">
        <f t="shared" si="84"/>
        <v>غياب</v>
      </c>
      <c r="P1394" s="78">
        <f t="shared" si="87"/>
        <v>0</v>
      </c>
      <c r="Q1394" s="79">
        <f>التصنيف4567891011243752[[#This Row],[ساعات العمل
Time of Work]]/9*P1394*24</f>
        <v>0</v>
      </c>
      <c r="R1394" s="80"/>
      <c r="S1394" s="80"/>
      <c r="T1394" s="80"/>
      <c r="U1394" s="80"/>
      <c r="V1394" s="3"/>
      <c r="W1394" s="3"/>
      <c r="X1394" s="3"/>
      <c r="Y1394" s="3"/>
      <c r="Z1394" s="3"/>
    </row>
    <row r="1395" spans="1:26" ht="38.25" customHeight="1" x14ac:dyDescent="0.6">
      <c r="A1395" s="29"/>
      <c r="B1395" s="68"/>
      <c r="C1395" s="69"/>
      <c r="D1395" s="71"/>
      <c r="E1395" s="71"/>
      <c r="F1395" s="72">
        <f>SUM(D$9:$D1395)-SUM(E$9:$E1395)</f>
        <v>400</v>
      </c>
      <c r="G1395" s="58"/>
      <c r="H1395" s="73" t="str">
        <f t="shared" si="85"/>
        <v>الأربعاء</v>
      </c>
      <c r="I1395" s="84">
        <f t="shared" si="86"/>
        <v>45917</v>
      </c>
      <c r="J1395" s="75"/>
      <c r="K1395" s="75"/>
      <c r="L1395" s="76"/>
      <c r="M1395" s="76"/>
      <c r="N1395" s="77">
        <f>K1395-J1395-L1395+التصنيف4567891011243752[[#This Row],[زيادة]]</f>
        <v>0</v>
      </c>
      <c r="O1395" s="78" t="str">
        <f t="shared" si="84"/>
        <v>غياب</v>
      </c>
      <c r="P1395" s="78">
        <f t="shared" si="87"/>
        <v>0</v>
      </c>
      <c r="Q1395" s="79">
        <f>التصنيف4567891011243752[[#This Row],[ساعات العمل
Time of Work]]/9*P1395*24</f>
        <v>0</v>
      </c>
      <c r="R1395" s="80"/>
      <c r="S1395" s="80"/>
      <c r="T1395" s="80"/>
      <c r="U1395" s="80"/>
      <c r="V1395" s="3"/>
      <c r="W1395" s="3"/>
      <c r="X1395" s="3"/>
      <c r="Y1395" s="3"/>
      <c r="Z1395" s="3"/>
    </row>
    <row r="1396" spans="1:26" ht="38.25" customHeight="1" x14ac:dyDescent="0.6">
      <c r="A1396" s="29"/>
      <c r="B1396" s="68"/>
      <c r="C1396" s="69"/>
      <c r="D1396" s="71"/>
      <c r="E1396" s="71"/>
      <c r="F1396" s="72">
        <f>SUM(D$9:$D1396)-SUM(E$9:$E1396)</f>
        <v>400</v>
      </c>
      <c r="G1396" s="58"/>
      <c r="H1396" s="73" t="str">
        <f t="shared" si="85"/>
        <v>الخميس</v>
      </c>
      <c r="I1396" s="84">
        <f t="shared" si="86"/>
        <v>45918</v>
      </c>
      <c r="J1396" s="75"/>
      <c r="K1396" s="75"/>
      <c r="L1396" s="76"/>
      <c r="M1396" s="76"/>
      <c r="N1396" s="77">
        <f>K1396-J1396-L1396+التصنيف4567891011243752[[#This Row],[زيادة]]</f>
        <v>0</v>
      </c>
      <c r="O1396" s="78" t="str">
        <f t="shared" si="84"/>
        <v>غياب</v>
      </c>
      <c r="P1396" s="78">
        <f t="shared" si="87"/>
        <v>0</v>
      </c>
      <c r="Q1396" s="79">
        <f>التصنيف4567891011243752[[#This Row],[ساعات العمل
Time of Work]]/9*P1396*24</f>
        <v>0</v>
      </c>
      <c r="R1396" s="80"/>
      <c r="S1396" s="80"/>
      <c r="T1396" s="80"/>
      <c r="U1396" s="80"/>
      <c r="V1396" s="3"/>
      <c r="W1396" s="3"/>
      <c r="X1396" s="3"/>
      <c r="Y1396" s="3"/>
      <c r="Z1396" s="3"/>
    </row>
    <row r="1397" spans="1:26" ht="38.25" customHeight="1" x14ac:dyDescent="0.6">
      <c r="A1397" s="29"/>
      <c r="B1397" s="68"/>
      <c r="C1397" s="69"/>
      <c r="D1397" s="71"/>
      <c r="E1397" s="71"/>
      <c r="F1397" s="72">
        <f>SUM(D$9:$D1397)-SUM(E$9:$E1397)</f>
        <v>400</v>
      </c>
      <c r="G1397" s="58"/>
      <c r="H1397" s="73" t="str">
        <f t="shared" si="85"/>
        <v>الجمعة</v>
      </c>
      <c r="I1397" s="84">
        <f t="shared" si="86"/>
        <v>45919</v>
      </c>
      <c r="J1397" s="75"/>
      <c r="K1397" s="75"/>
      <c r="L1397" s="76"/>
      <c r="M1397" s="76"/>
      <c r="N1397" s="77">
        <f>K1397-J1397-L1397+التصنيف4567891011243752[[#This Row],[زيادة]]</f>
        <v>0</v>
      </c>
      <c r="O1397" s="78" t="str">
        <f t="shared" si="84"/>
        <v>غياب</v>
      </c>
      <c r="P1397" s="78">
        <f t="shared" si="87"/>
        <v>0</v>
      </c>
      <c r="Q1397" s="79">
        <f>التصنيف4567891011243752[[#This Row],[ساعات العمل
Time of Work]]/9*P1397*24</f>
        <v>0</v>
      </c>
      <c r="R1397" s="80"/>
      <c r="S1397" s="80"/>
      <c r="T1397" s="80"/>
      <c r="U1397" s="80"/>
      <c r="V1397" s="3"/>
      <c r="W1397" s="3"/>
      <c r="X1397" s="3"/>
      <c r="Y1397" s="3"/>
      <c r="Z1397" s="3"/>
    </row>
    <row r="1398" spans="1:26" ht="38.25" customHeight="1" x14ac:dyDescent="0.6">
      <c r="A1398" s="29"/>
      <c r="B1398" s="68"/>
      <c r="C1398" s="69"/>
      <c r="D1398" s="71"/>
      <c r="E1398" s="71"/>
      <c r="F1398" s="72">
        <f>SUM(D$9:$D1398)-SUM(E$9:$E1398)</f>
        <v>400</v>
      </c>
      <c r="G1398" s="58"/>
      <c r="H1398" s="73" t="str">
        <f t="shared" si="85"/>
        <v>السبت</v>
      </c>
      <c r="I1398" s="84">
        <f t="shared" si="86"/>
        <v>45920</v>
      </c>
      <c r="J1398" s="75"/>
      <c r="K1398" s="75"/>
      <c r="L1398" s="76"/>
      <c r="M1398" s="76"/>
      <c r="N1398" s="77">
        <f>K1398-J1398-L1398+التصنيف4567891011243752[[#This Row],[زيادة]]</f>
        <v>0</v>
      </c>
      <c r="O1398" s="78" t="str">
        <f t="shared" si="84"/>
        <v>غياب</v>
      </c>
      <c r="P1398" s="78">
        <f t="shared" si="87"/>
        <v>0</v>
      </c>
      <c r="Q1398" s="79">
        <f>التصنيف4567891011243752[[#This Row],[ساعات العمل
Time of Work]]/9*P1398*24</f>
        <v>0</v>
      </c>
      <c r="R1398" s="80"/>
      <c r="S1398" s="80"/>
      <c r="T1398" s="80"/>
      <c r="U1398" s="80"/>
      <c r="V1398" s="3"/>
      <c r="W1398" s="3"/>
      <c r="X1398" s="3"/>
      <c r="Y1398" s="3"/>
      <c r="Z1398" s="3"/>
    </row>
    <row r="1399" spans="1:26" ht="38.25" customHeight="1" x14ac:dyDescent="0.6">
      <c r="A1399" s="29"/>
      <c r="B1399" s="68"/>
      <c r="C1399" s="69"/>
      <c r="D1399" s="71"/>
      <c r="E1399" s="71"/>
      <c r="F1399" s="72">
        <f>SUM(D$9:$D1399)-SUM(E$9:$E1399)</f>
        <v>400</v>
      </c>
      <c r="G1399" s="58"/>
      <c r="H1399" s="73" t="str">
        <f t="shared" si="85"/>
        <v>الأحد</v>
      </c>
      <c r="I1399" s="84">
        <f t="shared" si="86"/>
        <v>45921</v>
      </c>
      <c r="J1399" s="75"/>
      <c r="K1399" s="75"/>
      <c r="L1399" s="76"/>
      <c r="M1399" s="76"/>
      <c r="N1399" s="77">
        <f>K1399-J1399-L1399+التصنيف4567891011243752[[#This Row],[زيادة]]</f>
        <v>0</v>
      </c>
      <c r="O1399" s="78" t="str">
        <f t="shared" si="84"/>
        <v>غياب</v>
      </c>
      <c r="P1399" s="78">
        <f t="shared" si="87"/>
        <v>0</v>
      </c>
      <c r="Q1399" s="79">
        <f>التصنيف4567891011243752[[#This Row],[ساعات العمل
Time of Work]]/9*P1399*24</f>
        <v>0</v>
      </c>
      <c r="R1399" s="80"/>
      <c r="S1399" s="80"/>
      <c r="T1399" s="80"/>
      <c r="U1399" s="80"/>
      <c r="V1399" s="3"/>
      <c r="W1399" s="3"/>
      <c r="X1399" s="3"/>
      <c r="Y1399" s="3"/>
      <c r="Z1399" s="3"/>
    </row>
    <row r="1400" spans="1:26" ht="38.25" customHeight="1" x14ac:dyDescent="0.6">
      <c r="A1400" s="29"/>
      <c r="B1400" s="68"/>
      <c r="C1400" s="69"/>
      <c r="D1400" s="71"/>
      <c r="E1400" s="71"/>
      <c r="F1400" s="72">
        <f>SUM(D$9:$D1400)-SUM(E$9:$E1400)</f>
        <v>400</v>
      </c>
      <c r="G1400" s="58"/>
      <c r="H1400" s="73" t="str">
        <f t="shared" si="85"/>
        <v>الإثنين</v>
      </c>
      <c r="I1400" s="84">
        <f t="shared" si="86"/>
        <v>45922</v>
      </c>
      <c r="J1400" s="75"/>
      <c r="K1400" s="75"/>
      <c r="L1400" s="76"/>
      <c r="M1400" s="76"/>
      <c r="N1400" s="77">
        <f>K1400-J1400-L1400+التصنيف4567891011243752[[#This Row],[زيادة]]</f>
        <v>0</v>
      </c>
      <c r="O1400" s="78" t="str">
        <f t="shared" si="84"/>
        <v>غياب</v>
      </c>
      <c r="P1400" s="78">
        <f t="shared" si="87"/>
        <v>0</v>
      </c>
      <c r="Q1400" s="79">
        <f>التصنيف4567891011243752[[#This Row],[ساعات العمل
Time of Work]]/9*P1400*24</f>
        <v>0</v>
      </c>
      <c r="R1400" s="80"/>
      <c r="S1400" s="80"/>
      <c r="T1400" s="80"/>
      <c r="U1400" s="80"/>
      <c r="V1400" s="3"/>
      <c r="W1400" s="3"/>
      <c r="X1400" s="3"/>
      <c r="Y1400" s="3"/>
      <c r="Z1400" s="3"/>
    </row>
    <row r="1401" spans="1:26" ht="38.25" customHeight="1" x14ac:dyDescent="0.6">
      <c r="A1401" s="29"/>
      <c r="B1401" s="68"/>
      <c r="C1401" s="69"/>
      <c r="D1401" s="71"/>
      <c r="E1401" s="71"/>
      <c r="F1401" s="72">
        <f>SUM(D$9:$D1401)-SUM(E$9:$E1401)</f>
        <v>400</v>
      </c>
      <c r="G1401" s="58"/>
      <c r="H1401" s="73" t="str">
        <f t="shared" si="85"/>
        <v>الثلاثاء</v>
      </c>
      <c r="I1401" s="84">
        <f t="shared" si="86"/>
        <v>45923</v>
      </c>
      <c r="J1401" s="75"/>
      <c r="K1401" s="75"/>
      <c r="L1401" s="76"/>
      <c r="M1401" s="76"/>
      <c r="N1401" s="77">
        <f>K1401-J1401-L1401+التصنيف4567891011243752[[#This Row],[زيادة]]</f>
        <v>0</v>
      </c>
      <c r="O1401" s="78" t="str">
        <f t="shared" si="84"/>
        <v>غياب</v>
      </c>
      <c r="P1401" s="78">
        <f t="shared" si="87"/>
        <v>0</v>
      </c>
      <c r="Q1401" s="79">
        <f>التصنيف4567891011243752[[#This Row],[ساعات العمل
Time of Work]]/9*P1401*24</f>
        <v>0</v>
      </c>
      <c r="R1401" s="80"/>
      <c r="S1401" s="80"/>
      <c r="T1401" s="80"/>
      <c r="U1401" s="80"/>
      <c r="V1401" s="3"/>
      <c r="W1401" s="3"/>
      <c r="X1401" s="3"/>
      <c r="Y1401" s="3"/>
      <c r="Z1401" s="3"/>
    </row>
    <row r="1402" spans="1:26" ht="38.25" customHeight="1" x14ac:dyDescent="0.6">
      <c r="A1402" s="29"/>
      <c r="B1402" s="68"/>
      <c r="C1402" s="69"/>
      <c r="D1402" s="71"/>
      <c r="E1402" s="71"/>
      <c r="F1402" s="72">
        <f>SUM(D$9:$D1402)-SUM(E$9:$E1402)</f>
        <v>400</v>
      </c>
      <c r="G1402" s="58"/>
      <c r="H1402" s="73" t="str">
        <f t="shared" si="85"/>
        <v>الأربعاء</v>
      </c>
      <c r="I1402" s="84">
        <f t="shared" si="86"/>
        <v>45924</v>
      </c>
      <c r="J1402" s="75"/>
      <c r="K1402" s="75"/>
      <c r="L1402" s="76"/>
      <c r="M1402" s="76"/>
      <c r="N1402" s="77">
        <f>K1402-J1402-L1402+التصنيف4567891011243752[[#This Row],[زيادة]]</f>
        <v>0</v>
      </c>
      <c r="O1402" s="78" t="str">
        <f t="shared" si="84"/>
        <v>غياب</v>
      </c>
      <c r="P1402" s="78">
        <f t="shared" si="87"/>
        <v>0</v>
      </c>
      <c r="Q1402" s="79">
        <f>التصنيف4567891011243752[[#This Row],[ساعات العمل
Time of Work]]/9*P1402*24</f>
        <v>0</v>
      </c>
      <c r="R1402" s="80"/>
      <c r="S1402" s="80"/>
      <c r="T1402" s="80"/>
      <c r="U1402" s="80"/>
      <c r="V1402" s="3"/>
      <c r="W1402" s="3"/>
      <c r="X1402" s="3"/>
      <c r="Y1402" s="3"/>
      <c r="Z1402" s="3"/>
    </row>
    <row r="1403" spans="1:26" ht="38.25" customHeight="1" x14ac:dyDescent="0.6">
      <c r="A1403" s="29"/>
      <c r="B1403" s="68"/>
      <c r="C1403" s="69"/>
      <c r="D1403" s="71"/>
      <c r="E1403" s="71"/>
      <c r="F1403" s="72">
        <f>SUM(D$9:$D1403)-SUM(E$9:$E1403)</f>
        <v>400</v>
      </c>
      <c r="G1403" s="58"/>
      <c r="H1403" s="73" t="str">
        <f t="shared" si="85"/>
        <v>الخميس</v>
      </c>
      <c r="I1403" s="84">
        <f t="shared" si="86"/>
        <v>45925</v>
      </c>
      <c r="J1403" s="75"/>
      <c r="K1403" s="75"/>
      <c r="L1403" s="76"/>
      <c r="M1403" s="76"/>
      <c r="N1403" s="77">
        <f>K1403-J1403-L1403+التصنيف4567891011243752[[#This Row],[زيادة]]</f>
        <v>0</v>
      </c>
      <c r="O1403" s="78" t="str">
        <f t="shared" si="84"/>
        <v>غياب</v>
      </c>
      <c r="P1403" s="78">
        <f t="shared" si="87"/>
        <v>0</v>
      </c>
      <c r="Q1403" s="79">
        <f>التصنيف4567891011243752[[#This Row],[ساعات العمل
Time of Work]]/9*P1403*24</f>
        <v>0</v>
      </c>
      <c r="R1403" s="80"/>
      <c r="S1403" s="80"/>
      <c r="T1403" s="80"/>
      <c r="U1403" s="80"/>
      <c r="V1403" s="3"/>
      <c r="W1403" s="3"/>
      <c r="X1403" s="3"/>
      <c r="Y1403" s="3"/>
      <c r="Z1403" s="3"/>
    </row>
    <row r="1404" spans="1:26" ht="38.25" customHeight="1" x14ac:dyDescent="0.6">
      <c r="A1404" s="29"/>
      <c r="B1404" s="68"/>
      <c r="C1404" s="69"/>
      <c r="D1404" s="71"/>
      <c r="E1404" s="71"/>
      <c r="F1404" s="72">
        <f>SUM(D$9:$D1404)-SUM(E$9:$E1404)</f>
        <v>400</v>
      </c>
      <c r="G1404" s="58"/>
      <c r="H1404" s="73" t="str">
        <f t="shared" si="85"/>
        <v>الجمعة</v>
      </c>
      <c r="I1404" s="84">
        <f t="shared" si="86"/>
        <v>45926</v>
      </c>
      <c r="J1404" s="75"/>
      <c r="K1404" s="75"/>
      <c r="L1404" s="76"/>
      <c r="M1404" s="76"/>
      <c r="N1404" s="77">
        <f>K1404-J1404-L1404+التصنيف4567891011243752[[#This Row],[زيادة]]</f>
        <v>0</v>
      </c>
      <c r="O1404" s="78" t="str">
        <f t="shared" si="84"/>
        <v>غياب</v>
      </c>
      <c r="P1404" s="78">
        <f t="shared" si="87"/>
        <v>0</v>
      </c>
      <c r="Q1404" s="79">
        <f>التصنيف4567891011243752[[#This Row],[ساعات العمل
Time of Work]]/9*P1404*24</f>
        <v>0</v>
      </c>
      <c r="R1404" s="80"/>
      <c r="S1404" s="80"/>
      <c r="T1404" s="80"/>
      <c r="U1404" s="80"/>
      <c r="V1404" s="3"/>
      <c r="W1404" s="3"/>
      <c r="X1404" s="3"/>
      <c r="Y1404" s="3"/>
      <c r="Z1404" s="3"/>
    </row>
    <row r="1405" spans="1:26" ht="38.25" customHeight="1" x14ac:dyDescent="0.6">
      <c r="A1405" s="29"/>
      <c r="B1405" s="68"/>
      <c r="C1405" s="69"/>
      <c r="D1405" s="71"/>
      <c r="E1405" s="71"/>
      <c r="F1405" s="72">
        <f>SUM(D$9:$D1405)-SUM(E$9:$E1405)</f>
        <v>400</v>
      </c>
      <c r="G1405" s="58"/>
      <c r="H1405" s="73" t="str">
        <f t="shared" si="85"/>
        <v>السبت</v>
      </c>
      <c r="I1405" s="84">
        <f t="shared" si="86"/>
        <v>45927</v>
      </c>
      <c r="J1405" s="75"/>
      <c r="K1405" s="75"/>
      <c r="L1405" s="76"/>
      <c r="M1405" s="76"/>
      <c r="N1405" s="77">
        <f>K1405-J1405-L1405+التصنيف4567891011243752[[#This Row],[زيادة]]</f>
        <v>0</v>
      </c>
      <c r="O1405" s="78" t="str">
        <f t="shared" si="84"/>
        <v>غياب</v>
      </c>
      <c r="P1405" s="78">
        <f t="shared" si="87"/>
        <v>0</v>
      </c>
      <c r="Q1405" s="79">
        <f>التصنيف4567891011243752[[#This Row],[ساعات العمل
Time of Work]]/9*P1405*24</f>
        <v>0</v>
      </c>
      <c r="R1405" s="80"/>
      <c r="S1405" s="80"/>
      <c r="T1405" s="80"/>
      <c r="U1405" s="80"/>
      <c r="V1405" s="3"/>
      <c r="W1405" s="3"/>
      <c r="X1405" s="3"/>
      <c r="Y1405" s="3"/>
      <c r="Z1405" s="3"/>
    </row>
    <row r="1406" spans="1:26" ht="38.25" customHeight="1" x14ac:dyDescent="0.6">
      <c r="A1406" s="29"/>
      <c r="B1406" s="68"/>
      <c r="C1406" s="69"/>
      <c r="D1406" s="71"/>
      <c r="E1406" s="71"/>
      <c r="F1406" s="72">
        <f>SUM(D$9:$D1406)-SUM(E$9:$E1406)</f>
        <v>400</v>
      </c>
      <c r="G1406" s="58"/>
      <c r="H1406" s="73" t="str">
        <f t="shared" si="85"/>
        <v>الأحد</v>
      </c>
      <c r="I1406" s="84">
        <f t="shared" si="86"/>
        <v>45928</v>
      </c>
      <c r="J1406" s="75"/>
      <c r="K1406" s="75"/>
      <c r="L1406" s="76"/>
      <c r="M1406" s="76"/>
      <c r="N1406" s="77">
        <f>K1406-J1406-L1406+التصنيف4567891011243752[[#This Row],[زيادة]]</f>
        <v>0</v>
      </c>
      <c r="O1406" s="78" t="str">
        <f t="shared" si="84"/>
        <v>غياب</v>
      </c>
      <c r="P1406" s="78">
        <f t="shared" si="87"/>
        <v>0</v>
      </c>
      <c r="Q1406" s="79">
        <f>التصنيف4567891011243752[[#This Row],[ساعات العمل
Time of Work]]/9*P1406*24</f>
        <v>0</v>
      </c>
      <c r="R1406" s="80"/>
      <c r="S1406" s="80"/>
      <c r="T1406" s="80"/>
      <c r="U1406" s="80"/>
      <c r="V1406" s="3"/>
      <c r="W1406" s="3"/>
      <c r="X1406" s="3"/>
      <c r="Y1406" s="3"/>
      <c r="Z1406" s="3"/>
    </row>
    <row r="1407" spans="1:26" ht="38.25" customHeight="1" x14ac:dyDescent="0.6">
      <c r="A1407" s="29"/>
      <c r="B1407" s="68"/>
      <c r="C1407" s="69"/>
      <c r="D1407" s="71"/>
      <c r="E1407" s="71"/>
      <c r="F1407" s="72">
        <f>SUM(D$9:$D1407)-SUM(E$9:$E1407)</f>
        <v>400</v>
      </c>
      <c r="G1407" s="58"/>
      <c r="H1407" s="73" t="str">
        <f t="shared" si="85"/>
        <v>الإثنين</v>
      </c>
      <c r="I1407" s="84">
        <f t="shared" si="86"/>
        <v>45929</v>
      </c>
      <c r="J1407" s="75"/>
      <c r="K1407" s="75"/>
      <c r="L1407" s="76"/>
      <c r="M1407" s="76"/>
      <c r="N1407" s="77">
        <f>K1407-J1407-L1407+التصنيف4567891011243752[[#This Row],[زيادة]]</f>
        <v>0</v>
      </c>
      <c r="O1407" s="78" t="str">
        <f t="shared" si="84"/>
        <v>غياب</v>
      </c>
      <c r="P1407" s="78">
        <f t="shared" si="87"/>
        <v>0</v>
      </c>
      <c r="Q1407" s="79">
        <f>التصنيف4567891011243752[[#This Row],[ساعات العمل
Time of Work]]/9*P1407*24</f>
        <v>0</v>
      </c>
      <c r="R1407" s="80"/>
      <c r="S1407" s="80"/>
      <c r="T1407" s="80"/>
      <c r="U1407" s="80"/>
      <c r="V1407" s="3"/>
      <c r="W1407" s="3"/>
      <c r="X1407" s="3"/>
      <c r="Y1407" s="3"/>
      <c r="Z1407" s="3"/>
    </row>
    <row r="1408" spans="1:26" ht="38.25" customHeight="1" x14ac:dyDescent="0.6">
      <c r="A1408" s="29"/>
      <c r="B1408" s="68"/>
      <c r="C1408" s="69"/>
      <c r="D1408" s="71"/>
      <c r="E1408" s="71"/>
      <c r="F1408" s="72">
        <f>SUM(D$9:$D1408)-SUM(E$9:$E1408)</f>
        <v>400</v>
      </c>
      <c r="G1408" s="58"/>
      <c r="H1408" s="73" t="str">
        <f t="shared" si="85"/>
        <v>الثلاثاء</v>
      </c>
      <c r="I1408" s="84">
        <f t="shared" si="86"/>
        <v>45930</v>
      </c>
      <c r="J1408" s="75"/>
      <c r="K1408" s="75"/>
      <c r="L1408" s="76"/>
      <c r="M1408" s="76"/>
      <c r="N1408" s="77">
        <f>K1408-J1408-L1408+التصنيف4567891011243752[[#This Row],[زيادة]]</f>
        <v>0</v>
      </c>
      <c r="O1408" s="78" t="str">
        <f t="shared" si="84"/>
        <v>غياب</v>
      </c>
      <c r="P1408" s="78">
        <f t="shared" si="87"/>
        <v>0</v>
      </c>
      <c r="Q1408" s="79">
        <f>التصنيف4567891011243752[[#This Row],[ساعات العمل
Time of Work]]/9*P1408*24</f>
        <v>0</v>
      </c>
      <c r="R1408" s="80"/>
      <c r="S1408" s="80"/>
      <c r="T1408" s="80"/>
      <c r="U1408" s="80"/>
      <c r="V1408" s="3"/>
      <c r="W1408" s="3"/>
      <c r="X1408" s="3"/>
      <c r="Y1408" s="3"/>
      <c r="Z1408" s="3"/>
    </row>
    <row r="1409" spans="1:26" ht="38.25" customHeight="1" x14ac:dyDescent="0.6">
      <c r="A1409" s="29"/>
      <c r="B1409" s="68"/>
      <c r="C1409" s="69"/>
      <c r="D1409" s="71"/>
      <c r="E1409" s="71"/>
      <c r="F1409" s="72">
        <f>SUM(D$9:$D1409)-SUM(E$9:$E1409)</f>
        <v>400</v>
      </c>
      <c r="G1409" s="58"/>
      <c r="H1409" s="73" t="str">
        <f t="shared" si="85"/>
        <v>الأربعاء</v>
      </c>
      <c r="I1409" s="84">
        <f t="shared" si="86"/>
        <v>45931</v>
      </c>
      <c r="J1409" s="75"/>
      <c r="K1409" s="75"/>
      <c r="L1409" s="76"/>
      <c r="M1409" s="76"/>
      <c r="N1409" s="77">
        <f>K1409-J1409-L1409+التصنيف4567891011243752[[#This Row],[زيادة]]</f>
        <v>0</v>
      </c>
      <c r="O1409" s="78" t="str">
        <f t="shared" si="84"/>
        <v>غياب</v>
      </c>
      <c r="P1409" s="78">
        <f t="shared" si="87"/>
        <v>0</v>
      </c>
      <c r="Q1409" s="79">
        <f>التصنيف4567891011243752[[#This Row],[ساعات العمل
Time of Work]]/9*P1409*24</f>
        <v>0</v>
      </c>
      <c r="R1409" s="80"/>
      <c r="S1409" s="80"/>
      <c r="T1409" s="80"/>
      <c r="U1409" s="80"/>
      <c r="V1409" s="3"/>
      <c r="W1409" s="3"/>
      <c r="X1409" s="3"/>
      <c r="Y1409" s="3"/>
      <c r="Z1409" s="3"/>
    </row>
    <row r="1410" spans="1:26" ht="38.25" customHeight="1" x14ac:dyDescent="0.6">
      <c r="A1410" s="29"/>
      <c r="B1410" s="68"/>
      <c r="C1410" s="69"/>
      <c r="D1410" s="71"/>
      <c r="E1410" s="71"/>
      <c r="F1410" s="72">
        <f>SUM(D$9:$D1410)-SUM(E$9:$E1410)</f>
        <v>400</v>
      </c>
      <c r="G1410" s="58"/>
      <c r="H1410" s="73" t="str">
        <f t="shared" si="85"/>
        <v>الخميس</v>
      </c>
      <c r="I1410" s="84">
        <f t="shared" si="86"/>
        <v>45932</v>
      </c>
      <c r="J1410" s="75"/>
      <c r="K1410" s="75"/>
      <c r="L1410" s="76"/>
      <c r="M1410" s="76"/>
      <c r="N1410" s="77">
        <f>K1410-J1410-L1410+التصنيف4567891011243752[[#This Row],[زيادة]]</f>
        <v>0</v>
      </c>
      <c r="O1410" s="78" t="str">
        <f t="shared" si="84"/>
        <v>غياب</v>
      </c>
      <c r="P1410" s="78">
        <f t="shared" si="87"/>
        <v>0</v>
      </c>
      <c r="Q1410" s="79">
        <f>التصنيف4567891011243752[[#This Row],[ساعات العمل
Time of Work]]/9*P1410*24</f>
        <v>0</v>
      </c>
      <c r="R1410" s="80"/>
      <c r="S1410" s="80"/>
      <c r="T1410" s="80"/>
      <c r="U1410" s="80"/>
      <c r="V1410" s="3"/>
      <c r="W1410" s="3"/>
      <c r="X1410" s="3"/>
      <c r="Y1410" s="3"/>
      <c r="Z1410" s="3"/>
    </row>
    <row r="1411" spans="1:26" ht="38.25" customHeight="1" x14ac:dyDescent="0.6">
      <c r="A1411" s="29"/>
      <c r="B1411" s="68"/>
      <c r="C1411" s="69"/>
      <c r="D1411" s="71"/>
      <c r="E1411" s="71"/>
      <c r="F1411" s="72">
        <f>SUM(D$9:$D1411)-SUM(E$9:$E1411)</f>
        <v>400</v>
      </c>
      <c r="G1411" s="58"/>
      <c r="H1411" s="73" t="str">
        <f t="shared" si="85"/>
        <v>الجمعة</v>
      </c>
      <c r="I1411" s="84">
        <f t="shared" si="86"/>
        <v>45933</v>
      </c>
      <c r="J1411" s="75"/>
      <c r="K1411" s="75"/>
      <c r="L1411" s="76"/>
      <c r="M1411" s="76"/>
      <c r="N1411" s="77">
        <f>K1411-J1411-L1411+التصنيف4567891011243752[[#This Row],[زيادة]]</f>
        <v>0</v>
      </c>
      <c r="O1411" s="78" t="str">
        <f t="shared" si="84"/>
        <v>غياب</v>
      </c>
      <c r="P1411" s="78">
        <f t="shared" si="87"/>
        <v>0</v>
      </c>
      <c r="Q1411" s="79">
        <f>التصنيف4567891011243752[[#This Row],[ساعات العمل
Time of Work]]/9*P1411*24</f>
        <v>0</v>
      </c>
      <c r="R1411" s="80"/>
      <c r="S1411" s="80"/>
      <c r="T1411" s="80"/>
      <c r="U1411" s="80"/>
      <c r="V1411" s="3"/>
      <c r="W1411" s="3"/>
      <c r="X1411" s="3"/>
      <c r="Y1411" s="3"/>
      <c r="Z1411" s="3"/>
    </row>
    <row r="1412" spans="1:26" ht="38.25" customHeight="1" x14ac:dyDescent="0.6">
      <c r="A1412" s="29"/>
      <c r="B1412" s="68"/>
      <c r="C1412" s="69"/>
      <c r="D1412" s="71"/>
      <c r="E1412" s="71"/>
      <c r="F1412" s="72">
        <f>SUM(D$9:$D1412)-SUM(E$9:$E1412)</f>
        <v>400</v>
      </c>
      <c r="G1412" s="58"/>
      <c r="H1412" s="73" t="str">
        <f t="shared" si="85"/>
        <v>السبت</v>
      </c>
      <c r="I1412" s="84">
        <f t="shared" si="86"/>
        <v>45934</v>
      </c>
      <c r="J1412" s="75"/>
      <c r="K1412" s="75"/>
      <c r="L1412" s="76"/>
      <c r="M1412" s="76"/>
      <c r="N1412" s="77">
        <f>K1412-J1412-L1412+التصنيف4567891011243752[[#This Row],[زيادة]]</f>
        <v>0</v>
      </c>
      <c r="O1412" s="78" t="str">
        <f t="shared" si="84"/>
        <v>غياب</v>
      </c>
      <c r="P1412" s="78">
        <f t="shared" si="87"/>
        <v>0</v>
      </c>
      <c r="Q1412" s="79">
        <f>التصنيف4567891011243752[[#This Row],[ساعات العمل
Time of Work]]/9*P1412*24</f>
        <v>0</v>
      </c>
      <c r="R1412" s="80"/>
      <c r="S1412" s="80"/>
      <c r="T1412" s="80"/>
      <c r="U1412" s="80"/>
      <c r="V1412" s="3"/>
      <c r="W1412" s="3"/>
      <c r="X1412" s="3"/>
      <c r="Y1412" s="3"/>
      <c r="Z1412" s="3"/>
    </row>
    <row r="1413" spans="1:26" ht="38.25" customHeight="1" x14ac:dyDescent="0.6">
      <c r="A1413" s="29"/>
      <c r="B1413" s="68"/>
      <c r="C1413" s="69"/>
      <c r="D1413" s="71"/>
      <c r="E1413" s="71"/>
      <c r="F1413" s="72">
        <f>SUM(D$9:$D1413)-SUM(E$9:$E1413)</f>
        <v>400</v>
      </c>
      <c r="G1413" s="58"/>
      <c r="H1413" s="73" t="str">
        <f t="shared" si="85"/>
        <v>الأحد</v>
      </c>
      <c r="I1413" s="84">
        <f t="shared" si="86"/>
        <v>45935</v>
      </c>
      <c r="J1413" s="75"/>
      <c r="K1413" s="75"/>
      <c r="L1413" s="76"/>
      <c r="M1413" s="76"/>
      <c r="N1413" s="77">
        <f>K1413-J1413-L1413+التصنيف4567891011243752[[#This Row],[زيادة]]</f>
        <v>0</v>
      </c>
      <c r="O1413" s="78" t="str">
        <f t="shared" si="84"/>
        <v>غياب</v>
      </c>
      <c r="P1413" s="78">
        <f t="shared" si="87"/>
        <v>0</v>
      </c>
      <c r="Q1413" s="79">
        <f>التصنيف4567891011243752[[#This Row],[ساعات العمل
Time of Work]]/9*P1413*24</f>
        <v>0</v>
      </c>
      <c r="R1413" s="80"/>
      <c r="S1413" s="80"/>
      <c r="T1413" s="80"/>
      <c r="U1413" s="80"/>
      <c r="V1413" s="3"/>
      <c r="W1413" s="3"/>
      <c r="X1413" s="3"/>
      <c r="Y1413" s="3"/>
      <c r="Z1413" s="3"/>
    </row>
    <row r="1414" spans="1:26" ht="38.25" customHeight="1" x14ac:dyDescent="0.6">
      <c r="A1414" s="29"/>
      <c r="B1414" s="68"/>
      <c r="C1414" s="69"/>
      <c r="D1414" s="71"/>
      <c r="E1414" s="71"/>
      <c r="F1414" s="72">
        <f>SUM(D$9:$D1414)-SUM(E$9:$E1414)</f>
        <v>400</v>
      </c>
      <c r="G1414" s="58"/>
      <c r="H1414" s="73" t="str">
        <f t="shared" si="85"/>
        <v>الإثنين</v>
      </c>
      <c r="I1414" s="84">
        <f t="shared" si="86"/>
        <v>45936</v>
      </c>
      <c r="J1414" s="75"/>
      <c r="K1414" s="75"/>
      <c r="L1414" s="76"/>
      <c r="M1414" s="76"/>
      <c r="N1414" s="77">
        <f>K1414-J1414-L1414+التصنيف4567891011243752[[#This Row],[زيادة]]</f>
        <v>0</v>
      </c>
      <c r="O1414" s="78" t="str">
        <f t="shared" si="84"/>
        <v>غياب</v>
      </c>
      <c r="P1414" s="78">
        <f t="shared" si="87"/>
        <v>0</v>
      </c>
      <c r="Q1414" s="79">
        <f>التصنيف4567891011243752[[#This Row],[ساعات العمل
Time of Work]]/9*P1414*24</f>
        <v>0</v>
      </c>
      <c r="R1414" s="80"/>
      <c r="S1414" s="80"/>
      <c r="T1414" s="80"/>
      <c r="U1414" s="80"/>
      <c r="V1414" s="3"/>
      <c r="W1414" s="3"/>
      <c r="X1414" s="3"/>
      <c r="Y1414" s="3"/>
      <c r="Z1414" s="3"/>
    </row>
    <row r="1415" spans="1:26" ht="38.25" customHeight="1" x14ac:dyDescent="0.6">
      <c r="A1415" s="29"/>
      <c r="B1415" s="68"/>
      <c r="C1415" s="69"/>
      <c r="D1415" s="71"/>
      <c r="E1415" s="71"/>
      <c r="F1415" s="72">
        <f>SUM(D$9:$D1415)-SUM(E$9:$E1415)</f>
        <v>400</v>
      </c>
      <c r="G1415" s="58"/>
      <c r="H1415" s="73" t="str">
        <f t="shared" si="85"/>
        <v>الثلاثاء</v>
      </c>
      <c r="I1415" s="84">
        <f t="shared" si="86"/>
        <v>45937</v>
      </c>
      <c r="J1415" s="75"/>
      <c r="K1415" s="75"/>
      <c r="L1415" s="76"/>
      <c r="M1415" s="76"/>
      <c r="N1415" s="77">
        <f>K1415-J1415-L1415+التصنيف4567891011243752[[#This Row],[زيادة]]</f>
        <v>0</v>
      </c>
      <c r="O1415" s="78" t="str">
        <f t="shared" si="84"/>
        <v>غياب</v>
      </c>
      <c r="P1415" s="78">
        <f t="shared" si="87"/>
        <v>0</v>
      </c>
      <c r="Q1415" s="79">
        <f>التصنيف4567891011243752[[#This Row],[ساعات العمل
Time of Work]]/9*P1415*24</f>
        <v>0</v>
      </c>
      <c r="R1415" s="80"/>
      <c r="S1415" s="80"/>
      <c r="T1415" s="80"/>
      <c r="U1415" s="80"/>
      <c r="V1415" s="3"/>
      <c r="W1415" s="3"/>
      <c r="X1415" s="3"/>
      <c r="Y1415" s="3"/>
      <c r="Z1415" s="3"/>
    </row>
    <row r="1416" spans="1:26" ht="38.25" customHeight="1" x14ac:dyDescent="0.6">
      <c r="A1416" s="29"/>
      <c r="B1416" s="68"/>
      <c r="C1416" s="69"/>
      <c r="D1416" s="71"/>
      <c r="E1416" s="71"/>
      <c r="F1416" s="72">
        <f>SUM(D$9:$D1416)-SUM(E$9:$E1416)</f>
        <v>400</v>
      </c>
      <c r="G1416" s="58"/>
      <c r="H1416" s="73" t="str">
        <f t="shared" si="85"/>
        <v>الأربعاء</v>
      </c>
      <c r="I1416" s="84">
        <f t="shared" si="86"/>
        <v>45938</v>
      </c>
      <c r="J1416" s="75"/>
      <c r="K1416" s="75"/>
      <c r="L1416" s="76"/>
      <c r="M1416" s="76"/>
      <c r="N1416" s="77">
        <f>K1416-J1416-L1416+التصنيف4567891011243752[[#This Row],[زيادة]]</f>
        <v>0</v>
      </c>
      <c r="O1416" s="78" t="str">
        <f t="shared" si="84"/>
        <v>غياب</v>
      </c>
      <c r="P1416" s="78">
        <f t="shared" si="87"/>
        <v>0</v>
      </c>
      <c r="Q1416" s="79">
        <f>التصنيف4567891011243752[[#This Row],[ساعات العمل
Time of Work]]/9*P1416*24</f>
        <v>0</v>
      </c>
      <c r="R1416" s="80"/>
      <c r="S1416" s="80"/>
      <c r="T1416" s="80"/>
      <c r="U1416" s="80"/>
      <c r="V1416" s="3"/>
      <c r="W1416" s="3"/>
      <c r="X1416" s="3"/>
      <c r="Y1416" s="3"/>
      <c r="Z1416" s="3"/>
    </row>
    <row r="1417" spans="1:26" ht="38.25" customHeight="1" x14ac:dyDescent="0.6">
      <c r="A1417" s="29"/>
      <c r="B1417" s="68"/>
      <c r="C1417" s="69"/>
      <c r="D1417" s="71"/>
      <c r="E1417" s="71"/>
      <c r="F1417" s="72">
        <f>SUM(D$9:$D1417)-SUM(E$9:$E1417)</f>
        <v>400</v>
      </c>
      <c r="G1417" s="58"/>
      <c r="H1417" s="73" t="str">
        <f t="shared" si="85"/>
        <v>الخميس</v>
      </c>
      <c r="I1417" s="84">
        <f t="shared" si="86"/>
        <v>45939</v>
      </c>
      <c r="J1417" s="75"/>
      <c r="K1417" s="75"/>
      <c r="L1417" s="76"/>
      <c r="M1417" s="76"/>
      <c r="N1417" s="77">
        <f>K1417-J1417-L1417+التصنيف4567891011243752[[#This Row],[زيادة]]</f>
        <v>0</v>
      </c>
      <c r="O1417" s="78" t="str">
        <f t="shared" ref="O1417:O1480" si="88">IF(N1417=0,"غياب","حضور")</f>
        <v>غياب</v>
      </c>
      <c r="P1417" s="78">
        <f t="shared" si="87"/>
        <v>0</v>
      </c>
      <c r="Q1417" s="79">
        <f>التصنيف4567891011243752[[#This Row],[ساعات العمل
Time of Work]]/9*P1417*24</f>
        <v>0</v>
      </c>
      <c r="R1417" s="80"/>
      <c r="S1417" s="80"/>
      <c r="T1417" s="80"/>
      <c r="U1417" s="80"/>
      <c r="V1417" s="3"/>
      <c r="W1417" s="3"/>
      <c r="X1417" s="3"/>
      <c r="Y1417" s="3"/>
      <c r="Z1417" s="3"/>
    </row>
    <row r="1418" spans="1:26" ht="38.25" customHeight="1" x14ac:dyDescent="0.6">
      <c r="A1418" s="29"/>
      <c r="B1418" s="68"/>
      <c r="C1418" s="69"/>
      <c r="D1418" s="71"/>
      <c r="E1418" s="71"/>
      <c r="F1418" s="72">
        <f>SUM(D$9:$D1418)-SUM(E$9:$E1418)</f>
        <v>400</v>
      </c>
      <c r="G1418" s="58"/>
      <c r="H1418" s="73" t="str">
        <f t="shared" ref="H1418:H1481" si="89">TEXT(I1418,"b2dddd")</f>
        <v>الجمعة</v>
      </c>
      <c r="I1418" s="84">
        <f t="shared" ref="I1418:I1481" si="90">IF($I$7="","--",I1417+1)</f>
        <v>45940</v>
      </c>
      <c r="J1418" s="75"/>
      <c r="K1418" s="75"/>
      <c r="L1418" s="76"/>
      <c r="M1418" s="76"/>
      <c r="N1418" s="77">
        <f>K1418-J1418-L1418+التصنيف4567891011243752[[#This Row],[زيادة]]</f>
        <v>0</v>
      </c>
      <c r="O1418" s="78" t="str">
        <f t="shared" si="88"/>
        <v>غياب</v>
      </c>
      <c r="P1418" s="78">
        <f t="shared" si="87"/>
        <v>0</v>
      </c>
      <c r="Q1418" s="79">
        <f>التصنيف4567891011243752[[#This Row],[ساعات العمل
Time of Work]]/9*P1418*24</f>
        <v>0</v>
      </c>
      <c r="R1418" s="80"/>
      <c r="S1418" s="80"/>
      <c r="T1418" s="80"/>
      <c r="U1418" s="80"/>
      <c r="V1418" s="3"/>
      <c r="W1418" s="3"/>
      <c r="X1418" s="3"/>
      <c r="Y1418" s="3"/>
      <c r="Z1418" s="3"/>
    </row>
    <row r="1419" spans="1:26" ht="38.25" customHeight="1" x14ac:dyDescent="0.6">
      <c r="A1419" s="29"/>
      <c r="B1419" s="68"/>
      <c r="C1419" s="69"/>
      <c r="D1419" s="71"/>
      <c r="E1419" s="71"/>
      <c r="F1419" s="72">
        <f>SUM(D$9:$D1419)-SUM(E$9:$E1419)</f>
        <v>400</v>
      </c>
      <c r="G1419" s="58"/>
      <c r="H1419" s="73" t="str">
        <f t="shared" si="89"/>
        <v>السبت</v>
      </c>
      <c r="I1419" s="84">
        <f t="shared" si="90"/>
        <v>45941</v>
      </c>
      <c r="J1419" s="75"/>
      <c r="K1419" s="75"/>
      <c r="L1419" s="76"/>
      <c r="M1419" s="76"/>
      <c r="N1419" s="77">
        <f>K1419-J1419-L1419+التصنيف4567891011243752[[#This Row],[زيادة]]</f>
        <v>0</v>
      </c>
      <c r="O1419" s="78" t="str">
        <f t="shared" si="88"/>
        <v>غياب</v>
      </c>
      <c r="P1419" s="78">
        <f t="shared" ref="P1419:P1482" si="91">IF($P$9="","--",P1418+0)</f>
        <v>0</v>
      </c>
      <c r="Q1419" s="79">
        <f>التصنيف4567891011243752[[#This Row],[ساعات العمل
Time of Work]]/9*P1419*24</f>
        <v>0</v>
      </c>
      <c r="R1419" s="80"/>
      <c r="S1419" s="80"/>
      <c r="T1419" s="80"/>
      <c r="U1419" s="80"/>
      <c r="V1419" s="3"/>
      <c r="W1419" s="3"/>
      <c r="X1419" s="3"/>
      <c r="Y1419" s="3"/>
      <c r="Z1419" s="3"/>
    </row>
    <row r="1420" spans="1:26" ht="38.25" customHeight="1" x14ac:dyDescent="0.6">
      <c r="A1420" s="29"/>
      <c r="B1420" s="68"/>
      <c r="C1420" s="69"/>
      <c r="D1420" s="71"/>
      <c r="E1420" s="71"/>
      <c r="F1420" s="72">
        <f>SUM(D$9:$D1420)-SUM(E$9:$E1420)</f>
        <v>400</v>
      </c>
      <c r="G1420" s="58"/>
      <c r="H1420" s="73" t="str">
        <f t="shared" si="89"/>
        <v>الأحد</v>
      </c>
      <c r="I1420" s="84">
        <f t="shared" si="90"/>
        <v>45942</v>
      </c>
      <c r="J1420" s="75"/>
      <c r="K1420" s="75"/>
      <c r="L1420" s="76"/>
      <c r="M1420" s="76"/>
      <c r="N1420" s="77">
        <f>K1420-J1420-L1420+التصنيف4567891011243752[[#This Row],[زيادة]]</f>
        <v>0</v>
      </c>
      <c r="O1420" s="78" t="str">
        <f t="shared" si="88"/>
        <v>غياب</v>
      </c>
      <c r="P1420" s="78">
        <f t="shared" si="91"/>
        <v>0</v>
      </c>
      <c r="Q1420" s="79">
        <f>التصنيف4567891011243752[[#This Row],[ساعات العمل
Time of Work]]/9*P1420*24</f>
        <v>0</v>
      </c>
      <c r="R1420" s="80"/>
      <c r="S1420" s="80"/>
      <c r="T1420" s="80"/>
      <c r="U1420" s="80"/>
      <c r="V1420" s="3"/>
      <c r="W1420" s="3"/>
      <c r="X1420" s="3"/>
      <c r="Y1420" s="3"/>
      <c r="Z1420" s="3"/>
    </row>
    <row r="1421" spans="1:26" ht="38.25" customHeight="1" x14ac:dyDescent="0.6">
      <c r="A1421" s="29"/>
      <c r="B1421" s="68"/>
      <c r="C1421" s="69"/>
      <c r="D1421" s="71"/>
      <c r="E1421" s="71"/>
      <c r="F1421" s="72">
        <f>SUM(D$9:$D1421)-SUM(E$9:$E1421)</f>
        <v>400</v>
      </c>
      <c r="G1421" s="58"/>
      <c r="H1421" s="73" t="str">
        <f t="shared" si="89"/>
        <v>الإثنين</v>
      </c>
      <c r="I1421" s="84">
        <f t="shared" si="90"/>
        <v>45943</v>
      </c>
      <c r="J1421" s="75"/>
      <c r="K1421" s="75"/>
      <c r="L1421" s="76"/>
      <c r="M1421" s="76"/>
      <c r="N1421" s="77">
        <f>K1421-J1421-L1421+التصنيف4567891011243752[[#This Row],[زيادة]]</f>
        <v>0</v>
      </c>
      <c r="O1421" s="78" t="str">
        <f t="shared" si="88"/>
        <v>غياب</v>
      </c>
      <c r="P1421" s="78">
        <f t="shared" si="91"/>
        <v>0</v>
      </c>
      <c r="Q1421" s="79">
        <f>التصنيف4567891011243752[[#This Row],[ساعات العمل
Time of Work]]/9*P1421*24</f>
        <v>0</v>
      </c>
      <c r="R1421" s="80"/>
      <c r="S1421" s="80"/>
      <c r="T1421" s="80"/>
      <c r="U1421" s="80"/>
      <c r="V1421" s="3"/>
      <c r="W1421" s="3"/>
      <c r="X1421" s="3"/>
      <c r="Y1421" s="3"/>
      <c r="Z1421" s="3"/>
    </row>
    <row r="1422" spans="1:26" ht="38.25" customHeight="1" x14ac:dyDescent="0.6">
      <c r="A1422" s="29"/>
      <c r="B1422" s="68"/>
      <c r="C1422" s="69"/>
      <c r="D1422" s="71"/>
      <c r="E1422" s="71"/>
      <c r="F1422" s="72">
        <f>SUM(D$9:$D1422)-SUM(E$9:$E1422)</f>
        <v>400</v>
      </c>
      <c r="G1422" s="58"/>
      <c r="H1422" s="73" t="str">
        <f t="shared" si="89"/>
        <v>الثلاثاء</v>
      </c>
      <c r="I1422" s="84">
        <f t="shared" si="90"/>
        <v>45944</v>
      </c>
      <c r="J1422" s="75"/>
      <c r="K1422" s="75"/>
      <c r="L1422" s="76"/>
      <c r="M1422" s="76"/>
      <c r="N1422" s="77">
        <f>K1422-J1422-L1422+التصنيف4567891011243752[[#This Row],[زيادة]]</f>
        <v>0</v>
      </c>
      <c r="O1422" s="78" t="str">
        <f t="shared" si="88"/>
        <v>غياب</v>
      </c>
      <c r="P1422" s="78">
        <f t="shared" si="91"/>
        <v>0</v>
      </c>
      <c r="Q1422" s="79">
        <f>التصنيف4567891011243752[[#This Row],[ساعات العمل
Time of Work]]/9*P1422*24</f>
        <v>0</v>
      </c>
      <c r="R1422" s="80"/>
      <c r="S1422" s="80"/>
      <c r="T1422" s="80"/>
      <c r="U1422" s="80"/>
      <c r="V1422" s="3"/>
      <c r="W1422" s="3"/>
      <c r="X1422" s="3"/>
      <c r="Y1422" s="3"/>
      <c r="Z1422" s="3"/>
    </row>
    <row r="1423" spans="1:26" ht="38.25" customHeight="1" x14ac:dyDescent="0.6">
      <c r="A1423" s="29"/>
      <c r="B1423" s="68"/>
      <c r="C1423" s="69"/>
      <c r="D1423" s="71"/>
      <c r="E1423" s="71"/>
      <c r="F1423" s="72">
        <f>SUM(D$9:$D1423)-SUM(E$9:$E1423)</f>
        <v>400</v>
      </c>
      <c r="G1423" s="58"/>
      <c r="H1423" s="73" t="str">
        <f t="shared" si="89"/>
        <v>الأربعاء</v>
      </c>
      <c r="I1423" s="84">
        <f t="shared" si="90"/>
        <v>45945</v>
      </c>
      <c r="J1423" s="75"/>
      <c r="K1423" s="75"/>
      <c r="L1423" s="76"/>
      <c r="M1423" s="76"/>
      <c r="N1423" s="77">
        <f>K1423-J1423-L1423+التصنيف4567891011243752[[#This Row],[زيادة]]</f>
        <v>0</v>
      </c>
      <c r="O1423" s="78" t="str">
        <f t="shared" si="88"/>
        <v>غياب</v>
      </c>
      <c r="P1423" s="78">
        <f t="shared" si="91"/>
        <v>0</v>
      </c>
      <c r="Q1423" s="79">
        <f>التصنيف4567891011243752[[#This Row],[ساعات العمل
Time of Work]]/9*P1423*24</f>
        <v>0</v>
      </c>
      <c r="R1423" s="80"/>
      <c r="S1423" s="80"/>
      <c r="T1423" s="80"/>
      <c r="U1423" s="80"/>
      <c r="V1423" s="3"/>
      <c r="W1423" s="3"/>
      <c r="X1423" s="3"/>
      <c r="Y1423" s="3"/>
      <c r="Z1423" s="3"/>
    </row>
    <row r="1424" spans="1:26" ht="38.25" customHeight="1" x14ac:dyDescent="0.6">
      <c r="A1424" s="29"/>
      <c r="B1424" s="68"/>
      <c r="C1424" s="69"/>
      <c r="D1424" s="71"/>
      <c r="E1424" s="71"/>
      <c r="F1424" s="72">
        <f>SUM(D$9:$D1424)-SUM(E$9:$E1424)</f>
        <v>400</v>
      </c>
      <c r="G1424" s="58"/>
      <c r="H1424" s="73" t="str">
        <f t="shared" si="89"/>
        <v>الخميس</v>
      </c>
      <c r="I1424" s="84">
        <f t="shared" si="90"/>
        <v>45946</v>
      </c>
      <c r="J1424" s="75"/>
      <c r="K1424" s="75"/>
      <c r="L1424" s="76"/>
      <c r="M1424" s="76"/>
      <c r="N1424" s="77">
        <f>K1424-J1424-L1424+التصنيف4567891011243752[[#This Row],[زيادة]]</f>
        <v>0</v>
      </c>
      <c r="O1424" s="78" t="str">
        <f t="shared" si="88"/>
        <v>غياب</v>
      </c>
      <c r="P1424" s="78">
        <f t="shared" si="91"/>
        <v>0</v>
      </c>
      <c r="Q1424" s="79">
        <f>التصنيف4567891011243752[[#This Row],[ساعات العمل
Time of Work]]/9*P1424*24</f>
        <v>0</v>
      </c>
      <c r="R1424" s="80"/>
      <c r="S1424" s="80"/>
      <c r="T1424" s="80"/>
      <c r="U1424" s="80"/>
      <c r="V1424" s="3"/>
      <c r="W1424" s="3"/>
      <c r="X1424" s="3"/>
      <c r="Y1424" s="3"/>
      <c r="Z1424" s="3"/>
    </row>
    <row r="1425" spans="1:26" ht="38.25" customHeight="1" x14ac:dyDescent="0.6">
      <c r="A1425" s="29"/>
      <c r="B1425" s="68"/>
      <c r="C1425" s="69"/>
      <c r="D1425" s="71"/>
      <c r="E1425" s="71"/>
      <c r="F1425" s="72">
        <f>SUM(D$9:$D1425)-SUM(E$9:$E1425)</f>
        <v>400</v>
      </c>
      <c r="G1425" s="58"/>
      <c r="H1425" s="73" t="str">
        <f t="shared" si="89"/>
        <v>الجمعة</v>
      </c>
      <c r="I1425" s="84">
        <f t="shared" si="90"/>
        <v>45947</v>
      </c>
      <c r="J1425" s="75"/>
      <c r="K1425" s="75"/>
      <c r="L1425" s="76"/>
      <c r="M1425" s="76"/>
      <c r="N1425" s="77">
        <f>K1425-J1425-L1425+التصنيف4567891011243752[[#This Row],[زيادة]]</f>
        <v>0</v>
      </c>
      <c r="O1425" s="78" t="str">
        <f t="shared" si="88"/>
        <v>غياب</v>
      </c>
      <c r="P1425" s="78">
        <f t="shared" si="91"/>
        <v>0</v>
      </c>
      <c r="Q1425" s="79">
        <f>التصنيف4567891011243752[[#This Row],[ساعات العمل
Time of Work]]/9*P1425*24</f>
        <v>0</v>
      </c>
      <c r="R1425" s="80"/>
      <c r="S1425" s="80"/>
      <c r="T1425" s="80"/>
      <c r="U1425" s="80"/>
      <c r="V1425" s="3"/>
      <c r="W1425" s="3"/>
      <c r="X1425" s="3"/>
      <c r="Y1425" s="3"/>
      <c r="Z1425" s="3"/>
    </row>
    <row r="1426" spans="1:26" ht="38.25" customHeight="1" x14ac:dyDescent="0.6">
      <c r="A1426" s="29"/>
      <c r="B1426" s="68"/>
      <c r="C1426" s="69"/>
      <c r="D1426" s="71"/>
      <c r="E1426" s="71"/>
      <c r="F1426" s="72">
        <f>SUM(D$9:$D1426)-SUM(E$9:$E1426)</f>
        <v>400</v>
      </c>
      <c r="G1426" s="58"/>
      <c r="H1426" s="73" t="str">
        <f t="shared" si="89"/>
        <v>السبت</v>
      </c>
      <c r="I1426" s="84">
        <f t="shared" si="90"/>
        <v>45948</v>
      </c>
      <c r="J1426" s="75"/>
      <c r="K1426" s="75"/>
      <c r="L1426" s="76"/>
      <c r="M1426" s="76"/>
      <c r="N1426" s="77">
        <f>K1426-J1426-L1426+التصنيف4567891011243752[[#This Row],[زيادة]]</f>
        <v>0</v>
      </c>
      <c r="O1426" s="78" t="str">
        <f t="shared" si="88"/>
        <v>غياب</v>
      </c>
      <c r="P1426" s="78">
        <f t="shared" si="91"/>
        <v>0</v>
      </c>
      <c r="Q1426" s="79">
        <f>التصنيف4567891011243752[[#This Row],[ساعات العمل
Time of Work]]/9*P1426*24</f>
        <v>0</v>
      </c>
      <c r="R1426" s="80"/>
      <c r="S1426" s="80"/>
      <c r="T1426" s="80"/>
      <c r="U1426" s="80"/>
      <c r="V1426" s="3"/>
      <c r="W1426" s="3"/>
      <c r="X1426" s="3"/>
      <c r="Y1426" s="3"/>
      <c r="Z1426" s="3"/>
    </row>
    <row r="1427" spans="1:26" ht="38.25" customHeight="1" x14ac:dyDescent="0.6">
      <c r="A1427" s="29"/>
      <c r="B1427" s="68"/>
      <c r="C1427" s="69"/>
      <c r="D1427" s="71"/>
      <c r="E1427" s="71"/>
      <c r="F1427" s="72">
        <f>SUM(D$9:$D1427)-SUM(E$9:$E1427)</f>
        <v>400</v>
      </c>
      <c r="G1427" s="58"/>
      <c r="H1427" s="73" t="str">
        <f t="shared" si="89"/>
        <v>الأحد</v>
      </c>
      <c r="I1427" s="84">
        <f t="shared" si="90"/>
        <v>45949</v>
      </c>
      <c r="J1427" s="75"/>
      <c r="K1427" s="75"/>
      <c r="L1427" s="76"/>
      <c r="M1427" s="76"/>
      <c r="N1427" s="77">
        <f>K1427-J1427-L1427+التصنيف4567891011243752[[#This Row],[زيادة]]</f>
        <v>0</v>
      </c>
      <c r="O1427" s="78" t="str">
        <f t="shared" si="88"/>
        <v>غياب</v>
      </c>
      <c r="P1427" s="78">
        <f t="shared" si="91"/>
        <v>0</v>
      </c>
      <c r="Q1427" s="79">
        <f>التصنيف4567891011243752[[#This Row],[ساعات العمل
Time of Work]]/9*P1427*24</f>
        <v>0</v>
      </c>
      <c r="R1427" s="80"/>
      <c r="S1427" s="80"/>
      <c r="T1427" s="80"/>
      <c r="U1427" s="80"/>
      <c r="V1427" s="3"/>
      <c r="W1427" s="3"/>
      <c r="X1427" s="3"/>
      <c r="Y1427" s="3"/>
      <c r="Z1427" s="3"/>
    </row>
    <row r="1428" spans="1:26" ht="38.25" customHeight="1" x14ac:dyDescent="0.6">
      <c r="A1428" s="29"/>
      <c r="B1428" s="68"/>
      <c r="C1428" s="69"/>
      <c r="D1428" s="71"/>
      <c r="E1428" s="71"/>
      <c r="F1428" s="72">
        <f>SUM(D$9:$D1428)-SUM(E$9:$E1428)</f>
        <v>400</v>
      </c>
      <c r="G1428" s="58"/>
      <c r="H1428" s="73" t="str">
        <f t="shared" si="89"/>
        <v>الإثنين</v>
      </c>
      <c r="I1428" s="84">
        <f t="shared" si="90"/>
        <v>45950</v>
      </c>
      <c r="J1428" s="75"/>
      <c r="K1428" s="75"/>
      <c r="L1428" s="76"/>
      <c r="M1428" s="76"/>
      <c r="N1428" s="77">
        <f>K1428-J1428-L1428+التصنيف4567891011243752[[#This Row],[زيادة]]</f>
        <v>0</v>
      </c>
      <c r="O1428" s="78" t="str">
        <f t="shared" si="88"/>
        <v>غياب</v>
      </c>
      <c r="P1428" s="78">
        <f t="shared" si="91"/>
        <v>0</v>
      </c>
      <c r="Q1428" s="79">
        <f>التصنيف4567891011243752[[#This Row],[ساعات العمل
Time of Work]]/9*P1428*24</f>
        <v>0</v>
      </c>
      <c r="R1428" s="80"/>
      <c r="S1428" s="80"/>
      <c r="T1428" s="80"/>
      <c r="U1428" s="80"/>
      <c r="V1428" s="3"/>
      <c r="W1428" s="3"/>
      <c r="X1428" s="3"/>
      <c r="Y1428" s="3"/>
      <c r="Z1428" s="3"/>
    </row>
    <row r="1429" spans="1:26" ht="38.25" customHeight="1" x14ac:dyDescent="0.6">
      <c r="A1429" s="29"/>
      <c r="B1429" s="68"/>
      <c r="C1429" s="69"/>
      <c r="D1429" s="71"/>
      <c r="E1429" s="71"/>
      <c r="F1429" s="72">
        <f>SUM(D$9:$D1429)-SUM(E$9:$E1429)</f>
        <v>400</v>
      </c>
      <c r="G1429" s="58"/>
      <c r="H1429" s="73" t="str">
        <f t="shared" si="89"/>
        <v>الثلاثاء</v>
      </c>
      <c r="I1429" s="84">
        <f t="shared" si="90"/>
        <v>45951</v>
      </c>
      <c r="J1429" s="75"/>
      <c r="K1429" s="75"/>
      <c r="L1429" s="76"/>
      <c r="M1429" s="76"/>
      <c r="N1429" s="77">
        <f>K1429-J1429-L1429+التصنيف4567891011243752[[#This Row],[زيادة]]</f>
        <v>0</v>
      </c>
      <c r="O1429" s="78" t="str">
        <f t="shared" si="88"/>
        <v>غياب</v>
      </c>
      <c r="P1429" s="78">
        <f t="shared" si="91"/>
        <v>0</v>
      </c>
      <c r="Q1429" s="79">
        <f>التصنيف4567891011243752[[#This Row],[ساعات العمل
Time of Work]]/9*P1429*24</f>
        <v>0</v>
      </c>
      <c r="R1429" s="80"/>
      <c r="S1429" s="80"/>
      <c r="T1429" s="80"/>
      <c r="U1429" s="80"/>
      <c r="V1429" s="3"/>
      <c r="W1429" s="3"/>
      <c r="X1429" s="3"/>
      <c r="Y1429" s="3"/>
      <c r="Z1429" s="3"/>
    </row>
    <row r="1430" spans="1:26" ht="38.25" customHeight="1" x14ac:dyDescent="0.6">
      <c r="A1430" s="29"/>
      <c r="B1430" s="68"/>
      <c r="C1430" s="69"/>
      <c r="D1430" s="71"/>
      <c r="E1430" s="71"/>
      <c r="F1430" s="72">
        <f>SUM(D$9:$D1430)-SUM(E$9:$E1430)</f>
        <v>400</v>
      </c>
      <c r="G1430" s="58"/>
      <c r="H1430" s="73" t="str">
        <f t="shared" si="89"/>
        <v>الأربعاء</v>
      </c>
      <c r="I1430" s="84">
        <f t="shared" si="90"/>
        <v>45952</v>
      </c>
      <c r="J1430" s="75"/>
      <c r="K1430" s="75"/>
      <c r="L1430" s="76"/>
      <c r="M1430" s="76"/>
      <c r="N1430" s="77">
        <f>K1430-J1430-L1430+التصنيف4567891011243752[[#This Row],[زيادة]]</f>
        <v>0</v>
      </c>
      <c r="O1430" s="78" t="str">
        <f t="shared" si="88"/>
        <v>غياب</v>
      </c>
      <c r="P1430" s="78">
        <f t="shared" si="91"/>
        <v>0</v>
      </c>
      <c r="Q1430" s="79">
        <f>التصنيف4567891011243752[[#This Row],[ساعات العمل
Time of Work]]/9*P1430*24</f>
        <v>0</v>
      </c>
      <c r="R1430" s="80"/>
      <c r="S1430" s="80"/>
      <c r="T1430" s="80"/>
      <c r="U1430" s="80"/>
      <c r="V1430" s="3"/>
      <c r="W1430" s="3"/>
      <c r="X1430" s="3"/>
      <c r="Y1430" s="3"/>
      <c r="Z1430" s="3"/>
    </row>
    <row r="1431" spans="1:26" ht="38.25" customHeight="1" x14ac:dyDescent="0.6">
      <c r="A1431" s="29"/>
      <c r="B1431" s="68"/>
      <c r="C1431" s="69"/>
      <c r="D1431" s="71"/>
      <c r="E1431" s="71"/>
      <c r="F1431" s="72">
        <f>SUM(D$9:$D1431)-SUM(E$9:$E1431)</f>
        <v>400</v>
      </c>
      <c r="G1431" s="58"/>
      <c r="H1431" s="73" t="str">
        <f t="shared" si="89"/>
        <v>الخميس</v>
      </c>
      <c r="I1431" s="84">
        <f t="shared" si="90"/>
        <v>45953</v>
      </c>
      <c r="J1431" s="75"/>
      <c r="K1431" s="75"/>
      <c r="L1431" s="76"/>
      <c r="M1431" s="76"/>
      <c r="N1431" s="77">
        <f>K1431-J1431-L1431+التصنيف4567891011243752[[#This Row],[زيادة]]</f>
        <v>0</v>
      </c>
      <c r="O1431" s="78" t="str">
        <f t="shared" si="88"/>
        <v>غياب</v>
      </c>
      <c r="P1431" s="78">
        <f t="shared" si="91"/>
        <v>0</v>
      </c>
      <c r="Q1431" s="79">
        <f>التصنيف4567891011243752[[#This Row],[ساعات العمل
Time of Work]]/9*P1431*24</f>
        <v>0</v>
      </c>
      <c r="R1431" s="80"/>
      <c r="S1431" s="80"/>
      <c r="T1431" s="80"/>
      <c r="U1431" s="80"/>
      <c r="V1431" s="3"/>
      <c r="W1431" s="3"/>
      <c r="X1431" s="3"/>
      <c r="Y1431" s="3"/>
      <c r="Z1431" s="3"/>
    </row>
    <row r="1432" spans="1:26" ht="38.25" customHeight="1" x14ac:dyDescent="0.6">
      <c r="A1432" s="29"/>
      <c r="B1432" s="68"/>
      <c r="C1432" s="69"/>
      <c r="D1432" s="71"/>
      <c r="E1432" s="71"/>
      <c r="F1432" s="72">
        <f>SUM(D$9:$D1432)-SUM(E$9:$E1432)</f>
        <v>400</v>
      </c>
      <c r="G1432" s="58"/>
      <c r="H1432" s="73" t="str">
        <f t="shared" si="89"/>
        <v>الجمعة</v>
      </c>
      <c r="I1432" s="84">
        <f t="shared" si="90"/>
        <v>45954</v>
      </c>
      <c r="J1432" s="75"/>
      <c r="K1432" s="75"/>
      <c r="L1432" s="76"/>
      <c r="M1432" s="76"/>
      <c r="N1432" s="77">
        <f>K1432-J1432-L1432+التصنيف4567891011243752[[#This Row],[زيادة]]</f>
        <v>0</v>
      </c>
      <c r="O1432" s="78" t="str">
        <f t="shared" si="88"/>
        <v>غياب</v>
      </c>
      <c r="P1432" s="78">
        <f t="shared" si="91"/>
        <v>0</v>
      </c>
      <c r="Q1432" s="79">
        <f>التصنيف4567891011243752[[#This Row],[ساعات العمل
Time of Work]]/9*P1432*24</f>
        <v>0</v>
      </c>
      <c r="R1432" s="80"/>
      <c r="S1432" s="80"/>
      <c r="T1432" s="80"/>
      <c r="U1432" s="80"/>
      <c r="V1432" s="3"/>
      <c r="W1432" s="3"/>
      <c r="X1432" s="3"/>
      <c r="Y1432" s="3"/>
      <c r="Z1432" s="3"/>
    </row>
    <row r="1433" spans="1:26" ht="38.25" customHeight="1" x14ac:dyDescent="0.6">
      <c r="A1433" s="29"/>
      <c r="B1433" s="68"/>
      <c r="C1433" s="69"/>
      <c r="D1433" s="71"/>
      <c r="E1433" s="71"/>
      <c r="F1433" s="72">
        <f>SUM(D$9:$D1433)-SUM(E$9:$E1433)</f>
        <v>400</v>
      </c>
      <c r="G1433" s="58"/>
      <c r="H1433" s="73" t="str">
        <f t="shared" si="89"/>
        <v>السبت</v>
      </c>
      <c r="I1433" s="84">
        <f t="shared" si="90"/>
        <v>45955</v>
      </c>
      <c r="J1433" s="75"/>
      <c r="K1433" s="75"/>
      <c r="L1433" s="76"/>
      <c r="M1433" s="76"/>
      <c r="N1433" s="77">
        <f>K1433-J1433-L1433+التصنيف4567891011243752[[#This Row],[زيادة]]</f>
        <v>0</v>
      </c>
      <c r="O1433" s="78" t="str">
        <f t="shared" si="88"/>
        <v>غياب</v>
      </c>
      <c r="P1433" s="78">
        <f t="shared" si="91"/>
        <v>0</v>
      </c>
      <c r="Q1433" s="79">
        <f>التصنيف4567891011243752[[#This Row],[ساعات العمل
Time of Work]]/9*P1433*24</f>
        <v>0</v>
      </c>
      <c r="R1433" s="80"/>
      <c r="S1433" s="80"/>
      <c r="T1433" s="80"/>
      <c r="U1433" s="80"/>
      <c r="V1433" s="3"/>
      <c r="W1433" s="3"/>
      <c r="X1433" s="3"/>
      <c r="Y1433" s="3"/>
      <c r="Z1433" s="3"/>
    </row>
    <row r="1434" spans="1:26" ht="38.25" customHeight="1" x14ac:dyDescent="0.6">
      <c r="A1434" s="29"/>
      <c r="B1434" s="68"/>
      <c r="C1434" s="69"/>
      <c r="D1434" s="71"/>
      <c r="E1434" s="71"/>
      <c r="F1434" s="72">
        <f>SUM(D$9:$D1434)-SUM(E$9:$E1434)</f>
        <v>400</v>
      </c>
      <c r="G1434" s="58"/>
      <c r="H1434" s="73" t="str">
        <f t="shared" si="89"/>
        <v>الأحد</v>
      </c>
      <c r="I1434" s="84">
        <f t="shared" si="90"/>
        <v>45956</v>
      </c>
      <c r="J1434" s="75"/>
      <c r="K1434" s="75"/>
      <c r="L1434" s="76"/>
      <c r="M1434" s="76"/>
      <c r="N1434" s="77">
        <f>K1434-J1434-L1434+التصنيف4567891011243752[[#This Row],[زيادة]]</f>
        <v>0</v>
      </c>
      <c r="O1434" s="78" t="str">
        <f t="shared" si="88"/>
        <v>غياب</v>
      </c>
      <c r="P1434" s="78">
        <f t="shared" si="91"/>
        <v>0</v>
      </c>
      <c r="Q1434" s="79">
        <f>التصنيف4567891011243752[[#This Row],[ساعات العمل
Time of Work]]/9*P1434*24</f>
        <v>0</v>
      </c>
      <c r="R1434" s="80"/>
      <c r="S1434" s="80"/>
      <c r="T1434" s="80"/>
      <c r="U1434" s="80"/>
      <c r="V1434" s="3"/>
      <c r="W1434" s="3"/>
      <c r="X1434" s="3"/>
      <c r="Y1434" s="3"/>
      <c r="Z1434" s="3"/>
    </row>
    <row r="1435" spans="1:26" ht="38.25" customHeight="1" x14ac:dyDescent="0.6">
      <c r="A1435" s="29"/>
      <c r="B1435" s="68"/>
      <c r="C1435" s="69"/>
      <c r="D1435" s="71"/>
      <c r="E1435" s="71"/>
      <c r="F1435" s="72">
        <f>SUM(D$9:$D1435)-SUM(E$9:$E1435)</f>
        <v>400</v>
      </c>
      <c r="G1435" s="58"/>
      <c r="H1435" s="73" t="str">
        <f t="shared" si="89"/>
        <v>الإثنين</v>
      </c>
      <c r="I1435" s="84">
        <f t="shared" si="90"/>
        <v>45957</v>
      </c>
      <c r="J1435" s="75"/>
      <c r="K1435" s="75"/>
      <c r="L1435" s="76"/>
      <c r="M1435" s="76"/>
      <c r="N1435" s="77">
        <f>K1435-J1435-L1435+التصنيف4567891011243752[[#This Row],[زيادة]]</f>
        <v>0</v>
      </c>
      <c r="O1435" s="78" t="str">
        <f t="shared" si="88"/>
        <v>غياب</v>
      </c>
      <c r="P1435" s="78">
        <f t="shared" si="91"/>
        <v>0</v>
      </c>
      <c r="Q1435" s="79">
        <f>التصنيف4567891011243752[[#This Row],[ساعات العمل
Time of Work]]/9*P1435*24</f>
        <v>0</v>
      </c>
      <c r="R1435" s="80"/>
      <c r="S1435" s="80"/>
      <c r="T1435" s="80"/>
      <c r="U1435" s="80"/>
      <c r="V1435" s="3"/>
      <c r="W1435" s="3"/>
      <c r="X1435" s="3"/>
      <c r="Y1435" s="3"/>
      <c r="Z1435" s="3"/>
    </row>
    <row r="1436" spans="1:26" ht="38.25" customHeight="1" x14ac:dyDescent="0.6">
      <c r="A1436" s="29"/>
      <c r="B1436" s="68"/>
      <c r="C1436" s="69"/>
      <c r="D1436" s="71"/>
      <c r="E1436" s="71"/>
      <c r="F1436" s="72">
        <f>SUM(D$9:$D1436)-SUM(E$9:$E1436)</f>
        <v>400</v>
      </c>
      <c r="G1436" s="58"/>
      <c r="H1436" s="73" t="str">
        <f t="shared" si="89"/>
        <v>الثلاثاء</v>
      </c>
      <c r="I1436" s="84">
        <f t="shared" si="90"/>
        <v>45958</v>
      </c>
      <c r="J1436" s="75"/>
      <c r="K1436" s="75"/>
      <c r="L1436" s="76"/>
      <c r="M1436" s="76"/>
      <c r="N1436" s="77">
        <f>K1436-J1436-L1436+التصنيف4567891011243752[[#This Row],[زيادة]]</f>
        <v>0</v>
      </c>
      <c r="O1436" s="78" t="str">
        <f t="shared" si="88"/>
        <v>غياب</v>
      </c>
      <c r="P1436" s="78">
        <f t="shared" si="91"/>
        <v>0</v>
      </c>
      <c r="Q1436" s="79">
        <f>التصنيف4567891011243752[[#This Row],[ساعات العمل
Time of Work]]/9*P1436*24</f>
        <v>0</v>
      </c>
      <c r="R1436" s="80"/>
      <c r="S1436" s="80"/>
      <c r="T1436" s="80"/>
      <c r="U1436" s="80"/>
      <c r="V1436" s="3"/>
      <c r="W1436" s="3"/>
      <c r="X1436" s="3"/>
      <c r="Y1436" s="3"/>
      <c r="Z1436" s="3"/>
    </row>
    <row r="1437" spans="1:26" ht="38.25" customHeight="1" x14ac:dyDescent="0.6">
      <c r="A1437" s="29"/>
      <c r="B1437" s="68"/>
      <c r="C1437" s="69"/>
      <c r="D1437" s="71"/>
      <c r="E1437" s="71"/>
      <c r="F1437" s="72">
        <f>SUM(D$9:$D1437)-SUM(E$9:$E1437)</f>
        <v>400</v>
      </c>
      <c r="G1437" s="58"/>
      <c r="H1437" s="73" t="str">
        <f t="shared" si="89"/>
        <v>الأربعاء</v>
      </c>
      <c r="I1437" s="84">
        <f t="shared" si="90"/>
        <v>45959</v>
      </c>
      <c r="J1437" s="75"/>
      <c r="K1437" s="75"/>
      <c r="L1437" s="76"/>
      <c r="M1437" s="76"/>
      <c r="N1437" s="77">
        <f>K1437-J1437-L1437+التصنيف4567891011243752[[#This Row],[زيادة]]</f>
        <v>0</v>
      </c>
      <c r="O1437" s="78" t="str">
        <f t="shared" si="88"/>
        <v>غياب</v>
      </c>
      <c r="P1437" s="78">
        <f t="shared" si="91"/>
        <v>0</v>
      </c>
      <c r="Q1437" s="79">
        <f>التصنيف4567891011243752[[#This Row],[ساعات العمل
Time of Work]]/9*P1437*24</f>
        <v>0</v>
      </c>
      <c r="R1437" s="80"/>
      <c r="S1437" s="80"/>
      <c r="T1437" s="80"/>
      <c r="U1437" s="80"/>
      <c r="V1437" s="3"/>
      <c r="W1437" s="3"/>
      <c r="X1437" s="3"/>
      <c r="Y1437" s="3"/>
      <c r="Z1437" s="3"/>
    </row>
    <row r="1438" spans="1:26" ht="38.25" customHeight="1" x14ac:dyDescent="0.6">
      <c r="A1438" s="29"/>
      <c r="B1438" s="68"/>
      <c r="C1438" s="69"/>
      <c r="D1438" s="71"/>
      <c r="E1438" s="71"/>
      <c r="F1438" s="72">
        <f>SUM(D$9:$D1438)-SUM(E$9:$E1438)</f>
        <v>400</v>
      </c>
      <c r="G1438" s="58"/>
      <c r="H1438" s="73" t="str">
        <f t="shared" si="89"/>
        <v>الخميس</v>
      </c>
      <c r="I1438" s="84">
        <f t="shared" si="90"/>
        <v>45960</v>
      </c>
      <c r="J1438" s="75"/>
      <c r="K1438" s="75"/>
      <c r="L1438" s="76"/>
      <c r="M1438" s="76"/>
      <c r="N1438" s="77">
        <f>K1438-J1438-L1438+التصنيف4567891011243752[[#This Row],[زيادة]]</f>
        <v>0</v>
      </c>
      <c r="O1438" s="78" t="str">
        <f t="shared" si="88"/>
        <v>غياب</v>
      </c>
      <c r="P1438" s="78">
        <f t="shared" si="91"/>
        <v>0</v>
      </c>
      <c r="Q1438" s="79">
        <f>التصنيف4567891011243752[[#This Row],[ساعات العمل
Time of Work]]/9*P1438*24</f>
        <v>0</v>
      </c>
      <c r="R1438" s="80"/>
      <c r="S1438" s="80"/>
      <c r="T1438" s="80"/>
      <c r="U1438" s="80"/>
      <c r="V1438" s="3"/>
      <c r="W1438" s="3"/>
      <c r="X1438" s="3"/>
      <c r="Y1438" s="3"/>
      <c r="Z1438" s="3"/>
    </row>
    <row r="1439" spans="1:26" ht="38.25" customHeight="1" x14ac:dyDescent="0.6">
      <c r="A1439" s="29"/>
      <c r="B1439" s="68"/>
      <c r="C1439" s="69"/>
      <c r="D1439" s="71"/>
      <c r="E1439" s="71"/>
      <c r="F1439" s="72">
        <f>SUM(D$9:$D1439)-SUM(E$9:$E1439)</f>
        <v>400</v>
      </c>
      <c r="G1439" s="58"/>
      <c r="H1439" s="73" t="str">
        <f t="shared" si="89"/>
        <v>الجمعة</v>
      </c>
      <c r="I1439" s="84">
        <f t="shared" si="90"/>
        <v>45961</v>
      </c>
      <c r="J1439" s="75"/>
      <c r="K1439" s="75"/>
      <c r="L1439" s="76"/>
      <c r="M1439" s="76"/>
      <c r="N1439" s="77">
        <f>K1439-J1439-L1439+التصنيف4567891011243752[[#This Row],[زيادة]]</f>
        <v>0</v>
      </c>
      <c r="O1439" s="78" t="str">
        <f t="shared" si="88"/>
        <v>غياب</v>
      </c>
      <c r="P1439" s="78">
        <f t="shared" si="91"/>
        <v>0</v>
      </c>
      <c r="Q1439" s="79">
        <f>التصنيف4567891011243752[[#This Row],[ساعات العمل
Time of Work]]/9*P1439*24</f>
        <v>0</v>
      </c>
      <c r="R1439" s="80"/>
      <c r="S1439" s="80"/>
      <c r="T1439" s="80"/>
      <c r="U1439" s="80"/>
      <c r="V1439" s="3"/>
      <c r="W1439" s="3"/>
      <c r="X1439" s="3"/>
      <c r="Y1439" s="3"/>
      <c r="Z1439" s="3"/>
    </row>
    <row r="1440" spans="1:26" ht="38.25" customHeight="1" x14ac:dyDescent="0.6">
      <c r="A1440" s="29"/>
      <c r="B1440" s="68"/>
      <c r="C1440" s="69"/>
      <c r="D1440" s="71"/>
      <c r="E1440" s="71"/>
      <c r="F1440" s="72">
        <f>SUM(D$9:$D1440)-SUM(E$9:$E1440)</f>
        <v>400</v>
      </c>
      <c r="G1440" s="58"/>
      <c r="H1440" s="73" t="str">
        <f t="shared" si="89"/>
        <v>السبت</v>
      </c>
      <c r="I1440" s="84">
        <f t="shared" si="90"/>
        <v>45962</v>
      </c>
      <c r="J1440" s="75"/>
      <c r="K1440" s="75"/>
      <c r="L1440" s="76"/>
      <c r="M1440" s="76"/>
      <c r="N1440" s="77">
        <f>K1440-J1440-L1440+التصنيف4567891011243752[[#This Row],[زيادة]]</f>
        <v>0</v>
      </c>
      <c r="O1440" s="78" t="str">
        <f t="shared" si="88"/>
        <v>غياب</v>
      </c>
      <c r="P1440" s="78">
        <f t="shared" si="91"/>
        <v>0</v>
      </c>
      <c r="Q1440" s="79">
        <f>التصنيف4567891011243752[[#This Row],[ساعات العمل
Time of Work]]/9*P1440*24</f>
        <v>0</v>
      </c>
      <c r="R1440" s="80"/>
      <c r="S1440" s="80"/>
      <c r="T1440" s="80"/>
      <c r="U1440" s="80"/>
      <c r="V1440" s="3"/>
      <c r="W1440" s="3"/>
      <c r="X1440" s="3"/>
      <c r="Y1440" s="3"/>
      <c r="Z1440" s="3"/>
    </row>
    <row r="1441" spans="1:26" ht="38.25" customHeight="1" x14ac:dyDescent="0.6">
      <c r="A1441" s="29"/>
      <c r="B1441" s="68"/>
      <c r="C1441" s="69"/>
      <c r="D1441" s="71"/>
      <c r="E1441" s="71"/>
      <c r="F1441" s="72">
        <f>SUM(D$9:$D1441)-SUM(E$9:$E1441)</f>
        <v>400</v>
      </c>
      <c r="G1441" s="58"/>
      <c r="H1441" s="73" t="str">
        <f t="shared" si="89"/>
        <v>الأحد</v>
      </c>
      <c r="I1441" s="84">
        <f t="shared" si="90"/>
        <v>45963</v>
      </c>
      <c r="J1441" s="75"/>
      <c r="K1441" s="75"/>
      <c r="L1441" s="76"/>
      <c r="M1441" s="76"/>
      <c r="N1441" s="77">
        <f>K1441-J1441-L1441+التصنيف4567891011243752[[#This Row],[زيادة]]</f>
        <v>0</v>
      </c>
      <c r="O1441" s="78" t="str">
        <f t="shared" si="88"/>
        <v>غياب</v>
      </c>
      <c r="P1441" s="78">
        <f t="shared" si="91"/>
        <v>0</v>
      </c>
      <c r="Q1441" s="79">
        <f>التصنيف4567891011243752[[#This Row],[ساعات العمل
Time of Work]]/9*P1441*24</f>
        <v>0</v>
      </c>
      <c r="R1441" s="80"/>
      <c r="S1441" s="80"/>
      <c r="T1441" s="80"/>
      <c r="U1441" s="80"/>
      <c r="V1441" s="3"/>
      <c r="W1441" s="3"/>
      <c r="X1441" s="3"/>
      <c r="Y1441" s="3"/>
      <c r="Z1441" s="3"/>
    </row>
    <row r="1442" spans="1:26" ht="38.25" customHeight="1" x14ac:dyDescent="0.6">
      <c r="A1442" s="29"/>
      <c r="B1442" s="68"/>
      <c r="C1442" s="69"/>
      <c r="D1442" s="71"/>
      <c r="E1442" s="71"/>
      <c r="F1442" s="72">
        <f>SUM(D$9:$D1442)-SUM(E$9:$E1442)</f>
        <v>400</v>
      </c>
      <c r="G1442" s="58"/>
      <c r="H1442" s="73" t="str">
        <f t="shared" si="89"/>
        <v>الإثنين</v>
      </c>
      <c r="I1442" s="84">
        <f t="shared" si="90"/>
        <v>45964</v>
      </c>
      <c r="J1442" s="75"/>
      <c r="K1442" s="75"/>
      <c r="L1442" s="76"/>
      <c r="M1442" s="76"/>
      <c r="N1442" s="77">
        <f>K1442-J1442-L1442+التصنيف4567891011243752[[#This Row],[زيادة]]</f>
        <v>0</v>
      </c>
      <c r="O1442" s="78" t="str">
        <f t="shared" si="88"/>
        <v>غياب</v>
      </c>
      <c r="P1442" s="78">
        <f t="shared" si="91"/>
        <v>0</v>
      </c>
      <c r="Q1442" s="79">
        <f>التصنيف4567891011243752[[#This Row],[ساعات العمل
Time of Work]]/9*P1442*24</f>
        <v>0</v>
      </c>
      <c r="R1442" s="80"/>
      <c r="S1442" s="80"/>
      <c r="T1442" s="80"/>
      <c r="U1442" s="80"/>
      <c r="V1442" s="3"/>
      <c r="W1442" s="3"/>
      <c r="X1442" s="3"/>
      <c r="Y1442" s="3"/>
      <c r="Z1442" s="3"/>
    </row>
    <row r="1443" spans="1:26" ht="38.25" customHeight="1" x14ac:dyDescent="0.6">
      <c r="A1443" s="29"/>
      <c r="B1443" s="68"/>
      <c r="C1443" s="69"/>
      <c r="D1443" s="71"/>
      <c r="E1443" s="71"/>
      <c r="F1443" s="72">
        <f>SUM(D$9:$D1443)-SUM(E$9:$E1443)</f>
        <v>400</v>
      </c>
      <c r="G1443" s="58"/>
      <c r="H1443" s="73" t="str">
        <f t="shared" si="89"/>
        <v>الثلاثاء</v>
      </c>
      <c r="I1443" s="84">
        <f t="shared" si="90"/>
        <v>45965</v>
      </c>
      <c r="J1443" s="75"/>
      <c r="K1443" s="75"/>
      <c r="L1443" s="76"/>
      <c r="M1443" s="76"/>
      <c r="N1443" s="77">
        <f>K1443-J1443-L1443+التصنيف4567891011243752[[#This Row],[زيادة]]</f>
        <v>0</v>
      </c>
      <c r="O1443" s="78" t="str">
        <f t="shared" si="88"/>
        <v>غياب</v>
      </c>
      <c r="P1443" s="78">
        <f t="shared" si="91"/>
        <v>0</v>
      </c>
      <c r="Q1443" s="79">
        <f>التصنيف4567891011243752[[#This Row],[ساعات العمل
Time of Work]]/9*P1443*24</f>
        <v>0</v>
      </c>
      <c r="R1443" s="80"/>
      <c r="S1443" s="80"/>
      <c r="T1443" s="80"/>
      <c r="U1443" s="80"/>
      <c r="V1443" s="3"/>
      <c r="W1443" s="3"/>
      <c r="X1443" s="3"/>
      <c r="Y1443" s="3"/>
      <c r="Z1443" s="3"/>
    </row>
    <row r="1444" spans="1:26" ht="38.25" customHeight="1" x14ac:dyDescent="0.6">
      <c r="A1444" s="29"/>
      <c r="B1444" s="68"/>
      <c r="C1444" s="69"/>
      <c r="D1444" s="71"/>
      <c r="E1444" s="71"/>
      <c r="F1444" s="72">
        <f>SUM(D$9:$D1444)-SUM(E$9:$E1444)</f>
        <v>400</v>
      </c>
      <c r="G1444" s="58"/>
      <c r="H1444" s="73" t="str">
        <f t="shared" si="89"/>
        <v>الأربعاء</v>
      </c>
      <c r="I1444" s="84">
        <f t="shared" si="90"/>
        <v>45966</v>
      </c>
      <c r="J1444" s="75"/>
      <c r="K1444" s="75"/>
      <c r="L1444" s="76"/>
      <c r="M1444" s="76"/>
      <c r="N1444" s="77">
        <f>K1444-J1444-L1444+التصنيف4567891011243752[[#This Row],[زيادة]]</f>
        <v>0</v>
      </c>
      <c r="O1444" s="78" t="str">
        <f t="shared" si="88"/>
        <v>غياب</v>
      </c>
      <c r="P1444" s="78">
        <f t="shared" si="91"/>
        <v>0</v>
      </c>
      <c r="Q1444" s="79">
        <f>التصنيف4567891011243752[[#This Row],[ساعات العمل
Time of Work]]/9*P1444*24</f>
        <v>0</v>
      </c>
      <c r="R1444" s="80"/>
      <c r="S1444" s="80"/>
      <c r="T1444" s="80"/>
      <c r="U1444" s="80"/>
      <c r="V1444" s="3"/>
      <c r="W1444" s="3"/>
      <c r="X1444" s="3"/>
      <c r="Y1444" s="3"/>
      <c r="Z1444" s="3"/>
    </row>
    <row r="1445" spans="1:26" ht="38.25" customHeight="1" x14ac:dyDescent="0.6">
      <c r="A1445" s="29"/>
      <c r="B1445" s="68"/>
      <c r="C1445" s="69"/>
      <c r="D1445" s="71"/>
      <c r="E1445" s="71"/>
      <c r="F1445" s="72">
        <f>SUM(D$9:$D1445)-SUM(E$9:$E1445)</f>
        <v>400</v>
      </c>
      <c r="G1445" s="58"/>
      <c r="H1445" s="73" t="str">
        <f t="shared" si="89"/>
        <v>الخميس</v>
      </c>
      <c r="I1445" s="84">
        <f t="shared" si="90"/>
        <v>45967</v>
      </c>
      <c r="J1445" s="75"/>
      <c r="K1445" s="75"/>
      <c r="L1445" s="76"/>
      <c r="M1445" s="76"/>
      <c r="N1445" s="77">
        <f>K1445-J1445-L1445+التصنيف4567891011243752[[#This Row],[زيادة]]</f>
        <v>0</v>
      </c>
      <c r="O1445" s="78" t="str">
        <f t="shared" si="88"/>
        <v>غياب</v>
      </c>
      <c r="P1445" s="78">
        <f t="shared" si="91"/>
        <v>0</v>
      </c>
      <c r="Q1445" s="79">
        <f>التصنيف4567891011243752[[#This Row],[ساعات العمل
Time of Work]]/9*P1445*24</f>
        <v>0</v>
      </c>
      <c r="R1445" s="80"/>
      <c r="S1445" s="80"/>
      <c r="T1445" s="80"/>
      <c r="U1445" s="80"/>
      <c r="V1445" s="3"/>
      <c r="W1445" s="3"/>
      <c r="X1445" s="3"/>
      <c r="Y1445" s="3"/>
      <c r="Z1445" s="3"/>
    </row>
    <row r="1446" spans="1:26" ht="38.25" customHeight="1" x14ac:dyDescent="0.6">
      <c r="A1446" s="29"/>
      <c r="B1446" s="68"/>
      <c r="C1446" s="69"/>
      <c r="D1446" s="71"/>
      <c r="E1446" s="71"/>
      <c r="F1446" s="72">
        <f>SUM(D$9:$D1446)-SUM(E$9:$E1446)</f>
        <v>400</v>
      </c>
      <c r="G1446" s="58"/>
      <c r="H1446" s="73" t="str">
        <f t="shared" si="89"/>
        <v>الجمعة</v>
      </c>
      <c r="I1446" s="84">
        <f t="shared" si="90"/>
        <v>45968</v>
      </c>
      <c r="J1446" s="75"/>
      <c r="K1446" s="75"/>
      <c r="L1446" s="76"/>
      <c r="M1446" s="76"/>
      <c r="N1446" s="77">
        <f>K1446-J1446-L1446+التصنيف4567891011243752[[#This Row],[زيادة]]</f>
        <v>0</v>
      </c>
      <c r="O1446" s="78" t="str">
        <f t="shared" si="88"/>
        <v>غياب</v>
      </c>
      <c r="P1446" s="78">
        <f t="shared" si="91"/>
        <v>0</v>
      </c>
      <c r="Q1446" s="79">
        <f>التصنيف4567891011243752[[#This Row],[ساعات العمل
Time of Work]]/9*P1446*24</f>
        <v>0</v>
      </c>
      <c r="R1446" s="80"/>
      <c r="S1446" s="80"/>
      <c r="T1446" s="80"/>
      <c r="U1446" s="80"/>
      <c r="V1446" s="3"/>
      <c r="W1446" s="3"/>
      <c r="X1446" s="3"/>
      <c r="Y1446" s="3"/>
      <c r="Z1446" s="3"/>
    </row>
    <row r="1447" spans="1:26" ht="38.25" customHeight="1" x14ac:dyDescent="0.6">
      <c r="A1447" s="29"/>
      <c r="B1447" s="68"/>
      <c r="C1447" s="69"/>
      <c r="D1447" s="71"/>
      <c r="E1447" s="71"/>
      <c r="F1447" s="72">
        <f>SUM(D$9:$D1447)-SUM(E$9:$E1447)</f>
        <v>400</v>
      </c>
      <c r="G1447" s="58"/>
      <c r="H1447" s="73" t="str">
        <f t="shared" si="89"/>
        <v>السبت</v>
      </c>
      <c r="I1447" s="84">
        <f t="shared" si="90"/>
        <v>45969</v>
      </c>
      <c r="J1447" s="75"/>
      <c r="K1447" s="75"/>
      <c r="L1447" s="76"/>
      <c r="M1447" s="76"/>
      <c r="N1447" s="77">
        <f>K1447-J1447-L1447+التصنيف4567891011243752[[#This Row],[زيادة]]</f>
        <v>0</v>
      </c>
      <c r="O1447" s="78" t="str">
        <f t="shared" si="88"/>
        <v>غياب</v>
      </c>
      <c r="P1447" s="78">
        <f t="shared" si="91"/>
        <v>0</v>
      </c>
      <c r="Q1447" s="79">
        <f>التصنيف4567891011243752[[#This Row],[ساعات العمل
Time of Work]]/9*P1447*24</f>
        <v>0</v>
      </c>
      <c r="R1447" s="80"/>
      <c r="S1447" s="80"/>
      <c r="T1447" s="80"/>
      <c r="U1447" s="80"/>
      <c r="V1447" s="3"/>
      <c r="W1447" s="3"/>
      <c r="X1447" s="3"/>
      <c r="Y1447" s="3"/>
      <c r="Z1447" s="3"/>
    </row>
    <row r="1448" spans="1:26" ht="38.25" customHeight="1" x14ac:dyDescent="0.6">
      <c r="A1448" s="29"/>
      <c r="B1448" s="68"/>
      <c r="C1448" s="69"/>
      <c r="D1448" s="71"/>
      <c r="E1448" s="71"/>
      <c r="F1448" s="72">
        <f>SUM(D$9:$D1448)-SUM(E$9:$E1448)</f>
        <v>400</v>
      </c>
      <c r="G1448" s="58"/>
      <c r="H1448" s="73" t="str">
        <f t="shared" si="89"/>
        <v>الأحد</v>
      </c>
      <c r="I1448" s="84">
        <f t="shared" si="90"/>
        <v>45970</v>
      </c>
      <c r="J1448" s="75"/>
      <c r="K1448" s="75"/>
      <c r="L1448" s="76"/>
      <c r="M1448" s="76"/>
      <c r="N1448" s="77">
        <f>K1448-J1448-L1448+التصنيف4567891011243752[[#This Row],[زيادة]]</f>
        <v>0</v>
      </c>
      <c r="O1448" s="78" t="str">
        <f t="shared" si="88"/>
        <v>غياب</v>
      </c>
      <c r="P1448" s="78">
        <f t="shared" si="91"/>
        <v>0</v>
      </c>
      <c r="Q1448" s="79">
        <f>التصنيف4567891011243752[[#This Row],[ساعات العمل
Time of Work]]/9*P1448*24</f>
        <v>0</v>
      </c>
      <c r="R1448" s="80"/>
      <c r="S1448" s="80"/>
      <c r="T1448" s="80"/>
      <c r="U1448" s="80"/>
      <c r="V1448" s="3"/>
      <c r="W1448" s="3"/>
      <c r="X1448" s="3"/>
      <c r="Y1448" s="3"/>
      <c r="Z1448" s="3"/>
    </row>
    <row r="1449" spans="1:26" ht="38.25" customHeight="1" x14ac:dyDescent="0.6">
      <c r="A1449" s="29"/>
      <c r="B1449" s="68"/>
      <c r="C1449" s="69"/>
      <c r="D1449" s="71"/>
      <c r="E1449" s="71"/>
      <c r="F1449" s="72">
        <f>SUM(D$9:$D1449)-SUM(E$9:$E1449)</f>
        <v>400</v>
      </c>
      <c r="G1449" s="58"/>
      <c r="H1449" s="73" t="str">
        <f t="shared" si="89"/>
        <v>الإثنين</v>
      </c>
      <c r="I1449" s="84">
        <f t="shared" si="90"/>
        <v>45971</v>
      </c>
      <c r="J1449" s="75"/>
      <c r="K1449" s="75"/>
      <c r="L1449" s="76"/>
      <c r="M1449" s="76"/>
      <c r="N1449" s="77">
        <f>K1449-J1449-L1449+التصنيف4567891011243752[[#This Row],[زيادة]]</f>
        <v>0</v>
      </c>
      <c r="O1449" s="78" t="str">
        <f t="shared" si="88"/>
        <v>غياب</v>
      </c>
      <c r="P1449" s="78">
        <f t="shared" si="91"/>
        <v>0</v>
      </c>
      <c r="Q1449" s="79">
        <f>التصنيف4567891011243752[[#This Row],[ساعات العمل
Time of Work]]/9*P1449*24</f>
        <v>0</v>
      </c>
      <c r="R1449" s="80"/>
      <c r="S1449" s="80"/>
      <c r="T1449" s="80"/>
      <c r="U1449" s="80"/>
      <c r="V1449" s="3"/>
      <c r="W1449" s="3"/>
      <c r="X1449" s="3"/>
      <c r="Y1449" s="3"/>
      <c r="Z1449" s="3"/>
    </row>
    <row r="1450" spans="1:26" ht="38.25" customHeight="1" x14ac:dyDescent="0.6">
      <c r="A1450" s="29"/>
      <c r="B1450" s="68"/>
      <c r="C1450" s="69"/>
      <c r="D1450" s="71"/>
      <c r="E1450" s="71"/>
      <c r="F1450" s="72">
        <f>SUM(D$9:$D1450)-SUM(E$9:$E1450)</f>
        <v>400</v>
      </c>
      <c r="G1450" s="58"/>
      <c r="H1450" s="73" t="str">
        <f t="shared" si="89"/>
        <v>الثلاثاء</v>
      </c>
      <c r="I1450" s="84">
        <f t="shared" si="90"/>
        <v>45972</v>
      </c>
      <c r="J1450" s="75"/>
      <c r="K1450" s="75"/>
      <c r="L1450" s="76"/>
      <c r="M1450" s="76"/>
      <c r="N1450" s="77">
        <f>K1450-J1450-L1450+التصنيف4567891011243752[[#This Row],[زيادة]]</f>
        <v>0</v>
      </c>
      <c r="O1450" s="78" t="str">
        <f t="shared" si="88"/>
        <v>غياب</v>
      </c>
      <c r="P1450" s="78">
        <f t="shared" si="91"/>
        <v>0</v>
      </c>
      <c r="Q1450" s="79">
        <f>التصنيف4567891011243752[[#This Row],[ساعات العمل
Time of Work]]/9*P1450*24</f>
        <v>0</v>
      </c>
      <c r="R1450" s="80"/>
      <c r="S1450" s="80"/>
      <c r="T1450" s="80"/>
      <c r="U1450" s="80"/>
      <c r="V1450" s="3"/>
      <c r="W1450" s="3"/>
      <c r="X1450" s="3"/>
      <c r="Y1450" s="3"/>
      <c r="Z1450" s="3"/>
    </row>
    <row r="1451" spans="1:26" ht="38.25" customHeight="1" x14ac:dyDescent="0.6">
      <c r="A1451" s="29"/>
      <c r="B1451" s="68"/>
      <c r="C1451" s="69"/>
      <c r="D1451" s="71"/>
      <c r="E1451" s="71"/>
      <c r="F1451" s="72">
        <f>SUM(D$9:$D1451)-SUM(E$9:$E1451)</f>
        <v>400</v>
      </c>
      <c r="G1451" s="58"/>
      <c r="H1451" s="73" t="str">
        <f t="shared" si="89"/>
        <v>الأربعاء</v>
      </c>
      <c r="I1451" s="84">
        <f t="shared" si="90"/>
        <v>45973</v>
      </c>
      <c r="J1451" s="75"/>
      <c r="K1451" s="75"/>
      <c r="L1451" s="76"/>
      <c r="M1451" s="76"/>
      <c r="N1451" s="77">
        <f>K1451-J1451-L1451+التصنيف4567891011243752[[#This Row],[زيادة]]</f>
        <v>0</v>
      </c>
      <c r="O1451" s="78" t="str">
        <f t="shared" si="88"/>
        <v>غياب</v>
      </c>
      <c r="P1451" s="78">
        <f t="shared" si="91"/>
        <v>0</v>
      </c>
      <c r="Q1451" s="79">
        <f>التصنيف4567891011243752[[#This Row],[ساعات العمل
Time of Work]]/9*P1451*24</f>
        <v>0</v>
      </c>
      <c r="R1451" s="80"/>
      <c r="S1451" s="80"/>
      <c r="T1451" s="80"/>
      <c r="U1451" s="80"/>
      <c r="V1451" s="3"/>
      <c r="W1451" s="3"/>
      <c r="X1451" s="3"/>
      <c r="Y1451" s="3"/>
      <c r="Z1451" s="3"/>
    </row>
    <row r="1452" spans="1:26" ht="38.25" customHeight="1" x14ac:dyDescent="0.6">
      <c r="A1452" s="29"/>
      <c r="B1452" s="68"/>
      <c r="C1452" s="69"/>
      <c r="D1452" s="71"/>
      <c r="E1452" s="71"/>
      <c r="F1452" s="72">
        <f>SUM(D$9:$D1452)-SUM(E$9:$E1452)</f>
        <v>400</v>
      </c>
      <c r="G1452" s="58"/>
      <c r="H1452" s="73" t="str">
        <f t="shared" si="89"/>
        <v>الخميس</v>
      </c>
      <c r="I1452" s="84">
        <f t="shared" si="90"/>
        <v>45974</v>
      </c>
      <c r="J1452" s="75"/>
      <c r="K1452" s="75"/>
      <c r="L1452" s="76"/>
      <c r="M1452" s="76"/>
      <c r="N1452" s="77">
        <f>K1452-J1452-L1452+التصنيف4567891011243752[[#This Row],[زيادة]]</f>
        <v>0</v>
      </c>
      <c r="O1452" s="78" t="str">
        <f t="shared" si="88"/>
        <v>غياب</v>
      </c>
      <c r="P1452" s="78">
        <f t="shared" si="91"/>
        <v>0</v>
      </c>
      <c r="Q1452" s="79">
        <f>التصنيف4567891011243752[[#This Row],[ساعات العمل
Time of Work]]/9*P1452*24</f>
        <v>0</v>
      </c>
      <c r="R1452" s="80"/>
      <c r="S1452" s="80"/>
      <c r="T1452" s="80"/>
      <c r="U1452" s="80"/>
      <c r="V1452" s="3"/>
      <c r="W1452" s="3"/>
      <c r="X1452" s="3"/>
      <c r="Y1452" s="3"/>
      <c r="Z1452" s="3"/>
    </row>
    <row r="1453" spans="1:26" ht="38.25" customHeight="1" x14ac:dyDescent="0.6">
      <c r="A1453" s="29"/>
      <c r="B1453" s="68"/>
      <c r="C1453" s="69"/>
      <c r="D1453" s="71"/>
      <c r="E1453" s="71"/>
      <c r="F1453" s="72">
        <f>SUM(D$9:$D1453)-SUM(E$9:$E1453)</f>
        <v>400</v>
      </c>
      <c r="G1453" s="58"/>
      <c r="H1453" s="73" t="str">
        <f t="shared" si="89"/>
        <v>الجمعة</v>
      </c>
      <c r="I1453" s="84">
        <f t="shared" si="90"/>
        <v>45975</v>
      </c>
      <c r="J1453" s="75"/>
      <c r="K1453" s="75"/>
      <c r="L1453" s="76"/>
      <c r="M1453" s="76"/>
      <c r="N1453" s="77">
        <f>K1453-J1453-L1453+التصنيف4567891011243752[[#This Row],[زيادة]]</f>
        <v>0</v>
      </c>
      <c r="O1453" s="78" t="str">
        <f t="shared" si="88"/>
        <v>غياب</v>
      </c>
      <c r="P1453" s="78">
        <f t="shared" si="91"/>
        <v>0</v>
      </c>
      <c r="Q1453" s="79">
        <f>التصنيف4567891011243752[[#This Row],[ساعات العمل
Time of Work]]/9*P1453*24</f>
        <v>0</v>
      </c>
      <c r="R1453" s="80"/>
      <c r="S1453" s="80"/>
      <c r="T1453" s="80"/>
      <c r="U1453" s="80"/>
      <c r="V1453" s="3"/>
      <c r="W1453" s="3"/>
      <c r="X1453" s="3"/>
      <c r="Y1453" s="3"/>
      <c r="Z1453" s="3"/>
    </row>
    <row r="1454" spans="1:26" ht="38.25" customHeight="1" x14ac:dyDescent="0.6">
      <c r="A1454" s="29"/>
      <c r="B1454" s="68"/>
      <c r="C1454" s="69"/>
      <c r="D1454" s="71"/>
      <c r="E1454" s="71"/>
      <c r="F1454" s="72">
        <f>SUM(D$9:$D1454)-SUM(E$9:$E1454)</f>
        <v>400</v>
      </c>
      <c r="G1454" s="58"/>
      <c r="H1454" s="73" t="str">
        <f t="shared" si="89"/>
        <v>السبت</v>
      </c>
      <c r="I1454" s="84">
        <f t="shared" si="90"/>
        <v>45976</v>
      </c>
      <c r="J1454" s="75"/>
      <c r="K1454" s="75"/>
      <c r="L1454" s="76"/>
      <c r="M1454" s="76"/>
      <c r="N1454" s="77">
        <f>K1454-J1454-L1454+التصنيف4567891011243752[[#This Row],[زيادة]]</f>
        <v>0</v>
      </c>
      <c r="O1454" s="78" t="str">
        <f t="shared" si="88"/>
        <v>غياب</v>
      </c>
      <c r="P1454" s="78">
        <f t="shared" si="91"/>
        <v>0</v>
      </c>
      <c r="Q1454" s="79">
        <f>التصنيف4567891011243752[[#This Row],[ساعات العمل
Time of Work]]/9*P1454*24</f>
        <v>0</v>
      </c>
      <c r="R1454" s="80"/>
      <c r="S1454" s="80"/>
      <c r="T1454" s="80"/>
      <c r="U1454" s="80"/>
      <c r="V1454" s="3"/>
      <c r="W1454" s="3"/>
      <c r="X1454" s="3"/>
      <c r="Y1454" s="3"/>
      <c r="Z1454" s="3"/>
    </row>
    <row r="1455" spans="1:26" ht="38.25" customHeight="1" x14ac:dyDescent="0.6">
      <c r="A1455" s="29"/>
      <c r="B1455" s="68"/>
      <c r="C1455" s="69"/>
      <c r="D1455" s="71"/>
      <c r="E1455" s="71"/>
      <c r="F1455" s="72">
        <f>SUM(D$9:$D1455)-SUM(E$9:$E1455)</f>
        <v>400</v>
      </c>
      <c r="G1455" s="58"/>
      <c r="H1455" s="73" t="str">
        <f t="shared" si="89"/>
        <v>الأحد</v>
      </c>
      <c r="I1455" s="84">
        <f t="shared" si="90"/>
        <v>45977</v>
      </c>
      <c r="J1455" s="75"/>
      <c r="K1455" s="75"/>
      <c r="L1455" s="76"/>
      <c r="M1455" s="76"/>
      <c r="N1455" s="77">
        <f>K1455-J1455-L1455+التصنيف4567891011243752[[#This Row],[زيادة]]</f>
        <v>0</v>
      </c>
      <c r="O1455" s="78" t="str">
        <f t="shared" si="88"/>
        <v>غياب</v>
      </c>
      <c r="P1455" s="78">
        <f t="shared" si="91"/>
        <v>0</v>
      </c>
      <c r="Q1455" s="79">
        <f>التصنيف4567891011243752[[#This Row],[ساعات العمل
Time of Work]]/9*P1455*24</f>
        <v>0</v>
      </c>
      <c r="R1455" s="80"/>
      <c r="S1455" s="80"/>
      <c r="T1455" s="80"/>
      <c r="U1455" s="80"/>
      <c r="V1455" s="3"/>
      <c r="W1455" s="3"/>
      <c r="X1455" s="3"/>
      <c r="Y1455" s="3"/>
      <c r="Z1455" s="3"/>
    </row>
    <row r="1456" spans="1:26" ht="38.25" customHeight="1" x14ac:dyDescent="0.6">
      <c r="A1456" s="29"/>
      <c r="B1456" s="68"/>
      <c r="C1456" s="69"/>
      <c r="D1456" s="71"/>
      <c r="E1456" s="71"/>
      <c r="F1456" s="72">
        <f>SUM(D$9:$D1456)-SUM(E$9:$E1456)</f>
        <v>400</v>
      </c>
      <c r="G1456" s="58"/>
      <c r="H1456" s="73" t="str">
        <f t="shared" si="89"/>
        <v>الإثنين</v>
      </c>
      <c r="I1456" s="84">
        <f t="shared" si="90"/>
        <v>45978</v>
      </c>
      <c r="J1456" s="75"/>
      <c r="K1456" s="75"/>
      <c r="L1456" s="76"/>
      <c r="M1456" s="76"/>
      <c r="N1456" s="77">
        <f>K1456-J1456-L1456+التصنيف4567891011243752[[#This Row],[زيادة]]</f>
        <v>0</v>
      </c>
      <c r="O1456" s="78" t="str">
        <f t="shared" si="88"/>
        <v>غياب</v>
      </c>
      <c r="P1456" s="78">
        <f t="shared" si="91"/>
        <v>0</v>
      </c>
      <c r="Q1456" s="79">
        <f>التصنيف4567891011243752[[#This Row],[ساعات العمل
Time of Work]]/9*P1456*24</f>
        <v>0</v>
      </c>
      <c r="R1456" s="80"/>
      <c r="S1456" s="80"/>
      <c r="T1456" s="80"/>
      <c r="U1456" s="80"/>
      <c r="V1456" s="3"/>
      <c r="W1456" s="3"/>
      <c r="X1456" s="3"/>
      <c r="Y1456" s="3"/>
      <c r="Z1456" s="3"/>
    </row>
    <row r="1457" spans="1:26" ht="38.25" customHeight="1" x14ac:dyDescent="0.6">
      <c r="A1457" s="29"/>
      <c r="B1457" s="68"/>
      <c r="C1457" s="69"/>
      <c r="D1457" s="71"/>
      <c r="E1457" s="71"/>
      <c r="F1457" s="72">
        <f>SUM(D$9:$D1457)-SUM(E$9:$E1457)</f>
        <v>400</v>
      </c>
      <c r="G1457" s="58"/>
      <c r="H1457" s="73" t="str">
        <f t="shared" si="89"/>
        <v>الثلاثاء</v>
      </c>
      <c r="I1457" s="84">
        <f t="shared" si="90"/>
        <v>45979</v>
      </c>
      <c r="J1457" s="75"/>
      <c r="K1457" s="75"/>
      <c r="L1457" s="76"/>
      <c r="M1457" s="76"/>
      <c r="N1457" s="77">
        <f>K1457-J1457-L1457+التصنيف4567891011243752[[#This Row],[زيادة]]</f>
        <v>0</v>
      </c>
      <c r="O1457" s="78" t="str">
        <f t="shared" si="88"/>
        <v>غياب</v>
      </c>
      <c r="P1457" s="78">
        <f t="shared" si="91"/>
        <v>0</v>
      </c>
      <c r="Q1457" s="79">
        <f>التصنيف4567891011243752[[#This Row],[ساعات العمل
Time of Work]]/9*P1457*24</f>
        <v>0</v>
      </c>
      <c r="R1457" s="80"/>
      <c r="S1457" s="80"/>
      <c r="T1457" s="80"/>
      <c r="U1457" s="80"/>
      <c r="V1457" s="3"/>
      <c r="W1457" s="3"/>
      <c r="X1457" s="3"/>
      <c r="Y1457" s="3"/>
      <c r="Z1457" s="3"/>
    </row>
    <row r="1458" spans="1:26" ht="38.25" customHeight="1" x14ac:dyDescent="0.6">
      <c r="A1458" s="29"/>
      <c r="B1458" s="68"/>
      <c r="C1458" s="69"/>
      <c r="D1458" s="71"/>
      <c r="E1458" s="71"/>
      <c r="F1458" s="72">
        <f>SUM(D$9:$D1458)-SUM(E$9:$E1458)</f>
        <v>400</v>
      </c>
      <c r="G1458" s="58"/>
      <c r="H1458" s="73" t="str">
        <f t="shared" si="89"/>
        <v>الأربعاء</v>
      </c>
      <c r="I1458" s="84">
        <f t="shared" si="90"/>
        <v>45980</v>
      </c>
      <c r="J1458" s="75"/>
      <c r="K1458" s="75"/>
      <c r="L1458" s="76"/>
      <c r="M1458" s="76"/>
      <c r="N1458" s="77">
        <f>K1458-J1458-L1458+التصنيف4567891011243752[[#This Row],[زيادة]]</f>
        <v>0</v>
      </c>
      <c r="O1458" s="78" t="str">
        <f t="shared" si="88"/>
        <v>غياب</v>
      </c>
      <c r="P1458" s="78">
        <f t="shared" si="91"/>
        <v>0</v>
      </c>
      <c r="Q1458" s="79">
        <f>التصنيف4567891011243752[[#This Row],[ساعات العمل
Time of Work]]/9*P1458*24</f>
        <v>0</v>
      </c>
      <c r="R1458" s="80"/>
      <c r="S1458" s="80"/>
      <c r="T1458" s="80"/>
      <c r="U1458" s="80"/>
      <c r="V1458" s="3"/>
      <c r="W1458" s="3"/>
      <c r="X1458" s="3"/>
      <c r="Y1458" s="3"/>
      <c r="Z1458" s="3"/>
    </row>
    <row r="1459" spans="1:26" ht="38.25" customHeight="1" x14ac:dyDescent="0.6">
      <c r="A1459" s="29"/>
      <c r="B1459" s="68"/>
      <c r="C1459" s="69"/>
      <c r="D1459" s="71"/>
      <c r="E1459" s="71"/>
      <c r="F1459" s="72">
        <f>SUM(D$9:$D1459)-SUM(E$9:$E1459)</f>
        <v>400</v>
      </c>
      <c r="G1459" s="58"/>
      <c r="H1459" s="73" t="str">
        <f t="shared" si="89"/>
        <v>الخميس</v>
      </c>
      <c r="I1459" s="84">
        <f t="shared" si="90"/>
        <v>45981</v>
      </c>
      <c r="J1459" s="75"/>
      <c r="K1459" s="75"/>
      <c r="L1459" s="76"/>
      <c r="M1459" s="76"/>
      <c r="N1459" s="77">
        <f>K1459-J1459-L1459+التصنيف4567891011243752[[#This Row],[زيادة]]</f>
        <v>0</v>
      </c>
      <c r="O1459" s="78" t="str">
        <f t="shared" si="88"/>
        <v>غياب</v>
      </c>
      <c r="P1459" s="78">
        <f t="shared" si="91"/>
        <v>0</v>
      </c>
      <c r="Q1459" s="79">
        <f>التصنيف4567891011243752[[#This Row],[ساعات العمل
Time of Work]]/9*P1459*24</f>
        <v>0</v>
      </c>
      <c r="R1459" s="80"/>
      <c r="S1459" s="80"/>
      <c r="T1459" s="80"/>
      <c r="U1459" s="80"/>
      <c r="V1459" s="3"/>
      <c r="W1459" s="3"/>
      <c r="X1459" s="3"/>
      <c r="Y1459" s="3"/>
      <c r="Z1459" s="3"/>
    </row>
    <row r="1460" spans="1:26" ht="38.25" customHeight="1" x14ac:dyDescent="0.6">
      <c r="A1460" s="29"/>
      <c r="B1460" s="68"/>
      <c r="C1460" s="69"/>
      <c r="D1460" s="71"/>
      <c r="E1460" s="71"/>
      <c r="F1460" s="72">
        <f>SUM(D$9:$D1460)-SUM(E$9:$E1460)</f>
        <v>400</v>
      </c>
      <c r="G1460" s="58"/>
      <c r="H1460" s="73" t="str">
        <f t="shared" si="89"/>
        <v>الجمعة</v>
      </c>
      <c r="I1460" s="84">
        <f t="shared" si="90"/>
        <v>45982</v>
      </c>
      <c r="J1460" s="75"/>
      <c r="K1460" s="75"/>
      <c r="L1460" s="76"/>
      <c r="M1460" s="76"/>
      <c r="N1460" s="77">
        <f>K1460-J1460-L1460+التصنيف4567891011243752[[#This Row],[زيادة]]</f>
        <v>0</v>
      </c>
      <c r="O1460" s="78" t="str">
        <f t="shared" si="88"/>
        <v>غياب</v>
      </c>
      <c r="P1460" s="78">
        <f t="shared" si="91"/>
        <v>0</v>
      </c>
      <c r="Q1460" s="79">
        <f>التصنيف4567891011243752[[#This Row],[ساعات العمل
Time of Work]]/9*P1460*24</f>
        <v>0</v>
      </c>
      <c r="R1460" s="80"/>
      <c r="S1460" s="80"/>
      <c r="T1460" s="80"/>
      <c r="U1460" s="80"/>
      <c r="V1460" s="3"/>
      <c r="W1460" s="3"/>
      <c r="X1460" s="3"/>
      <c r="Y1460" s="3"/>
      <c r="Z1460" s="3"/>
    </row>
    <row r="1461" spans="1:26" ht="38.25" customHeight="1" x14ac:dyDescent="0.6">
      <c r="A1461" s="29"/>
      <c r="B1461" s="68"/>
      <c r="C1461" s="69"/>
      <c r="D1461" s="71"/>
      <c r="E1461" s="71"/>
      <c r="F1461" s="72">
        <f>SUM(D$9:$D1461)-SUM(E$9:$E1461)</f>
        <v>400</v>
      </c>
      <c r="G1461" s="58"/>
      <c r="H1461" s="73" t="str">
        <f t="shared" si="89"/>
        <v>السبت</v>
      </c>
      <c r="I1461" s="84">
        <f t="shared" si="90"/>
        <v>45983</v>
      </c>
      <c r="J1461" s="75"/>
      <c r="K1461" s="75"/>
      <c r="L1461" s="76"/>
      <c r="M1461" s="76"/>
      <c r="N1461" s="77">
        <f>K1461-J1461-L1461+التصنيف4567891011243752[[#This Row],[زيادة]]</f>
        <v>0</v>
      </c>
      <c r="O1461" s="78" t="str">
        <f t="shared" si="88"/>
        <v>غياب</v>
      </c>
      <c r="P1461" s="78">
        <f t="shared" si="91"/>
        <v>0</v>
      </c>
      <c r="Q1461" s="79">
        <f>التصنيف4567891011243752[[#This Row],[ساعات العمل
Time of Work]]/9*P1461*24</f>
        <v>0</v>
      </c>
      <c r="R1461" s="80"/>
      <c r="S1461" s="80"/>
      <c r="T1461" s="80"/>
      <c r="U1461" s="80"/>
      <c r="V1461" s="3"/>
      <c r="W1461" s="3"/>
      <c r="X1461" s="3"/>
      <c r="Y1461" s="3"/>
      <c r="Z1461" s="3"/>
    </row>
    <row r="1462" spans="1:26" ht="38.25" customHeight="1" x14ac:dyDescent="0.6">
      <c r="A1462" s="29"/>
      <c r="B1462" s="68"/>
      <c r="C1462" s="69"/>
      <c r="D1462" s="71"/>
      <c r="E1462" s="71"/>
      <c r="F1462" s="72">
        <f>SUM(D$9:$D1462)-SUM(E$9:$E1462)</f>
        <v>400</v>
      </c>
      <c r="G1462" s="58"/>
      <c r="H1462" s="73" t="str">
        <f t="shared" si="89"/>
        <v>الأحد</v>
      </c>
      <c r="I1462" s="84">
        <f t="shared" si="90"/>
        <v>45984</v>
      </c>
      <c r="J1462" s="75"/>
      <c r="K1462" s="75"/>
      <c r="L1462" s="76"/>
      <c r="M1462" s="76"/>
      <c r="N1462" s="77">
        <f>K1462-J1462-L1462+التصنيف4567891011243752[[#This Row],[زيادة]]</f>
        <v>0</v>
      </c>
      <c r="O1462" s="78" t="str">
        <f t="shared" si="88"/>
        <v>غياب</v>
      </c>
      <c r="P1462" s="78">
        <f t="shared" si="91"/>
        <v>0</v>
      </c>
      <c r="Q1462" s="79">
        <f>التصنيف4567891011243752[[#This Row],[ساعات العمل
Time of Work]]/9*P1462*24</f>
        <v>0</v>
      </c>
      <c r="R1462" s="80"/>
      <c r="S1462" s="80"/>
      <c r="T1462" s="80"/>
      <c r="U1462" s="80"/>
      <c r="V1462" s="3"/>
      <c r="W1462" s="3"/>
      <c r="X1462" s="3"/>
      <c r="Y1462" s="3"/>
      <c r="Z1462" s="3"/>
    </row>
    <row r="1463" spans="1:26" ht="38.25" customHeight="1" x14ac:dyDescent="0.6">
      <c r="A1463" s="29"/>
      <c r="B1463" s="68"/>
      <c r="C1463" s="69"/>
      <c r="D1463" s="71"/>
      <c r="E1463" s="71"/>
      <c r="F1463" s="72">
        <f>SUM(D$9:$D1463)-SUM(E$9:$E1463)</f>
        <v>400</v>
      </c>
      <c r="G1463" s="58"/>
      <c r="H1463" s="73" t="str">
        <f t="shared" si="89"/>
        <v>الإثنين</v>
      </c>
      <c r="I1463" s="84">
        <f t="shared" si="90"/>
        <v>45985</v>
      </c>
      <c r="J1463" s="75"/>
      <c r="K1463" s="75"/>
      <c r="L1463" s="76"/>
      <c r="M1463" s="76"/>
      <c r="N1463" s="77">
        <f>K1463-J1463-L1463+التصنيف4567891011243752[[#This Row],[زيادة]]</f>
        <v>0</v>
      </c>
      <c r="O1463" s="78" t="str">
        <f t="shared" si="88"/>
        <v>غياب</v>
      </c>
      <c r="P1463" s="78">
        <f t="shared" si="91"/>
        <v>0</v>
      </c>
      <c r="Q1463" s="79">
        <f>التصنيف4567891011243752[[#This Row],[ساعات العمل
Time of Work]]/9*P1463*24</f>
        <v>0</v>
      </c>
      <c r="R1463" s="80"/>
      <c r="S1463" s="80"/>
      <c r="T1463" s="80"/>
      <c r="U1463" s="80"/>
      <c r="V1463" s="3"/>
      <c r="W1463" s="3"/>
      <c r="X1463" s="3"/>
      <c r="Y1463" s="3"/>
      <c r="Z1463" s="3"/>
    </row>
    <row r="1464" spans="1:26" ht="38.25" customHeight="1" x14ac:dyDescent="0.6">
      <c r="A1464" s="29"/>
      <c r="B1464" s="68"/>
      <c r="C1464" s="69"/>
      <c r="D1464" s="71"/>
      <c r="E1464" s="71"/>
      <c r="F1464" s="72">
        <f>SUM(D$9:$D1464)-SUM(E$9:$E1464)</f>
        <v>400</v>
      </c>
      <c r="G1464" s="58"/>
      <c r="H1464" s="73" t="str">
        <f t="shared" si="89"/>
        <v>الثلاثاء</v>
      </c>
      <c r="I1464" s="84">
        <f t="shared" si="90"/>
        <v>45986</v>
      </c>
      <c r="J1464" s="75"/>
      <c r="K1464" s="75"/>
      <c r="L1464" s="76"/>
      <c r="M1464" s="76"/>
      <c r="N1464" s="77">
        <f>K1464-J1464-L1464+التصنيف4567891011243752[[#This Row],[زيادة]]</f>
        <v>0</v>
      </c>
      <c r="O1464" s="78" t="str">
        <f t="shared" si="88"/>
        <v>غياب</v>
      </c>
      <c r="P1464" s="78">
        <f t="shared" si="91"/>
        <v>0</v>
      </c>
      <c r="Q1464" s="79">
        <f>التصنيف4567891011243752[[#This Row],[ساعات العمل
Time of Work]]/9*P1464*24</f>
        <v>0</v>
      </c>
      <c r="R1464" s="80"/>
      <c r="S1464" s="80"/>
      <c r="T1464" s="80"/>
      <c r="U1464" s="80"/>
      <c r="V1464" s="3"/>
      <c r="W1464" s="3"/>
      <c r="X1464" s="3"/>
      <c r="Y1464" s="3"/>
      <c r="Z1464" s="3"/>
    </row>
    <row r="1465" spans="1:26" ht="38.25" customHeight="1" x14ac:dyDescent="0.6">
      <c r="A1465" s="29"/>
      <c r="B1465" s="68"/>
      <c r="C1465" s="69"/>
      <c r="D1465" s="71"/>
      <c r="E1465" s="71"/>
      <c r="F1465" s="72">
        <f>SUM(D$9:$D1465)-SUM(E$9:$E1465)</f>
        <v>400</v>
      </c>
      <c r="G1465" s="58"/>
      <c r="H1465" s="73" t="str">
        <f t="shared" si="89"/>
        <v>الأربعاء</v>
      </c>
      <c r="I1465" s="84">
        <f t="shared" si="90"/>
        <v>45987</v>
      </c>
      <c r="J1465" s="75"/>
      <c r="K1465" s="75"/>
      <c r="L1465" s="76"/>
      <c r="M1465" s="76"/>
      <c r="N1465" s="77">
        <f>K1465-J1465-L1465+التصنيف4567891011243752[[#This Row],[زيادة]]</f>
        <v>0</v>
      </c>
      <c r="O1465" s="78" t="str">
        <f t="shared" si="88"/>
        <v>غياب</v>
      </c>
      <c r="P1465" s="78">
        <f t="shared" si="91"/>
        <v>0</v>
      </c>
      <c r="Q1465" s="79">
        <f>التصنيف4567891011243752[[#This Row],[ساعات العمل
Time of Work]]/9*P1465*24</f>
        <v>0</v>
      </c>
      <c r="R1465" s="80"/>
      <c r="S1465" s="80"/>
      <c r="T1465" s="80"/>
      <c r="U1465" s="80"/>
      <c r="V1465" s="3"/>
      <c r="W1465" s="3"/>
      <c r="X1465" s="3"/>
      <c r="Y1465" s="3"/>
      <c r="Z1465" s="3"/>
    </row>
    <row r="1466" spans="1:26" ht="38.25" customHeight="1" x14ac:dyDescent="0.6">
      <c r="A1466" s="29"/>
      <c r="B1466" s="68"/>
      <c r="C1466" s="69"/>
      <c r="D1466" s="71"/>
      <c r="E1466" s="71"/>
      <c r="F1466" s="72">
        <f>SUM(D$9:$D1466)-SUM(E$9:$E1466)</f>
        <v>400</v>
      </c>
      <c r="G1466" s="58"/>
      <c r="H1466" s="73" t="str">
        <f t="shared" si="89"/>
        <v>الخميس</v>
      </c>
      <c r="I1466" s="84">
        <f t="shared" si="90"/>
        <v>45988</v>
      </c>
      <c r="J1466" s="75"/>
      <c r="K1466" s="75"/>
      <c r="L1466" s="76"/>
      <c r="M1466" s="76"/>
      <c r="N1466" s="77">
        <f>K1466-J1466-L1466+التصنيف4567891011243752[[#This Row],[زيادة]]</f>
        <v>0</v>
      </c>
      <c r="O1466" s="78" t="str">
        <f t="shared" si="88"/>
        <v>غياب</v>
      </c>
      <c r="P1466" s="78">
        <f t="shared" si="91"/>
        <v>0</v>
      </c>
      <c r="Q1466" s="79">
        <f>التصنيف4567891011243752[[#This Row],[ساعات العمل
Time of Work]]/9*P1466*24</f>
        <v>0</v>
      </c>
      <c r="R1466" s="80"/>
      <c r="S1466" s="80"/>
      <c r="T1466" s="80"/>
      <c r="U1466" s="80"/>
      <c r="V1466" s="3"/>
      <c r="W1466" s="3"/>
      <c r="X1466" s="3"/>
      <c r="Y1466" s="3"/>
      <c r="Z1466" s="3"/>
    </row>
    <row r="1467" spans="1:26" ht="38.25" customHeight="1" x14ac:dyDescent="0.6">
      <c r="A1467" s="29"/>
      <c r="B1467" s="68"/>
      <c r="C1467" s="69"/>
      <c r="D1467" s="71"/>
      <c r="E1467" s="71"/>
      <c r="F1467" s="72">
        <f>SUM(D$9:$D1467)-SUM(E$9:$E1467)</f>
        <v>400</v>
      </c>
      <c r="G1467" s="58"/>
      <c r="H1467" s="73" t="str">
        <f t="shared" si="89"/>
        <v>الجمعة</v>
      </c>
      <c r="I1467" s="84">
        <f t="shared" si="90"/>
        <v>45989</v>
      </c>
      <c r="J1467" s="75"/>
      <c r="K1467" s="75"/>
      <c r="L1467" s="76"/>
      <c r="M1467" s="76"/>
      <c r="N1467" s="77">
        <f>K1467-J1467-L1467+التصنيف4567891011243752[[#This Row],[زيادة]]</f>
        <v>0</v>
      </c>
      <c r="O1467" s="78" t="str">
        <f t="shared" si="88"/>
        <v>غياب</v>
      </c>
      <c r="P1467" s="78">
        <f t="shared" si="91"/>
        <v>0</v>
      </c>
      <c r="Q1467" s="79">
        <f>التصنيف4567891011243752[[#This Row],[ساعات العمل
Time of Work]]/9*P1467*24</f>
        <v>0</v>
      </c>
      <c r="R1467" s="80"/>
      <c r="S1467" s="80"/>
      <c r="T1467" s="80"/>
      <c r="U1467" s="80"/>
      <c r="V1467" s="3"/>
      <c r="W1467" s="3"/>
      <c r="X1467" s="3"/>
      <c r="Y1467" s="3"/>
      <c r="Z1467" s="3"/>
    </row>
    <row r="1468" spans="1:26" ht="38.25" customHeight="1" x14ac:dyDescent="0.6">
      <c r="A1468" s="29"/>
      <c r="B1468" s="68"/>
      <c r="C1468" s="69"/>
      <c r="D1468" s="71"/>
      <c r="E1468" s="71"/>
      <c r="F1468" s="72">
        <f>SUM(D$9:$D1468)-SUM(E$9:$E1468)</f>
        <v>400</v>
      </c>
      <c r="G1468" s="58"/>
      <c r="H1468" s="73" t="str">
        <f t="shared" si="89"/>
        <v>السبت</v>
      </c>
      <c r="I1468" s="84">
        <f t="shared" si="90"/>
        <v>45990</v>
      </c>
      <c r="J1468" s="75"/>
      <c r="K1468" s="75"/>
      <c r="L1468" s="76"/>
      <c r="M1468" s="76"/>
      <c r="N1468" s="77">
        <f>K1468-J1468-L1468+التصنيف4567891011243752[[#This Row],[زيادة]]</f>
        <v>0</v>
      </c>
      <c r="O1468" s="78" t="str">
        <f t="shared" si="88"/>
        <v>غياب</v>
      </c>
      <c r="P1468" s="78">
        <f t="shared" si="91"/>
        <v>0</v>
      </c>
      <c r="Q1468" s="79">
        <f>التصنيف4567891011243752[[#This Row],[ساعات العمل
Time of Work]]/9*P1468*24</f>
        <v>0</v>
      </c>
      <c r="R1468" s="80"/>
      <c r="S1468" s="80"/>
      <c r="T1468" s="80"/>
      <c r="U1468" s="80"/>
      <c r="V1468" s="3"/>
      <c r="W1468" s="3"/>
      <c r="X1468" s="3"/>
      <c r="Y1468" s="3"/>
      <c r="Z1468" s="3"/>
    </row>
    <row r="1469" spans="1:26" ht="38.25" customHeight="1" x14ac:dyDescent="0.6">
      <c r="A1469" s="29"/>
      <c r="B1469" s="68"/>
      <c r="C1469" s="69"/>
      <c r="D1469" s="71"/>
      <c r="E1469" s="71"/>
      <c r="F1469" s="72">
        <f>SUM(D$9:$D1469)-SUM(E$9:$E1469)</f>
        <v>400</v>
      </c>
      <c r="G1469" s="58"/>
      <c r="H1469" s="73" t="str">
        <f t="shared" si="89"/>
        <v>الأحد</v>
      </c>
      <c r="I1469" s="84">
        <f t="shared" si="90"/>
        <v>45991</v>
      </c>
      <c r="J1469" s="75"/>
      <c r="K1469" s="75"/>
      <c r="L1469" s="76"/>
      <c r="M1469" s="76"/>
      <c r="N1469" s="77">
        <f>K1469-J1469-L1469+التصنيف4567891011243752[[#This Row],[زيادة]]</f>
        <v>0</v>
      </c>
      <c r="O1469" s="78" t="str">
        <f t="shared" si="88"/>
        <v>غياب</v>
      </c>
      <c r="P1469" s="78">
        <f t="shared" si="91"/>
        <v>0</v>
      </c>
      <c r="Q1469" s="79">
        <f>التصنيف4567891011243752[[#This Row],[ساعات العمل
Time of Work]]/9*P1469*24</f>
        <v>0</v>
      </c>
      <c r="R1469" s="80"/>
      <c r="S1469" s="80"/>
      <c r="T1469" s="80"/>
      <c r="U1469" s="80"/>
      <c r="V1469" s="3"/>
      <c r="W1469" s="3"/>
      <c r="X1469" s="3"/>
      <c r="Y1469" s="3"/>
      <c r="Z1469" s="3"/>
    </row>
    <row r="1470" spans="1:26" ht="38.25" customHeight="1" x14ac:dyDescent="0.6">
      <c r="A1470" s="29"/>
      <c r="B1470" s="68"/>
      <c r="C1470" s="69"/>
      <c r="D1470" s="71"/>
      <c r="E1470" s="71"/>
      <c r="F1470" s="72">
        <f>SUM(D$9:$D1470)-SUM(E$9:$E1470)</f>
        <v>400</v>
      </c>
      <c r="G1470" s="58"/>
      <c r="H1470" s="73" t="str">
        <f t="shared" si="89"/>
        <v>الإثنين</v>
      </c>
      <c r="I1470" s="84">
        <f t="shared" si="90"/>
        <v>45992</v>
      </c>
      <c r="J1470" s="75"/>
      <c r="K1470" s="75"/>
      <c r="L1470" s="76"/>
      <c r="M1470" s="76"/>
      <c r="N1470" s="77">
        <f>K1470-J1470-L1470+التصنيف4567891011243752[[#This Row],[زيادة]]</f>
        <v>0</v>
      </c>
      <c r="O1470" s="78" t="str">
        <f t="shared" si="88"/>
        <v>غياب</v>
      </c>
      <c r="P1470" s="78">
        <f t="shared" si="91"/>
        <v>0</v>
      </c>
      <c r="Q1470" s="79">
        <f>التصنيف4567891011243752[[#This Row],[ساعات العمل
Time of Work]]/9*P1470*24</f>
        <v>0</v>
      </c>
      <c r="R1470" s="80"/>
      <c r="S1470" s="80"/>
      <c r="T1470" s="80"/>
      <c r="U1470" s="80"/>
      <c r="V1470" s="3"/>
      <c r="W1470" s="3"/>
      <c r="X1470" s="3"/>
      <c r="Y1470" s="3"/>
      <c r="Z1470" s="3"/>
    </row>
    <row r="1471" spans="1:26" ht="38.25" customHeight="1" x14ac:dyDescent="0.6">
      <c r="A1471" s="29"/>
      <c r="B1471" s="68"/>
      <c r="C1471" s="69"/>
      <c r="D1471" s="71"/>
      <c r="E1471" s="71"/>
      <c r="F1471" s="72">
        <f>SUM(D$9:$D1471)-SUM(E$9:$E1471)</f>
        <v>400</v>
      </c>
      <c r="G1471" s="58"/>
      <c r="H1471" s="73" t="str">
        <f t="shared" si="89"/>
        <v>الثلاثاء</v>
      </c>
      <c r="I1471" s="84">
        <f t="shared" si="90"/>
        <v>45993</v>
      </c>
      <c r="J1471" s="75"/>
      <c r="K1471" s="75"/>
      <c r="L1471" s="76"/>
      <c r="M1471" s="76"/>
      <c r="N1471" s="77">
        <f>K1471-J1471-L1471+التصنيف4567891011243752[[#This Row],[زيادة]]</f>
        <v>0</v>
      </c>
      <c r="O1471" s="78" t="str">
        <f t="shared" si="88"/>
        <v>غياب</v>
      </c>
      <c r="P1471" s="78">
        <f t="shared" si="91"/>
        <v>0</v>
      </c>
      <c r="Q1471" s="79">
        <f>التصنيف4567891011243752[[#This Row],[ساعات العمل
Time of Work]]/9*P1471*24</f>
        <v>0</v>
      </c>
      <c r="R1471" s="80"/>
      <c r="S1471" s="80"/>
      <c r="T1471" s="80"/>
      <c r="U1471" s="80"/>
      <c r="V1471" s="3"/>
      <c r="W1471" s="3"/>
      <c r="X1471" s="3"/>
      <c r="Y1471" s="3"/>
      <c r="Z1471" s="3"/>
    </row>
    <row r="1472" spans="1:26" ht="38.25" customHeight="1" x14ac:dyDescent="0.6">
      <c r="A1472" s="29"/>
      <c r="B1472" s="68"/>
      <c r="C1472" s="69"/>
      <c r="D1472" s="71"/>
      <c r="E1472" s="71"/>
      <c r="F1472" s="72">
        <f>SUM(D$9:$D1472)-SUM(E$9:$E1472)</f>
        <v>400</v>
      </c>
      <c r="G1472" s="58"/>
      <c r="H1472" s="73" t="str">
        <f t="shared" si="89"/>
        <v>الأربعاء</v>
      </c>
      <c r="I1472" s="84">
        <f t="shared" si="90"/>
        <v>45994</v>
      </c>
      <c r="J1472" s="75"/>
      <c r="K1472" s="75"/>
      <c r="L1472" s="76"/>
      <c r="M1472" s="76"/>
      <c r="N1472" s="77">
        <f>K1472-J1472-L1472+التصنيف4567891011243752[[#This Row],[زيادة]]</f>
        <v>0</v>
      </c>
      <c r="O1472" s="78" t="str">
        <f t="shared" si="88"/>
        <v>غياب</v>
      </c>
      <c r="P1472" s="78">
        <f t="shared" si="91"/>
        <v>0</v>
      </c>
      <c r="Q1472" s="79">
        <f>التصنيف4567891011243752[[#This Row],[ساعات العمل
Time of Work]]/9*P1472*24</f>
        <v>0</v>
      </c>
      <c r="R1472" s="80"/>
      <c r="S1472" s="80"/>
      <c r="T1472" s="80"/>
      <c r="U1472" s="80"/>
      <c r="V1472" s="3"/>
      <c r="W1472" s="3"/>
      <c r="X1472" s="3"/>
      <c r="Y1472" s="3"/>
      <c r="Z1472" s="3"/>
    </row>
    <row r="1473" spans="1:26" ht="38.25" customHeight="1" x14ac:dyDescent="0.6">
      <c r="A1473" s="29"/>
      <c r="B1473" s="68"/>
      <c r="C1473" s="69"/>
      <c r="D1473" s="71"/>
      <c r="E1473" s="71"/>
      <c r="F1473" s="72">
        <f>SUM(D$9:$D1473)-SUM(E$9:$E1473)</f>
        <v>400</v>
      </c>
      <c r="G1473" s="58"/>
      <c r="H1473" s="73" t="str">
        <f t="shared" si="89"/>
        <v>الخميس</v>
      </c>
      <c r="I1473" s="84">
        <f t="shared" si="90"/>
        <v>45995</v>
      </c>
      <c r="J1473" s="75"/>
      <c r="K1473" s="75"/>
      <c r="L1473" s="76"/>
      <c r="M1473" s="76"/>
      <c r="N1473" s="77">
        <f>K1473-J1473-L1473+التصنيف4567891011243752[[#This Row],[زيادة]]</f>
        <v>0</v>
      </c>
      <c r="O1473" s="78" t="str">
        <f t="shared" si="88"/>
        <v>غياب</v>
      </c>
      <c r="P1473" s="78">
        <f t="shared" si="91"/>
        <v>0</v>
      </c>
      <c r="Q1473" s="79">
        <f>التصنيف4567891011243752[[#This Row],[ساعات العمل
Time of Work]]/9*P1473*24</f>
        <v>0</v>
      </c>
      <c r="R1473" s="80"/>
      <c r="S1473" s="80"/>
      <c r="T1473" s="80"/>
      <c r="U1473" s="80"/>
      <c r="V1473" s="3"/>
      <c r="W1473" s="3"/>
      <c r="X1473" s="3"/>
      <c r="Y1473" s="3"/>
      <c r="Z1473" s="3"/>
    </row>
    <row r="1474" spans="1:26" ht="38.25" customHeight="1" x14ac:dyDescent="0.6">
      <c r="A1474" s="29"/>
      <c r="B1474" s="68"/>
      <c r="C1474" s="69"/>
      <c r="D1474" s="71"/>
      <c r="E1474" s="71"/>
      <c r="F1474" s="72">
        <f>SUM(D$9:$D1474)-SUM(E$9:$E1474)</f>
        <v>400</v>
      </c>
      <c r="G1474" s="58"/>
      <c r="H1474" s="73" t="str">
        <f t="shared" si="89"/>
        <v>الجمعة</v>
      </c>
      <c r="I1474" s="84">
        <f t="shared" si="90"/>
        <v>45996</v>
      </c>
      <c r="J1474" s="75"/>
      <c r="K1474" s="75"/>
      <c r="L1474" s="76"/>
      <c r="M1474" s="76"/>
      <c r="N1474" s="77">
        <f>K1474-J1474-L1474+التصنيف4567891011243752[[#This Row],[زيادة]]</f>
        <v>0</v>
      </c>
      <c r="O1474" s="78" t="str">
        <f t="shared" si="88"/>
        <v>غياب</v>
      </c>
      <c r="P1474" s="78">
        <f t="shared" si="91"/>
        <v>0</v>
      </c>
      <c r="Q1474" s="79">
        <f>التصنيف4567891011243752[[#This Row],[ساعات العمل
Time of Work]]/9*P1474*24</f>
        <v>0</v>
      </c>
      <c r="R1474" s="80"/>
      <c r="S1474" s="80"/>
      <c r="T1474" s="80"/>
      <c r="U1474" s="80"/>
      <c r="V1474" s="3"/>
      <c r="W1474" s="3"/>
      <c r="X1474" s="3"/>
      <c r="Y1474" s="3"/>
      <c r="Z1474" s="3"/>
    </row>
    <row r="1475" spans="1:26" ht="38.25" customHeight="1" x14ac:dyDescent="0.6">
      <c r="A1475" s="29"/>
      <c r="B1475" s="68"/>
      <c r="C1475" s="69"/>
      <c r="D1475" s="71"/>
      <c r="E1475" s="71"/>
      <c r="F1475" s="72">
        <f>SUM(D$9:$D1475)-SUM(E$9:$E1475)</f>
        <v>400</v>
      </c>
      <c r="G1475" s="58"/>
      <c r="H1475" s="73" t="str">
        <f t="shared" si="89"/>
        <v>السبت</v>
      </c>
      <c r="I1475" s="84">
        <f t="shared" si="90"/>
        <v>45997</v>
      </c>
      <c r="J1475" s="75"/>
      <c r="K1475" s="75"/>
      <c r="L1475" s="76"/>
      <c r="M1475" s="76"/>
      <c r="N1475" s="77">
        <f>K1475-J1475-L1475+التصنيف4567891011243752[[#This Row],[زيادة]]</f>
        <v>0</v>
      </c>
      <c r="O1475" s="78" t="str">
        <f t="shared" si="88"/>
        <v>غياب</v>
      </c>
      <c r="P1475" s="78">
        <f t="shared" si="91"/>
        <v>0</v>
      </c>
      <c r="Q1475" s="79">
        <f>التصنيف4567891011243752[[#This Row],[ساعات العمل
Time of Work]]/9*P1475*24</f>
        <v>0</v>
      </c>
      <c r="R1475" s="80"/>
      <c r="S1475" s="80"/>
      <c r="T1475" s="80"/>
      <c r="U1475" s="80"/>
      <c r="V1475" s="3"/>
      <c r="W1475" s="3"/>
      <c r="X1475" s="3"/>
      <c r="Y1475" s="3"/>
      <c r="Z1475" s="3"/>
    </row>
    <row r="1476" spans="1:26" ht="38.25" customHeight="1" x14ac:dyDescent="0.6">
      <c r="A1476" s="29"/>
      <c r="B1476" s="68"/>
      <c r="C1476" s="69"/>
      <c r="D1476" s="71"/>
      <c r="E1476" s="71"/>
      <c r="F1476" s="72">
        <f>SUM(D$9:$D1476)-SUM(E$9:$E1476)</f>
        <v>400</v>
      </c>
      <c r="G1476" s="58"/>
      <c r="H1476" s="73" t="str">
        <f t="shared" si="89"/>
        <v>الأحد</v>
      </c>
      <c r="I1476" s="84">
        <f t="shared" si="90"/>
        <v>45998</v>
      </c>
      <c r="J1476" s="75"/>
      <c r="K1476" s="75"/>
      <c r="L1476" s="76"/>
      <c r="M1476" s="76"/>
      <c r="N1476" s="77">
        <f>K1476-J1476-L1476+التصنيف4567891011243752[[#This Row],[زيادة]]</f>
        <v>0</v>
      </c>
      <c r="O1476" s="78" t="str">
        <f t="shared" si="88"/>
        <v>غياب</v>
      </c>
      <c r="P1476" s="78">
        <f t="shared" si="91"/>
        <v>0</v>
      </c>
      <c r="Q1476" s="79">
        <f>التصنيف4567891011243752[[#This Row],[ساعات العمل
Time of Work]]/9*P1476*24</f>
        <v>0</v>
      </c>
      <c r="R1476" s="80"/>
      <c r="S1476" s="80"/>
      <c r="T1476" s="80"/>
      <c r="U1476" s="80"/>
      <c r="V1476" s="3"/>
      <c r="W1476" s="3"/>
      <c r="X1476" s="3"/>
      <c r="Y1476" s="3"/>
      <c r="Z1476" s="3"/>
    </row>
    <row r="1477" spans="1:26" ht="38.25" customHeight="1" x14ac:dyDescent="0.6">
      <c r="A1477" s="29"/>
      <c r="B1477" s="68"/>
      <c r="C1477" s="69"/>
      <c r="D1477" s="71"/>
      <c r="E1477" s="71"/>
      <c r="F1477" s="72">
        <f>SUM(D$9:$D1477)-SUM(E$9:$E1477)</f>
        <v>400</v>
      </c>
      <c r="G1477" s="58"/>
      <c r="H1477" s="73" t="str">
        <f t="shared" si="89"/>
        <v>الإثنين</v>
      </c>
      <c r="I1477" s="84">
        <f t="shared" si="90"/>
        <v>45999</v>
      </c>
      <c r="J1477" s="75"/>
      <c r="K1477" s="75"/>
      <c r="L1477" s="76"/>
      <c r="M1477" s="76"/>
      <c r="N1477" s="77">
        <f>K1477-J1477-L1477+التصنيف4567891011243752[[#This Row],[زيادة]]</f>
        <v>0</v>
      </c>
      <c r="O1477" s="78" t="str">
        <f t="shared" si="88"/>
        <v>غياب</v>
      </c>
      <c r="P1477" s="78">
        <f t="shared" si="91"/>
        <v>0</v>
      </c>
      <c r="Q1477" s="79">
        <f>التصنيف4567891011243752[[#This Row],[ساعات العمل
Time of Work]]/9*P1477*24</f>
        <v>0</v>
      </c>
      <c r="R1477" s="80"/>
      <c r="S1477" s="80"/>
      <c r="T1477" s="80"/>
      <c r="U1477" s="80"/>
      <c r="V1477" s="3"/>
      <c r="W1477" s="3"/>
      <c r="X1477" s="3"/>
      <c r="Y1477" s="3"/>
      <c r="Z1477" s="3"/>
    </row>
    <row r="1478" spans="1:26" ht="38.25" customHeight="1" x14ac:dyDescent="0.6">
      <c r="A1478" s="29"/>
      <c r="B1478" s="68"/>
      <c r="C1478" s="69"/>
      <c r="D1478" s="71"/>
      <c r="E1478" s="71"/>
      <c r="F1478" s="72">
        <f>SUM(D$9:$D1478)-SUM(E$9:$E1478)</f>
        <v>400</v>
      </c>
      <c r="G1478" s="58"/>
      <c r="H1478" s="73" t="str">
        <f t="shared" si="89"/>
        <v>الثلاثاء</v>
      </c>
      <c r="I1478" s="84">
        <f t="shared" si="90"/>
        <v>46000</v>
      </c>
      <c r="J1478" s="75"/>
      <c r="K1478" s="75"/>
      <c r="L1478" s="76"/>
      <c r="M1478" s="76"/>
      <c r="N1478" s="77">
        <f>K1478-J1478-L1478+التصنيف4567891011243752[[#This Row],[زيادة]]</f>
        <v>0</v>
      </c>
      <c r="O1478" s="78" t="str">
        <f t="shared" si="88"/>
        <v>غياب</v>
      </c>
      <c r="P1478" s="78">
        <f t="shared" si="91"/>
        <v>0</v>
      </c>
      <c r="Q1478" s="79">
        <f>التصنيف4567891011243752[[#This Row],[ساعات العمل
Time of Work]]/9*P1478*24</f>
        <v>0</v>
      </c>
      <c r="R1478" s="80"/>
      <c r="S1478" s="80"/>
      <c r="T1478" s="80"/>
      <c r="U1478" s="80"/>
      <c r="V1478" s="3"/>
      <c r="W1478" s="3"/>
      <c r="X1478" s="3"/>
      <c r="Y1478" s="3"/>
      <c r="Z1478" s="3"/>
    </row>
    <row r="1479" spans="1:26" ht="38.25" customHeight="1" x14ac:dyDescent="0.6">
      <c r="A1479" s="29"/>
      <c r="B1479" s="68"/>
      <c r="C1479" s="69"/>
      <c r="D1479" s="71"/>
      <c r="E1479" s="71"/>
      <c r="F1479" s="72">
        <f>SUM(D$9:$D1479)-SUM(E$9:$E1479)</f>
        <v>400</v>
      </c>
      <c r="G1479" s="58"/>
      <c r="H1479" s="73" t="str">
        <f t="shared" si="89"/>
        <v>الأربعاء</v>
      </c>
      <c r="I1479" s="84">
        <f t="shared" si="90"/>
        <v>46001</v>
      </c>
      <c r="J1479" s="75"/>
      <c r="K1479" s="75"/>
      <c r="L1479" s="76"/>
      <c r="M1479" s="76"/>
      <c r="N1479" s="77">
        <f>K1479-J1479-L1479+التصنيف4567891011243752[[#This Row],[زيادة]]</f>
        <v>0</v>
      </c>
      <c r="O1479" s="78" t="str">
        <f t="shared" si="88"/>
        <v>غياب</v>
      </c>
      <c r="P1479" s="78">
        <f t="shared" si="91"/>
        <v>0</v>
      </c>
      <c r="Q1479" s="79">
        <f>التصنيف4567891011243752[[#This Row],[ساعات العمل
Time of Work]]/9*P1479*24</f>
        <v>0</v>
      </c>
      <c r="R1479" s="80"/>
      <c r="S1479" s="80"/>
      <c r="T1479" s="80"/>
      <c r="U1479" s="80"/>
      <c r="V1479" s="3"/>
      <c r="W1479" s="3"/>
      <c r="X1479" s="3"/>
      <c r="Y1479" s="3"/>
      <c r="Z1479" s="3"/>
    </row>
    <row r="1480" spans="1:26" ht="38.25" customHeight="1" x14ac:dyDescent="0.6">
      <c r="A1480" s="29"/>
      <c r="B1480" s="68"/>
      <c r="C1480" s="69"/>
      <c r="D1480" s="71"/>
      <c r="E1480" s="71"/>
      <c r="F1480" s="72">
        <f>SUM(D$9:$D1480)-SUM(E$9:$E1480)</f>
        <v>400</v>
      </c>
      <c r="G1480" s="58"/>
      <c r="H1480" s="73" t="str">
        <f t="shared" si="89"/>
        <v>الخميس</v>
      </c>
      <c r="I1480" s="84">
        <f t="shared" si="90"/>
        <v>46002</v>
      </c>
      <c r="J1480" s="75"/>
      <c r="K1480" s="75"/>
      <c r="L1480" s="76"/>
      <c r="M1480" s="76"/>
      <c r="N1480" s="77">
        <f>K1480-J1480-L1480+التصنيف4567891011243752[[#This Row],[زيادة]]</f>
        <v>0</v>
      </c>
      <c r="O1480" s="78" t="str">
        <f t="shared" si="88"/>
        <v>غياب</v>
      </c>
      <c r="P1480" s="78">
        <f t="shared" si="91"/>
        <v>0</v>
      </c>
      <c r="Q1480" s="79">
        <f>التصنيف4567891011243752[[#This Row],[ساعات العمل
Time of Work]]/9*P1480*24</f>
        <v>0</v>
      </c>
      <c r="R1480" s="80"/>
      <c r="S1480" s="80"/>
      <c r="T1480" s="80"/>
      <c r="U1480" s="80"/>
      <c r="V1480" s="3"/>
      <c r="W1480" s="3"/>
      <c r="X1480" s="3"/>
      <c r="Y1480" s="3"/>
      <c r="Z1480" s="3"/>
    </row>
    <row r="1481" spans="1:26" ht="38.25" customHeight="1" x14ac:dyDescent="0.6">
      <c r="A1481" s="29"/>
      <c r="B1481" s="68"/>
      <c r="C1481" s="69"/>
      <c r="D1481" s="71"/>
      <c r="E1481" s="71"/>
      <c r="F1481" s="72">
        <f>SUM(D$9:$D1481)-SUM(E$9:$E1481)</f>
        <v>400</v>
      </c>
      <c r="G1481" s="58"/>
      <c r="H1481" s="73" t="str">
        <f t="shared" si="89"/>
        <v>الجمعة</v>
      </c>
      <c r="I1481" s="84">
        <f t="shared" si="90"/>
        <v>46003</v>
      </c>
      <c r="J1481" s="75"/>
      <c r="K1481" s="75"/>
      <c r="L1481" s="76"/>
      <c r="M1481" s="76"/>
      <c r="N1481" s="77">
        <f>K1481-J1481-L1481+التصنيف4567891011243752[[#This Row],[زيادة]]</f>
        <v>0</v>
      </c>
      <c r="O1481" s="78" t="str">
        <f t="shared" ref="O1481:O1544" si="92">IF(N1481=0,"غياب","حضور")</f>
        <v>غياب</v>
      </c>
      <c r="P1481" s="78">
        <f t="shared" si="91"/>
        <v>0</v>
      </c>
      <c r="Q1481" s="79">
        <f>التصنيف4567891011243752[[#This Row],[ساعات العمل
Time of Work]]/9*P1481*24</f>
        <v>0</v>
      </c>
      <c r="R1481" s="80"/>
      <c r="S1481" s="80"/>
      <c r="T1481" s="80"/>
      <c r="U1481" s="80"/>
      <c r="V1481" s="3"/>
      <c r="W1481" s="3"/>
      <c r="X1481" s="3"/>
      <c r="Y1481" s="3"/>
      <c r="Z1481" s="3"/>
    </row>
    <row r="1482" spans="1:26" ht="38.25" customHeight="1" x14ac:dyDescent="0.6">
      <c r="A1482" s="29"/>
      <c r="B1482" s="68"/>
      <c r="C1482" s="69"/>
      <c r="D1482" s="71"/>
      <c r="E1482" s="71"/>
      <c r="F1482" s="72">
        <f>SUM(D$9:$D1482)-SUM(E$9:$E1482)</f>
        <v>400</v>
      </c>
      <c r="G1482" s="58"/>
      <c r="H1482" s="73" t="str">
        <f t="shared" ref="H1482:H1545" si="93">TEXT(I1482,"b2dddd")</f>
        <v>السبت</v>
      </c>
      <c r="I1482" s="84">
        <f t="shared" ref="I1482:I1545" si="94">IF($I$7="","--",I1481+1)</f>
        <v>46004</v>
      </c>
      <c r="J1482" s="75"/>
      <c r="K1482" s="75"/>
      <c r="L1482" s="76"/>
      <c r="M1482" s="76"/>
      <c r="N1482" s="77">
        <f>K1482-J1482-L1482+التصنيف4567891011243752[[#This Row],[زيادة]]</f>
        <v>0</v>
      </c>
      <c r="O1482" s="78" t="str">
        <f t="shared" si="92"/>
        <v>غياب</v>
      </c>
      <c r="P1482" s="78">
        <f t="shared" si="91"/>
        <v>0</v>
      </c>
      <c r="Q1482" s="79">
        <f>التصنيف4567891011243752[[#This Row],[ساعات العمل
Time of Work]]/9*P1482*24</f>
        <v>0</v>
      </c>
      <c r="R1482" s="80"/>
      <c r="S1482" s="80"/>
      <c r="T1482" s="80"/>
      <c r="U1482" s="80"/>
      <c r="V1482" s="3"/>
      <c r="W1482" s="3"/>
      <c r="X1482" s="3"/>
      <c r="Y1482" s="3"/>
      <c r="Z1482" s="3"/>
    </row>
    <row r="1483" spans="1:26" ht="38.25" customHeight="1" x14ac:dyDescent="0.6">
      <c r="A1483" s="29"/>
      <c r="B1483" s="68"/>
      <c r="C1483" s="69"/>
      <c r="D1483" s="71"/>
      <c r="E1483" s="71"/>
      <c r="F1483" s="72">
        <f>SUM(D$9:$D1483)-SUM(E$9:$E1483)</f>
        <v>400</v>
      </c>
      <c r="G1483" s="58"/>
      <c r="H1483" s="73" t="str">
        <f t="shared" si="93"/>
        <v>الأحد</v>
      </c>
      <c r="I1483" s="84">
        <f t="shared" si="94"/>
        <v>46005</v>
      </c>
      <c r="J1483" s="75"/>
      <c r="K1483" s="75"/>
      <c r="L1483" s="76"/>
      <c r="M1483" s="76"/>
      <c r="N1483" s="77">
        <f>K1483-J1483-L1483+التصنيف4567891011243752[[#This Row],[زيادة]]</f>
        <v>0</v>
      </c>
      <c r="O1483" s="78" t="str">
        <f t="shared" si="92"/>
        <v>غياب</v>
      </c>
      <c r="P1483" s="78">
        <f t="shared" ref="P1483:P1546" si="95">IF($P$9="","--",P1482+0)</f>
        <v>0</v>
      </c>
      <c r="Q1483" s="79">
        <f>التصنيف4567891011243752[[#This Row],[ساعات العمل
Time of Work]]/9*P1483*24</f>
        <v>0</v>
      </c>
      <c r="R1483" s="80"/>
      <c r="S1483" s="80"/>
      <c r="T1483" s="80"/>
      <c r="U1483" s="80"/>
      <c r="V1483" s="3"/>
      <c r="W1483" s="3"/>
      <c r="X1483" s="3"/>
      <c r="Y1483" s="3"/>
      <c r="Z1483" s="3"/>
    </row>
    <row r="1484" spans="1:26" ht="38.25" customHeight="1" x14ac:dyDescent="0.6">
      <c r="A1484" s="29"/>
      <c r="B1484" s="68"/>
      <c r="C1484" s="69"/>
      <c r="D1484" s="71"/>
      <c r="E1484" s="71"/>
      <c r="F1484" s="72">
        <f>SUM(D$9:$D1484)-SUM(E$9:$E1484)</f>
        <v>400</v>
      </c>
      <c r="G1484" s="58"/>
      <c r="H1484" s="73" t="str">
        <f t="shared" si="93"/>
        <v>الإثنين</v>
      </c>
      <c r="I1484" s="84">
        <f t="shared" si="94"/>
        <v>46006</v>
      </c>
      <c r="J1484" s="75"/>
      <c r="K1484" s="75"/>
      <c r="L1484" s="76"/>
      <c r="M1484" s="76"/>
      <c r="N1484" s="77">
        <f>K1484-J1484-L1484+التصنيف4567891011243752[[#This Row],[زيادة]]</f>
        <v>0</v>
      </c>
      <c r="O1484" s="78" t="str">
        <f t="shared" si="92"/>
        <v>غياب</v>
      </c>
      <c r="P1484" s="78">
        <f t="shared" si="95"/>
        <v>0</v>
      </c>
      <c r="Q1484" s="79">
        <f>التصنيف4567891011243752[[#This Row],[ساعات العمل
Time of Work]]/9*P1484*24</f>
        <v>0</v>
      </c>
      <c r="R1484" s="80"/>
      <c r="S1484" s="80"/>
      <c r="T1484" s="80"/>
      <c r="U1484" s="80"/>
      <c r="V1484" s="3"/>
      <c r="W1484" s="3"/>
      <c r="X1484" s="3"/>
      <c r="Y1484" s="3"/>
      <c r="Z1484" s="3"/>
    </row>
    <row r="1485" spans="1:26" ht="38.25" customHeight="1" x14ac:dyDescent="0.6">
      <c r="A1485" s="29"/>
      <c r="B1485" s="68"/>
      <c r="C1485" s="69"/>
      <c r="D1485" s="71"/>
      <c r="E1485" s="71"/>
      <c r="F1485" s="72">
        <f>SUM(D$9:$D1485)-SUM(E$9:$E1485)</f>
        <v>400</v>
      </c>
      <c r="G1485" s="58"/>
      <c r="H1485" s="73" t="str">
        <f t="shared" si="93"/>
        <v>الثلاثاء</v>
      </c>
      <c r="I1485" s="84">
        <f t="shared" si="94"/>
        <v>46007</v>
      </c>
      <c r="J1485" s="75"/>
      <c r="K1485" s="75"/>
      <c r="L1485" s="76"/>
      <c r="M1485" s="76"/>
      <c r="N1485" s="77">
        <f>K1485-J1485-L1485+التصنيف4567891011243752[[#This Row],[زيادة]]</f>
        <v>0</v>
      </c>
      <c r="O1485" s="78" t="str">
        <f t="shared" si="92"/>
        <v>غياب</v>
      </c>
      <c r="P1485" s="78">
        <f t="shared" si="95"/>
        <v>0</v>
      </c>
      <c r="Q1485" s="79">
        <f>التصنيف4567891011243752[[#This Row],[ساعات العمل
Time of Work]]/9*P1485*24</f>
        <v>0</v>
      </c>
      <c r="R1485" s="80"/>
      <c r="S1485" s="80"/>
      <c r="T1485" s="80"/>
      <c r="U1485" s="80"/>
      <c r="V1485" s="3"/>
      <c r="W1485" s="3"/>
      <c r="X1485" s="3"/>
      <c r="Y1485" s="3"/>
      <c r="Z1485" s="3"/>
    </row>
    <row r="1486" spans="1:26" ht="38.25" customHeight="1" x14ac:dyDescent="0.6">
      <c r="A1486" s="29"/>
      <c r="B1486" s="68"/>
      <c r="C1486" s="69"/>
      <c r="D1486" s="71"/>
      <c r="E1486" s="71"/>
      <c r="F1486" s="72">
        <f>SUM(D$9:$D1486)-SUM(E$9:$E1486)</f>
        <v>400</v>
      </c>
      <c r="G1486" s="58"/>
      <c r="H1486" s="73" t="str">
        <f t="shared" si="93"/>
        <v>الأربعاء</v>
      </c>
      <c r="I1486" s="84">
        <f t="shared" si="94"/>
        <v>46008</v>
      </c>
      <c r="J1486" s="75"/>
      <c r="K1486" s="75"/>
      <c r="L1486" s="76"/>
      <c r="M1486" s="76"/>
      <c r="N1486" s="77">
        <f>K1486-J1486-L1486+التصنيف4567891011243752[[#This Row],[زيادة]]</f>
        <v>0</v>
      </c>
      <c r="O1486" s="78" t="str">
        <f t="shared" si="92"/>
        <v>غياب</v>
      </c>
      <c r="P1486" s="78">
        <f t="shared" si="95"/>
        <v>0</v>
      </c>
      <c r="Q1486" s="79">
        <f>التصنيف4567891011243752[[#This Row],[ساعات العمل
Time of Work]]/9*P1486*24</f>
        <v>0</v>
      </c>
      <c r="R1486" s="80"/>
      <c r="S1486" s="80"/>
      <c r="T1486" s="80"/>
      <c r="U1486" s="80"/>
      <c r="V1486" s="3"/>
      <c r="W1486" s="3"/>
      <c r="X1486" s="3"/>
      <c r="Y1486" s="3"/>
      <c r="Z1486" s="3"/>
    </row>
    <row r="1487" spans="1:26" ht="38.25" customHeight="1" x14ac:dyDescent="0.6">
      <c r="A1487" s="29"/>
      <c r="B1487" s="68"/>
      <c r="C1487" s="69"/>
      <c r="D1487" s="71"/>
      <c r="E1487" s="71"/>
      <c r="F1487" s="72">
        <f>SUM(D$9:$D1487)-SUM(E$9:$E1487)</f>
        <v>400</v>
      </c>
      <c r="G1487" s="58"/>
      <c r="H1487" s="73" t="str">
        <f t="shared" si="93"/>
        <v>الخميس</v>
      </c>
      <c r="I1487" s="84">
        <f t="shared" si="94"/>
        <v>46009</v>
      </c>
      <c r="J1487" s="75"/>
      <c r="K1487" s="75"/>
      <c r="L1487" s="76"/>
      <c r="M1487" s="76"/>
      <c r="N1487" s="77">
        <f>K1487-J1487-L1487+التصنيف4567891011243752[[#This Row],[زيادة]]</f>
        <v>0</v>
      </c>
      <c r="O1487" s="78" t="str">
        <f t="shared" si="92"/>
        <v>غياب</v>
      </c>
      <c r="P1487" s="78">
        <f t="shared" si="95"/>
        <v>0</v>
      </c>
      <c r="Q1487" s="79">
        <f>التصنيف4567891011243752[[#This Row],[ساعات العمل
Time of Work]]/9*P1487*24</f>
        <v>0</v>
      </c>
      <c r="R1487" s="80"/>
      <c r="S1487" s="80"/>
      <c r="T1487" s="80"/>
      <c r="U1487" s="80"/>
      <c r="V1487" s="3"/>
      <c r="W1487" s="3"/>
      <c r="X1487" s="3"/>
      <c r="Y1487" s="3"/>
      <c r="Z1487" s="3"/>
    </row>
    <row r="1488" spans="1:26" ht="38.25" customHeight="1" x14ac:dyDescent="0.6">
      <c r="A1488" s="29"/>
      <c r="B1488" s="68"/>
      <c r="C1488" s="69"/>
      <c r="D1488" s="71"/>
      <c r="E1488" s="71"/>
      <c r="F1488" s="72">
        <f>SUM(D$9:$D1488)-SUM(E$9:$E1488)</f>
        <v>400</v>
      </c>
      <c r="G1488" s="58"/>
      <c r="H1488" s="73" t="str">
        <f t="shared" si="93"/>
        <v>الجمعة</v>
      </c>
      <c r="I1488" s="84">
        <f t="shared" si="94"/>
        <v>46010</v>
      </c>
      <c r="J1488" s="75"/>
      <c r="K1488" s="75"/>
      <c r="L1488" s="76"/>
      <c r="M1488" s="76"/>
      <c r="N1488" s="77">
        <f>K1488-J1488-L1488+التصنيف4567891011243752[[#This Row],[زيادة]]</f>
        <v>0</v>
      </c>
      <c r="O1488" s="78" t="str">
        <f t="shared" si="92"/>
        <v>غياب</v>
      </c>
      <c r="P1488" s="78">
        <f t="shared" si="95"/>
        <v>0</v>
      </c>
      <c r="Q1488" s="79">
        <f>التصنيف4567891011243752[[#This Row],[ساعات العمل
Time of Work]]/9*P1488*24</f>
        <v>0</v>
      </c>
      <c r="R1488" s="80"/>
      <c r="S1488" s="80"/>
      <c r="T1488" s="80"/>
      <c r="U1488" s="80"/>
      <c r="V1488" s="3"/>
      <c r="W1488" s="3"/>
      <c r="X1488" s="3"/>
      <c r="Y1488" s="3"/>
      <c r="Z1488" s="3"/>
    </row>
    <row r="1489" spans="1:26" ht="38.25" customHeight="1" x14ac:dyDescent="0.6">
      <c r="A1489" s="29"/>
      <c r="B1489" s="68"/>
      <c r="C1489" s="69"/>
      <c r="D1489" s="71"/>
      <c r="E1489" s="71"/>
      <c r="F1489" s="72">
        <f>SUM(D$9:$D1489)-SUM(E$9:$E1489)</f>
        <v>400</v>
      </c>
      <c r="G1489" s="58"/>
      <c r="H1489" s="73" t="str">
        <f t="shared" si="93"/>
        <v>السبت</v>
      </c>
      <c r="I1489" s="84">
        <f t="shared" si="94"/>
        <v>46011</v>
      </c>
      <c r="J1489" s="75"/>
      <c r="K1489" s="75"/>
      <c r="L1489" s="76"/>
      <c r="M1489" s="76"/>
      <c r="N1489" s="77">
        <f>K1489-J1489-L1489+التصنيف4567891011243752[[#This Row],[زيادة]]</f>
        <v>0</v>
      </c>
      <c r="O1489" s="78" t="str">
        <f t="shared" si="92"/>
        <v>غياب</v>
      </c>
      <c r="P1489" s="78">
        <f t="shared" si="95"/>
        <v>0</v>
      </c>
      <c r="Q1489" s="79">
        <f>التصنيف4567891011243752[[#This Row],[ساعات العمل
Time of Work]]/9*P1489*24</f>
        <v>0</v>
      </c>
      <c r="R1489" s="80"/>
      <c r="S1489" s="80"/>
      <c r="T1489" s="80"/>
      <c r="U1489" s="80"/>
      <c r="V1489" s="3"/>
      <c r="W1489" s="3"/>
      <c r="X1489" s="3"/>
      <c r="Y1489" s="3"/>
      <c r="Z1489" s="3"/>
    </row>
    <row r="1490" spans="1:26" ht="38.25" customHeight="1" x14ac:dyDescent="0.6">
      <c r="A1490" s="29"/>
      <c r="B1490" s="68"/>
      <c r="C1490" s="69"/>
      <c r="D1490" s="71"/>
      <c r="E1490" s="71"/>
      <c r="F1490" s="72">
        <f>SUM(D$9:$D1490)-SUM(E$9:$E1490)</f>
        <v>400</v>
      </c>
      <c r="G1490" s="58"/>
      <c r="H1490" s="73" t="str">
        <f t="shared" si="93"/>
        <v>الأحد</v>
      </c>
      <c r="I1490" s="84">
        <f t="shared" si="94"/>
        <v>46012</v>
      </c>
      <c r="J1490" s="75"/>
      <c r="K1490" s="75"/>
      <c r="L1490" s="76"/>
      <c r="M1490" s="76"/>
      <c r="N1490" s="77">
        <f>K1490-J1490-L1490+التصنيف4567891011243752[[#This Row],[زيادة]]</f>
        <v>0</v>
      </c>
      <c r="O1490" s="78" t="str">
        <f t="shared" si="92"/>
        <v>غياب</v>
      </c>
      <c r="P1490" s="78">
        <f t="shared" si="95"/>
        <v>0</v>
      </c>
      <c r="Q1490" s="79">
        <f>التصنيف4567891011243752[[#This Row],[ساعات العمل
Time of Work]]/9*P1490*24</f>
        <v>0</v>
      </c>
      <c r="R1490" s="80"/>
      <c r="S1490" s="80"/>
      <c r="T1490" s="80"/>
      <c r="U1490" s="80"/>
      <c r="V1490" s="3"/>
      <c r="W1490" s="3"/>
      <c r="X1490" s="3"/>
      <c r="Y1490" s="3"/>
      <c r="Z1490" s="3"/>
    </row>
    <row r="1491" spans="1:26" ht="38.25" customHeight="1" x14ac:dyDescent="0.6">
      <c r="A1491" s="29"/>
      <c r="B1491" s="68"/>
      <c r="C1491" s="69"/>
      <c r="D1491" s="71"/>
      <c r="E1491" s="71"/>
      <c r="F1491" s="72">
        <f>SUM(D$9:$D1491)-SUM(E$9:$E1491)</f>
        <v>400</v>
      </c>
      <c r="G1491" s="58"/>
      <c r="H1491" s="73" t="str">
        <f t="shared" si="93"/>
        <v>الإثنين</v>
      </c>
      <c r="I1491" s="84">
        <f t="shared" si="94"/>
        <v>46013</v>
      </c>
      <c r="J1491" s="75"/>
      <c r="K1491" s="75"/>
      <c r="L1491" s="76"/>
      <c r="M1491" s="76"/>
      <c r="N1491" s="77">
        <f>K1491-J1491-L1491+التصنيف4567891011243752[[#This Row],[زيادة]]</f>
        <v>0</v>
      </c>
      <c r="O1491" s="78" t="str">
        <f t="shared" si="92"/>
        <v>غياب</v>
      </c>
      <c r="P1491" s="78">
        <f t="shared" si="95"/>
        <v>0</v>
      </c>
      <c r="Q1491" s="79">
        <f>التصنيف4567891011243752[[#This Row],[ساعات العمل
Time of Work]]/9*P1491*24</f>
        <v>0</v>
      </c>
      <c r="R1491" s="80"/>
      <c r="S1491" s="80"/>
      <c r="T1491" s="80"/>
      <c r="U1491" s="80"/>
      <c r="V1491" s="3"/>
      <c r="W1491" s="3"/>
      <c r="X1491" s="3"/>
      <c r="Y1491" s="3"/>
      <c r="Z1491" s="3"/>
    </row>
    <row r="1492" spans="1:26" ht="38.25" customHeight="1" x14ac:dyDescent="0.6">
      <c r="A1492" s="29"/>
      <c r="B1492" s="68"/>
      <c r="C1492" s="69"/>
      <c r="D1492" s="71"/>
      <c r="E1492" s="71"/>
      <c r="F1492" s="72">
        <f>SUM(D$9:$D1492)-SUM(E$9:$E1492)</f>
        <v>400</v>
      </c>
      <c r="G1492" s="58"/>
      <c r="H1492" s="73" t="str">
        <f t="shared" si="93"/>
        <v>الثلاثاء</v>
      </c>
      <c r="I1492" s="84">
        <f t="shared" si="94"/>
        <v>46014</v>
      </c>
      <c r="J1492" s="75"/>
      <c r="K1492" s="75"/>
      <c r="L1492" s="76"/>
      <c r="M1492" s="76"/>
      <c r="N1492" s="77">
        <f>K1492-J1492-L1492+التصنيف4567891011243752[[#This Row],[زيادة]]</f>
        <v>0</v>
      </c>
      <c r="O1492" s="78" t="str">
        <f t="shared" si="92"/>
        <v>غياب</v>
      </c>
      <c r="P1492" s="78">
        <f t="shared" si="95"/>
        <v>0</v>
      </c>
      <c r="Q1492" s="79">
        <f>التصنيف4567891011243752[[#This Row],[ساعات العمل
Time of Work]]/9*P1492*24</f>
        <v>0</v>
      </c>
      <c r="R1492" s="80"/>
      <c r="S1492" s="80"/>
      <c r="T1492" s="80"/>
      <c r="U1492" s="80"/>
      <c r="V1492" s="3"/>
      <c r="W1492" s="3"/>
      <c r="X1492" s="3"/>
      <c r="Y1492" s="3"/>
      <c r="Z1492" s="3"/>
    </row>
    <row r="1493" spans="1:26" ht="38.25" customHeight="1" x14ac:dyDescent="0.6">
      <c r="A1493" s="29"/>
      <c r="B1493" s="68"/>
      <c r="C1493" s="69"/>
      <c r="D1493" s="71"/>
      <c r="E1493" s="71"/>
      <c r="F1493" s="72">
        <f>SUM(D$9:$D1493)-SUM(E$9:$E1493)</f>
        <v>400</v>
      </c>
      <c r="G1493" s="58"/>
      <c r="H1493" s="73" t="str">
        <f t="shared" si="93"/>
        <v>الأربعاء</v>
      </c>
      <c r="I1493" s="84">
        <f t="shared" si="94"/>
        <v>46015</v>
      </c>
      <c r="J1493" s="75"/>
      <c r="K1493" s="75"/>
      <c r="L1493" s="76"/>
      <c r="M1493" s="76"/>
      <c r="N1493" s="77">
        <f>K1493-J1493-L1493+التصنيف4567891011243752[[#This Row],[زيادة]]</f>
        <v>0</v>
      </c>
      <c r="O1493" s="78" t="str">
        <f t="shared" si="92"/>
        <v>غياب</v>
      </c>
      <c r="P1493" s="78">
        <f t="shared" si="95"/>
        <v>0</v>
      </c>
      <c r="Q1493" s="79">
        <f>التصنيف4567891011243752[[#This Row],[ساعات العمل
Time of Work]]/9*P1493*24</f>
        <v>0</v>
      </c>
      <c r="R1493" s="80"/>
      <c r="S1493" s="80"/>
      <c r="T1493" s="80"/>
      <c r="U1493" s="80"/>
      <c r="V1493" s="3"/>
      <c r="W1493" s="3"/>
      <c r="X1493" s="3"/>
      <c r="Y1493" s="3"/>
      <c r="Z1493" s="3"/>
    </row>
    <row r="1494" spans="1:26" ht="38.25" customHeight="1" x14ac:dyDescent="0.6">
      <c r="A1494" s="29"/>
      <c r="B1494" s="68"/>
      <c r="C1494" s="69"/>
      <c r="D1494" s="71"/>
      <c r="E1494" s="71"/>
      <c r="F1494" s="72">
        <f>SUM(D$9:$D1494)-SUM(E$9:$E1494)</f>
        <v>400</v>
      </c>
      <c r="G1494" s="58"/>
      <c r="H1494" s="73" t="str">
        <f t="shared" si="93"/>
        <v>الخميس</v>
      </c>
      <c r="I1494" s="84">
        <f t="shared" si="94"/>
        <v>46016</v>
      </c>
      <c r="J1494" s="75"/>
      <c r="K1494" s="75"/>
      <c r="L1494" s="76"/>
      <c r="M1494" s="76"/>
      <c r="N1494" s="77">
        <f>K1494-J1494-L1494+التصنيف4567891011243752[[#This Row],[زيادة]]</f>
        <v>0</v>
      </c>
      <c r="O1494" s="78" t="str">
        <f t="shared" si="92"/>
        <v>غياب</v>
      </c>
      <c r="P1494" s="78">
        <f t="shared" si="95"/>
        <v>0</v>
      </c>
      <c r="Q1494" s="79">
        <f>التصنيف4567891011243752[[#This Row],[ساعات العمل
Time of Work]]/9*P1494*24</f>
        <v>0</v>
      </c>
      <c r="R1494" s="80"/>
      <c r="S1494" s="80"/>
      <c r="T1494" s="80"/>
      <c r="U1494" s="80"/>
      <c r="V1494" s="3"/>
      <c r="W1494" s="3"/>
      <c r="X1494" s="3"/>
      <c r="Y1494" s="3"/>
      <c r="Z1494" s="3"/>
    </row>
    <row r="1495" spans="1:26" ht="38.25" customHeight="1" x14ac:dyDescent="0.6">
      <c r="A1495" s="29"/>
      <c r="B1495" s="68"/>
      <c r="C1495" s="69"/>
      <c r="D1495" s="71"/>
      <c r="E1495" s="71"/>
      <c r="F1495" s="72">
        <f>SUM(D$9:$D1495)-SUM(E$9:$E1495)</f>
        <v>400</v>
      </c>
      <c r="G1495" s="58"/>
      <c r="H1495" s="73" t="str">
        <f t="shared" si="93"/>
        <v>الجمعة</v>
      </c>
      <c r="I1495" s="84">
        <f t="shared" si="94"/>
        <v>46017</v>
      </c>
      <c r="J1495" s="75"/>
      <c r="K1495" s="75"/>
      <c r="L1495" s="76"/>
      <c r="M1495" s="76"/>
      <c r="N1495" s="77">
        <f>K1495-J1495-L1495+التصنيف4567891011243752[[#This Row],[زيادة]]</f>
        <v>0</v>
      </c>
      <c r="O1495" s="78" t="str">
        <f t="shared" si="92"/>
        <v>غياب</v>
      </c>
      <c r="P1495" s="78">
        <f t="shared" si="95"/>
        <v>0</v>
      </c>
      <c r="Q1495" s="79">
        <f>التصنيف4567891011243752[[#This Row],[ساعات العمل
Time of Work]]/9*P1495*24</f>
        <v>0</v>
      </c>
      <c r="R1495" s="80"/>
      <c r="S1495" s="80"/>
      <c r="T1495" s="80"/>
      <c r="U1495" s="80"/>
      <c r="V1495" s="3"/>
      <c r="W1495" s="3"/>
      <c r="X1495" s="3"/>
      <c r="Y1495" s="3"/>
      <c r="Z1495" s="3"/>
    </row>
    <row r="1496" spans="1:26" ht="38.25" customHeight="1" x14ac:dyDescent="0.6">
      <c r="A1496" s="29"/>
      <c r="B1496" s="68"/>
      <c r="C1496" s="69"/>
      <c r="D1496" s="71"/>
      <c r="E1496" s="71"/>
      <c r="F1496" s="72">
        <f>SUM(D$9:$D1496)-SUM(E$9:$E1496)</f>
        <v>400</v>
      </c>
      <c r="G1496" s="58"/>
      <c r="H1496" s="73" t="str">
        <f t="shared" si="93"/>
        <v>السبت</v>
      </c>
      <c r="I1496" s="84">
        <f t="shared" si="94"/>
        <v>46018</v>
      </c>
      <c r="J1496" s="75"/>
      <c r="K1496" s="75"/>
      <c r="L1496" s="76"/>
      <c r="M1496" s="76"/>
      <c r="N1496" s="77">
        <f>K1496-J1496-L1496+التصنيف4567891011243752[[#This Row],[زيادة]]</f>
        <v>0</v>
      </c>
      <c r="O1496" s="78" t="str">
        <f t="shared" si="92"/>
        <v>غياب</v>
      </c>
      <c r="P1496" s="78">
        <f t="shared" si="95"/>
        <v>0</v>
      </c>
      <c r="Q1496" s="79">
        <f>التصنيف4567891011243752[[#This Row],[ساعات العمل
Time of Work]]/9*P1496*24</f>
        <v>0</v>
      </c>
      <c r="R1496" s="80"/>
      <c r="S1496" s="80"/>
      <c r="T1496" s="80"/>
      <c r="U1496" s="80"/>
      <c r="V1496" s="3"/>
      <c r="W1496" s="3"/>
      <c r="X1496" s="3"/>
      <c r="Y1496" s="3"/>
      <c r="Z1496" s="3"/>
    </row>
    <row r="1497" spans="1:26" ht="38.25" customHeight="1" x14ac:dyDescent="0.6">
      <c r="A1497" s="29"/>
      <c r="B1497" s="68"/>
      <c r="C1497" s="69"/>
      <c r="D1497" s="71"/>
      <c r="E1497" s="71"/>
      <c r="F1497" s="72">
        <f>SUM(D$9:$D1497)-SUM(E$9:$E1497)</f>
        <v>400</v>
      </c>
      <c r="G1497" s="58"/>
      <c r="H1497" s="73" t="str">
        <f t="shared" si="93"/>
        <v>الأحد</v>
      </c>
      <c r="I1497" s="84">
        <f t="shared" si="94"/>
        <v>46019</v>
      </c>
      <c r="J1497" s="75"/>
      <c r="K1497" s="75"/>
      <c r="L1497" s="76"/>
      <c r="M1497" s="76"/>
      <c r="N1497" s="77">
        <f>K1497-J1497-L1497+التصنيف4567891011243752[[#This Row],[زيادة]]</f>
        <v>0</v>
      </c>
      <c r="O1497" s="78" t="str">
        <f t="shared" si="92"/>
        <v>غياب</v>
      </c>
      <c r="P1497" s="78">
        <f t="shared" si="95"/>
        <v>0</v>
      </c>
      <c r="Q1497" s="79">
        <f>التصنيف4567891011243752[[#This Row],[ساعات العمل
Time of Work]]/9*P1497*24</f>
        <v>0</v>
      </c>
      <c r="R1497" s="80"/>
      <c r="S1497" s="80"/>
      <c r="T1497" s="80"/>
      <c r="U1497" s="80"/>
      <c r="V1497" s="3"/>
      <c r="W1497" s="3"/>
      <c r="X1497" s="3"/>
      <c r="Y1497" s="3"/>
      <c r="Z1497" s="3"/>
    </row>
    <row r="1498" spans="1:26" ht="38.25" customHeight="1" x14ac:dyDescent="0.6">
      <c r="A1498" s="29"/>
      <c r="B1498" s="68"/>
      <c r="C1498" s="69"/>
      <c r="D1498" s="71"/>
      <c r="E1498" s="71"/>
      <c r="F1498" s="72">
        <f>SUM(D$9:$D1498)-SUM(E$9:$E1498)</f>
        <v>400</v>
      </c>
      <c r="G1498" s="58"/>
      <c r="H1498" s="73" t="str">
        <f t="shared" si="93"/>
        <v>الإثنين</v>
      </c>
      <c r="I1498" s="84">
        <f t="shared" si="94"/>
        <v>46020</v>
      </c>
      <c r="J1498" s="75"/>
      <c r="K1498" s="75"/>
      <c r="L1498" s="76"/>
      <c r="M1498" s="76"/>
      <c r="N1498" s="77">
        <f>K1498-J1498-L1498+التصنيف4567891011243752[[#This Row],[زيادة]]</f>
        <v>0</v>
      </c>
      <c r="O1498" s="78" t="str">
        <f t="shared" si="92"/>
        <v>غياب</v>
      </c>
      <c r="P1498" s="78">
        <f t="shared" si="95"/>
        <v>0</v>
      </c>
      <c r="Q1498" s="79">
        <f>التصنيف4567891011243752[[#This Row],[ساعات العمل
Time of Work]]/9*P1498*24</f>
        <v>0</v>
      </c>
      <c r="R1498" s="80"/>
      <c r="S1498" s="80"/>
      <c r="T1498" s="80"/>
      <c r="U1498" s="80"/>
      <c r="V1498" s="3"/>
      <c r="W1498" s="3"/>
      <c r="X1498" s="3"/>
      <c r="Y1498" s="3"/>
      <c r="Z1498" s="3"/>
    </row>
    <row r="1499" spans="1:26" ht="38.25" customHeight="1" x14ac:dyDescent="0.6">
      <c r="A1499" s="29"/>
      <c r="B1499" s="68"/>
      <c r="C1499" s="69"/>
      <c r="D1499" s="71"/>
      <c r="E1499" s="71"/>
      <c r="F1499" s="72">
        <f>SUM(D$9:$D1499)-SUM(E$9:$E1499)</f>
        <v>400</v>
      </c>
      <c r="G1499" s="58"/>
      <c r="H1499" s="73" t="str">
        <f t="shared" si="93"/>
        <v>الثلاثاء</v>
      </c>
      <c r="I1499" s="84">
        <f t="shared" si="94"/>
        <v>46021</v>
      </c>
      <c r="J1499" s="75"/>
      <c r="K1499" s="75"/>
      <c r="L1499" s="76"/>
      <c r="M1499" s="76"/>
      <c r="N1499" s="77">
        <f>K1499-J1499-L1499+التصنيف4567891011243752[[#This Row],[زيادة]]</f>
        <v>0</v>
      </c>
      <c r="O1499" s="78" t="str">
        <f t="shared" si="92"/>
        <v>غياب</v>
      </c>
      <c r="P1499" s="78">
        <f t="shared" si="95"/>
        <v>0</v>
      </c>
      <c r="Q1499" s="79">
        <f>التصنيف4567891011243752[[#This Row],[ساعات العمل
Time of Work]]/9*P1499*24</f>
        <v>0</v>
      </c>
      <c r="R1499" s="80"/>
      <c r="S1499" s="80"/>
      <c r="T1499" s="80"/>
      <c r="U1499" s="80"/>
      <c r="V1499" s="3"/>
      <c r="W1499" s="3"/>
      <c r="X1499" s="3"/>
      <c r="Y1499" s="3"/>
      <c r="Z1499" s="3"/>
    </row>
    <row r="1500" spans="1:26" ht="38.25" customHeight="1" x14ac:dyDescent="0.6">
      <c r="A1500" s="29"/>
      <c r="B1500" s="68"/>
      <c r="C1500" s="69"/>
      <c r="D1500" s="71"/>
      <c r="E1500" s="71"/>
      <c r="F1500" s="72">
        <f>SUM(D$9:$D1500)-SUM(E$9:$E1500)</f>
        <v>400</v>
      </c>
      <c r="G1500" s="58"/>
      <c r="H1500" s="73" t="str">
        <f t="shared" si="93"/>
        <v>الأربعاء</v>
      </c>
      <c r="I1500" s="84">
        <f t="shared" si="94"/>
        <v>46022</v>
      </c>
      <c r="J1500" s="75"/>
      <c r="K1500" s="75"/>
      <c r="L1500" s="76"/>
      <c r="M1500" s="76"/>
      <c r="N1500" s="77">
        <f>K1500-J1500-L1500+التصنيف4567891011243752[[#This Row],[زيادة]]</f>
        <v>0</v>
      </c>
      <c r="O1500" s="78" t="str">
        <f t="shared" si="92"/>
        <v>غياب</v>
      </c>
      <c r="P1500" s="78">
        <f t="shared" si="95"/>
        <v>0</v>
      </c>
      <c r="Q1500" s="79">
        <f>التصنيف4567891011243752[[#This Row],[ساعات العمل
Time of Work]]/9*P1500*24</f>
        <v>0</v>
      </c>
      <c r="R1500" s="80"/>
      <c r="S1500" s="80"/>
      <c r="T1500" s="80"/>
      <c r="U1500" s="80"/>
      <c r="V1500" s="3"/>
      <c r="W1500" s="3"/>
      <c r="X1500" s="3"/>
      <c r="Y1500" s="3"/>
      <c r="Z1500" s="3"/>
    </row>
    <row r="1501" spans="1:26" ht="38.25" customHeight="1" x14ac:dyDescent="0.6">
      <c r="A1501" s="29"/>
      <c r="B1501" s="68"/>
      <c r="C1501" s="69"/>
      <c r="D1501" s="71"/>
      <c r="E1501" s="71"/>
      <c r="F1501" s="72">
        <f>SUM(D$9:$D1501)-SUM(E$9:$E1501)</f>
        <v>400</v>
      </c>
      <c r="G1501" s="58"/>
      <c r="H1501" s="73" t="str">
        <f t="shared" si="93"/>
        <v>الخميس</v>
      </c>
      <c r="I1501" s="84">
        <f t="shared" si="94"/>
        <v>46023</v>
      </c>
      <c r="J1501" s="75"/>
      <c r="K1501" s="75"/>
      <c r="L1501" s="76"/>
      <c r="M1501" s="76"/>
      <c r="N1501" s="77">
        <f>K1501-J1501-L1501+التصنيف4567891011243752[[#This Row],[زيادة]]</f>
        <v>0</v>
      </c>
      <c r="O1501" s="78" t="str">
        <f t="shared" si="92"/>
        <v>غياب</v>
      </c>
      <c r="P1501" s="78">
        <f t="shared" si="95"/>
        <v>0</v>
      </c>
      <c r="Q1501" s="79">
        <f>التصنيف4567891011243752[[#This Row],[ساعات العمل
Time of Work]]/9*P1501*24</f>
        <v>0</v>
      </c>
      <c r="R1501" s="80"/>
      <c r="S1501" s="80"/>
      <c r="T1501" s="80"/>
      <c r="U1501" s="80"/>
      <c r="V1501" s="3"/>
      <c r="W1501" s="3"/>
      <c r="X1501" s="3"/>
      <c r="Y1501" s="3"/>
      <c r="Z1501" s="3"/>
    </row>
    <row r="1502" spans="1:26" ht="38.25" customHeight="1" x14ac:dyDescent="0.6">
      <c r="A1502" s="29"/>
      <c r="B1502" s="68"/>
      <c r="C1502" s="69"/>
      <c r="D1502" s="71"/>
      <c r="E1502" s="71"/>
      <c r="F1502" s="72">
        <f>SUM(D$9:$D1502)-SUM(E$9:$E1502)</f>
        <v>400</v>
      </c>
      <c r="G1502" s="58"/>
      <c r="H1502" s="73" t="str">
        <f t="shared" si="93"/>
        <v>الجمعة</v>
      </c>
      <c r="I1502" s="84">
        <f t="shared" si="94"/>
        <v>46024</v>
      </c>
      <c r="J1502" s="75"/>
      <c r="K1502" s="75"/>
      <c r="L1502" s="76"/>
      <c r="M1502" s="76"/>
      <c r="N1502" s="77">
        <f>K1502-J1502-L1502+التصنيف4567891011243752[[#This Row],[زيادة]]</f>
        <v>0</v>
      </c>
      <c r="O1502" s="78" t="str">
        <f t="shared" si="92"/>
        <v>غياب</v>
      </c>
      <c r="P1502" s="78">
        <f t="shared" si="95"/>
        <v>0</v>
      </c>
      <c r="Q1502" s="79">
        <f>التصنيف4567891011243752[[#This Row],[ساعات العمل
Time of Work]]/9*P1502*24</f>
        <v>0</v>
      </c>
      <c r="R1502" s="80"/>
      <c r="S1502" s="80"/>
      <c r="T1502" s="80"/>
      <c r="U1502" s="80"/>
      <c r="V1502" s="3"/>
      <c r="W1502" s="3"/>
      <c r="X1502" s="3"/>
      <c r="Y1502" s="3"/>
      <c r="Z1502" s="3"/>
    </row>
    <row r="1503" spans="1:26" ht="38.25" customHeight="1" x14ac:dyDescent="0.6">
      <c r="A1503" s="29"/>
      <c r="B1503" s="68"/>
      <c r="C1503" s="69"/>
      <c r="D1503" s="71"/>
      <c r="E1503" s="71"/>
      <c r="F1503" s="72">
        <f>SUM(D$9:$D1503)-SUM(E$9:$E1503)</f>
        <v>400</v>
      </c>
      <c r="G1503" s="58"/>
      <c r="H1503" s="73" t="str">
        <f t="shared" si="93"/>
        <v>السبت</v>
      </c>
      <c r="I1503" s="84">
        <f t="shared" si="94"/>
        <v>46025</v>
      </c>
      <c r="J1503" s="75"/>
      <c r="K1503" s="75"/>
      <c r="L1503" s="76"/>
      <c r="M1503" s="76"/>
      <c r="N1503" s="77">
        <f>K1503-J1503-L1503+التصنيف4567891011243752[[#This Row],[زيادة]]</f>
        <v>0</v>
      </c>
      <c r="O1503" s="78" t="str">
        <f t="shared" si="92"/>
        <v>غياب</v>
      </c>
      <c r="P1503" s="78">
        <f t="shared" si="95"/>
        <v>0</v>
      </c>
      <c r="Q1503" s="79">
        <f>التصنيف4567891011243752[[#This Row],[ساعات العمل
Time of Work]]/9*P1503*24</f>
        <v>0</v>
      </c>
      <c r="R1503" s="80"/>
      <c r="S1503" s="80"/>
      <c r="T1503" s="80"/>
      <c r="U1503" s="80"/>
      <c r="V1503" s="3"/>
      <c r="W1503" s="3"/>
      <c r="X1503" s="3"/>
      <c r="Y1503" s="3"/>
      <c r="Z1503" s="3"/>
    </row>
    <row r="1504" spans="1:26" ht="38.25" customHeight="1" x14ac:dyDescent="0.6">
      <c r="A1504" s="29"/>
      <c r="B1504" s="68"/>
      <c r="C1504" s="69"/>
      <c r="D1504" s="71"/>
      <c r="E1504" s="71"/>
      <c r="F1504" s="72">
        <f>SUM(D$9:$D1504)-SUM(E$9:$E1504)</f>
        <v>400</v>
      </c>
      <c r="G1504" s="58"/>
      <c r="H1504" s="73" t="str">
        <f t="shared" si="93"/>
        <v>الأحد</v>
      </c>
      <c r="I1504" s="84">
        <f t="shared" si="94"/>
        <v>46026</v>
      </c>
      <c r="J1504" s="75"/>
      <c r="K1504" s="75"/>
      <c r="L1504" s="76"/>
      <c r="M1504" s="76"/>
      <c r="N1504" s="77">
        <f>K1504-J1504-L1504+التصنيف4567891011243752[[#This Row],[زيادة]]</f>
        <v>0</v>
      </c>
      <c r="O1504" s="78" t="str">
        <f t="shared" si="92"/>
        <v>غياب</v>
      </c>
      <c r="P1504" s="78">
        <f t="shared" si="95"/>
        <v>0</v>
      </c>
      <c r="Q1504" s="79">
        <f>التصنيف4567891011243752[[#This Row],[ساعات العمل
Time of Work]]/9*P1504*24</f>
        <v>0</v>
      </c>
      <c r="R1504" s="80"/>
      <c r="S1504" s="80"/>
      <c r="T1504" s="80"/>
      <c r="U1504" s="80"/>
      <c r="V1504" s="3"/>
      <c r="W1504" s="3"/>
      <c r="X1504" s="3"/>
      <c r="Y1504" s="3"/>
      <c r="Z1504" s="3"/>
    </row>
    <row r="1505" spans="1:26" ht="38.25" customHeight="1" x14ac:dyDescent="0.6">
      <c r="A1505" s="29"/>
      <c r="B1505" s="68"/>
      <c r="C1505" s="69"/>
      <c r="D1505" s="71"/>
      <c r="E1505" s="71"/>
      <c r="F1505" s="72">
        <f>SUM(D$9:$D1505)-SUM(E$9:$E1505)</f>
        <v>400</v>
      </c>
      <c r="G1505" s="58"/>
      <c r="H1505" s="73" t="str">
        <f t="shared" si="93"/>
        <v>الإثنين</v>
      </c>
      <c r="I1505" s="84">
        <f t="shared" si="94"/>
        <v>46027</v>
      </c>
      <c r="J1505" s="75"/>
      <c r="K1505" s="75"/>
      <c r="L1505" s="76"/>
      <c r="M1505" s="76"/>
      <c r="N1505" s="77">
        <f>K1505-J1505-L1505+التصنيف4567891011243752[[#This Row],[زيادة]]</f>
        <v>0</v>
      </c>
      <c r="O1505" s="78" t="str">
        <f t="shared" si="92"/>
        <v>غياب</v>
      </c>
      <c r="P1505" s="78">
        <f t="shared" si="95"/>
        <v>0</v>
      </c>
      <c r="Q1505" s="79">
        <f>التصنيف4567891011243752[[#This Row],[ساعات العمل
Time of Work]]/9*P1505*24</f>
        <v>0</v>
      </c>
      <c r="R1505" s="80"/>
      <c r="S1505" s="80"/>
      <c r="T1505" s="80"/>
      <c r="U1505" s="80"/>
      <c r="V1505" s="3"/>
      <c r="W1505" s="3"/>
      <c r="X1505" s="3"/>
      <c r="Y1505" s="3"/>
      <c r="Z1505" s="3"/>
    </row>
    <row r="1506" spans="1:26" ht="38.25" customHeight="1" x14ac:dyDescent="0.6">
      <c r="A1506" s="29"/>
      <c r="B1506" s="68"/>
      <c r="C1506" s="69"/>
      <c r="D1506" s="71"/>
      <c r="E1506" s="71"/>
      <c r="F1506" s="72">
        <f>SUM(D$9:$D1506)-SUM(E$9:$E1506)</f>
        <v>400</v>
      </c>
      <c r="G1506" s="58"/>
      <c r="H1506" s="73" t="str">
        <f t="shared" si="93"/>
        <v>الثلاثاء</v>
      </c>
      <c r="I1506" s="84">
        <f t="shared" si="94"/>
        <v>46028</v>
      </c>
      <c r="J1506" s="75"/>
      <c r="K1506" s="75"/>
      <c r="L1506" s="76"/>
      <c r="M1506" s="76"/>
      <c r="N1506" s="77">
        <f>K1506-J1506-L1506+التصنيف4567891011243752[[#This Row],[زيادة]]</f>
        <v>0</v>
      </c>
      <c r="O1506" s="78" t="str">
        <f t="shared" si="92"/>
        <v>غياب</v>
      </c>
      <c r="P1506" s="78">
        <f t="shared" si="95"/>
        <v>0</v>
      </c>
      <c r="Q1506" s="79">
        <f>التصنيف4567891011243752[[#This Row],[ساعات العمل
Time of Work]]/9*P1506*24</f>
        <v>0</v>
      </c>
      <c r="R1506" s="80"/>
      <c r="S1506" s="80"/>
      <c r="T1506" s="80"/>
      <c r="U1506" s="80"/>
      <c r="V1506" s="3"/>
      <c r="W1506" s="3"/>
      <c r="X1506" s="3"/>
      <c r="Y1506" s="3"/>
      <c r="Z1506" s="3"/>
    </row>
    <row r="1507" spans="1:26" ht="38.25" customHeight="1" x14ac:dyDescent="0.6">
      <c r="A1507" s="29"/>
      <c r="B1507" s="68"/>
      <c r="C1507" s="69"/>
      <c r="D1507" s="71"/>
      <c r="E1507" s="71"/>
      <c r="F1507" s="72">
        <f>SUM(D$9:$D1507)-SUM(E$9:$E1507)</f>
        <v>400</v>
      </c>
      <c r="G1507" s="58"/>
      <c r="H1507" s="73" t="str">
        <f t="shared" si="93"/>
        <v>الأربعاء</v>
      </c>
      <c r="I1507" s="84">
        <f t="shared" si="94"/>
        <v>46029</v>
      </c>
      <c r="J1507" s="75"/>
      <c r="K1507" s="75"/>
      <c r="L1507" s="76"/>
      <c r="M1507" s="76"/>
      <c r="N1507" s="77">
        <f>K1507-J1507-L1507+التصنيف4567891011243752[[#This Row],[زيادة]]</f>
        <v>0</v>
      </c>
      <c r="O1507" s="78" t="str">
        <f t="shared" si="92"/>
        <v>غياب</v>
      </c>
      <c r="P1507" s="78">
        <f t="shared" si="95"/>
        <v>0</v>
      </c>
      <c r="Q1507" s="79">
        <f>التصنيف4567891011243752[[#This Row],[ساعات العمل
Time of Work]]/9*P1507*24</f>
        <v>0</v>
      </c>
      <c r="R1507" s="80"/>
      <c r="S1507" s="80"/>
      <c r="T1507" s="80"/>
      <c r="U1507" s="80"/>
      <c r="V1507" s="3"/>
      <c r="W1507" s="3"/>
      <c r="X1507" s="3"/>
      <c r="Y1507" s="3"/>
      <c r="Z1507" s="3"/>
    </row>
    <row r="1508" spans="1:26" ht="38.25" customHeight="1" x14ac:dyDescent="0.6">
      <c r="A1508" s="29"/>
      <c r="B1508" s="68"/>
      <c r="C1508" s="69"/>
      <c r="D1508" s="71"/>
      <c r="E1508" s="71"/>
      <c r="F1508" s="72">
        <f>SUM(D$9:$D1508)-SUM(E$9:$E1508)</f>
        <v>400</v>
      </c>
      <c r="G1508" s="58"/>
      <c r="H1508" s="73" t="str">
        <f t="shared" si="93"/>
        <v>الخميس</v>
      </c>
      <c r="I1508" s="84">
        <f t="shared" si="94"/>
        <v>46030</v>
      </c>
      <c r="J1508" s="75"/>
      <c r="K1508" s="75"/>
      <c r="L1508" s="76"/>
      <c r="M1508" s="76"/>
      <c r="N1508" s="77">
        <f>K1508-J1508-L1508+التصنيف4567891011243752[[#This Row],[زيادة]]</f>
        <v>0</v>
      </c>
      <c r="O1508" s="78" t="str">
        <f t="shared" si="92"/>
        <v>غياب</v>
      </c>
      <c r="P1508" s="78">
        <f t="shared" si="95"/>
        <v>0</v>
      </c>
      <c r="Q1508" s="79">
        <f>التصنيف4567891011243752[[#This Row],[ساعات العمل
Time of Work]]/9*P1508*24</f>
        <v>0</v>
      </c>
      <c r="R1508" s="80"/>
      <c r="S1508" s="80"/>
      <c r="T1508" s="80"/>
      <c r="U1508" s="80"/>
      <c r="V1508" s="3"/>
      <c r="W1508" s="3"/>
      <c r="X1508" s="3"/>
      <c r="Y1508" s="3"/>
      <c r="Z1508" s="3"/>
    </row>
    <row r="1509" spans="1:26" ht="38.25" customHeight="1" x14ac:dyDescent="0.6">
      <c r="A1509" s="29"/>
      <c r="B1509" s="68"/>
      <c r="C1509" s="69"/>
      <c r="D1509" s="71"/>
      <c r="E1509" s="71"/>
      <c r="F1509" s="72">
        <f>SUM(D$9:$D1509)-SUM(E$9:$E1509)</f>
        <v>400</v>
      </c>
      <c r="G1509" s="58"/>
      <c r="H1509" s="73" t="str">
        <f t="shared" si="93"/>
        <v>الجمعة</v>
      </c>
      <c r="I1509" s="84">
        <f t="shared" si="94"/>
        <v>46031</v>
      </c>
      <c r="J1509" s="75"/>
      <c r="K1509" s="75"/>
      <c r="L1509" s="76"/>
      <c r="M1509" s="76"/>
      <c r="N1509" s="77">
        <f>K1509-J1509-L1509+التصنيف4567891011243752[[#This Row],[زيادة]]</f>
        <v>0</v>
      </c>
      <c r="O1509" s="78" t="str">
        <f t="shared" si="92"/>
        <v>غياب</v>
      </c>
      <c r="P1509" s="78">
        <f t="shared" si="95"/>
        <v>0</v>
      </c>
      <c r="Q1509" s="79">
        <f>التصنيف4567891011243752[[#This Row],[ساعات العمل
Time of Work]]/9*P1509*24</f>
        <v>0</v>
      </c>
      <c r="R1509" s="80"/>
      <c r="S1509" s="80"/>
      <c r="T1509" s="80"/>
      <c r="U1509" s="80"/>
      <c r="V1509" s="3"/>
      <c r="W1509" s="3"/>
      <c r="X1509" s="3"/>
      <c r="Y1509" s="3"/>
      <c r="Z1509" s="3"/>
    </row>
    <row r="1510" spans="1:26" ht="38.25" customHeight="1" x14ac:dyDescent="0.6">
      <c r="A1510" s="29"/>
      <c r="B1510" s="68"/>
      <c r="C1510" s="69"/>
      <c r="D1510" s="71"/>
      <c r="E1510" s="71"/>
      <c r="F1510" s="72">
        <f>SUM(D$9:$D1510)-SUM(E$9:$E1510)</f>
        <v>400</v>
      </c>
      <c r="G1510" s="58"/>
      <c r="H1510" s="73" t="str">
        <f t="shared" si="93"/>
        <v>السبت</v>
      </c>
      <c r="I1510" s="84">
        <f t="shared" si="94"/>
        <v>46032</v>
      </c>
      <c r="J1510" s="75"/>
      <c r="K1510" s="75"/>
      <c r="L1510" s="76"/>
      <c r="M1510" s="76"/>
      <c r="N1510" s="77">
        <f>K1510-J1510-L1510+التصنيف4567891011243752[[#This Row],[زيادة]]</f>
        <v>0</v>
      </c>
      <c r="O1510" s="78" t="str">
        <f t="shared" si="92"/>
        <v>غياب</v>
      </c>
      <c r="P1510" s="78">
        <f t="shared" si="95"/>
        <v>0</v>
      </c>
      <c r="Q1510" s="79">
        <f>التصنيف4567891011243752[[#This Row],[ساعات العمل
Time of Work]]/9*P1510*24</f>
        <v>0</v>
      </c>
      <c r="R1510" s="80"/>
      <c r="S1510" s="80"/>
      <c r="T1510" s="80"/>
      <c r="U1510" s="80"/>
      <c r="V1510" s="3"/>
      <c r="W1510" s="3"/>
      <c r="X1510" s="3"/>
      <c r="Y1510" s="3"/>
      <c r="Z1510" s="3"/>
    </row>
    <row r="1511" spans="1:26" ht="38.25" customHeight="1" x14ac:dyDescent="0.6">
      <c r="A1511" s="29"/>
      <c r="B1511" s="68"/>
      <c r="C1511" s="69"/>
      <c r="D1511" s="71"/>
      <c r="E1511" s="71"/>
      <c r="F1511" s="72">
        <f>SUM(D$9:$D1511)-SUM(E$9:$E1511)</f>
        <v>400</v>
      </c>
      <c r="G1511" s="58"/>
      <c r="H1511" s="73" t="str">
        <f t="shared" si="93"/>
        <v>الأحد</v>
      </c>
      <c r="I1511" s="84">
        <f t="shared" si="94"/>
        <v>46033</v>
      </c>
      <c r="J1511" s="75"/>
      <c r="K1511" s="75"/>
      <c r="L1511" s="76"/>
      <c r="M1511" s="76"/>
      <c r="N1511" s="77">
        <f>K1511-J1511-L1511+التصنيف4567891011243752[[#This Row],[زيادة]]</f>
        <v>0</v>
      </c>
      <c r="O1511" s="78" t="str">
        <f t="shared" si="92"/>
        <v>غياب</v>
      </c>
      <c r="P1511" s="78">
        <f t="shared" si="95"/>
        <v>0</v>
      </c>
      <c r="Q1511" s="79">
        <f>التصنيف4567891011243752[[#This Row],[ساعات العمل
Time of Work]]/9*P1511*24</f>
        <v>0</v>
      </c>
      <c r="R1511" s="80"/>
      <c r="S1511" s="80"/>
      <c r="T1511" s="80"/>
      <c r="U1511" s="80"/>
      <c r="V1511" s="3"/>
      <c r="W1511" s="3"/>
      <c r="X1511" s="3"/>
      <c r="Y1511" s="3"/>
      <c r="Z1511" s="3"/>
    </row>
    <row r="1512" spans="1:26" ht="38.25" customHeight="1" x14ac:dyDescent="0.6">
      <c r="A1512" s="29"/>
      <c r="B1512" s="68"/>
      <c r="C1512" s="69"/>
      <c r="D1512" s="71"/>
      <c r="E1512" s="71"/>
      <c r="F1512" s="72">
        <f>SUM(D$9:$D1512)-SUM(E$9:$E1512)</f>
        <v>400</v>
      </c>
      <c r="G1512" s="58"/>
      <c r="H1512" s="73" t="str">
        <f t="shared" si="93"/>
        <v>الإثنين</v>
      </c>
      <c r="I1512" s="84">
        <f t="shared" si="94"/>
        <v>46034</v>
      </c>
      <c r="J1512" s="75"/>
      <c r="K1512" s="75"/>
      <c r="L1512" s="76"/>
      <c r="M1512" s="76"/>
      <c r="N1512" s="77">
        <f>K1512-J1512-L1512+التصنيف4567891011243752[[#This Row],[زيادة]]</f>
        <v>0</v>
      </c>
      <c r="O1512" s="78" t="str">
        <f t="shared" si="92"/>
        <v>غياب</v>
      </c>
      <c r="P1512" s="78">
        <f t="shared" si="95"/>
        <v>0</v>
      </c>
      <c r="Q1512" s="79">
        <f>التصنيف4567891011243752[[#This Row],[ساعات العمل
Time of Work]]/9*P1512*24</f>
        <v>0</v>
      </c>
      <c r="R1512" s="80"/>
      <c r="S1512" s="80"/>
      <c r="T1512" s="80"/>
      <c r="U1512" s="80"/>
      <c r="V1512" s="3"/>
      <c r="W1512" s="3"/>
      <c r="X1512" s="3"/>
      <c r="Y1512" s="3"/>
      <c r="Z1512" s="3"/>
    </row>
    <row r="1513" spans="1:26" ht="38.25" customHeight="1" x14ac:dyDescent="0.6">
      <c r="A1513" s="29"/>
      <c r="B1513" s="68"/>
      <c r="C1513" s="69"/>
      <c r="D1513" s="71"/>
      <c r="E1513" s="71"/>
      <c r="F1513" s="72">
        <f>SUM(D$9:$D1513)-SUM(E$9:$E1513)</f>
        <v>400</v>
      </c>
      <c r="G1513" s="58"/>
      <c r="H1513" s="73" t="str">
        <f t="shared" si="93"/>
        <v>الثلاثاء</v>
      </c>
      <c r="I1513" s="84">
        <f t="shared" si="94"/>
        <v>46035</v>
      </c>
      <c r="J1513" s="75"/>
      <c r="K1513" s="75"/>
      <c r="L1513" s="76"/>
      <c r="M1513" s="76"/>
      <c r="N1513" s="77">
        <f>K1513-J1513-L1513+التصنيف4567891011243752[[#This Row],[زيادة]]</f>
        <v>0</v>
      </c>
      <c r="O1513" s="78" t="str">
        <f t="shared" si="92"/>
        <v>غياب</v>
      </c>
      <c r="P1513" s="78">
        <f t="shared" si="95"/>
        <v>0</v>
      </c>
      <c r="Q1513" s="79">
        <f>التصنيف4567891011243752[[#This Row],[ساعات العمل
Time of Work]]/9*P1513*24</f>
        <v>0</v>
      </c>
      <c r="R1513" s="80"/>
      <c r="S1513" s="80"/>
      <c r="T1513" s="80"/>
      <c r="U1513" s="80"/>
      <c r="V1513" s="3"/>
      <c r="W1513" s="3"/>
      <c r="X1513" s="3"/>
      <c r="Y1513" s="3"/>
      <c r="Z1513" s="3"/>
    </row>
    <row r="1514" spans="1:26" ht="38.25" customHeight="1" x14ac:dyDescent="0.6">
      <c r="A1514" s="29"/>
      <c r="B1514" s="68"/>
      <c r="C1514" s="69"/>
      <c r="D1514" s="71"/>
      <c r="E1514" s="71"/>
      <c r="F1514" s="72">
        <f>SUM(D$9:$D1514)-SUM(E$9:$E1514)</f>
        <v>400</v>
      </c>
      <c r="G1514" s="58"/>
      <c r="H1514" s="73" t="str">
        <f t="shared" si="93"/>
        <v>الأربعاء</v>
      </c>
      <c r="I1514" s="84">
        <f t="shared" si="94"/>
        <v>46036</v>
      </c>
      <c r="J1514" s="75"/>
      <c r="K1514" s="75"/>
      <c r="L1514" s="76"/>
      <c r="M1514" s="76"/>
      <c r="N1514" s="77">
        <f>K1514-J1514-L1514+التصنيف4567891011243752[[#This Row],[زيادة]]</f>
        <v>0</v>
      </c>
      <c r="O1514" s="78" t="str">
        <f t="shared" si="92"/>
        <v>غياب</v>
      </c>
      <c r="P1514" s="78">
        <f t="shared" si="95"/>
        <v>0</v>
      </c>
      <c r="Q1514" s="79">
        <f>التصنيف4567891011243752[[#This Row],[ساعات العمل
Time of Work]]/9*P1514*24</f>
        <v>0</v>
      </c>
      <c r="R1514" s="80"/>
      <c r="S1514" s="80"/>
      <c r="T1514" s="80"/>
      <c r="U1514" s="80"/>
      <c r="V1514" s="3"/>
      <c r="W1514" s="3"/>
      <c r="X1514" s="3"/>
      <c r="Y1514" s="3"/>
      <c r="Z1514" s="3"/>
    </row>
    <row r="1515" spans="1:26" ht="38.25" customHeight="1" x14ac:dyDescent="0.6">
      <c r="A1515" s="29"/>
      <c r="B1515" s="68"/>
      <c r="C1515" s="69"/>
      <c r="D1515" s="71"/>
      <c r="E1515" s="71"/>
      <c r="F1515" s="72">
        <f>SUM(D$9:$D1515)-SUM(E$9:$E1515)</f>
        <v>400</v>
      </c>
      <c r="G1515" s="58"/>
      <c r="H1515" s="73" t="str">
        <f t="shared" si="93"/>
        <v>الخميس</v>
      </c>
      <c r="I1515" s="84">
        <f t="shared" si="94"/>
        <v>46037</v>
      </c>
      <c r="J1515" s="75"/>
      <c r="K1515" s="75"/>
      <c r="L1515" s="76"/>
      <c r="M1515" s="76"/>
      <c r="N1515" s="77">
        <f>K1515-J1515-L1515+التصنيف4567891011243752[[#This Row],[زيادة]]</f>
        <v>0</v>
      </c>
      <c r="O1515" s="78" t="str">
        <f t="shared" si="92"/>
        <v>غياب</v>
      </c>
      <c r="P1515" s="78">
        <f t="shared" si="95"/>
        <v>0</v>
      </c>
      <c r="Q1515" s="79">
        <f>التصنيف4567891011243752[[#This Row],[ساعات العمل
Time of Work]]/9*P1515*24</f>
        <v>0</v>
      </c>
      <c r="R1515" s="80"/>
      <c r="S1515" s="80"/>
      <c r="T1515" s="80"/>
      <c r="U1515" s="80"/>
      <c r="V1515" s="3"/>
      <c r="W1515" s="3"/>
      <c r="X1515" s="3"/>
      <c r="Y1515" s="3"/>
      <c r="Z1515" s="3"/>
    </row>
    <row r="1516" spans="1:26" ht="38.25" customHeight="1" x14ac:dyDescent="0.6">
      <c r="A1516" s="29"/>
      <c r="B1516" s="68"/>
      <c r="C1516" s="69"/>
      <c r="D1516" s="71"/>
      <c r="E1516" s="71"/>
      <c r="F1516" s="72">
        <f>SUM(D$9:$D1516)-SUM(E$9:$E1516)</f>
        <v>400</v>
      </c>
      <c r="G1516" s="58"/>
      <c r="H1516" s="73" t="str">
        <f t="shared" si="93"/>
        <v>الجمعة</v>
      </c>
      <c r="I1516" s="84">
        <f t="shared" si="94"/>
        <v>46038</v>
      </c>
      <c r="J1516" s="75"/>
      <c r="K1516" s="75"/>
      <c r="L1516" s="76"/>
      <c r="M1516" s="76"/>
      <c r="N1516" s="77">
        <f>K1516-J1516-L1516+التصنيف4567891011243752[[#This Row],[زيادة]]</f>
        <v>0</v>
      </c>
      <c r="O1516" s="78" t="str">
        <f t="shared" si="92"/>
        <v>غياب</v>
      </c>
      <c r="P1516" s="78">
        <f t="shared" si="95"/>
        <v>0</v>
      </c>
      <c r="Q1516" s="79">
        <f>التصنيف4567891011243752[[#This Row],[ساعات العمل
Time of Work]]/9*P1516*24</f>
        <v>0</v>
      </c>
      <c r="R1516" s="80"/>
      <c r="S1516" s="80"/>
      <c r="T1516" s="80"/>
      <c r="U1516" s="80"/>
      <c r="V1516" s="3"/>
      <c r="W1516" s="3"/>
      <c r="X1516" s="3"/>
      <c r="Y1516" s="3"/>
      <c r="Z1516" s="3"/>
    </row>
    <row r="1517" spans="1:26" ht="38.25" customHeight="1" x14ac:dyDescent="0.6">
      <c r="A1517" s="29"/>
      <c r="B1517" s="68"/>
      <c r="C1517" s="69"/>
      <c r="D1517" s="71"/>
      <c r="E1517" s="71"/>
      <c r="F1517" s="72">
        <f>SUM(D$9:$D1517)-SUM(E$9:$E1517)</f>
        <v>400</v>
      </c>
      <c r="G1517" s="58"/>
      <c r="H1517" s="73" t="str">
        <f t="shared" si="93"/>
        <v>السبت</v>
      </c>
      <c r="I1517" s="84">
        <f t="shared" si="94"/>
        <v>46039</v>
      </c>
      <c r="J1517" s="75"/>
      <c r="K1517" s="75"/>
      <c r="L1517" s="76"/>
      <c r="M1517" s="76"/>
      <c r="N1517" s="77">
        <f>K1517-J1517-L1517+التصنيف4567891011243752[[#This Row],[زيادة]]</f>
        <v>0</v>
      </c>
      <c r="O1517" s="78" t="str">
        <f t="shared" si="92"/>
        <v>غياب</v>
      </c>
      <c r="P1517" s="78">
        <f t="shared" si="95"/>
        <v>0</v>
      </c>
      <c r="Q1517" s="79">
        <f>التصنيف4567891011243752[[#This Row],[ساعات العمل
Time of Work]]/9*P1517*24</f>
        <v>0</v>
      </c>
      <c r="R1517" s="80"/>
      <c r="S1517" s="80"/>
      <c r="T1517" s="80"/>
      <c r="U1517" s="80"/>
      <c r="V1517" s="3"/>
      <c r="W1517" s="3"/>
      <c r="X1517" s="3"/>
      <c r="Y1517" s="3"/>
      <c r="Z1517" s="3"/>
    </row>
    <row r="1518" spans="1:26" ht="38.25" customHeight="1" x14ac:dyDescent="0.6">
      <c r="A1518" s="29"/>
      <c r="B1518" s="68"/>
      <c r="C1518" s="69"/>
      <c r="D1518" s="71"/>
      <c r="E1518" s="71"/>
      <c r="F1518" s="72">
        <f>SUM(D$9:$D1518)-SUM(E$9:$E1518)</f>
        <v>400</v>
      </c>
      <c r="G1518" s="58"/>
      <c r="H1518" s="73" t="str">
        <f t="shared" si="93"/>
        <v>الأحد</v>
      </c>
      <c r="I1518" s="84">
        <f t="shared" si="94"/>
        <v>46040</v>
      </c>
      <c r="J1518" s="75"/>
      <c r="K1518" s="75"/>
      <c r="L1518" s="76"/>
      <c r="M1518" s="76"/>
      <c r="N1518" s="77">
        <f>K1518-J1518-L1518+التصنيف4567891011243752[[#This Row],[زيادة]]</f>
        <v>0</v>
      </c>
      <c r="O1518" s="78" t="str">
        <f t="shared" si="92"/>
        <v>غياب</v>
      </c>
      <c r="P1518" s="78">
        <f t="shared" si="95"/>
        <v>0</v>
      </c>
      <c r="Q1518" s="79">
        <f>التصنيف4567891011243752[[#This Row],[ساعات العمل
Time of Work]]/9*P1518*24</f>
        <v>0</v>
      </c>
      <c r="R1518" s="80"/>
      <c r="S1518" s="80"/>
      <c r="T1518" s="80"/>
      <c r="U1518" s="80"/>
      <c r="V1518" s="3"/>
      <c r="W1518" s="3"/>
      <c r="X1518" s="3"/>
      <c r="Y1518" s="3"/>
      <c r="Z1518" s="3"/>
    </row>
    <row r="1519" spans="1:26" ht="38.25" customHeight="1" x14ac:dyDescent="0.6">
      <c r="A1519" s="29"/>
      <c r="B1519" s="68"/>
      <c r="C1519" s="69"/>
      <c r="D1519" s="71"/>
      <c r="E1519" s="71"/>
      <c r="F1519" s="72">
        <f>SUM(D$9:$D1519)-SUM(E$9:$E1519)</f>
        <v>400</v>
      </c>
      <c r="G1519" s="58"/>
      <c r="H1519" s="73" t="str">
        <f t="shared" si="93"/>
        <v>الإثنين</v>
      </c>
      <c r="I1519" s="84">
        <f t="shared" si="94"/>
        <v>46041</v>
      </c>
      <c r="J1519" s="75"/>
      <c r="K1519" s="75"/>
      <c r="L1519" s="76"/>
      <c r="M1519" s="76"/>
      <c r="N1519" s="77">
        <f>K1519-J1519-L1519+التصنيف4567891011243752[[#This Row],[زيادة]]</f>
        <v>0</v>
      </c>
      <c r="O1519" s="78" t="str">
        <f t="shared" si="92"/>
        <v>غياب</v>
      </c>
      <c r="P1519" s="78">
        <f t="shared" si="95"/>
        <v>0</v>
      </c>
      <c r="Q1519" s="79">
        <f>التصنيف4567891011243752[[#This Row],[ساعات العمل
Time of Work]]/9*P1519*24</f>
        <v>0</v>
      </c>
      <c r="R1519" s="80"/>
      <c r="S1519" s="80"/>
      <c r="T1519" s="80"/>
      <c r="U1519" s="80"/>
      <c r="V1519" s="3"/>
      <c r="W1519" s="3"/>
      <c r="X1519" s="3"/>
      <c r="Y1519" s="3"/>
      <c r="Z1519" s="3"/>
    </row>
    <row r="1520" spans="1:26" ht="38.25" customHeight="1" x14ac:dyDescent="0.6">
      <c r="A1520" s="29"/>
      <c r="B1520" s="68"/>
      <c r="C1520" s="69"/>
      <c r="D1520" s="71"/>
      <c r="E1520" s="71"/>
      <c r="F1520" s="72">
        <f>SUM(D$9:$D1520)-SUM(E$9:$E1520)</f>
        <v>400</v>
      </c>
      <c r="G1520" s="58"/>
      <c r="H1520" s="73" t="str">
        <f t="shared" si="93"/>
        <v>الثلاثاء</v>
      </c>
      <c r="I1520" s="84">
        <f t="shared" si="94"/>
        <v>46042</v>
      </c>
      <c r="J1520" s="75"/>
      <c r="K1520" s="75"/>
      <c r="L1520" s="76"/>
      <c r="M1520" s="76"/>
      <c r="N1520" s="77">
        <f>K1520-J1520-L1520+التصنيف4567891011243752[[#This Row],[زيادة]]</f>
        <v>0</v>
      </c>
      <c r="O1520" s="78" t="str">
        <f t="shared" si="92"/>
        <v>غياب</v>
      </c>
      <c r="P1520" s="78">
        <f t="shared" si="95"/>
        <v>0</v>
      </c>
      <c r="Q1520" s="79">
        <f>التصنيف4567891011243752[[#This Row],[ساعات العمل
Time of Work]]/9*P1520*24</f>
        <v>0</v>
      </c>
      <c r="R1520" s="80"/>
      <c r="S1520" s="80"/>
      <c r="T1520" s="80"/>
      <c r="U1520" s="80"/>
      <c r="V1520" s="3"/>
      <c r="W1520" s="3"/>
      <c r="X1520" s="3"/>
      <c r="Y1520" s="3"/>
      <c r="Z1520" s="3"/>
    </row>
    <row r="1521" spans="1:26" ht="38.25" customHeight="1" x14ac:dyDescent="0.6">
      <c r="A1521" s="29"/>
      <c r="B1521" s="68"/>
      <c r="C1521" s="69"/>
      <c r="D1521" s="71"/>
      <c r="E1521" s="71"/>
      <c r="F1521" s="72">
        <f>SUM(D$9:$D1521)-SUM(E$9:$E1521)</f>
        <v>400</v>
      </c>
      <c r="G1521" s="58"/>
      <c r="H1521" s="73" t="str">
        <f t="shared" si="93"/>
        <v>الأربعاء</v>
      </c>
      <c r="I1521" s="84">
        <f t="shared" si="94"/>
        <v>46043</v>
      </c>
      <c r="J1521" s="75"/>
      <c r="K1521" s="75"/>
      <c r="L1521" s="76"/>
      <c r="M1521" s="76"/>
      <c r="N1521" s="77">
        <f>K1521-J1521-L1521+التصنيف4567891011243752[[#This Row],[زيادة]]</f>
        <v>0</v>
      </c>
      <c r="O1521" s="78" t="str">
        <f t="shared" si="92"/>
        <v>غياب</v>
      </c>
      <c r="P1521" s="78">
        <f t="shared" si="95"/>
        <v>0</v>
      </c>
      <c r="Q1521" s="79">
        <f>التصنيف4567891011243752[[#This Row],[ساعات العمل
Time of Work]]/9*P1521*24</f>
        <v>0</v>
      </c>
      <c r="R1521" s="80"/>
      <c r="S1521" s="80"/>
      <c r="T1521" s="80"/>
      <c r="U1521" s="80"/>
      <c r="V1521" s="3"/>
      <c r="W1521" s="3"/>
      <c r="X1521" s="3"/>
      <c r="Y1521" s="3"/>
      <c r="Z1521" s="3"/>
    </row>
    <row r="1522" spans="1:26" ht="38.25" customHeight="1" x14ac:dyDescent="0.6">
      <c r="A1522" s="29"/>
      <c r="B1522" s="68"/>
      <c r="C1522" s="69"/>
      <c r="D1522" s="71"/>
      <c r="E1522" s="71"/>
      <c r="F1522" s="72">
        <f>SUM(D$9:$D1522)-SUM(E$9:$E1522)</f>
        <v>400</v>
      </c>
      <c r="G1522" s="58"/>
      <c r="H1522" s="73" t="str">
        <f t="shared" si="93"/>
        <v>الخميس</v>
      </c>
      <c r="I1522" s="84">
        <f t="shared" si="94"/>
        <v>46044</v>
      </c>
      <c r="J1522" s="75"/>
      <c r="K1522" s="75"/>
      <c r="L1522" s="76"/>
      <c r="M1522" s="76"/>
      <c r="N1522" s="77">
        <f>K1522-J1522-L1522+التصنيف4567891011243752[[#This Row],[زيادة]]</f>
        <v>0</v>
      </c>
      <c r="O1522" s="78" t="str">
        <f t="shared" si="92"/>
        <v>غياب</v>
      </c>
      <c r="P1522" s="78">
        <f t="shared" si="95"/>
        <v>0</v>
      </c>
      <c r="Q1522" s="79">
        <f>التصنيف4567891011243752[[#This Row],[ساعات العمل
Time of Work]]/9*P1522*24</f>
        <v>0</v>
      </c>
      <c r="R1522" s="80"/>
      <c r="S1522" s="80"/>
      <c r="T1522" s="80"/>
      <c r="U1522" s="80"/>
      <c r="V1522" s="3"/>
      <c r="W1522" s="3"/>
      <c r="X1522" s="3"/>
      <c r="Y1522" s="3"/>
      <c r="Z1522" s="3"/>
    </row>
    <row r="1523" spans="1:26" ht="38.25" customHeight="1" x14ac:dyDescent="0.6">
      <c r="A1523" s="29"/>
      <c r="B1523" s="68"/>
      <c r="C1523" s="69"/>
      <c r="D1523" s="71"/>
      <c r="E1523" s="71"/>
      <c r="F1523" s="72">
        <f>SUM(D$9:$D1523)-SUM(E$9:$E1523)</f>
        <v>400</v>
      </c>
      <c r="G1523" s="58"/>
      <c r="H1523" s="73" t="str">
        <f t="shared" si="93"/>
        <v>الجمعة</v>
      </c>
      <c r="I1523" s="84">
        <f t="shared" si="94"/>
        <v>46045</v>
      </c>
      <c r="J1523" s="75"/>
      <c r="K1523" s="75"/>
      <c r="L1523" s="76"/>
      <c r="M1523" s="76"/>
      <c r="N1523" s="77">
        <f>K1523-J1523-L1523+التصنيف4567891011243752[[#This Row],[زيادة]]</f>
        <v>0</v>
      </c>
      <c r="O1523" s="78" t="str">
        <f t="shared" si="92"/>
        <v>غياب</v>
      </c>
      <c r="P1523" s="78">
        <f t="shared" si="95"/>
        <v>0</v>
      </c>
      <c r="Q1523" s="79">
        <f>التصنيف4567891011243752[[#This Row],[ساعات العمل
Time of Work]]/9*P1523*24</f>
        <v>0</v>
      </c>
      <c r="R1523" s="80"/>
      <c r="S1523" s="80"/>
      <c r="T1523" s="80"/>
      <c r="U1523" s="80"/>
      <c r="V1523" s="3"/>
      <c r="W1523" s="3"/>
      <c r="X1523" s="3"/>
      <c r="Y1523" s="3"/>
      <c r="Z1523" s="3"/>
    </row>
    <row r="1524" spans="1:26" ht="38.25" customHeight="1" x14ac:dyDescent="0.6">
      <c r="A1524" s="29"/>
      <c r="B1524" s="68"/>
      <c r="C1524" s="69"/>
      <c r="D1524" s="71"/>
      <c r="E1524" s="71"/>
      <c r="F1524" s="72">
        <f>SUM(D$9:$D1524)-SUM(E$9:$E1524)</f>
        <v>400</v>
      </c>
      <c r="G1524" s="58"/>
      <c r="H1524" s="73" t="str">
        <f t="shared" si="93"/>
        <v>السبت</v>
      </c>
      <c r="I1524" s="84">
        <f t="shared" si="94"/>
        <v>46046</v>
      </c>
      <c r="J1524" s="75"/>
      <c r="K1524" s="75"/>
      <c r="L1524" s="76"/>
      <c r="M1524" s="76"/>
      <c r="N1524" s="77">
        <f>K1524-J1524-L1524+التصنيف4567891011243752[[#This Row],[زيادة]]</f>
        <v>0</v>
      </c>
      <c r="O1524" s="78" t="str">
        <f t="shared" si="92"/>
        <v>غياب</v>
      </c>
      <c r="P1524" s="78">
        <f t="shared" si="95"/>
        <v>0</v>
      </c>
      <c r="Q1524" s="79">
        <f>التصنيف4567891011243752[[#This Row],[ساعات العمل
Time of Work]]/9*P1524*24</f>
        <v>0</v>
      </c>
      <c r="R1524" s="80"/>
      <c r="S1524" s="80"/>
      <c r="T1524" s="80"/>
      <c r="U1524" s="80"/>
      <c r="V1524" s="3"/>
      <c r="W1524" s="3"/>
      <c r="X1524" s="3"/>
      <c r="Y1524" s="3"/>
      <c r="Z1524" s="3"/>
    </row>
    <row r="1525" spans="1:26" ht="38.25" customHeight="1" x14ac:dyDescent="0.6">
      <c r="A1525" s="29"/>
      <c r="B1525" s="68"/>
      <c r="C1525" s="69"/>
      <c r="D1525" s="71"/>
      <c r="E1525" s="71"/>
      <c r="F1525" s="72">
        <f>SUM(D$9:$D1525)-SUM(E$9:$E1525)</f>
        <v>400</v>
      </c>
      <c r="G1525" s="58"/>
      <c r="H1525" s="73" t="str">
        <f t="shared" si="93"/>
        <v>الأحد</v>
      </c>
      <c r="I1525" s="84">
        <f t="shared" si="94"/>
        <v>46047</v>
      </c>
      <c r="J1525" s="75"/>
      <c r="K1525" s="75"/>
      <c r="L1525" s="76"/>
      <c r="M1525" s="76"/>
      <c r="N1525" s="77">
        <f>K1525-J1525-L1525+التصنيف4567891011243752[[#This Row],[زيادة]]</f>
        <v>0</v>
      </c>
      <c r="O1525" s="78" t="str">
        <f t="shared" si="92"/>
        <v>غياب</v>
      </c>
      <c r="P1525" s="78">
        <f t="shared" si="95"/>
        <v>0</v>
      </c>
      <c r="Q1525" s="79">
        <f>التصنيف4567891011243752[[#This Row],[ساعات العمل
Time of Work]]/9*P1525*24</f>
        <v>0</v>
      </c>
      <c r="R1525" s="80"/>
      <c r="S1525" s="80"/>
      <c r="T1525" s="80"/>
      <c r="U1525" s="80"/>
      <c r="V1525" s="3"/>
      <c r="W1525" s="3"/>
      <c r="X1525" s="3"/>
      <c r="Y1525" s="3"/>
      <c r="Z1525" s="3"/>
    </row>
    <row r="1526" spans="1:26" ht="38.25" customHeight="1" x14ac:dyDescent="0.6">
      <c r="A1526" s="29"/>
      <c r="B1526" s="68"/>
      <c r="C1526" s="69"/>
      <c r="D1526" s="71"/>
      <c r="E1526" s="71"/>
      <c r="F1526" s="72">
        <f>SUM(D$9:$D1526)-SUM(E$9:$E1526)</f>
        <v>400</v>
      </c>
      <c r="G1526" s="58"/>
      <c r="H1526" s="73" t="str">
        <f t="shared" si="93"/>
        <v>الإثنين</v>
      </c>
      <c r="I1526" s="84">
        <f t="shared" si="94"/>
        <v>46048</v>
      </c>
      <c r="J1526" s="75"/>
      <c r="K1526" s="75"/>
      <c r="L1526" s="76"/>
      <c r="M1526" s="76"/>
      <c r="N1526" s="77">
        <f>K1526-J1526-L1526+التصنيف4567891011243752[[#This Row],[زيادة]]</f>
        <v>0</v>
      </c>
      <c r="O1526" s="78" t="str">
        <f t="shared" si="92"/>
        <v>غياب</v>
      </c>
      <c r="P1526" s="78">
        <f t="shared" si="95"/>
        <v>0</v>
      </c>
      <c r="Q1526" s="79">
        <f>التصنيف4567891011243752[[#This Row],[ساعات العمل
Time of Work]]/9*P1526*24</f>
        <v>0</v>
      </c>
      <c r="R1526" s="80"/>
      <c r="S1526" s="80"/>
      <c r="T1526" s="80"/>
      <c r="U1526" s="80"/>
      <c r="V1526" s="3"/>
      <c r="W1526" s="3"/>
      <c r="X1526" s="3"/>
      <c r="Y1526" s="3"/>
      <c r="Z1526" s="3"/>
    </row>
    <row r="1527" spans="1:26" ht="38.25" customHeight="1" x14ac:dyDescent="0.6">
      <c r="A1527" s="29"/>
      <c r="B1527" s="68"/>
      <c r="C1527" s="69"/>
      <c r="D1527" s="71"/>
      <c r="E1527" s="71"/>
      <c r="F1527" s="72">
        <f>SUM(D$9:$D1527)-SUM(E$9:$E1527)</f>
        <v>400</v>
      </c>
      <c r="G1527" s="58"/>
      <c r="H1527" s="73" t="str">
        <f t="shared" si="93"/>
        <v>الثلاثاء</v>
      </c>
      <c r="I1527" s="84">
        <f t="shared" si="94"/>
        <v>46049</v>
      </c>
      <c r="J1527" s="75"/>
      <c r="K1527" s="75"/>
      <c r="L1527" s="76"/>
      <c r="M1527" s="76"/>
      <c r="N1527" s="77">
        <f>K1527-J1527-L1527+التصنيف4567891011243752[[#This Row],[زيادة]]</f>
        <v>0</v>
      </c>
      <c r="O1527" s="78" t="str">
        <f t="shared" si="92"/>
        <v>غياب</v>
      </c>
      <c r="P1527" s="78">
        <f t="shared" si="95"/>
        <v>0</v>
      </c>
      <c r="Q1527" s="79">
        <f>التصنيف4567891011243752[[#This Row],[ساعات العمل
Time of Work]]/9*P1527*24</f>
        <v>0</v>
      </c>
      <c r="R1527" s="80"/>
      <c r="S1527" s="80"/>
      <c r="T1527" s="80"/>
      <c r="U1527" s="80"/>
      <c r="V1527" s="3"/>
      <c r="W1527" s="3"/>
      <c r="X1527" s="3"/>
      <c r="Y1527" s="3"/>
      <c r="Z1527" s="3"/>
    </row>
    <row r="1528" spans="1:26" ht="38.25" customHeight="1" x14ac:dyDescent="0.6">
      <c r="A1528" s="29"/>
      <c r="B1528" s="68"/>
      <c r="C1528" s="69"/>
      <c r="D1528" s="71"/>
      <c r="E1528" s="71"/>
      <c r="F1528" s="72">
        <f>SUM(D$9:$D1528)-SUM(E$9:$E1528)</f>
        <v>400</v>
      </c>
      <c r="G1528" s="58"/>
      <c r="H1528" s="73" t="str">
        <f t="shared" si="93"/>
        <v>الأربعاء</v>
      </c>
      <c r="I1528" s="84">
        <f t="shared" si="94"/>
        <v>46050</v>
      </c>
      <c r="J1528" s="75"/>
      <c r="K1528" s="75"/>
      <c r="L1528" s="76"/>
      <c r="M1528" s="76"/>
      <c r="N1528" s="77">
        <f>K1528-J1528-L1528+التصنيف4567891011243752[[#This Row],[زيادة]]</f>
        <v>0</v>
      </c>
      <c r="O1528" s="78" t="str">
        <f t="shared" si="92"/>
        <v>غياب</v>
      </c>
      <c r="P1528" s="78">
        <f t="shared" si="95"/>
        <v>0</v>
      </c>
      <c r="Q1528" s="79">
        <f>التصنيف4567891011243752[[#This Row],[ساعات العمل
Time of Work]]/9*P1528*24</f>
        <v>0</v>
      </c>
      <c r="R1528" s="80"/>
      <c r="S1528" s="80"/>
      <c r="T1528" s="80"/>
      <c r="U1528" s="80"/>
      <c r="V1528" s="3"/>
      <c r="W1528" s="3"/>
      <c r="X1528" s="3"/>
      <c r="Y1528" s="3"/>
      <c r="Z1528" s="3"/>
    </row>
    <row r="1529" spans="1:26" ht="38.25" customHeight="1" x14ac:dyDescent="0.6">
      <c r="A1529" s="29"/>
      <c r="B1529" s="68"/>
      <c r="C1529" s="69"/>
      <c r="D1529" s="71"/>
      <c r="E1529" s="71"/>
      <c r="F1529" s="72">
        <f>SUM(D$9:$D1529)-SUM(E$9:$E1529)</f>
        <v>400</v>
      </c>
      <c r="G1529" s="58"/>
      <c r="H1529" s="73" t="str">
        <f t="shared" si="93"/>
        <v>الخميس</v>
      </c>
      <c r="I1529" s="84">
        <f t="shared" si="94"/>
        <v>46051</v>
      </c>
      <c r="J1529" s="75"/>
      <c r="K1529" s="75"/>
      <c r="L1529" s="76"/>
      <c r="M1529" s="76"/>
      <c r="N1529" s="77">
        <f>K1529-J1529-L1529+التصنيف4567891011243752[[#This Row],[زيادة]]</f>
        <v>0</v>
      </c>
      <c r="O1529" s="78" t="str">
        <f t="shared" si="92"/>
        <v>غياب</v>
      </c>
      <c r="P1529" s="78">
        <f t="shared" si="95"/>
        <v>0</v>
      </c>
      <c r="Q1529" s="79">
        <f>التصنيف4567891011243752[[#This Row],[ساعات العمل
Time of Work]]/9*P1529*24</f>
        <v>0</v>
      </c>
      <c r="R1529" s="80"/>
      <c r="S1529" s="80"/>
      <c r="T1529" s="80"/>
      <c r="U1529" s="80"/>
      <c r="V1529" s="3"/>
      <c r="W1529" s="3"/>
      <c r="X1529" s="3"/>
      <c r="Y1529" s="3"/>
      <c r="Z1529" s="3"/>
    </row>
    <row r="1530" spans="1:26" ht="38.25" customHeight="1" x14ac:dyDescent="0.6">
      <c r="A1530" s="29"/>
      <c r="B1530" s="68"/>
      <c r="C1530" s="69"/>
      <c r="D1530" s="71"/>
      <c r="E1530" s="71"/>
      <c r="F1530" s="72">
        <f>SUM(D$9:$D1530)-SUM(E$9:$E1530)</f>
        <v>400</v>
      </c>
      <c r="G1530" s="58"/>
      <c r="H1530" s="73" t="str">
        <f t="shared" si="93"/>
        <v>الجمعة</v>
      </c>
      <c r="I1530" s="84">
        <f t="shared" si="94"/>
        <v>46052</v>
      </c>
      <c r="J1530" s="75"/>
      <c r="K1530" s="75"/>
      <c r="L1530" s="76"/>
      <c r="M1530" s="76"/>
      <c r="N1530" s="77">
        <f>K1530-J1530-L1530+التصنيف4567891011243752[[#This Row],[زيادة]]</f>
        <v>0</v>
      </c>
      <c r="O1530" s="78" t="str">
        <f t="shared" si="92"/>
        <v>غياب</v>
      </c>
      <c r="P1530" s="78">
        <f t="shared" si="95"/>
        <v>0</v>
      </c>
      <c r="Q1530" s="79">
        <f>التصنيف4567891011243752[[#This Row],[ساعات العمل
Time of Work]]/9*P1530*24</f>
        <v>0</v>
      </c>
      <c r="R1530" s="80"/>
      <c r="S1530" s="80"/>
      <c r="T1530" s="80"/>
      <c r="U1530" s="80"/>
      <c r="V1530" s="3"/>
      <c r="W1530" s="3"/>
      <c r="X1530" s="3"/>
      <c r="Y1530" s="3"/>
      <c r="Z1530" s="3"/>
    </row>
    <row r="1531" spans="1:26" ht="38.25" customHeight="1" x14ac:dyDescent="0.6">
      <c r="A1531" s="29"/>
      <c r="B1531" s="68"/>
      <c r="C1531" s="69"/>
      <c r="D1531" s="71"/>
      <c r="E1531" s="71"/>
      <c r="F1531" s="72">
        <f>SUM(D$9:$D1531)-SUM(E$9:$E1531)</f>
        <v>400</v>
      </c>
      <c r="G1531" s="58"/>
      <c r="H1531" s="73" t="str">
        <f t="shared" si="93"/>
        <v>السبت</v>
      </c>
      <c r="I1531" s="84">
        <f t="shared" si="94"/>
        <v>46053</v>
      </c>
      <c r="J1531" s="75"/>
      <c r="K1531" s="75"/>
      <c r="L1531" s="76"/>
      <c r="M1531" s="76"/>
      <c r="N1531" s="77">
        <f>K1531-J1531-L1531+التصنيف4567891011243752[[#This Row],[زيادة]]</f>
        <v>0</v>
      </c>
      <c r="O1531" s="78" t="str">
        <f t="shared" si="92"/>
        <v>غياب</v>
      </c>
      <c r="P1531" s="78">
        <f t="shared" si="95"/>
        <v>0</v>
      </c>
      <c r="Q1531" s="79">
        <f>التصنيف4567891011243752[[#This Row],[ساعات العمل
Time of Work]]/9*P1531*24</f>
        <v>0</v>
      </c>
      <c r="R1531" s="80"/>
      <c r="S1531" s="80"/>
      <c r="T1531" s="80"/>
      <c r="U1531" s="80"/>
      <c r="V1531" s="3"/>
      <c r="W1531" s="3"/>
      <c r="X1531" s="3"/>
      <c r="Y1531" s="3"/>
      <c r="Z1531" s="3"/>
    </row>
    <row r="1532" spans="1:26" ht="38.25" customHeight="1" x14ac:dyDescent="0.6">
      <c r="A1532" s="29"/>
      <c r="B1532" s="68"/>
      <c r="C1532" s="69"/>
      <c r="D1532" s="71"/>
      <c r="E1532" s="71"/>
      <c r="F1532" s="72">
        <f>SUM(D$9:$D1532)-SUM(E$9:$E1532)</f>
        <v>400</v>
      </c>
      <c r="G1532" s="58"/>
      <c r="H1532" s="73" t="str">
        <f t="shared" si="93"/>
        <v>الأحد</v>
      </c>
      <c r="I1532" s="84">
        <f t="shared" si="94"/>
        <v>46054</v>
      </c>
      <c r="J1532" s="75"/>
      <c r="K1532" s="75"/>
      <c r="L1532" s="76"/>
      <c r="M1532" s="76"/>
      <c r="N1532" s="77">
        <f>K1532-J1532-L1532+التصنيف4567891011243752[[#This Row],[زيادة]]</f>
        <v>0</v>
      </c>
      <c r="O1532" s="78" t="str">
        <f t="shared" si="92"/>
        <v>غياب</v>
      </c>
      <c r="P1532" s="78">
        <f t="shared" si="95"/>
        <v>0</v>
      </c>
      <c r="Q1532" s="79">
        <f>التصنيف4567891011243752[[#This Row],[ساعات العمل
Time of Work]]/9*P1532*24</f>
        <v>0</v>
      </c>
      <c r="R1532" s="80"/>
      <c r="S1532" s="80"/>
      <c r="T1532" s="80"/>
      <c r="U1532" s="80"/>
      <c r="V1532" s="3"/>
      <c r="W1532" s="3"/>
      <c r="X1532" s="3"/>
      <c r="Y1532" s="3"/>
      <c r="Z1532" s="3"/>
    </row>
    <row r="1533" spans="1:26" ht="38.25" customHeight="1" x14ac:dyDescent="0.6">
      <c r="A1533" s="29"/>
      <c r="B1533" s="68"/>
      <c r="C1533" s="69"/>
      <c r="D1533" s="71"/>
      <c r="E1533" s="71"/>
      <c r="F1533" s="72">
        <f>SUM(D$9:$D1533)-SUM(E$9:$E1533)</f>
        <v>400</v>
      </c>
      <c r="G1533" s="58"/>
      <c r="H1533" s="73" t="str">
        <f t="shared" si="93"/>
        <v>الإثنين</v>
      </c>
      <c r="I1533" s="84">
        <f t="shared" si="94"/>
        <v>46055</v>
      </c>
      <c r="J1533" s="75"/>
      <c r="K1533" s="75"/>
      <c r="L1533" s="76"/>
      <c r="M1533" s="76"/>
      <c r="N1533" s="77">
        <f>K1533-J1533-L1533+التصنيف4567891011243752[[#This Row],[زيادة]]</f>
        <v>0</v>
      </c>
      <c r="O1533" s="78" t="str">
        <f t="shared" si="92"/>
        <v>غياب</v>
      </c>
      <c r="P1533" s="78">
        <f t="shared" si="95"/>
        <v>0</v>
      </c>
      <c r="Q1533" s="79">
        <f>التصنيف4567891011243752[[#This Row],[ساعات العمل
Time of Work]]/9*P1533*24</f>
        <v>0</v>
      </c>
      <c r="R1533" s="80"/>
      <c r="S1533" s="80"/>
      <c r="T1533" s="80"/>
      <c r="U1533" s="80"/>
      <c r="V1533" s="3"/>
      <c r="W1533" s="3"/>
      <c r="X1533" s="3"/>
      <c r="Y1533" s="3"/>
      <c r="Z1533" s="3"/>
    </row>
    <row r="1534" spans="1:26" ht="38.25" customHeight="1" x14ac:dyDescent="0.6">
      <c r="A1534" s="29"/>
      <c r="B1534" s="68"/>
      <c r="C1534" s="69"/>
      <c r="D1534" s="71"/>
      <c r="E1534" s="71"/>
      <c r="F1534" s="72">
        <f>SUM(D$9:$D1534)-SUM(E$9:$E1534)</f>
        <v>400</v>
      </c>
      <c r="G1534" s="58"/>
      <c r="H1534" s="73" t="str">
        <f t="shared" si="93"/>
        <v>الثلاثاء</v>
      </c>
      <c r="I1534" s="84">
        <f t="shared" si="94"/>
        <v>46056</v>
      </c>
      <c r="J1534" s="75"/>
      <c r="K1534" s="75"/>
      <c r="L1534" s="76"/>
      <c r="M1534" s="76"/>
      <c r="N1534" s="77">
        <f>K1534-J1534-L1534+التصنيف4567891011243752[[#This Row],[زيادة]]</f>
        <v>0</v>
      </c>
      <c r="O1534" s="78" t="str">
        <f t="shared" si="92"/>
        <v>غياب</v>
      </c>
      <c r="P1534" s="78">
        <f t="shared" si="95"/>
        <v>0</v>
      </c>
      <c r="Q1534" s="79">
        <f>التصنيف4567891011243752[[#This Row],[ساعات العمل
Time of Work]]/9*P1534*24</f>
        <v>0</v>
      </c>
      <c r="R1534" s="80"/>
      <c r="S1534" s="80"/>
      <c r="T1534" s="80"/>
      <c r="U1534" s="80"/>
      <c r="V1534" s="3"/>
      <c r="W1534" s="3"/>
      <c r="X1534" s="3"/>
      <c r="Y1534" s="3"/>
      <c r="Z1534" s="3"/>
    </row>
    <row r="1535" spans="1:26" ht="38.25" customHeight="1" x14ac:dyDescent="0.6">
      <c r="A1535" s="29"/>
      <c r="B1535" s="68"/>
      <c r="C1535" s="69"/>
      <c r="D1535" s="71"/>
      <c r="E1535" s="71"/>
      <c r="F1535" s="72">
        <f>SUM(D$9:$D1535)-SUM(E$9:$E1535)</f>
        <v>400</v>
      </c>
      <c r="G1535" s="58"/>
      <c r="H1535" s="73" t="str">
        <f t="shared" si="93"/>
        <v>الأربعاء</v>
      </c>
      <c r="I1535" s="84">
        <f t="shared" si="94"/>
        <v>46057</v>
      </c>
      <c r="J1535" s="75"/>
      <c r="K1535" s="75"/>
      <c r="L1535" s="76"/>
      <c r="M1535" s="76"/>
      <c r="N1535" s="77">
        <f>K1535-J1535-L1535+التصنيف4567891011243752[[#This Row],[زيادة]]</f>
        <v>0</v>
      </c>
      <c r="O1535" s="78" t="str">
        <f t="shared" si="92"/>
        <v>غياب</v>
      </c>
      <c r="P1535" s="78">
        <f t="shared" si="95"/>
        <v>0</v>
      </c>
      <c r="Q1535" s="79">
        <f>التصنيف4567891011243752[[#This Row],[ساعات العمل
Time of Work]]/9*P1535*24</f>
        <v>0</v>
      </c>
      <c r="R1535" s="80"/>
      <c r="S1535" s="80"/>
      <c r="T1535" s="80"/>
      <c r="U1535" s="80"/>
      <c r="V1535" s="3"/>
      <c r="W1535" s="3"/>
      <c r="X1535" s="3"/>
      <c r="Y1535" s="3"/>
      <c r="Z1535" s="3"/>
    </row>
    <row r="1536" spans="1:26" ht="38.25" customHeight="1" x14ac:dyDescent="0.6">
      <c r="A1536" s="29"/>
      <c r="B1536" s="68"/>
      <c r="C1536" s="69"/>
      <c r="D1536" s="71"/>
      <c r="E1536" s="71"/>
      <c r="F1536" s="72">
        <f>SUM(D$9:$D1536)-SUM(E$9:$E1536)</f>
        <v>400</v>
      </c>
      <c r="G1536" s="58"/>
      <c r="H1536" s="73" t="str">
        <f t="shared" si="93"/>
        <v>الخميس</v>
      </c>
      <c r="I1536" s="84">
        <f t="shared" si="94"/>
        <v>46058</v>
      </c>
      <c r="J1536" s="75"/>
      <c r="K1536" s="75"/>
      <c r="L1536" s="76"/>
      <c r="M1536" s="76"/>
      <c r="N1536" s="77">
        <f>K1536-J1536-L1536+التصنيف4567891011243752[[#This Row],[زيادة]]</f>
        <v>0</v>
      </c>
      <c r="O1536" s="78" t="str">
        <f t="shared" si="92"/>
        <v>غياب</v>
      </c>
      <c r="P1536" s="78">
        <f t="shared" si="95"/>
        <v>0</v>
      </c>
      <c r="Q1536" s="79">
        <f>التصنيف4567891011243752[[#This Row],[ساعات العمل
Time of Work]]/9*P1536*24</f>
        <v>0</v>
      </c>
      <c r="R1536" s="80"/>
      <c r="S1536" s="80"/>
      <c r="T1536" s="80"/>
      <c r="U1536" s="80"/>
      <c r="V1536" s="3"/>
      <c r="W1536" s="3"/>
      <c r="X1536" s="3"/>
      <c r="Y1536" s="3"/>
      <c r="Z1536" s="3"/>
    </row>
    <row r="1537" spans="1:26" ht="38.25" customHeight="1" x14ac:dyDescent="0.6">
      <c r="A1537" s="29"/>
      <c r="B1537" s="68"/>
      <c r="C1537" s="69"/>
      <c r="D1537" s="71"/>
      <c r="E1537" s="71"/>
      <c r="F1537" s="72">
        <f>SUM(D$9:$D1537)-SUM(E$9:$E1537)</f>
        <v>400</v>
      </c>
      <c r="G1537" s="58"/>
      <c r="H1537" s="73" t="str">
        <f t="shared" si="93"/>
        <v>الجمعة</v>
      </c>
      <c r="I1537" s="84">
        <f t="shared" si="94"/>
        <v>46059</v>
      </c>
      <c r="J1537" s="75"/>
      <c r="K1537" s="75"/>
      <c r="L1537" s="76"/>
      <c r="M1537" s="76"/>
      <c r="N1537" s="77">
        <f>K1537-J1537-L1537+التصنيف4567891011243752[[#This Row],[زيادة]]</f>
        <v>0</v>
      </c>
      <c r="O1537" s="78" t="str">
        <f t="shared" si="92"/>
        <v>غياب</v>
      </c>
      <c r="P1537" s="78">
        <f t="shared" si="95"/>
        <v>0</v>
      </c>
      <c r="Q1537" s="79">
        <f>التصنيف4567891011243752[[#This Row],[ساعات العمل
Time of Work]]/9*P1537*24</f>
        <v>0</v>
      </c>
      <c r="R1537" s="80"/>
      <c r="S1537" s="80"/>
      <c r="T1537" s="80"/>
      <c r="U1537" s="80"/>
      <c r="V1537" s="3"/>
      <c r="W1537" s="3"/>
      <c r="X1537" s="3"/>
      <c r="Y1537" s="3"/>
      <c r="Z1537" s="3"/>
    </row>
    <row r="1538" spans="1:26" ht="38.25" customHeight="1" x14ac:dyDescent="0.6">
      <c r="A1538" s="29"/>
      <c r="B1538" s="68"/>
      <c r="C1538" s="69"/>
      <c r="D1538" s="71"/>
      <c r="E1538" s="71"/>
      <c r="F1538" s="72">
        <f>SUM(D$9:$D1538)-SUM(E$9:$E1538)</f>
        <v>400</v>
      </c>
      <c r="G1538" s="58"/>
      <c r="H1538" s="73" t="str">
        <f t="shared" si="93"/>
        <v>السبت</v>
      </c>
      <c r="I1538" s="84">
        <f t="shared" si="94"/>
        <v>46060</v>
      </c>
      <c r="J1538" s="75"/>
      <c r="K1538" s="75"/>
      <c r="L1538" s="76"/>
      <c r="M1538" s="76"/>
      <c r="N1538" s="77">
        <f>K1538-J1538-L1538+التصنيف4567891011243752[[#This Row],[زيادة]]</f>
        <v>0</v>
      </c>
      <c r="O1538" s="78" t="str">
        <f t="shared" si="92"/>
        <v>غياب</v>
      </c>
      <c r="P1538" s="78">
        <f t="shared" si="95"/>
        <v>0</v>
      </c>
      <c r="Q1538" s="79">
        <f>التصنيف4567891011243752[[#This Row],[ساعات العمل
Time of Work]]/9*P1538*24</f>
        <v>0</v>
      </c>
      <c r="R1538" s="80"/>
      <c r="S1538" s="80"/>
      <c r="T1538" s="80"/>
      <c r="U1538" s="80"/>
      <c r="V1538" s="3"/>
      <c r="W1538" s="3"/>
      <c r="X1538" s="3"/>
      <c r="Y1538" s="3"/>
      <c r="Z1538" s="3"/>
    </row>
    <row r="1539" spans="1:26" ht="38.25" customHeight="1" x14ac:dyDescent="0.6">
      <c r="A1539" s="29"/>
      <c r="B1539" s="68"/>
      <c r="C1539" s="69"/>
      <c r="D1539" s="71"/>
      <c r="E1539" s="71"/>
      <c r="F1539" s="72">
        <f>SUM(D$9:$D1539)-SUM(E$9:$E1539)</f>
        <v>400</v>
      </c>
      <c r="G1539" s="58"/>
      <c r="H1539" s="73" t="str">
        <f t="shared" si="93"/>
        <v>الأحد</v>
      </c>
      <c r="I1539" s="84">
        <f t="shared" si="94"/>
        <v>46061</v>
      </c>
      <c r="J1539" s="75"/>
      <c r="K1539" s="75"/>
      <c r="L1539" s="76"/>
      <c r="M1539" s="76"/>
      <c r="N1539" s="77">
        <f>K1539-J1539-L1539+التصنيف4567891011243752[[#This Row],[زيادة]]</f>
        <v>0</v>
      </c>
      <c r="O1539" s="78" t="str">
        <f t="shared" si="92"/>
        <v>غياب</v>
      </c>
      <c r="P1539" s="78">
        <f t="shared" si="95"/>
        <v>0</v>
      </c>
      <c r="Q1539" s="79">
        <f>التصنيف4567891011243752[[#This Row],[ساعات العمل
Time of Work]]/9*P1539*24</f>
        <v>0</v>
      </c>
      <c r="R1539" s="80"/>
      <c r="S1539" s="80"/>
      <c r="T1539" s="80"/>
      <c r="U1539" s="80"/>
      <c r="V1539" s="3"/>
      <c r="W1539" s="3"/>
      <c r="X1539" s="3"/>
      <c r="Y1539" s="3"/>
      <c r="Z1539" s="3"/>
    </row>
    <row r="1540" spans="1:26" ht="38.25" customHeight="1" x14ac:dyDescent="0.6">
      <c r="A1540" s="29"/>
      <c r="B1540" s="68"/>
      <c r="C1540" s="69"/>
      <c r="D1540" s="71"/>
      <c r="E1540" s="71"/>
      <c r="F1540" s="72">
        <f>SUM(D$9:$D1540)-SUM(E$9:$E1540)</f>
        <v>400</v>
      </c>
      <c r="G1540" s="58"/>
      <c r="H1540" s="73" t="str">
        <f t="shared" si="93"/>
        <v>الإثنين</v>
      </c>
      <c r="I1540" s="84">
        <f t="shared" si="94"/>
        <v>46062</v>
      </c>
      <c r="J1540" s="75"/>
      <c r="K1540" s="75"/>
      <c r="L1540" s="76"/>
      <c r="M1540" s="76"/>
      <c r="N1540" s="77">
        <f>K1540-J1540-L1540+التصنيف4567891011243752[[#This Row],[زيادة]]</f>
        <v>0</v>
      </c>
      <c r="O1540" s="78" t="str">
        <f t="shared" si="92"/>
        <v>غياب</v>
      </c>
      <c r="P1540" s="78">
        <f t="shared" si="95"/>
        <v>0</v>
      </c>
      <c r="Q1540" s="79">
        <f>التصنيف4567891011243752[[#This Row],[ساعات العمل
Time of Work]]/9*P1540*24</f>
        <v>0</v>
      </c>
      <c r="R1540" s="80"/>
      <c r="S1540" s="80"/>
      <c r="T1540" s="80"/>
      <c r="U1540" s="80"/>
      <c r="V1540" s="3"/>
      <c r="W1540" s="3"/>
      <c r="X1540" s="3"/>
      <c r="Y1540" s="3"/>
      <c r="Z1540" s="3"/>
    </row>
    <row r="1541" spans="1:26" ht="38.25" customHeight="1" x14ac:dyDescent="0.6">
      <c r="A1541" s="29"/>
      <c r="B1541" s="68"/>
      <c r="C1541" s="69"/>
      <c r="D1541" s="71"/>
      <c r="E1541" s="71"/>
      <c r="F1541" s="72">
        <f>SUM(D$9:$D1541)-SUM(E$9:$E1541)</f>
        <v>400</v>
      </c>
      <c r="G1541" s="58"/>
      <c r="H1541" s="73" t="str">
        <f t="shared" si="93"/>
        <v>الثلاثاء</v>
      </c>
      <c r="I1541" s="84">
        <f t="shared" si="94"/>
        <v>46063</v>
      </c>
      <c r="J1541" s="75"/>
      <c r="K1541" s="75"/>
      <c r="L1541" s="76"/>
      <c r="M1541" s="76"/>
      <c r="N1541" s="77">
        <f>K1541-J1541-L1541+التصنيف4567891011243752[[#This Row],[زيادة]]</f>
        <v>0</v>
      </c>
      <c r="O1541" s="78" t="str">
        <f t="shared" si="92"/>
        <v>غياب</v>
      </c>
      <c r="P1541" s="78">
        <f t="shared" si="95"/>
        <v>0</v>
      </c>
      <c r="Q1541" s="79">
        <f>التصنيف4567891011243752[[#This Row],[ساعات العمل
Time of Work]]/9*P1541*24</f>
        <v>0</v>
      </c>
      <c r="R1541" s="80"/>
      <c r="S1541" s="80"/>
      <c r="T1541" s="80"/>
      <c r="U1541" s="80"/>
      <c r="V1541" s="3"/>
      <c r="W1541" s="3"/>
      <c r="X1541" s="3"/>
      <c r="Y1541" s="3"/>
      <c r="Z1541" s="3"/>
    </row>
    <row r="1542" spans="1:26" ht="38.25" customHeight="1" x14ac:dyDescent="0.6">
      <c r="A1542" s="29"/>
      <c r="B1542" s="68"/>
      <c r="C1542" s="69"/>
      <c r="D1542" s="71"/>
      <c r="E1542" s="71"/>
      <c r="F1542" s="72">
        <f>SUM(D$9:$D1542)-SUM(E$9:$E1542)</f>
        <v>400</v>
      </c>
      <c r="G1542" s="58"/>
      <c r="H1542" s="73" t="str">
        <f t="shared" si="93"/>
        <v>الأربعاء</v>
      </c>
      <c r="I1542" s="84">
        <f t="shared" si="94"/>
        <v>46064</v>
      </c>
      <c r="J1542" s="75"/>
      <c r="K1542" s="75"/>
      <c r="L1542" s="76"/>
      <c r="M1542" s="76"/>
      <c r="N1542" s="77">
        <f>K1542-J1542-L1542+التصنيف4567891011243752[[#This Row],[زيادة]]</f>
        <v>0</v>
      </c>
      <c r="O1542" s="78" t="str">
        <f t="shared" si="92"/>
        <v>غياب</v>
      </c>
      <c r="P1542" s="78">
        <f t="shared" si="95"/>
        <v>0</v>
      </c>
      <c r="Q1542" s="79">
        <f>التصنيف4567891011243752[[#This Row],[ساعات العمل
Time of Work]]/9*P1542*24</f>
        <v>0</v>
      </c>
      <c r="R1542" s="80"/>
      <c r="S1542" s="80"/>
      <c r="T1542" s="80"/>
      <c r="U1542" s="80"/>
      <c r="V1542" s="3"/>
      <c r="W1542" s="3"/>
      <c r="X1542" s="3"/>
      <c r="Y1542" s="3"/>
      <c r="Z1542" s="3"/>
    </row>
    <row r="1543" spans="1:26" ht="38.25" customHeight="1" x14ac:dyDescent="0.6">
      <c r="A1543" s="29"/>
      <c r="B1543" s="68"/>
      <c r="C1543" s="69"/>
      <c r="D1543" s="71"/>
      <c r="E1543" s="71"/>
      <c r="F1543" s="72">
        <f>SUM(D$9:$D1543)-SUM(E$9:$E1543)</f>
        <v>400</v>
      </c>
      <c r="G1543" s="58"/>
      <c r="H1543" s="73" t="str">
        <f t="shared" si="93"/>
        <v>الخميس</v>
      </c>
      <c r="I1543" s="84">
        <f t="shared" si="94"/>
        <v>46065</v>
      </c>
      <c r="J1543" s="75"/>
      <c r="K1543" s="75"/>
      <c r="L1543" s="76"/>
      <c r="M1543" s="76"/>
      <c r="N1543" s="77">
        <f>K1543-J1543-L1543+التصنيف4567891011243752[[#This Row],[زيادة]]</f>
        <v>0</v>
      </c>
      <c r="O1543" s="78" t="str">
        <f t="shared" si="92"/>
        <v>غياب</v>
      </c>
      <c r="P1543" s="78">
        <f t="shared" si="95"/>
        <v>0</v>
      </c>
      <c r="Q1543" s="79">
        <f>التصنيف4567891011243752[[#This Row],[ساعات العمل
Time of Work]]/9*P1543*24</f>
        <v>0</v>
      </c>
      <c r="R1543" s="80"/>
      <c r="S1543" s="80"/>
      <c r="T1543" s="80"/>
      <c r="U1543" s="80"/>
      <c r="V1543" s="3"/>
      <c r="W1543" s="3"/>
      <c r="X1543" s="3"/>
      <c r="Y1543" s="3"/>
      <c r="Z1543" s="3"/>
    </row>
    <row r="1544" spans="1:26" ht="38.25" customHeight="1" x14ac:dyDescent="0.6">
      <c r="A1544" s="29"/>
      <c r="B1544" s="68"/>
      <c r="C1544" s="69"/>
      <c r="D1544" s="71"/>
      <c r="E1544" s="71"/>
      <c r="F1544" s="72">
        <f>SUM(D$9:$D1544)-SUM(E$9:$E1544)</f>
        <v>400</v>
      </c>
      <c r="G1544" s="58"/>
      <c r="H1544" s="73" t="str">
        <f t="shared" si="93"/>
        <v>الجمعة</v>
      </c>
      <c r="I1544" s="84">
        <f t="shared" si="94"/>
        <v>46066</v>
      </c>
      <c r="J1544" s="75"/>
      <c r="K1544" s="75"/>
      <c r="L1544" s="76"/>
      <c r="M1544" s="76"/>
      <c r="N1544" s="77">
        <f>K1544-J1544-L1544+التصنيف4567891011243752[[#This Row],[زيادة]]</f>
        <v>0</v>
      </c>
      <c r="O1544" s="78" t="str">
        <f t="shared" si="92"/>
        <v>غياب</v>
      </c>
      <c r="P1544" s="78">
        <f t="shared" si="95"/>
        <v>0</v>
      </c>
      <c r="Q1544" s="79">
        <f>التصنيف4567891011243752[[#This Row],[ساعات العمل
Time of Work]]/9*P1544*24</f>
        <v>0</v>
      </c>
      <c r="R1544" s="80"/>
      <c r="S1544" s="80"/>
      <c r="T1544" s="80"/>
      <c r="U1544" s="80"/>
      <c r="V1544" s="3"/>
      <c r="W1544" s="3"/>
      <c r="X1544" s="3"/>
      <c r="Y1544" s="3"/>
      <c r="Z1544" s="3"/>
    </row>
    <row r="1545" spans="1:26" ht="38.25" customHeight="1" x14ac:dyDescent="0.6">
      <c r="A1545" s="29"/>
      <c r="B1545" s="68"/>
      <c r="C1545" s="69"/>
      <c r="D1545" s="71"/>
      <c r="E1545" s="71"/>
      <c r="F1545" s="72">
        <f>SUM(D$9:$D1545)-SUM(E$9:$E1545)</f>
        <v>400</v>
      </c>
      <c r="G1545" s="58"/>
      <c r="H1545" s="73" t="str">
        <f t="shared" si="93"/>
        <v>السبت</v>
      </c>
      <c r="I1545" s="84">
        <f t="shared" si="94"/>
        <v>46067</v>
      </c>
      <c r="J1545" s="75"/>
      <c r="K1545" s="75"/>
      <c r="L1545" s="76"/>
      <c r="M1545" s="76"/>
      <c r="N1545" s="77">
        <f>K1545-J1545-L1545+التصنيف4567891011243752[[#This Row],[زيادة]]</f>
        <v>0</v>
      </c>
      <c r="O1545" s="78" t="str">
        <f t="shared" ref="O1545:O1608" si="96">IF(N1545=0,"غياب","حضور")</f>
        <v>غياب</v>
      </c>
      <c r="P1545" s="78">
        <f t="shared" si="95"/>
        <v>0</v>
      </c>
      <c r="Q1545" s="79">
        <f>التصنيف4567891011243752[[#This Row],[ساعات العمل
Time of Work]]/9*P1545*24</f>
        <v>0</v>
      </c>
      <c r="R1545" s="80"/>
      <c r="S1545" s="80"/>
      <c r="T1545" s="80"/>
      <c r="U1545" s="80"/>
      <c r="V1545" s="3"/>
      <c r="W1545" s="3"/>
      <c r="X1545" s="3"/>
      <c r="Y1545" s="3"/>
      <c r="Z1545" s="3"/>
    </row>
    <row r="1546" spans="1:26" ht="38.25" customHeight="1" x14ac:dyDescent="0.6">
      <c r="A1546" s="29"/>
      <c r="B1546" s="68"/>
      <c r="C1546" s="69"/>
      <c r="D1546" s="71"/>
      <c r="E1546" s="71"/>
      <c r="F1546" s="72">
        <f>SUM(D$9:$D1546)-SUM(E$9:$E1546)</f>
        <v>400</v>
      </c>
      <c r="G1546" s="58"/>
      <c r="H1546" s="73" t="str">
        <f t="shared" ref="H1546:H1609" si="97">TEXT(I1546,"b2dddd")</f>
        <v>الأحد</v>
      </c>
      <c r="I1546" s="84">
        <f t="shared" ref="I1546:I1609" si="98">IF($I$7="","--",I1545+1)</f>
        <v>46068</v>
      </c>
      <c r="J1546" s="75"/>
      <c r="K1546" s="75"/>
      <c r="L1546" s="76"/>
      <c r="M1546" s="76"/>
      <c r="N1546" s="77">
        <f>K1546-J1546-L1546+التصنيف4567891011243752[[#This Row],[زيادة]]</f>
        <v>0</v>
      </c>
      <c r="O1546" s="78" t="str">
        <f t="shared" si="96"/>
        <v>غياب</v>
      </c>
      <c r="P1546" s="78">
        <f t="shared" si="95"/>
        <v>0</v>
      </c>
      <c r="Q1546" s="79">
        <f>التصنيف4567891011243752[[#This Row],[ساعات العمل
Time of Work]]/9*P1546*24</f>
        <v>0</v>
      </c>
      <c r="R1546" s="80"/>
      <c r="S1546" s="80"/>
      <c r="T1546" s="80"/>
      <c r="U1546" s="80"/>
      <c r="V1546" s="3"/>
      <c r="W1546" s="3"/>
      <c r="X1546" s="3"/>
      <c r="Y1546" s="3"/>
      <c r="Z1546" s="3"/>
    </row>
    <row r="1547" spans="1:26" ht="38.25" customHeight="1" x14ac:dyDescent="0.6">
      <c r="A1547" s="29"/>
      <c r="B1547" s="68"/>
      <c r="C1547" s="69"/>
      <c r="D1547" s="71"/>
      <c r="E1547" s="71"/>
      <c r="F1547" s="72">
        <f>SUM(D$9:$D1547)-SUM(E$9:$E1547)</f>
        <v>400</v>
      </c>
      <c r="G1547" s="58"/>
      <c r="H1547" s="73" t="str">
        <f t="shared" si="97"/>
        <v>الإثنين</v>
      </c>
      <c r="I1547" s="84">
        <f t="shared" si="98"/>
        <v>46069</v>
      </c>
      <c r="J1547" s="75"/>
      <c r="K1547" s="75"/>
      <c r="L1547" s="76"/>
      <c r="M1547" s="76"/>
      <c r="N1547" s="77">
        <f>K1547-J1547-L1547+التصنيف4567891011243752[[#This Row],[زيادة]]</f>
        <v>0</v>
      </c>
      <c r="O1547" s="78" t="str">
        <f t="shared" si="96"/>
        <v>غياب</v>
      </c>
      <c r="P1547" s="78">
        <f t="shared" ref="P1547:P1610" si="99">IF($P$9="","--",P1546+0)</f>
        <v>0</v>
      </c>
      <c r="Q1547" s="79">
        <f>التصنيف4567891011243752[[#This Row],[ساعات العمل
Time of Work]]/9*P1547*24</f>
        <v>0</v>
      </c>
      <c r="R1547" s="80"/>
      <c r="S1547" s="80"/>
      <c r="T1547" s="80"/>
      <c r="U1547" s="80"/>
      <c r="V1547" s="3"/>
      <c r="W1547" s="3"/>
      <c r="X1547" s="3"/>
      <c r="Y1547" s="3"/>
      <c r="Z1547" s="3"/>
    </row>
    <row r="1548" spans="1:26" ht="38.25" customHeight="1" x14ac:dyDescent="0.6">
      <c r="A1548" s="29"/>
      <c r="B1548" s="68"/>
      <c r="C1548" s="69"/>
      <c r="D1548" s="71"/>
      <c r="E1548" s="71"/>
      <c r="F1548" s="72">
        <f>SUM(D$9:$D1548)-SUM(E$9:$E1548)</f>
        <v>400</v>
      </c>
      <c r="G1548" s="58"/>
      <c r="H1548" s="73" t="str">
        <f t="shared" si="97"/>
        <v>الثلاثاء</v>
      </c>
      <c r="I1548" s="84">
        <f t="shared" si="98"/>
        <v>46070</v>
      </c>
      <c r="J1548" s="75"/>
      <c r="K1548" s="75"/>
      <c r="L1548" s="76"/>
      <c r="M1548" s="76"/>
      <c r="N1548" s="77">
        <f>K1548-J1548-L1548+التصنيف4567891011243752[[#This Row],[زيادة]]</f>
        <v>0</v>
      </c>
      <c r="O1548" s="78" t="str">
        <f t="shared" si="96"/>
        <v>غياب</v>
      </c>
      <c r="P1548" s="78">
        <f t="shared" si="99"/>
        <v>0</v>
      </c>
      <c r="Q1548" s="79">
        <f>التصنيف4567891011243752[[#This Row],[ساعات العمل
Time of Work]]/9*P1548*24</f>
        <v>0</v>
      </c>
      <c r="R1548" s="80"/>
      <c r="S1548" s="80"/>
      <c r="T1548" s="80"/>
      <c r="U1548" s="80"/>
      <c r="V1548" s="3"/>
      <c r="W1548" s="3"/>
      <c r="X1548" s="3"/>
      <c r="Y1548" s="3"/>
      <c r="Z1548" s="3"/>
    </row>
    <row r="1549" spans="1:26" ht="38.25" customHeight="1" x14ac:dyDescent="0.6">
      <c r="A1549" s="29"/>
      <c r="B1549" s="68"/>
      <c r="C1549" s="69"/>
      <c r="D1549" s="71"/>
      <c r="E1549" s="71"/>
      <c r="F1549" s="72">
        <f>SUM(D$9:$D1549)-SUM(E$9:$E1549)</f>
        <v>400</v>
      </c>
      <c r="G1549" s="58"/>
      <c r="H1549" s="73" t="str">
        <f t="shared" si="97"/>
        <v>الأربعاء</v>
      </c>
      <c r="I1549" s="84">
        <f t="shared" si="98"/>
        <v>46071</v>
      </c>
      <c r="J1549" s="75"/>
      <c r="K1549" s="75"/>
      <c r="L1549" s="76"/>
      <c r="M1549" s="76"/>
      <c r="N1549" s="77">
        <f>K1549-J1549-L1549+التصنيف4567891011243752[[#This Row],[زيادة]]</f>
        <v>0</v>
      </c>
      <c r="O1549" s="78" t="str">
        <f t="shared" si="96"/>
        <v>غياب</v>
      </c>
      <c r="P1549" s="78">
        <f t="shared" si="99"/>
        <v>0</v>
      </c>
      <c r="Q1549" s="79">
        <f>التصنيف4567891011243752[[#This Row],[ساعات العمل
Time of Work]]/9*P1549*24</f>
        <v>0</v>
      </c>
      <c r="R1549" s="80"/>
      <c r="S1549" s="80"/>
      <c r="T1549" s="80"/>
      <c r="U1549" s="80"/>
      <c r="V1549" s="3"/>
      <c r="W1549" s="3"/>
      <c r="X1549" s="3"/>
      <c r="Y1549" s="3"/>
      <c r="Z1549" s="3"/>
    </row>
    <row r="1550" spans="1:26" ht="38.25" customHeight="1" x14ac:dyDescent="0.6">
      <c r="A1550" s="29"/>
      <c r="B1550" s="68"/>
      <c r="C1550" s="69"/>
      <c r="D1550" s="71"/>
      <c r="E1550" s="71"/>
      <c r="F1550" s="72">
        <f>SUM(D$9:$D1550)-SUM(E$9:$E1550)</f>
        <v>400</v>
      </c>
      <c r="G1550" s="58"/>
      <c r="H1550" s="73" t="str">
        <f t="shared" si="97"/>
        <v>الخميس</v>
      </c>
      <c r="I1550" s="84">
        <f t="shared" si="98"/>
        <v>46072</v>
      </c>
      <c r="J1550" s="75"/>
      <c r="K1550" s="75"/>
      <c r="L1550" s="76"/>
      <c r="M1550" s="76"/>
      <c r="N1550" s="77">
        <f>K1550-J1550-L1550+التصنيف4567891011243752[[#This Row],[زيادة]]</f>
        <v>0</v>
      </c>
      <c r="O1550" s="78" t="str">
        <f t="shared" si="96"/>
        <v>غياب</v>
      </c>
      <c r="P1550" s="78">
        <f t="shared" si="99"/>
        <v>0</v>
      </c>
      <c r="Q1550" s="79">
        <f>التصنيف4567891011243752[[#This Row],[ساعات العمل
Time of Work]]/9*P1550*24</f>
        <v>0</v>
      </c>
      <c r="R1550" s="80"/>
      <c r="S1550" s="80"/>
      <c r="T1550" s="80"/>
      <c r="U1550" s="80"/>
      <c r="V1550" s="3"/>
      <c r="W1550" s="3"/>
      <c r="X1550" s="3"/>
      <c r="Y1550" s="3"/>
      <c r="Z1550" s="3"/>
    </row>
    <row r="1551" spans="1:26" ht="38.25" customHeight="1" x14ac:dyDescent="0.6">
      <c r="A1551" s="29"/>
      <c r="B1551" s="68"/>
      <c r="C1551" s="69"/>
      <c r="D1551" s="71"/>
      <c r="E1551" s="71"/>
      <c r="F1551" s="72">
        <f>SUM(D$9:$D1551)-SUM(E$9:$E1551)</f>
        <v>400</v>
      </c>
      <c r="G1551" s="58"/>
      <c r="H1551" s="73" t="str">
        <f t="shared" si="97"/>
        <v>الجمعة</v>
      </c>
      <c r="I1551" s="84">
        <f t="shared" si="98"/>
        <v>46073</v>
      </c>
      <c r="J1551" s="75"/>
      <c r="K1551" s="75"/>
      <c r="L1551" s="76"/>
      <c r="M1551" s="76"/>
      <c r="N1551" s="77">
        <f>K1551-J1551-L1551+التصنيف4567891011243752[[#This Row],[زيادة]]</f>
        <v>0</v>
      </c>
      <c r="O1551" s="78" t="str">
        <f t="shared" si="96"/>
        <v>غياب</v>
      </c>
      <c r="P1551" s="78">
        <f t="shared" si="99"/>
        <v>0</v>
      </c>
      <c r="Q1551" s="79">
        <f>التصنيف4567891011243752[[#This Row],[ساعات العمل
Time of Work]]/9*P1551*24</f>
        <v>0</v>
      </c>
      <c r="R1551" s="80"/>
      <c r="S1551" s="80"/>
      <c r="T1551" s="80"/>
      <c r="U1551" s="80"/>
      <c r="V1551" s="3"/>
      <c r="W1551" s="3"/>
      <c r="X1551" s="3"/>
      <c r="Y1551" s="3"/>
      <c r="Z1551" s="3"/>
    </row>
    <row r="1552" spans="1:26" ht="38.25" customHeight="1" x14ac:dyDescent="0.6">
      <c r="A1552" s="29"/>
      <c r="B1552" s="68"/>
      <c r="C1552" s="69"/>
      <c r="D1552" s="71"/>
      <c r="E1552" s="71"/>
      <c r="F1552" s="72">
        <f>SUM(D$9:$D1552)-SUM(E$9:$E1552)</f>
        <v>400</v>
      </c>
      <c r="G1552" s="58"/>
      <c r="H1552" s="73" t="str">
        <f t="shared" si="97"/>
        <v>السبت</v>
      </c>
      <c r="I1552" s="84">
        <f t="shared" si="98"/>
        <v>46074</v>
      </c>
      <c r="J1552" s="75"/>
      <c r="K1552" s="75"/>
      <c r="L1552" s="76"/>
      <c r="M1552" s="76"/>
      <c r="N1552" s="77">
        <f>K1552-J1552-L1552+التصنيف4567891011243752[[#This Row],[زيادة]]</f>
        <v>0</v>
      </c>
      <c r="O1552" s="78" t="str">
        <f t="shared" si="96"/>
        <v>غياب</v>
      </c>
      <c r="P1552" s="78">
        <f t="shared" si="99"/>
        <v>0</v>
      </c>
      <c r="Q1552" s="79">
        <f>التصنيف4567891011243752[[#This Row],[ساعات العمل
Time of Work]]/9*P1552*24</f>
        <v>0</v>
      </c>
      <c r="R1552" s="80"/>
      <c r="S1552" s="80"/>
      <c r="T1552" s="80"/>
      <c r="U1552" s="80"/>
      <c r="V1552" s="3"/>
      <c r="W1552" s="3"/>
      <c r="X1552" s="3"/>
      <c r="Y1552" s="3"/>
      <c r="Z1552" s="3"/>
    </row>
    <row r="1553" spans="1:26" ht="38.25" customHeight="1" x14ac:dyDescent="0.6">
      <c r="A1553" s="29"/>
      <c r="B1553" s="68"/>
      <c r="C1553" s="69"/>
      <c r="D1553" s="71"/>
      <c r="E1553" s="71"/>
      <c r="F1553" s="72">
        <f>SUM(D$9:$D1553)-SUM(E$9:$E1553)</f>
        <v>400</v>
      </c>
      <c r="G1553" s="58"/>
      <c r="H1553" s="73" t="str">
        <f t="shared" si="97"/>
        <v>الأحد</v>
      </c>
      <c r="I1553" s="84">
        <f t="shared" si="98"/>
        <v>46075</v>
      </c>
      <c r="J1553" s="75"/>
      <c r="K1553" s="75"/>
      <c r="L1553" s="76"/>
      <c r="M1553" s="76"/>
      <c r="N1553" s="77">
        <f>K1553-J1553-L1553+التصنيف4567891011243752[[#This Row],[زيادة]]</f>
        <v>0</v>
      </c>
      <c r="O1553" s="78" t="str">
        <f t="shared" si="96"/>
        <v>غياب</v>
      </c>
      <c r="P1553" s="78">
        <f t="shared" si="99"/>
        <v>0</v>
      </c>
      <c r="Q1553" s="79">
        <f>التصنيف4567891011243752[[#This Row],[ساعات العمل
Time of Work]]/9*P1553*24</f>
        <v>0</v>
      </c>
      <c r="R1553" s="80"/>
      <c r="S1553" s="80"/>
      <c r="T1553" s="80"/>
      <c r="U1553" s="80"/>
      <c r="V1553" s="3"/>
      <c r="W1553" s="3"/>
      <c r="X1553" s="3"/>
      <c r="Y1553" s="3"/>
      <c r="Z1553" s="3"/>
    </row>
    <row r="1554" spans="1:26" ht="38.25" customHeight="1" x14ac:dyDescent="0.6">
      <c r="A1554" s="29"/>
      <c r="B1554" s="68"/>
      <c r="C1554" s="69"/>
      <c r="D1554" s="71"/>
      <c r="E1554" s="71"/>
      <c r="F1554" s="72">
        <f>SUM(D$9:$D1554)-SUM(E$9:$E1554)</f>
        <v>400</v>
      </c>
      <c r="G1554" s="58"/>
      <c r="H1554" s="73" t="str">
        <f t="shared" si="97"/>
        <v>الإثنين</v>
      </c>
      <c r="I1554" s="84">
        <f t="shared" si="98"/>
        <v>46076</v>
      </c>
      <c r="J1554" s="75"/>
      <c r="K1554" s="75"/>
      <c r="L1554" s="76"/>
      <c r="M1554" s="76"/>
      <c r="N1554" s="77">
        <f>K1554-J1554-L1554+التصنيف4567891011243752[[#This Row],[زيادة]]</f>
        <v>0</v>
      </c>
      <c r="O1554" s="78" t="str">
        <f t="shared" si="96"/>
        <v>غياب</v>
      </c>
      <c r="P1554" s="78">
        <f t="shared" si="99"/>
        <v>0</v>
      </c>
      <c r="Q1554" s="79">
        <f>التصنيف4567891011243752[[#This Row],[ساعات العمل
Time of Work]]/9*P1554*24</f>
        <v>0</v>
      </c>
      <c r="R1554" s="80"/>
      <c r="S1554" s="80"/>
      <c r="T1554" s="80"/>
      <c r="U1554" s="80"/>
      <c r="V1554" s="3"/>
      <c r="W1554" s="3"/>
      <c r="X1554" s="3"/>
      <c r="Y1554" s="3"/>
      <c r="Z1554" s="3"/>
    </row>
    <row r="1555" spans="1:26" ht="38.25" customHeight="1" x14ac:dyDescent="0.6">
      <c r="A1555" s="29"/>
      <c r="B1555" s="68"/>
      <c r="C1555" s="69"/>
      <c r="D1555" s="71"/>
      <c r="E1555" s="71"/>
      <c r="F1555" s="72">
        <f>SUM(D$9:$D1555)-SUM(E$9:$E1555)</f>
        <v>400</v>
      </c>
      <c r="G1555" s="58"/>
      <c r="H1555" s="73" t="str">
        <f t="shared" si="97"/>
        <v>الثلاثاء</v>
      </c>
      <c r="I1555" s="84">
        <f t="shared" si="98"/>
        <v>46077</v>
      </c>
      <c r="J1555" s="75"/>
      <c r="K1555" s="75"/>
      <c r="L1555" s="76"/>
      <c r="M1555" s="76"/>
      <c r="N1555" s="77">
        <f>K1555-J1555-L1555+التصنيف4567891011243752[[#This Row],[زيادة]]</f>
        <v>0</v>
      </c>
      <c r="O1555" s="78" t="str">
        <f t="shared" si="96"/>
        <v>غياب</v>
      </c>
      <c r="P1555" s="78">
        <f t="shared" si="99"/>
        <v>0</v>
      </c>
      <c r="Q1555" s="79">
        <f>التصنيف4567891011243752[[#This Row],[ساعات العمل
Time of Work]]/9*P1555*24</f>
        <v>0</v>
      </c>
      <c r="R1555" s="80"/>
      <c r="S1555" s="80"/>
      <c r="T1555" s="80"/>
      <c r="U1555" s="80"/>
      <c r="V1555" s="3"/>
      <c r="W1555" s="3"/>
      <c r="X1555" s="3"/>
      <c r="Y1555" s="3"/>
      <c r="Z1555" s="3"/>
    </row>
    <row r="1556" spans="1:26" ht="38.25" customHeight="1" x14ac:dyDescent="0.6">
      <c r="A1556" s="29"/>
      <c r="B1556" s="68"/>
      <c r="C1556" s="69"/>
      <c r="D1556" s="71"/>
      <c r="E1556" s="71"/>
      <c r="F1556" s="72">
        <f>SUM(D$9:$D1556)-SUM(E$9:$E1556)</f>
        <v>400</v>
      </c>
      <c r="G1556" s="58"/>
      <c r="H1556" s="73" t="str">
        <f t="shared" si="97"/>
        <v>الأربعاء</v>
      </c>
      <c r="I1556" s="84">
        <f t="shared" si="98"/>
        <v>46078</v>
      </c>
      <c r="J1556" s="75"/>
      <c r="K1556" s="75"/>
      <c r="L1556" s="76"/>
      <c r="M1556" s="76"/>
      <c r="N1556" s="77">
        <f>K1556-J1556-L1556+التصنيف4567891011243752[[#This Row],[زيادة]]</f>
        <v>0</v>
      </c>
      <c r="O1556" s="78" t="str">
        <f t="shared" si="96"/>
        <v>غياب</v>
      </c>
      <c r="P1556" s="78">
        <f t="shared" si="99"/>
        <v>0</v>
      </c>
      <c r="Q1556" s="79">
        <f>التصنيف4567891011243752[[#This Row],[ساعات العمل
Time of Work]]/9*P1556*24</f>
        <v>0</v>
      </c>
      <c r="R1556" s="80"/>
      <c r="S1556" s="80"/>
      <c r="T1556" s="80"/>
      <c r="U1556" s="80"/>
      <c r="V1556" s="3"/>
      <c r="W1556" s="3"/>
      <c r="X1556" s="3"/>
      <c r="Y1556" s="3"/>
      <c r="Z1556" s="3"/>
    </row>
    <row r="1557" spans="1:26" ht="38.25" customHeight="1" x14ac:dyDescent="0.6">
      <c r="A1557" s="29"/>
      <c r="B1557" s="68"/>
      <c r="C1557" s="69"/>
      <c r="D1557" s="71"/>
      <c r="E1557" s="71"/>
      <c r="F1557" s="72">
        <f>SUM(D$9:$D1557)-SUM(E$9:$E1557)</f>
        <v>400</v>
      </c>
      <c r="G1557" s="58"/>
      <c r="H1557" s="73" t="str">
        <f t="shared" si="97"/>
        <v>الخميس</v>
      </c>
      <c r="I1557" s="84">
        <f t="shared" si="98"/>
        <v>46079</v>
      </c>
      <c r="J1557" s="75"/>
      <c r="K1557" s="75"/>
      <c r="L1557" s="76"/>
      <c r="M1557" s="76"/>
      <c r="N1557" s="77">
        <f>K1557-J1557-L1557+التصنيف4567891011243752[[#This Row],[زيادة]]</f>
        <v>0</v>
      </c>
      <c r="O1557" s="78" t="str">
        <f t="shared" si="96"/>
        <v>غياب</v>
      </c>
      <c r="P1557" s="78">
        <f t="shared" si="99"/>
        <v>0</v>
      </c>
      <c r="Q1557" s="79">
        <f>التصنيف4567891011243752[[#This Row],[ساعات العمل
Time of Work]]/9*P1557*24</f>
        <v>0</v>
      </c>
      <c r="R1557" s="80"/>
      <c r="S1557" s="80"/>
      <c r="T1557" s="80"/>
      <c r="U1557" s="80"/>
      <c r="V1557" s="3"/>
      <c r="W1557" s="3"/>
      <c r="X1557" s="3"/>
      <c r="Y1557" s="3"/>
      <c r="Z1557" s="3"/>
    </row>
    <row r="1558" spans="1:26" ht="38.25" customHeight="1" x14ac:dyDescent="0.6">
      <c r="A1558" s="29"/>
      <c r="B1558" s="68"/>
      <c r="C1558" s="69"/>
      <c r="D1558" s="71"/>
      <c r="E1558" s="71"/>
      <c r="F1558" s="72">
        <f>SUM(D$9:$D1558)-SUM(E$9:$E1558)</f>
        <v>400</v>
      </c>
      <c r="G1558" s="58"/>
      <c r="H1558" s="73" t="str">
        <f t="shared" si="97"/>
        <v>الجمعة</v>
      </c>
      <c r="I1558" s="84">
        <f t="shared" si="98"/>
        <v>46080</v>
      </c>
      <c r="J1558" s="75"/>
      <c r="K1558" s="75"/>
      <c r="L1558" s="76"/>
      <c r="M1558" s="76"/>
      <c r="N1558" s="77">
        <f>K1558-J1558-L1558+التصنيف4567891011243752[[#This Row],[زيادة]]</f>
        <v>0</v>
      </c>
      <c r="O1558" s="78" t="str">
        <f t="shared" si="96"/>
        <v>غياب</v>
      </c>
      <c r="P1558" s="78">
        <f t="shared" si="99"/>
        <v>0</v>
      </c>
      <c r="Q1558" s="79">
        <f>التصنيف4567891011243752[[#This Row],[ساعات العمل
Time of Work]]/9*P1558*24</f>
        <v>0</v>
      </c>
      <c r="R1558" s="80"/>
      <c r="S1558" s="80"/>
      <c r="T1558" s="80"/>
      <c r="U1558" s="80"/>
      <c r="V1558" s="3"/>
      <c r="W1558" s="3"/>
      <c r="X1558" s="3"/>
      <c r="Y1558" s="3"/>
      <c r="Z1558" s="3"/>
    </row>
    <row r="1559" spans="1:26" ht="38.25" customHeight="1" x14ac:dyDescent="0.6">
      <c r="A1559" s="29"/>
      <c r="B1559" s="68"/>
      <c r="C1559" s="69"/>
      <c r="D1559" s="71"/>
      <c r="E1559" s="71"/>
      <c r="F1559" s="72">
        <f>SUM(D$9:$D1559)-SUM(E$9:$E1559)</f>
        <v>400</v>
      </c>
      <c r="G1559" s="58"/>
      <c r="H1559" s="73" t="str">
        <f t="shared" si="97"/>
        <v>السبت</v>
      </c>
      <c r="I1559" s="84">
        <f t="shared" si="98"/>
        <v>46081</v>
      </c>
      <c r="J1559" s="75"/>
      <c r="K1559" s="75"/>
      <c r="L1559" s="76"/>
      <c r="M1559" s="76"/>
      <c r="N1559" s="77">
        <f>K1559-J1559-L1559+التصنيف4567891011243752[[#This Row],[زيادة]]</f>
        <v>0</v>
      </c>
      <c r="O1559" s="78" t="str">
        <f t="shared" si="96"/>
        <v>غياب</v>
      </c>
      <c r="P1559" s="78">
        <f t="shared" si="99"/>
        <v>0</v>
      </c>
      <c r="Q1559" s="79">
        <f>التصنيف4567891011243752[[#This Row],[ساعات العمل
Time of Work]]/9*P1559*24</f>
        <v>0</v>
      </c>
      <c r="R1559" s="80"/>
      <c r="S1559" s="80"/>
      <c r="T1559" s="80"/>
      <c r="U1559" s="80"/>
      <c r="V1559" s="3"/>
      <c r="W1559" s="3"/>
      <c r="X1559" s="3"/>
      <c r="Y1559" s="3"/>
      <c r="Z1559" s="3"/>
    </row>
    <row r="1560" spans="1:26" ht="38.25" customHeight="1" x14ac:dyDescent="0.6">
      <c r="A1560" s="29"/>
      <c r="B1560" s="68"/>
      <c r="C1560" s="69"/>
      <c r="D1560" s="71"/>
      <c r="E1560" s="71"/>
      <c r="F1560" s="72">
        <f>SUM(D$9:$D1560)-SUM(E$9:$E1560)</f>
        <v>400</v>
      </c>
      <c r="G1560" s="58"/>
      <c r="H1560" s="73" t="str">
        <f t="shared" si="97"/>
        <v>الأحد</v>
      </c>
      <c r="I1560" s="84">
        <f t="shared" si="98"/>
        <v>46082</v>
      </c>
      <c r="J1560" s="75"/>
      <c r="K1560" s="75"/>
      <c r="L1560" s="76"/>
      <c r="M1560" s="76"/>
      <c r="N1560" s="77">
        <f>K1560-J1560-L1560+التصنيف4567891011243752[[#This Row],[زيادة]]</f>
        <v>0</v>
      </c>
      <c r="O1560" s="78" t="str">
        <f t="shared" si="96"/>
        <v>غياب</v>
      </c>
      <c r="P1560" s="78">
        <f t="shared" si="99"/>
        <v>0</v>
      </c>
      <c r="Q1560" s="79">
        <f>التصنيف4567891011243752[[#This Row],[ساعات العمل
Time of Work]]/9*P1560*24</f>
        <v>0</v>
      </c>
      <c r="R1560" s="80"/>
      <c r="S1560" s="80"/>
      <c r="T1560" s="80"/>
      <c r="U1560" s="80"/>
      <c r="V1560" s="3"/>
      <c r="W1560" s="3"/>
      <c r="X1560" s="3"/>
      <c r="Y1560" s="3"/>
      <c r="Z1560" s="3"/>
    </row>
    <row r="1561" spans="1:26" ht="38.25" customHeight="1" x14ac:dyDescent="0.6">
      <c r="A1561" s="29"/>
      <c r="B1561" s="68"/>
      <c r="C1561" s="69"/>
      <c r="D1561" s="71"/>
      <c r="E1561" s="71"/>
      <c r="F1561" s="72">
        <f>SUM(D$9:$D1561)-SUM(E$9:$E1561)</f>
        <v>400</v>
      </c>
      <c r="G1561" s="58"/>
      <c r="H1561" s="73" t="str">
        <f t="shared" si="97"/>
        <v>الإثنين</v>
      </c>
      <c r="I1561" s="84">
        <f t="shared" si="98"/>
        <v>46083</v>
      </c>
      <c r="J1561" s="75"/>
      <c r="K1561" s="75"/>
      <c r="L1561" s="76"/>
      <c r="M1561" s="76"/>
      <c r="N1561" s="77">
        <f>K1561-J1561-L1561+التصنيف4567891011243752[[#This Row],[زيادة]]</f>
        <v>0</v>
      </c>
      <c r="O1561" s="78" t="str">
        <f t="shared" si="96"/>
        <v>غياب</v>
      </c>
      <c r="P1561" s="78">
        <f t="shared" si="99"/>
        <v>0</v>
      </c>
      <c r="Q1561" s="79">
        <f>التصنيف4567891011243752[[#This Row],[ساعات العمل
Time of Work]]/9*P1561*24</f>
        <v>0</v>
      </c>
      <c r="R1561" s="80"/>
      <c r="S1561" s="80"/>
      <c r="T1561" s="80"/>
      <c r="U1561" s="80"/>
      <c r="V1561" s="3"/>
      <c r="W1561" s="3"/>
      <c r="X1561" s="3"/>
      <c r="Y1561" s="3"/>
      <c r="Z1561" s="3"/>
    </row>
    <row r="1562" spans="1:26" ht="38.25" customHeight="1" x14ac:dyDescent="0.6">
      <c r="A1562" s="29"/>
      <c r="B1562" s="68"/>
      <c r="C1562" s="69"/>
      <c r="D1562" s="71"/>
      <c r="E1562" s="71"/>
      <c r="F1562" s="72">
        <f>SUM(D$9:$D1562)-SUM(E$9:$E1562)</f>
        <v>400</v>
      </c>
      <c r="G1562" s="58"/>
      <c r="H1562" s="73" t="str">
        <f t="shared" si="97"/>
        <v>الثلاثاء</v>
      </c>
      <c r="I1562" s="84">
        <f t="shared" si="98"/>
        <v>46084</v>
      </c>
      <c r="J1562" s="75"/>
      <c r="K1562" s="75"/>
      <c r="L1562" s="76"/>
      <c r="M1562" s="76"/>
      <c r="N1562" s="77">
        <f>K1562-J1562-L1562+التصنيف4567891011243752[[#This Row],[زيادة]]</f>
        <v>0</v>
      </c>
      <c r="O1562" s="78" t="str">
        <f t="shared" si="96"/>
        <v>غياب</v>
      </c>
      <c r="P1562" s="78">
        <f t="shared" si="99"/>
        <v>0</v>
      </c>
      <c r="Q1562" s="79">
        <f>التصنيف4567891011243752[[#This Row],[ساعات العمل
Time of Work]]/9*P1562*24</f>
        <v>0</v>
      </c>
      <c r="R1562" s="80"/>
      <c r="S1562" s="80"/>
      <c r="T1562" s="80"/>
      <c r="U1562" s="80"/>
      <c r="V1562" s="3"/>
      <c r="W1562" s="3"/>
      <c r="X1562" s="3"/>
      <c r="Y1562" s="3"/>
      <c r="Z1562" s="3"/>
    </row>
    <row r="1563" spans="1:26" ht="38.25" customHeight="1" x14ac:dyDescent="0.6">
      <c r="A1563" s="29"/>
      <c r="B1563" s="68"/>
      <c r="C1563" s="69"/>
      <c r="D1563" s="71"/>
      <c r="E1563" s="71"/>
      <c r="F1563" s="72">
        <f>SUM(D$9:$D1563)-SUM(E$9:$E1563)</f>
        <v>400</v>
      </c>
      <c r="G1563" s="58"/>
      <c r="H1563" s="73" t="str">
        <f t="shared" si="97"/>
        <v>الأربعاء</v>
      </c>
      <c r="I1563" s="84">
        <f t="shared" si="98"/>
        <v>46085</v>
      </c>
      <c r="J1563" s="75"/>
      <c r="K1563" s="75"/>
      <c r="L1563" s="76"/>
      <c r="M1563" s="76"/>
      <c r="N1563" s="77">
        <f>K1563-J1563-L1563+التصنيف4567891011243752[[#This Row],[زيادة]]</f>
        <v>0</v>
      </c>
      <c r="O1563" s="78" t="str">
        <f t="shared" si="96"/>
        <v>غياب</v>
      </c>
      <c r="P1563" s="78">
        <f t="shared" si="99"/>
        <v>0</v>
      </c>
      <c r="Q1563" s="79">
        <f>التصنيف4567891011243752[[#This Row],[ساعات العمل
Time of Work]]/9*P1563*24</f>
        <v>0</v>
      </c>
      <c r="R1563" s="80"/>
      <c r="S1563" s="80"/>
      <c r="T1563" s="80"/>
      <c r="U1563" s="80"/>
      <c r="V1563" s="3"/>
      <c r="W1563" s="3"/>
      <c r="X1563" s="3"/>
      <c r="Y1563" s="3"/>
      <c r="Z1563" s="3"/>
    </row>
    <row r="1564" spans="1:26" ht="38.25" customHeight="1" x14ac:dyDescent="0.6">
      <c r="A1564" s="29"/>
      <c r="B1564" s="68"/>
      <c r="C1564" s="69"/>
      <c r="D1564" s="71"/>
      <c r="E1564" s="71"/>
      <c r="F1564" s="72">
        <f>SUM(D$9:$D1564)-SUM(E$9:$E1564)</f>
        <v>400</v>
      </c>
      <c r="G1564" s="58"/>
      <c r="H1564" s="73" t="str">
        <f t="shared" si="97"/>
        <v>الخميس</v>
      </c>
      <c r="I1564" s="84">
        <f t="shared" si="98"/>
        <v>46086</v>
      </c>
      <c r="J1564" s="75"/>
      <c r="K1564" s="75"/>
      <c r="L1564" s="76"/>
      <c r="M1564" s="76"/>
      <c r="N1564" s="77">
        <f>K1564-J1564-L1564+التصنيف4567891011243752[[#This Row],[زيادة]]</f>
        <v>0</v>
      </c>
      <c r="O1564" s="78" t="str">
        <f t="shared" si="96"/>
        <v>غياب</v>
      </c>
      <c r="P1564" s="78">
        <f t="shared" si="99"/>
        <v>0</v>
      </c>
      <c r="Q1564" s="79">
        <f>التصنيف4567891011243752[[#This Row],[ساعات العمل
Time of Work]]/9*P1564*24</f>
        <v>0</v>
      </c>
      <c r="R1564" s="80"/>
      <c r="S1564" s="80"/>
      <c r="T1564" s="80"/>
      <c r="U1564" s="80"/>
      <c r="V1564" s="3"/>
      <c r="W1564" s="3"/>
      <c r="X1564" s="3"/>
      <c r="Y1564" s="3"/>
      <c r="Z1564" s="3"/>
    </row>
    <row r="1565" spans="1:26" ht="38.25" customHeight="1" x14ac:dyDescent="0.6">
      <c r="A1565" s="29"/>
      <c r="B1565" s="68"/>
      <c r="C1565" s="69"/>
      <c r="D1565" s="71"/>
      <c r="E1565" s="71"/>
      <c r="F1565" s="72">
        <f>SUM(D$9:$D1565)-SUM(E$9:$E1565)</f>
        <v>400</v>
      </c>
      <c r="G1565" s="58"/>
      <c r="H1565" s="73" t="str">
        <f t="shared" si="97"/>
        <v>الجمعة</v>
      </c>
      <c r="I1565" s="84">
        <f t="shared" si="98"/>
        <v>46087</v>
      </c>
      <c r="J1565" s="75"/>
      <c r="K1565" s="75"/>
      <c r="L1565" s="76"/>
      <c r="M1565" s="76"/>
      <c r="N1565" s="77">
        <f>K1565-J1565-L1565+التصنيف4567891011243752[[#This Row],[زيادة]]</f>
        <v>0</v>
      </c>
      <c r="O1565" s="78" t="str">
        <f t="shared" si="96"/>
        <v>غياب</v>
      </c>
      <c r="P1565" s="78">
        <f t="shared" si="99"/>
        <v>0</v>
      </c>
      <c r="Q1565" s="79">
        <f>التصنيف4567891011243752[[#This Row],[ساعات العمل
Time of Work]]/9*P1565*24</f>
        <v>0</v>
      </c>
      <c r="R1565" s="80"/>
      <c r="S1565" s="80"/>
      <c r="T1565" s="80"/>
      <c r="U1565" s="80"/>
      <c r="V1565" s="3"/>
      <c r="W1565" s="3"/>
      <c r="X1565" s="3"/>
      <c r="Y1565" s="3"/>
      <c r="Z1565" s="3"/>
    </row>
    <row r="1566" spans="1:26" ht="38.25" customHeight="1" x14ac:dyDescent="0.6">
      <c r="A1566" s="29"/>
      <c r="B1566" s="68"/>
      <c r="C1566" s="69"/>
      <c r="D1566" s="71"/>
      <c r="E1566" s="71"/>
      <c r="F1566" s="72">
        <f>SUM(D$9:$D1566)-SUM(E$9:$E1566)</f>
        <v>400</v>
      </c>
      <c r="G1566" s="58"/>
      <c r="H1566" s="73" t="str">
        <f t="shared" si="97"/>
        <v>السبت</v>
      </c>
      <c r="I1566" s="84">
        <f t="shared" si="98"/>
        <v>46088</v>
      </c>
      <c r="J1566" s="75"/>
      <c r="K1566" s="75"/>
      <c r="L1566" s="76"/>
      <c r="M1566" s="76"/>
      <c r="N1566" s="77">
        <f>K1566-J1566-L1566+التصنيف4567891011243752[[#This Row],[زيادة]]</f>
        <v>0</v>
      </c>
      <c r="O1566" s="78" t="str">
        <f t="shared" si="96"/>
        <v>غياب</v>
      </c>
      <c r="P1566" s="78">
        <f t="shared" si="99"/>
        <v>0</v>
      </c>
      <c r="Q1566" s="79">
        <f>التصنيف4567891011243752[[#This Row],[ساعات العمل
Time of Work]]/9*P1566*24</f>
        <v>0</v>
      </c>
      <c r="R1566" s="80"/>
      <c r="S1566" s="80"/>
      <c r="T1566" s="80"/>
      <c r="U1566" s="80"/>
      <c r="V1566" s="3"/>
      <c r="W1566" s="3"/>
      <c r="X1566" s="3"/>
      <c r="Y1566" s="3"/>
      <c r="Z1566" s="3"/>
    </row>
    <row r="1567" spans="1:26" ht="38.25" customHeight="1" x14ac:dyDescent="0.6">
      <c r="A1567" s="29"/>
      <c r="B1567" s="68"/>
      <c r="C1567" s="69"/>
      <c r="D1567" s="71"/>
      <c r="E1567" s="71"/>
      <c r="F1567" s="72">
        <f>SUM(D$9:$D1567)-SUM(E$9:$E1567)</f>
        <v>400</v>
      </c>
      <c r="G1567" s="58"/>
      <c r="H1567" s="73" t="str">
        <f t="shared" si="97"/>
        <v>الأحد</v>
      </c>
      <c r="I1567" s="84">
        <f t="shared" si="98"/>
        <v>46089</v>
      </c>
      <c r="J1567" s="75"/>
      <c r="K1567" s="75"/>
      <c r="L1567" s="76"/>
      <c r="M1567" s="76"/>
      <c r="N1567" s="77">
        <f>K1567-J1567-L1567+التصنيف4567891011243752[[#This Row],[زيادة]]</f>
        <v>0</v>
      </c>
      <c r="O1567" s="78" t="str">
        <f t="shared" si="96"/>
        <v>غياب</v>
      </c>
      <c r="P1567" s="78">
        <f t="shared" si="99"/>
        <v>0</v>
      </c>
      <c r="Q1567" s="79">
        <f>التصنيف4567891011243752[[#This Row],[ساعات العمل
Time of Work]]/9*P1567*24</f>
        <v>0</v>
      </c>
      <c r="R1567" s="80"/>
      <c r="S1567" s="80"/>
      <c r="T1567" s="80"/>
      <c r="U1567" s="80"/>
      <c r="V1567" s="3"/>
      <c r="W1567" s="3"/>
      <c r="X1567" s="3"/>
      <c r="Y1567" s="3"/>
      <c r="Z1567" s="3"/>
    </row>
    <row r="1568" spans="1:26" ht="38.25" customHeight="1" x14ac:dyDescent="0.6">
      <c r="A1568" s="29"/>
      <c r="B1568" s="68"/>
      <c r="C1568" s="69"/>
      <c r="D1568" s="71"/>
      <c r="E1568" s="71"/>
      <c r="F1568" s="72">
        <f>SUM(D$9:$D1568)-SUM(E$9:$E1568)</f>
        <v>400</v>
      </c>
      <c r="G1568" s="58"/>
      <c r="H1568" s="73" t="str">
        <f t="shared" si="97"/>
        <v>الإثنين</v>
      </c>
      <c r="I1568" s="84">
        <f t="shared" si="98"/>
        <v>46090</v>
      </c>
      <c r="J1568" s="75"/>
      <c r="K1568" s="75"/>
      <c r="L1568" s="76"/>
      <c r="M1568" s="76"/>
      <c r="N1568" s="77">
        <f>K1568-J1568-L1568+التصنيف4567891011243752[[#This Row],[زيادة]]</f>
        <v>0</v>
      </c>
      <c r="O1568" s="78" t="str">
        <f t="shared" si="96"/>
        <v>غياب</v>
      </c>
      <c r="P1568" s="78">
        <f t="shared" si="99"/>
        <v>0</v>
      </c>
      <c r="Q1568" s="79">
        <f>التصنيف4567891011243752[[#This Row],[ساعات العمل
Time of Work]]/9*P1568*24</f>
        <v>0</v>
      </c>
      <c r="R1568" s="80"/>
      <c r="S1568" s="80"/>
      <c r="T1568" s="80"/>
      <c r="U1568" s="80"/>
      <c r="V1568" s="3"/>
      <c r="W1568" s="3"/>
      <c r="X1568" s="3"/>
      <c r="Y1568" s="3"/>
      <c r="Z1568" s="3"/>
    </row>
    <row r="1569" spans="1:26" ht="38.25" customHeight="1" x14ac:dyDescent="0.6">
      <c r="A1569" s="29"/>
      <c r="B1569" s="68"/>
      <c r="C1569" s="69"/>
      <c r="D1569" s="71"/>
      <c r="E1569" s="71"/>
      <c r="F1569" s="72">
        <f>SUM(D$9:$D1569)-SUM(E$9:$E1569)</f>
        <v>400</v>
      </c>
      <c r="G1569" s="58"/>
      <c r="H1569" s="73" t="str">
        <f t="shared" si="97"/>
        <v>الثلاثاء</v>
      </c>
      <c r="I1569" s="84">
        <f t="shared" si="98"/>
        <v>46091</v>
      </c>
      <c r="J1569" s="75"/>
      <c r="K1569" s="75"/>
      <c r="L1569" s="76"/>
      <c r="M1569" s="76"/>
      <c r="N1569" s="77">
        <f>K1569-J1569-L1569+التصنيف4567891011243752[[#This Row],[زيادة]]</f>
        <v>0</v>
      </c>
      <c r="O1569" s="78" t="str">
        <f t="shared" si="96"/>
        <v>غياب</v>
      </c>
      <c r="P1569" s="78">
        <f t="shared" si="99"/>
        <v>0</v>
      </c>
      <c r="Q1569" s="79">
        <f>التصنيف4567891011243752[[#This Row],[ساعات العمل
Time of Work]]/9*P1569*24</f>
        <v>0</v>
      </c>
      <c r="R1569" s="80"/>
      <c r="S1569" s="80"/>
      <c r="T1569" s="80"/>
      <c r="U1569" s="80"/>
      <c r="V1569" s="3"/>
      <c r="W1569" s="3"/>
      <c r="X1569" s="3"/>
      <c r="Y1569" s="3"/>
      <c r="Z1569" s="3"/>
    </row>
    <row r="1570" spans="1:26" ht="38.25" customHeight="1" x14ac:dyDescent="0.6">
      <c r="A1570" s="29"/>
      <c r="B1570" s="68"/>
      <c r="C1570" s="69"/>
      <c r="D1570" s="71"/>
      <c r="E1570" s="71"/>
      <c r="F1570" s="72">
        <f>SUM(D$9:$D1570)-SUM(E$9:$E1570)</f>
        <v>400</v>
      </c>
      <c r="G1570" s="58"/>
      <c r="H1570" s="73" t="str">
        <f t="shared" si="97"/>
        <v>الأربعاء</v>
      </c>
      <c r="I1570" s="84">
        <f t="shared" si="98"/>
        <v>46092</v>
      </c>
      <c r="J1570" s="75"/>
      <c r="K1570" s="75"/>
      <c r="L1570" s="76"/>
      <c r="M1570" s="76"/>
      <c r="N1570" s="77">
        <f>K1570-J1570-L1570+التصنيف4567891011243752[[#This Row],[زيادة]]</f>
        <v>0</v>
      </c>
      <c r="O1570" s="78" t="str">
        <f t="shared" si="96"/>
        <v>غياب</v>
      </c>
      <c r="P1570" s="78">
        <f t="shared" si="99"/>
        <v>0</v>
      </c>
      <c r="Q1570" s="79">
        <f>التصنيف4567891011243752[[#This Row],[ساعات العمل
Time of Work]]/9*P1570*24</f>
        <v>0</v>
      </c>
      <c r="R1570" s="80"/>
      <c r="S1570" s="80"/>
      <c r="T1570" s="80"/>
      <c r="U1570" s="80"/>
      <c r="V1570" s="3"/>
      <c r="W1570" s="3"/>
      <c r="X1570" s="3"/>
      <c r="Y1570" s="3"/>
      <c r="Z1570" s="3"/>
    </row>
    <row r="1571" spans="1:26" ht="38.25" customHeight="1" x14ac:dyDescent="0.6">
      <c r="A1571" s="29"/>
      <c r="B1571" s="68"/>
      <c r="C1571" s="69"/>
      <c r="D1571" s="71"/>
      <c r="E1571" s="71"/>
      <c r="F1571" s="72">
        <f>SUM(D$9:$D1571)-SUM(E$9:$E1571)</f>
        <v>400</v>
      </c>
      <c r="G1571" s="58"/>
      <c r="H1571" s="73" t="str">
        <f t="shared" si="97"/>
        <v>الخميس</v>
      </c>
      <c r="I1571" s="84">
        <f t="shared" si="98"/>
        <v>46093</v>
      </c>
      <c r="J1571" s="75"/>
      <c r="K1571" s="75"/>
      <c r="L1571" s="76"/>
      <c r="M1571" s="76"/>
      <c r="N1571" s="77">
        <f>K1571-J1571-L1571+التصنيف4567891011243752[[#This Row],[زيادة]]</f>
        <v>0</v>
      </c>
      <c r="O1571" s="78" t="str">
        <f t="shared" si="96"/>
        <v>غياب</v>
      </c>
      <c r="P1571" s="78">
        <f t="shared" si="99"/>
        <v>0</v>
      </c>
      <c r="Q1571" s="79">
        <f>التصنيف4567891011243752[[#This Row],[ساعات العمل
Time of Work]]/9*P1571*24</f>
        <v>0</v>
      </c>
      <c r="R1571" s="80"/>
      <c r="S1571" s="80"/>
      <c r="T1571" s="80"/>
      <c r="U1571" s="80"/>
      <c r="V1571" s="3"/>
      <c r="W1571" s="3"/>
      <c r="X1571" s="3"/>
      <c r="Y1571" s="3"/>
      <c r="Z1571" s="3"/>
    </row>
    <row r="1572" spans="1:26" ht="38.25" customHeight="1" x14ac:dyDescent="0.6">
      <c r="A1572" s="29"/>
      <c r="B1572" s="68"/>
      <c r="C1572" s="69"/>
      <c r="D1572" s="71"/>
      <c r="E1572" s="71"/>
      <c r="F1572" s="72">
        <f>SUM(D$9:$D1572)-SUM(E$9:$E1572)</f>
        <v>400</v>
      </c>
      <c r="G1572" s="58"/>
      <c r="H1572" s="73" t="str">
        <f t="shared" si="97"/>
        <v>الجمعة</v>
      </c>
      <c r="I1572" s="84">
        <f t="shared" si="98"/>
        <v>46094</v>
      </c>
      <c r="J1572" s="75"/>
      <c r="K1572" s="75"/>
      <c r="L1572" s="76"/>
      <c r="M1572" s="76"/>
      <c r="N1572" s="77">
        <f>K1572-J1572-L1572+التصنيف4567891011243752[[#This Row],[زيادة]]</f>
        <v>0</v>
      </c>
      <c r="O1572" s="78" t="str">
        <f t="shared" si="96"/>
        <v>غياب</v>
      </c>
      <c r="P1572" s="78">
        <f t="shared" si="99"/>
        <v>0</v>
      </c>
      <c r="Q1572" s="79">
        <f>التصنيف4567891011243752[[#This Row],[ساعات العمل
Time of Work]]/9*P1572*24</f>
        <v>0</v>
      </c>
      <c r="R1572" s="80"/>
      <c r="S1572" s="80"/>
      <c r="T1572" s="80"/>
      <c r="U1572" s="80"/>
      <c r="V1572" s="3"/>
      <c r="W1572" s="3"/>
      <c r="X1572" s="3"/>
      <c r="Y1572" s="3"/>
      <c r="Z1572" s="3"/>
    </row>
    <row r="1573" spans="1:26" ht="38.25" customHeight="1" x14ac:dyDescent="0.6">
      <c r="A1573" s="29"/>
      <c r="B1573" s="68"/>
      <c r="C1573" s="69"/>
      <c r="D1573" s="71"/>
      <c r="E1573" s="71"/>
      <c r="F1573" s="72">
        <f>SUM(D$9:$D1573)-SUM(E$9:$E1573)</f>
        <v>400</v>
      </c>
      <c r="G1573" s="58"/>
      <c r="H1573" s="73" t="str">
        <f t="shared" si="97"/>
        <v>السبت</v>
      </c>
      <c r="I1573" s="84">
        <f t="shared" si="98"/>
        <v>46095</v>
      </c>
      <c r="J1573" s="75"/>
      <c r="K1573" s="75"/>
      <c r="L1573" s="76"/>
      <c r="M1573" s="76"/>
      <c r="N1573" s="77">
        <f>K1573-J1573-L1573+التصنيف4567891011243752[[#This Row],[زيادة]]</f>
        <v>0</v>
      </c>
      <c r="O1573" s="78" t="str">
        <f t="shared" si="96"/>
        <v>غياب</v>
      </c>
      <c r="P1573" s="78">
        <f t="shared" si="99"/>
        <v>0</v>
      </c>
      <c r="Q1573" s="79">
        <f>التصنيف4567891011243752[[#This Row],[ساعات العمل
Time of Work]]/9*P1573*24</f>
        <v>0</v>
      </c>
      <c r="R1573" s="80"/>
      <c r="S1573" s="80"/>
      <c r="T1573" s="80"/>
      <c r="U1573" s="80"/>
      <c r="V1573" s="3"/>
      <c r="W1573" s="3"/>
      <c r="X1573" s="3"/>
      <c r="Y1573" s="3"/>
      <c r="Z1573" s="3"/>
    </row>
    <row r="1574" spans="1:26" ht="38.25" customHeight="1" x14ac:dyDescent="0.6">
      <c r="A1574" s="29"/>
      <c r="B1574" s="68"/>
      <c r="C1574" s="69"/>
      <c r="D1574" s="71"/>
      <c r="E1574" s="71"/>
      <c r="F1574" s="72">
        <f>SUM(D$9:$D1574)-SUM(E$9:$E1574)</f>
        <v>400</v>
      </c>
      <c r="G1574" s="58"/>
      <c r="H1574" s="73" t="str">
        <f t="shared" si="97"/>
        <v>الأحد</v>
      </c>
      <c r="I1574" s="84">
        <f t="shared" si="98"/>
        <v>46096</v>
      </c>
      <c r="J1574" s="75"/>
      <c r="K1574" s="75"/>
      <c r="L1574" s="76"/>
      <c r="M1574" s="76"/>
      <c r="N1574" s="77">
        <f>K1574-J1574-L1574+التصنيف4567891011243752[[#This Row],[زيادة]]</f>
        <v>0</v>
      </c>
      <c r="O1574" s="78" t="str">
        <f t="shared" si="96"/>
        <v>غياب</v>
      </c>
      <c r="P1574" s="78">
        <f t="shared" si="99"/>
        <v>0</v>
      </c>
      <c r="Q1574" s="79">
        <f>التصنيف4567891011243752[[#This Row],[ساعات العمل
Time of Work]]/9*P1574*24</f>
        <v>0</v>
      </c>
      <c r="R1574" s="80"/>
      <c r="S1574" s="80"/>
      <c r="T1574" s="80"/>
      <c r="U1574" s="80"/>
      <c r="V1574" s="3"/>
      <c r="W1574" s="3"/>
      <c r="X1574" s="3"/>
      <c r="Y1574" s="3"/>
      <c r="Z1574" s="3"/>
    </row>
    <row r="1575" spans="1:26" ht="38.25" customHeight="1" x14ac:dyDescent="0.6">
      <c r="A1575" s="29"/>
      <c r="B1575" s="68"/>
      <c r="C1575" s="69"/>
      <c r="D1575" s="71"/>
      <c r="E1575" s="71"/>
      <c r="F1575" s="72">
        <f>SUM(D$9:$D1575)-SUM(E$9:$E1575)</f>
        <v>400</v>
      </c>
      <c r="G1575" s="58"/>
      <c r="H1575" s="73" t="str">
        <f t="shared" si="97"/>
        <v>الإثنين</v>
      </c>
      <c r="I1575" s="84">
        <f t="shared" si="98"/>
        <v>46097</v>
      </c>
      <c r="J1575" s="75"/>
      <c r="K1575" s="75"/>
      <c r="L1575" s="76"/>
      <c r="M1575" s="76"/>
      <c r="N1575" s="77">
        <f>K1575-J1575-L1575+التصنيف4567891011243752[[#This Row],[زيادة]]</f>
        <v>0</v>
      </c>
      <c r="O1575" s="78" t="str">
        <f t="shared" si="96"/>
        <v>غياب</v>
      </c>
      <c r="P1575" s="78">
        <f t="shared" si="99"/>
        <v>0</v>
      </c>
      <c r="Q1575" s="79">
        <f>التصنيف4567891011243752[[#This Row],[ساعات العمل
Time of Work]]/9*P1575*24</f>
        <v>0</v>
      </c>
      <c r="R1575" s="80"/>
      <c r="S1575" s="80"/>
      <c r="T1575" s="80"/>
      <c r="U1575" s="80"/>
      <c r="V1575" s="3"/>
      <c r="W1575" s="3"/>
      <c r="X1575" s="3"/>
      <c r="Y1575" s="3"/>
      <c r="Z1575" s="3"/>
    </row>
    <row r="1576" spans="1:26" ht="38.25" customHeight="1" x14ac:dyDescent="0.6">
      <c r="A1576" s="29"/>
      <c r="B1576" s="68"/>
      <c r="C1576" s="69"/>
      <c r="D1576" s="71"/>
      <c r="E1576" s="71"/>
      <c r="F1576" s="72">
        <f>SUM(D$9:$D1576)-SUM(E$9:$E1576)</f>
        <v>400</v>
      </c>
      <c r="G1576" s="58"/>
      <c r="H1576" s="73" t="str">
        <f t="shared" si="97"/>
        <v>الثلاثاء</v>
      </c>
      <c r="I1576" s="84">
        <f t="shared" si="98"/>
        <v>46098</v>
      </c>
      <c r="J1576" s="75"/>
      <c r="K1576" s="75"/>
      <c r="L1576" s="76"/>
      <c r="M1576" s="76"/>
      <c r="N1576" s="77">
        <f>K1576-J1576-L1576+التصنيف4567891011243752[[#This Row],[زيادة]]</f>
        <v>0</v>
      </c>
      <c r="O1576" s="78" t="str">
        <f t="shared" si="96"/>
        <v>غياب</v>
      </c>
      <c r="P1576" s="78">
        <f t="shared" si="99"/>
        <v>0</v>
      </c>
      <c r="Q1576" s="79">
        <f>التصنيف4567891011243752[[#This Row],[ساعات العمل
Time of Work]]/9*P1576*24</f>
        <v>0</v>
      </c>
      <c r="R1576" s="80"/>
      <c r="S1576" s="80"/>
      <c r="T1576" s="80"/>
      <c r="U1576" s="80"/>
      <c r="V1576" s="3"/>
      <c r="W1576" s="3"/>
      <c r="X1576" s="3"/>
      <c r="Y1576" s="3"/>
      <c r="Z1576" s="3"/>
    </row>
    <row r="1577" spans="1:26" ht="38.25" customHeight="1" x14ac:dyDescent="0.6">
      <c r="A1577" s="29"/>
      <c r="B1577" s="68"/>
      <c r="C1577" s="69"/>
      <c r="D1577" s="71"/>
      <c r="E1577" s="71"/>
      <c r="F1577" s="72">
        <f>SUM(D$9:$D1577)-SUM(E$9:$E1577)</f>
        <v>400</v>
      </c>
      <c r="G1577" s="58"/>
      <c r="H1577" s="73" t="str">
        <f t="shared" si="97"/>
        <v>الأربعاء</v>
      </c>
      <c r="I1577" s="84">
        <f t="shared" si="98"/>
        <v>46099</v>
      </c>
      <c r="J1577" s="75"/>
      <c r="K1577" s="75"/>
      <c r="L1577" s="76"/>
      <c r="M1577" s="76"/>
      <c r="N1577" s="77">
        <f>K1577-J1577-L1577+التصنيف4567891011243752[[#This Row],[زيادة]]</f>
        <v>0</v>
      </c>
      <c r="O1577" s="78" t="str">
        <f t="shared" si="96"/>
        <v>غياب</v>
      </c>
      <c r="P1577" s="78">
        <f t="shared" si="99"/>
        <v>0</v>
      </c>
      <c r="Q1577" s="79">
        <f>التصنيف4567891011243752[[#This Row],[ساعات العمل
Time of Work]]/9*P1577*24</f>
        <v>0</v>
      </c>
      <c r="R1577" s="80"/>
      <c r="S1577" s="80"/>
      <c r="T1577" s="80"/>
      <c r="U1577" s="80"/>
      <c r="V1577" s="3"/>
      <c r="W1577" s="3"/>
      <c r="X1577" s="3"/>
      <c r="Y1577" s="3"/>
      <c r="Z1577" s="3"/>
    </row>
    <row r="1578" spans="1:26" ht="38.25" customHeight="1" x14ac:dyDescent="0.6">
      <c r="A1578" s="29"/>
      <c r="B1578" s="68"/>
      <c r="C1578" s="69"/>
      <c r="D1578" s="71"/>
      <c r="E1578" s="71"/>
      <c r="F1578" s="72">
        <f>SUM(D$9:$D1578)-SUM(E$9:$E1578)</f>
        <v>400</v>
      </c>
      <c r="G1578" s="58"/>
      <c r="H1578" s="73" t="str">
        <f t="shared" si="97"/>
        <v>الخميس</v>
      </c>
      <c r="I1578" s="84">
        <f t="shared" si="98"/>
        <v>46100</v>
      </c>
      <c r="J1578" s="75"/>
      <c r="K1578" s="75"/>
      <c r="L1578" s="76"/>
      <c r="M1578" s="76"/>
      <c r="N1578" s="77">
        <f>K1578-J1578-L1578+التصنيف4567891011243752[[#This Row],[زيادة]]</f>
        <v>0</v>
      </c>
      <c r="O1578" s="78" t="str">
        <f t="shared" si="96"/>
        <v>غياب</v>
      </c>
      <c r="P1578" s="78">
        <f t="shared" si="99"/>
        <v>0</v>
      </c>
      <c r="Q1578" s="79">
        <f>التصنيف4567891011243752[[#This Row],[ساعات العمل
Time of Work]]/9*P1578*24</f>
        <v>0</v>
      </c>
      <c r="R1578" s="80"/>
      <c r="S1578" s="80"/>
      <c r="T1578" s="80"/>
      <c r="U1578" s="80"/>
      <c r="V1578" s="3"/>
      <c r="W1578" s="3"/>
      <c r="X1578" s="3"/>
      <c r="Y1578" s="3"/>
      <c r="Z1578" s="3"/>
    </row>
    <row r="1579" spans="1:26" ht="38.25" customHeight="1" x14ac:dyDescent="0.6">
      <c r="A1579" s="29"/>
      <c r="B1579" s="68"/>
      <c r="C1579" s="69"/>
      <c r="D1579" s="71"/>
      <c r="E1579" s="71"/>
      <c r="F1579" s="72">
        <f>SUM(D$9:$D1579)-SUM(E$9:$E1579)</f>
        <v>400</v>
      </c>
      <c r="G1579" s="58"/>
      <c r="H1579" s="73" t="str">
        <f t="shared" si="97"/>
        <v>الجمعة</v>
      </c>
      <c r="I1579" s="84">
        <f t="shared" si="98"/>
        <v>46101</v>
      </c>
      <c r="J1579" s="75"/>
      <c r="K1579" s="75"/>
      <c r="L1579" s="76"/>
      <c r="M1579" s="76"/>
      <c r="N1579" s="77">
        <f>K1579-J1579-L1579+التصنيف4567891011243752[[#This Row],[زيادة]]</f>
        <v>0</v>
      </c>
      <c r="O1579" s="78" t="str">
        <f t="shared" si="96"/>
        <v>غياب</v>
      </c>
      <c r="P1579" s="78">
        <f t="shared" si="99"/>
        <v>0</v>
      </c>
      <c r="Q1579" s="79">
        <f>التصنيف4567891011243752[[#This Row],[ساعات العمل
Time of Work]]/9*P1579*24</f>
        <v>0</v>
      </c>
      <c r="R1579" s="80"/>
      <c r="S1579" s="80"/>
      <c r="T1579" s="80"/>
      <c r="U1579" s="80"/>
      <c r="V1579" s="3"/>
      <c r="W1579" s="3"/>
      <c r="X1579" s="3"/>
      <c r="Y1579" s="3"/>
      <c r="Z1579" s="3"/>
    </row>
    <row r="1580" spans="1:26" ht="38.25" customHeight="1" x14ac:dyDescent="0.6">
      <c r="A1580" s="29"/>
      <c r="B1580" s="68"/>
      <c r="C1580" s="69"/>
      <c r="D1580" s="71"/>
      <c r="E1580" s="71"/>
      <c r="F1580" s="72">
        <f>SUM(D$9:$D1580)-SUM(E$9:$E1580)</f>
        <v>400</v>
      </c>
      <c r="G1580" s="58"/>
      <c r="H1580" s="73" t="str">
        <f t="shared" si="97"/>
        <v>السبت</v>
      </c>
      <c r="I1580" s="84">
        <f t="shared" si="98"/>
        <v>46102</v>
      </c>
      <c r="J1580" s="75"/>
      <c r="K1580" s="75"/>
      <c r="L1580" s="76"/>
      <c r="M1580" s="76"/>
      <c r="N1580" s="77">
        <f>K1580-J1580-L1580+التصنيف4567891011243752[[#This Row],[زيادة]]</f>
        <v>0</v>
      </c>
      <c r="O1580" s="78" t="str">
        <f t="shared" si="96"/>
        <v>غياب</v>
      </c>
      <c r="P1580" s="78">
        <f t="shared" si="99"/>
        <v>0</v>
      </c>
      <c r="Q1580" s="79">
        <f>التصنيف4567891011243752[[#This Row],[ساعات العمل
Time of Work]]/9*P1580*24</f>
        <v>0</v>
      </c>
      <c r="R1580" s="80"/>
      <c r="S1580" s="80"/>
      <c r="T1580" s="80"/>
      <c r="U1580" s="80"/>
      <c r="V1580" s="3"/>
      <c r="W1580" s="3"/>
      <c r="X1580" s="3"/>
      <c r="Y1580" s="3"/>
      <c r="Z1580" s="3"/>
    </row>
    <row r="1581" spans="1:26" ht="38.25" customHeight="1" x14ac:dyDescent="0.6">
      <c r="A1581" s="29"/>
      <c r="B1581" s="68"/>
      <c r="C1581" s="69"/>
      <c r="D1581" s="71"/>
      <c r="E1581" s="71"/>
      <c r="F1581" s="72">
        <f>SUM(D$9:$D1581)-SUM(E$9:$E1581)</f>
        <v>400</v>
      </c>
      <c r="G1581" s="58"/>
      <c r="H1581" s="73" t="str">
        <f t="shared" si="97"/>
        <v>الأحد</v>
      </c>
      <c r="I1581" s="84">
        <f t="shared" si="98"/>
        <v>46103</v>
      </c>
      <c r="J1581" s="75"/>
      <c r="K1581" s="75"/>
      <c r="L1581" s="76"/>
      <c r="M1581" s="76"/>
      <c r="N1581" s="77">
        <f>K1581-J1581-L1581+التصنيف4567891011243752[[#This Row],[زيادة]]</f>
        <v>0</v>
      </c>
      <c r="O1581" s="78" t="str">
        <f t="shared" si="96"/>
        <v>غياب</v>
      </c>
      <c r="P1581" s="78">
        <f t="shared" si="99"/>
        <v>0</v>
      </c>
      <c r="Q1581" s="79">
        <f>التصنيف4567891011243752[[#This Row],[ساعات العمل
Time of Work]]/9*P1581*24</f>
        <v>0</v>
      </c>
      <c r="R1581" s="80"/>
      <c r="S1581" s="80"/>
      <c r="T1581" s="80"/>
      <c r="U1581" s="80"/>
      <c r="V1581" s="3"/>
      <c r="W1581" s="3"/>
      <c r="X1581" s="3"/>
      <c r="Y1581" s="3"/>
      <c r="Z1581" s="3"/>
    </row>
    <row r="1582" spans="1:26" ht="38.25" customHeight="1" x14ac:dyDescent="0.6">
      <c r="A1582" s="29"/>
      <c r="B1582" s="68"/>
      <c r="C1582" s="69"/>
      <c r="D1582" s="71"/>
      <c r="E1582" s="71"/>
      <c r="F1582" s="72">
        <f>SUM(D$9:$D1582)-SUM(E$9:$E1582)</f>
        <v>400</v>
      </c>
      <c r="G1582" s="58"/>
      <c r="H1582" s="73" t="str">
        <f t="shared" si="97"/>
        <v>الإثنين</v>
      </c>
      <c r="I1582" s="84">
        <f t="shared" si="98"/>
        <v>46104</v>
      </c>
      <c r="J1582" s="75"/>
      <c r="K1582" s="75"/>
      <c r="L1582" s="76"/>
      <c r="M1582" s="76"/>
      <c r="N1582" s="77">
        <f>K1582-J1582-L1582+التصنيف4567891011243752[[#This Row],[زيادة]]</f>
        <v>0</v>
      </c>
      <c r="O1582" s="78" t="str">
        <f t="shared" si="96"/>
        <v>غياب</v>
      </c>
      <c r="P1582" s="78">
        <f t="shared" si="99"/>
        <v>0</v>
      </c>
      <c r="Q1582" s="79">
        <f>التصنيف4567891011243752[[#This Row],[ساعات العمل
Time of Work]]/9*P1582*24</f>
        <v>0</v>
      </c>
      <c r="R1582" s="80"/>
      <c r="S1582" s="80"/>
      <c r="T1582" s="80"/>
      <c r="U1582" s="80"/>
      <c r="V1582" s="3"/>
      <c r="W1582" s="3"/>
      <c r="X1582" s="3"/>
      <c r="Y1582" s="3"/>
      <c r="Z1582" s="3"/>
    </row>
    <row r="1583" spans="1:26" ht="38.25" customHeight="1" x14ac:dyDescent="0.6">
      <c r="A1583" s="29"/>
      <c r="B1583" s="68"/>
      <c r="C1583" s="69"/>
      <c r="D1583" s="71"/>
      <c r="E1583" s="71"/>
      <c r="F1583" s="72">
        <f>SUM(D$9:$D1583)-SUM(E$9:$E1583)</f>
        <v>400</v>
      </c>
      <c r="G1583" s="58"/>
      <c r="H1583" s="73" t="str">
        <f t="shared" si="97"/>
        <v>الثلاثاء</v>
      </c>
      <c r="I1583" s="84">
        <f t="shared" si="98"/>
        <v>46105</v>
      </c>
      <c r="J1583" s="75"/>
      <c r="K1583" s="75"/>
      <c r="L1583" s="76"/>
      <c r="M1583" s="76"/>
      <c r="N1583" s="77">
        <f>K1583-J1583-L1583+التصنيف4567891011243752[[#This Row],[زيادة]]</f>
        <v>0</v>
      </c>
      <c r="O1583" s="78" t="str">
        <f t="shared" si="96"/>
        <v>غياب</v>
      </c>
      <c r="P1583" s="78">
        <f t="shared" si="99"/>
        <v>0</v>
      </c>
      <c r="Q1583" s="79">
        <f>التصنيف4567891011243752[[#This Row],[ساعات العمل
Time of Work]]/9*P1583*24</f>
        <v>0</v>
      </c>
      <c r="R1583" s="80"/>
      <c r="S1583" s="80"/>
      <c r="T1583" s="80"/>
      <c r="U1583" s="80"/>
      <c r="V1583" s="3"/>
      <c r="W1583" s="3"/>
      <c r="X1583" s="3"/>
      <c r="Y1583" s="3"/>
      <c r="Z1583" s="3"/>
    </row>
    <row r="1584" spans="1:26" ht="38.25" customHeight="1" x14ac:dyDescent="0.6">
      <c r="A1584" s="29"/>
      <c r="B1584" s="68"/>
      <c r="C1584" s="69"/>
      <c r="D1584" s="71"/>
      <c r="E1584" s="71"/>
      <c r="F1584" s="72">
        <f>SUM(D$9:$D1584)-SUM(E$9:$E1584)</f>
        <v>400</v>
      </c>
      <c r="G1584" s="58"/>
      <c r="H1584" s="73" t="str">
        <f t="shared" si="97"/>
        <v>الأربعاء</v>
      </c>
      <c r="I1584" s="84">
        <f t="shared" si="98"/>
        <v>46106</v>
      </c>
      <c r="J1584" s="75"/>
      <c r="K1584" s="75"/>
      <c r="L1584" s="76"/>
      <c r="M1584" s="76"/>
      <c r="N1584" s="77">
        <f>K1584-J1584-L1584+التصنيف4567891011243752[[#This Row],[زيادة]]</f>
        <v>0</v>
      </c>
      <c r="O1584" s="78" t="str">
        <f t="shared" si="96"/>
        <v>غياب</v>
      </c>
      <c r="P1584" s="78">
        <f t="shared" si="99"/>
        <v>0</v>
      </c>
      <c r="Q1584" s="79">
        <f>التصنيف4567891011243752[[#This Row],[ساعات العمل
Time of Work]]/9*P1584*24</f>
        <v>0</v>
      </c>
      <c r="R1584" s="80"/>
      <c r="S1584" s="80"/>
      <c r="T1584" s="80"/>
      <c r="U1584" s="80"/>
      <c r="V1584" s="3"/>
      <c r="W1584" s="3"/>
      <c r="X1584" s="3"/>
      <c r="Y1584" s="3"/>
      <c r="Z1584" s="3"/>
    </row>
    <row r="1585" spans="1:26" ht="38.25" customHeight="1" x14ac:dyDescent="0.6">
      <c r="A1585" s="29"/>
      <c r="B1585" s="68"/>
      <c r="C1585" s="69"/>
      <c r="D1585" s="71"/>
      <c r="E1585" s="71"/>
      <c r="F1585" s="72">
        <f>SUM(D$9:$D1585)-SUM(E$9:$E1585)</f>
        <v>400</v>
      </c>
      <c r="G1585" s="58"/>
      <c r="H1585" s="73" t="str">
        <f t="shared" si="97"/>
        <v>الخميس</v>
      </c>
      <c r="I1585" s="84">
        <f t="shared" si="98"/>
        <v>46107</v>
      </c>
      <c r="J1585" s="75"/>
      <c r="K1585" s="75"/>
      <c r="L1585" s="76"/>
      <c r="M1585" s="76"/>
      <c r="N1585" s="77">
        <f>K1585-J1585-L1585+التصنيف4567891011243752[[#This Row],[زيادة]]</f>
        <v>0</v>
      </c>
      <c r="O1585" s="78" t="str">
        <f t="shared" si="96"/>
        <v>غياب</v>
      </c>
      <c r="P1585" s="78">
        <f t="shared" si="99"/>
        <v>0</v>
      </c>
      <c r="Q1585" s="79">
        <f>التصنيف4567891011243752[[#This Row],[ساعات العمل
Time of Work]]/9*P1585*24</f>
        <v>0</v>
      </c>
      <c r="R1585" s="80"/>
      <c r="S1585" s="80"/>
      <c r="T1585" s="80"/>
      <c r="U1585" s="80"/>
      <c r="V1585" s="3"/>
      <c r="W1585" s="3"/>
      <c r="X1585" s="3"/>
      <c r="Y1585" s="3"/>
      <c r="Z1585" s="3"/>
    </row>
    <row r="1586" spans="1:26" ht="38.25" customHeight="1" x14ac:dyDescent="0.6">
      <c r="A1586" s="29"/>
      <c r="B1586" s="68"/>
      <c r="C1586" s="69"/>
      <c r="D1586" s="71"/>
      <c r="E1586" s="71"/>
      <c r="F1586" s="72">
        <f>SUM(D$9:$D1586)-SUM(E$9:$E1586)</f>
        <v>400</v>
      </c>
      <c r="G1586" s="58"/>
      <c r="H1586" s="73" t="str">
        <f t="shared" si="97"/>
        <v>الجمعة</v>
      </c>
      <c r="I1586" s="84">
        <f t="shared" si="98"/>
        <v>46108</v>
      </c>
      <c r="J1586" s="75"/>
      <c r="K1586" s="75"/>
      <c r="L1586" s="76"/>
      <c r="M1586" s="76"/>
      <c r="N1586" s="77">
        <f>K1586-J1586-L1586+التصنيف4567891011243752[[#This Row],[زيادة]]</f>
        <v>0</v>
      </c>
      <c r="O1586" s="78" t="str">
        <f t="shared" si="96"/>
        <v>غياب</v>
      </c>
      <c r="P1586" s="78">
        <f t="shared" si="99"/>
        <v>0</v>
      </c>
      <c r="Q1586" s="79">
        <f>التصنيف4567891011243752[[#This Row],[ساعات العمل
Time of Work]]/9*P1586*24</f>
        <v>0</v>
      </c>
      <c r="R1586" s="80"/>
      <c r="S1586" s="80"/>
      <c r="T1586" s="80"/>
      <c r="U1586" s="80"/>
      <c r="V1586" s="3"/>
      <c r="W1586" s="3"/>
      <c r="X1586" s="3"/>
      <c r="Y1586" s="3"/>
      <c r="Z1586" s="3"/>
    </row>
    <row r="1587" spans="1:26" ht="38.25" customHeight="1" x14ac:dyDescent="0.6">
      <c r="A1587" s="29"/>
      <c r="B1587" s="68"/>
      <c r="C1587" s="69"/>
      <c r="D1587" s="71"/>
      <c r="E1587" s="71"/>
      <c r="F1587" s="72">
        <f>SUM(D$9:$D1587)-SUM(E$9:$E1587)</f>
        <v>400</v>
      </c>
      <c r="G1587" s="58"/>
      <c r="H1587" s="73" t="str">
        <f t="shared" si="97"/>
        <v>السبت</v>
      </c>
      <c r="I1587" s="84">
        <f t="shared" si="98"/>
        <v>46109</v>
      </c>
      <c r="J1587" s="75"/>
      <c r="K1587" s="75"/>
      <c r="L1587" s="76"/>
      <c r="M1587" s="76"/>
      <c r="N1587" s="77">
        <f>K1587-J1587-L1587+التصنيف4567891011243752[[#This Row],[زيادة]]</f>
        <v>0</v>
      </c>
      <c r="O1587" s="78" t="str">
        <f t="shared" si="96"/>
        <v>غياب</v>
      </c>
      <c r="P1587" s="78">
        <f t="shared" si="99"/>
        <v>0</v>
      </c>
      <c r="Q1587" s="79">
        <f>التصنيف4567891011243752[[#This Row],[ساعات العمل
Time of Work]]/9*P1587*24</f>
        <v>0</v>
      </c>
      <c r="R1587" s="80"/>
      <c r="S1587" s="80"/>
      <c r="T1587" s="80"/>
      <c r="U1587" s="80"/>
      <c r="V1587" s="3"/>
      <c r="W1587" s="3"/>
      <c r="X1587" s="3"/>
      <c r="Y1587" s="3"/>
      <c r="Z1587" s="3"/>
    </row>
    <row r="1588" spans="1:26" ht="38.25" customHeight="1" x14ac:dyDescent="0.6">
      <c r="A1588" s="29"/>
      <c r="B1588" s="68"/>
      <c r="C1588" s="69"/>
      <c r="D1588" s="71"/>
      <c r="E1588" s="71"/>
      <c r="F1588" s="72">
        <f>SUM(D$9:$D1588)-SUM(E$9:$E1588)</f>
        <v>400</v>
      </c>
      <c r="G1588" s="58"/>
      <c r="H1588" s="73" t="str">
        <f t="shared" si="97"/>
        <v>الأحد</v>
      </c>
      <c r="I1588" s="84">
        <f t="shared" si="98"/>
        <v>46110</v>
      </c>
      <c r="J1588" s="75"/>
      <c r="K1588" s="75"/>
      <c r="L1588" s="76"/>
      <c r="M1588" s="76"/>
      <c r="N1588" s="77">
        <f>K1588-J1588-L1588+التصنيف4567891011243752[[#This Row],[زيادة]]</f>
        <v>0</v>
      </c>
      <c r="O1588" s="78" t="str">
        <f t="shared" si="96"/>
        <v>غياب</v>
      </c>
      <c r="P1588" s="78">
        <f t="shared" si="99"/>
        <v>0</v>
      </c>
      <c r="Q1588" s="79">
        <f>التصنيف4567891011243752[[#This Row],[ساعات العمل
Time of Work]]/9*P1588*24</f>
        <v>0</v>
      </c>
      <c r="R1588" s="80"/>
      <c r="S1588" s="80"/>
      <c r="T1588" s="80"/>
      <c r="U1588" s="80"/>
      <c r="V1588" s="3"/>
      <c r="W1588" s="3"/>
      <c r="X1588" s="3"/>
      <c r="Y1588" s="3"/>
      <c r="Z1588" s="3"/>
    </row>
    <row r="1589" spans="1:26" ht="38.25" customHeight="1" x14ac:dyDescent="0.6">
      <c r="A1589" s="29"/>
      <c r="B1589" s="68"/>
      <c r="C1589" s="69"/>
      <c r="D1589" s="71"/>
      <c r="E1589" s="71"/>
      <c r="F1589" s="72">
        <f>SUM(D$9:$D1589)-SUM(E$9:$E1589)</f>
        <v>400</v>
      </c>
      <c r="G1589" s="58"/>
      <c r="H1589" s="73" t="str">
        <f t="shared" si="97"/>
        <v>الإثنين</v>
      </c>
      <c r="I1589" s="84">
        <f t="shared" si="98"/>
        <v>46111</v>
      </c>
      <c r="J1589" s="75"/>
      <c r="K1589" s="75"/>
      <c r="L1589" s="76"/>
      <c r="M1589" s="76"/>
      <c r="N1589" s="77">
        <f>K1589-J1589-L1589+التصنيف4567891011243752[[#This Row],[زيادة]]</f>
        <v>0</v>
      </c>
      <c r="O1589" s="78" t="str">
        <f t="shared" si="96"/>
        <v>غياب</v>
      </c>
      <c r="P1589" s="78">
        <f t="shared" si="99"/>
        <v>0</v>
      </c>
      <c r="Q1589" s="79">
        <f>التصنيف4567891011243752[[#This Row],[ساعات العمل
Time of Work]]/9*P1589*24</f>
        <v>0</v>
      </c>
      <c r="R1589" s="80"/>
      <c r="S1589" s="80"/>
      <c r="T1589" s="80"/>
      <c r="U1589" s="80"/>
      <c r="V1589" s="3"/>
      <c r="W1589" s="3"/>
      <c r="X1589" s="3"/>
      <c r="Y1589" s="3"/>
      <c r="Z1589" s="3"/>
    </row>
    <row r="1590" spans="1:26" ht="38.25" customHeight="1" x14ac:dyDescent="0.6">
      <c r="A1590" s="29"/>
      <c r="B1590" s="68"/>
      <c r="C1590" s="69"/>
      <c r="D1590" s="71"/>
      <c r="E1590" s="71"/>
      <c r="F1590" s="72">
        <f>SUM(D$9:$D1590)-SUM(E$9:$E1590)</f>
        <v>400</v>
      </c>
      <c r="G1590" s="58"/>
      <c r="H1590" s="73" t="str">
        <f t="shared" si="97"/>
        <v>الثلاثاء</v>
      </c>
      <c r="I1590" s="84">
        <f t="shared" si="98"/>
        <v>46112</v>
      </c>
      <c r="J1590" s="75"/>
      <c r="K1590" s="75"/>
      <c r="L1590" s="76"/>
      <c r="M1590" s="76"/>
      <c r="N1590" s="77">
        <f>K1590-J1590-L1590+التصنيف4567891011243752[[#This Row],[زيادة]]</f>
        <v>0</v>
      </c>
      <c r="O1590" s="78" t="str">
        <f t="shared" si="96"/>
        <v>غياب</v>
      </c>
      <c r="P1590" s="78">
        <f t="shared" si="99"/>
        <v>0</v>
      </c>
      <c r="Q1590" s="79">
        <f>التصنيف4567891011243752[[#This Row],[ساعات العمل
Time of Work]]/9*P1590*24</f>
        <v>0</v>
      </c>
      <c r="R1590" s="80"/>
      <c r="S1590" s="80"/>
      <c r="T1590" s="80"/>
      <c r="U1590" s="80"/>
      <c r="V1590" s="3"/>
      <c r="W1590" s="3"/>
      <c r="X1590" s="3"/>
      <c r="Y1590" s="3"/>
      <c r="Z1590" s="3"/>
    </row>
    <row r="1591" spans="1:26" ht="38.25" customHeight="1" x14ac:dyDescent="0.6">
      <c r="A1591" s="29"/>
      <c r="B1591" s="68"/>
      <c r="C1591" s="69"/>
      <c r="D1591" s="71"/>
      <c r="E1591" s="71"/>
      <c r="F1591" s="72">
        <f>SUM(D$9:$D1591)-SUM(E$9:$E1591)</f>
        <v>400</v>
      </c>
      <c r="G1591" s="58"/>
      <c r="H1591" s="73" t="str">
        <f t="shared" si="97"/>
        <v>الأربعاء</v>
      </c>
      <c r="I1591" s="84">
        <f t="shared" si="98"/>
        <v>46113</v>
      </c>
      <c r="J1591" s="75"/>
      <c r="K1591" s="75"/>
      <c r="L1591" s="76"/>
      <c r="M1591" s="76"/>
      <c r="N1591" s="77">
        <f>K1591-J1591-L1591+التصنيف4567891011243752[[#This Row],[زيادة]]</f>
        <v>0</v>
      </c>
      <c r="O1591" s="78" t="str">
        <f t="shared" si="96"/>
        <v>غياب</v>
      </c>
      <c r="P1591" s="78">
        <f t="shared" si="99"/>
        <v>0</v>
      </c>
      <c r="Q1591" s="79">
        <f>التصنيف4567891011243752[[#This Row],[ساعات العمل
Time of Work]]/9*P1591*24</f>
        <v>0</v>
      </c>
      <c r="R1591" s="80"/>
      <c r="S1591" s="80"/>
      <c r="T1591" s="80"/>
      <c r="U1591" s="80"/>
      <c r="V1591" s="3"/>
      <c r="W1591" s="3"/>
      <c r="X1591" s="3"/>
      <c r="Y1591" s="3"/>
      <c r="Z1591" s="3"/>
    </row>
    <row r="1592" spans="1:26" ht="38.25" customHeight="1" x14ac:dyDescent="0.6">
      <c r="A1592" s="29"/>
      <c r="B1592" s="68"/>
      <c r="C1592" s="69"/>
      <c r="D1592" s="71"/>
      <c r="E1592" s="71"/>
      <c r="F1592" s="72">
        <f>SUM(D$9:$D1592)-SUM(E$9:$E1592)</f>
        <v>400</v>
      </c>
      <c r="G1592" s="58"/>
      <c r="H1592" s="73" t="str">
        <f t="shared" si="97"/>
        <v>الخميس</v>
      </c>
      <c r="I1592" s="84">
        <f t="shared" si="98"/>
        <v>46114</v>
      </c>
      <c r="J1592" s="75"/>
      <c r="K1592" s="75"/>
      <c r="L1592" s="76"/>
      <c r="M1592" s="76"/>
      <c r="N1592" s="77">
        <f>K1592-J1592-L1592+التصنيف4567891011243752[[#This Row],[زيادة]]</f>
        <v>0</v>
      </c>
      <c r="O1592" s="78" t="str">
        <f t="shared" si="96"/>
        <v>غياب</v>
      </c>
      <c r="P1592" s="78">
        <f t="shared" si="99"/>
        <v>0</v>
      </c>
      <c r="Q1592" s="79">
        <f>التصنيف4567891011243752[[#This Row],[ساعات العمل
Time of Work]]/9*P1592*24</f>
        <v>0</v>
      </c>
      <c r="R1592" s="80"/>
      <c r="S1592" s="80"/>
      <c r="T1592" s="80"/>
      <c r="U1592" s="80"/>
      <c r="V1592" s="3"/>
      <c r="W1592" s="3"/>
      <c r="X1592" s="3"/>
      <c r="Y1592" s="3"/>
      <c r="Z1592" s="3"/>
    </row>
    <row r="1593" spans="1:26" ht="38.25" customHeight="1" x14ac:dyDescent="0.6">
      <c r="A1593" s="29"/>
      <c r="B1593" s="68"/>
      <c r="C1593" s="69"/>
      <c r="D1593" s="71"/>
      <c r="E1593" s="71"/>
      <c r="F1593" s="72">
        <f>SUM(D$9:$D1593)-SUM(E$9:$E1593)</f>
        <v>400</v>
      </c>
      <c r="G1593" s="58"/>
      <c r="H1593" s="73" t="str">
        <f t="shared" si="97"/>
        <v>الجمعة</v>
      </c>
      <c r="I1593" s="84">
        <f t="shared" si="98"/>
        <v>46115</v>
      </c>
      <c r="J1593" s="75"/>
      <c r="K1593" s="75"/>
      <c r="L1593" s="76"/>
      <c r="M1593" s="76"/>
      <c r="N1593" s="77">
        <f>K1593-J1593-L1593+التصنيف4567891011243752[[#This Row],[زيادة]]</f>
        <v>0</v>
      </c>
      <c r="O1593" s="78" t="str">
        <f t="shared" si="96"/>
        <v>غياب</v>
      </c>
      <c r="P1593" s="78">
        <f t="shared" si="99"/>
        <v>0</v>
      </c>
      <c r="Q1593" s="79">
        <f>التصنيف4567891011243752[[#This Row],[ساعات العمل
Time of Work]]/9*P1593*24</f>
        <v>0</v>
      </c>
      <c r="R1593" s="80"/>
      <c r="S1593" s="80"/>
      <c r="T1593" s="80"/>
      <c r="U1593" s="80"/>
      <c r="V1593" s="3"/>
      <c r="W1593" s="3"/>
      <c r="X1593" s="3"/>
      <c r="Y1593" s="3"/>
      <c r="Z1593" s="3"/>
    </row>
    <row r="1594" spans="1:26" ht="38.25" customHeight="1" x14ac:dyDescent="0.6">
      <c r="A1594" s="29"/>
      <c r="B1594" s="68"/>
      <c r="C1594" s="69"/>
      <c r="D1594" s="71"/>
      <c r="E1594" s="71"/>
      <c r="F1594" s="72">
        <f>SUM(D$9:$D1594)-SUM(E$9:$E1594)</f>
        <v>400</v>
      </c>
      <c r="G1594" s="58"/>
      <c r="H1594" s="73" t="str">
        <f t="shared" si="97"/>
        <v>السبت</v>
      </c>
      <c r="I1594" s="84">
        <f t="shared" si="98"/>
        <v>46116</v>
      </c>
      <c r="J1594" s="75"/>
      <c r="K1594" s="75"/>
      <c r="L1594" s="76"/>
      <c r="M1594" s="76"/>
      <c r="N1594" s="77">
        <f>K1594-J1594-L1594+التصنيف4567891011243752[[#This Row],[زيادة]]</f>
        <v>0</v>
      </c>
      <c r="O1594" s="78" t="str">
        <f t="shared" si="96"/>
        <v>غياب</v>
      </c>
      <c r="P1594" s="78">
        <f t="shared" si="99"/>
        <v>0</v>
      </c>
      <c r="Q1594" s="79">
        <f>التصنيف4567891011243752[[#This Row],[ساعات العمل
Time of Work]]/9*P1594*24</f>
        <v>0</v>
      </c>
      <c r="R1594" s="80"/>
      <c r="S1594" s="80"/>
      <c r="T1594" s="80"/>
      <c r="U1594" s="80"/>
      <c r="V1594" s="3"/>
      <c r="W1594" s="3"/>
      <c r="X1594" s="3"/>
      <c r="Y1594" s="3"/>
      <c r="Z1594" s="3"/>
    </row>
    <row r="1595" spans="1:26" ht="38.25" customHeight="1" x14ac:dyDescent="0.6">
      <c r="A1595" s="29"/>
      <c r="B1595" s="68"/>
      <c r="C1595" s="69"/>
      <c r="D1595" s="71"/>
      <c r="E1595" s="71"/>
      <c r="F1595" s="72">
        <f>SUM(D$9:$D1595)-SUM(E$9:$E1595)</f>
        <v>400</v>
      </c>
      <c r="G1595" s="58"/>
      <c r="H1595" s="73" t="str">
        <f t="shared" si="97"/>
        <v>الأحد</v>
      </c>
      <c r="I1595" s="84">
        <f t="shared" si="98"/>
        <v>46117</v>
      </c>
      <c r="J1595" s="75"/>
      <c r="K1595" s="75"/>
      <c r="L1595" s="76"/>
      <c r="M1595" s="76"/>
      <c r="N1595" s="77">
        <f>K1595-J1595-L1595+التصنيف4567891011243752[[#This Row],[زيادة]]</f>
        <v>0</v>
      </c>
      <c r="O1595" s="78" t="str">
        <f t="shared" si="96"/>
        <v>غياب</v>
      </c>
      <c r="P1595" s="78">
        <f t="shared" si="99"/>
        <v>0</v>
      </c>
      <c r="Q1595" s="79">
        <f>التصنيف4567891011243752[[#This Row],[ساعات العمل
Time of Work]]/9*P1595*24</f>
        <v>0</v>
      </c>
      <c r="R1595" s="80"/>
      <c r="S1595" s="80"/>
      <c r="T1595" s="80"/>
      <c r="U1595" s="80"/>
      <c r="V1595" s="3"/>
      <c r="W1595" s="3"/>
      <c r="X1595" s="3"/>
      <c r="Y1595" s="3"/>
      <c r="Z1595" s="3"/>
    </row>
    <row r="1596" spans="1:26" ht="38.25" customHeight="1" x14ac:dyDescent="0.6">
      <c r="A1596" s="29"/>
      <c r="B1596" s="68"/>
      <c r="C1596" s="69"/>
      <c r="D1596" s="71"/>
      <c r="E1596" s="71"/>
      <c r="F1596" s="72">
        <f>SUM(D$9:$D1596)-SUM(E$9:$E1596)</f>
        <v>400</v>
      </c>
      <c r="G1596" s="58"/>
      <c r="H1596" s="73" t="str">
        <f t="shared" si="97"/>
        <v>الإثنين</v>
      </c>
      <c r="I1596" s="84">
        <f t="shared" si="98"/>
        <v>46118</v>
      </c>
      <c r="J1596" s="75"/>
      <c r="K1596" s="75"/>
      <c r="L1596" s="76"/>
      <c r="M1596" s="76"/>
      <c r="N1596" s="77">
        <f>K1596-J1596-L1596+التصنيف4567891011243752[[#This Row],[زيادة]]</f>
        <v>0</v>
      </c>
      <c r="O1596" s="78" t="str">
        <f t="shared" si="96"/>
        <v>غياب</v>
      </c>
      <c r="P1596" s="78">
        <f t="shared" si="99"/>
        <v>0</v>
      </c>
      <c r="Q1596" s="79">
        <f>التصنيف4567891011243752[[#This Row],[ساعات العمل
Time of Work]]/9*P1596*24</f>
        <v>0</v>
      </c>
      <c r="R1596" s="80"/>
      <c r="S1596" s="80"/>
      <c r="T1596" s="80"/>
      <c r="U1596" s="80"/>
      <c r="V1596" s="3"/>
      <c r="W1596" s="3"/>
      <c r="X1596" s="3"/>
      <c r="Y1596" s="3"/>
      <c r="Z1596" s="3"/>
    </row>
    <row r="1597" spans="1:26" ht="38.25" customHeight="1" x14ac:dyDescent="0.6">
      <c r="A1597" s="29"/>
      <c r="B1597" s="68"/>
      <c r="C1597" s="69"/>
      <c r="D1597" s="71"/>
      <c r="E1597" s="71"/>
      <c r="F1597" s="72">
        <f>SUM(D$9:$D1597)-SUM(E$9:$E1597)</f>
        <v>400</v>
      </c>
      <c r="G1597" s="58"/>
      <c r="H1597" s="73" t="str">
        <f t="shared" si="97"/>
        <v>الثلاثاء</v>
      </c>
      <c r="I1597" s="84">
        <f t="shared" si="98"/>
        <v>46119</v>
      </c>
      <c r="J1597" s="75"/>
      <c r="K1597" s="75"/>
      <c r="L1597" s="76"/>
      <c r="M1597" s="76"/>
      <c r="N1597" s="77">
        <f>K1597-J1597-L1597+التصنيف4567891011243752[[#This Row],[زيادة]]</f>
        <v>0</v>
      </c>
      <c r="O1597" s="78" t="str">
        <f t="shared" si="96"/>
        <v>غياب</v>
      </c>
      <c r="P1597" s="78">
        <f t="shared" si="99"/>
        <v>0</v>
      </c>
      <c r="Q1597" s="79">
        <f>التصنيف4567891011243752[[#This Row],[ساعات العمل
Time of Work]]/9*P1597*24</f>
        <v>0</v>
      </c>
      <c r="R1597" s="80"/>
      <c r="S1597" s="80"/>
      <c r="T1597" s="80"/>
      <c r="U1597" s="80"/>
      <c r="V1597" s="3"/>
      <c r="W1597" s="3"/>
      <c r="X1597" s="3"/>
      <c r="Y1597" s="3"/>
      <c r="Z1597" s="3"/>
    </row>
    <row r="1598" spans="1:26" ht="38.25" customHeight="1" x14ac:dyDescent="0.6">
      <c r="A1598" s="29"/>
      <c r="B1598" s="68"/>
      <c r="C1598" s="69"/>
      <c r="D1598" s="71"/>
      <c r="E1598" s="71"/>
      <c r="F1598" s="72">
        <f>SUM(D$9:$D1598)-SUM(E$9:$E1598)</f>
        <v>400</v>
      </c>
      <c r="G1598" s="58"/>
      <c r="H1598" s="73" t="str">
        <f t="shared" si="97"/>
        <v>الأربعاء</v>
      </c>
      <c r="I1598" s="84">
        <f t="shared" si="98"/>
        <v>46120</v>
      </c>
      <c r="J1598" s="75"/>
      <c r="K1598" s="75"/>
      <c r="L1598" s="76"/>
      <c r="M1598" s="76"/>
      <c r="N1598" s="77">
        <f>K1598-J1598-L1598+التصنيف4567891011243752[[#This Row],[زيادة]]</f>
        <v>0</v>
      </c>
      <c r="O1598" s="78" t="str">
        <f t="shared" si="96"/>
        <v>غياب</v>
      </c>
      <c r="P1598" s="78">
        <f t="shared" si="99"/>
        <v>0</v>
      </c>
      <c r="Q1598" s="79">
        <f>التصنيف4567891011243752[[#This Row],[ساعات العمل
Time of Work]]/9*P1598*24</f>
        <v>0</v>
      </c>
      <c r="R1598" s="80"/>
      <c r="S1598" s="80"/>
      <c r="T1598" s="80"/>
      <c r="U1598" s="80"/>
      <c r="V1598" s="3"/>
      <c r="W1598" s="3"/>
      <c r="X1598" s="3"/>
      <c r="Y1598" s="3"/>
      <c r="Z1598" s="3"/>
    </row>
    <row r="1599" spans="1:26" ht="38.25" customHeight="1" x14ac:dyDescent="0.6">
      <c r="A1599" s="29"/>
      <c r="B1599" s="68"/>
      <c r="C1599" s="69"/>
      <c r="D1599" s="71"/>
      <c r="E1599" s="71"/>
      <c r="F1599" s="72">
        <f>SUM(D$9:$D1599)-SUM(E$9:$E1599)</f>
        <v>400</v>
      </c>
      <c r="G1599" s="58"/>
      <c r="H1599" s="73" t="str">
        <f t="shared" si="97"/>
        <v>الخميس</v>
      </c>
      <c r="I1599" s="84">
        <f t="shared" si="98"/>
        <v>46121</v>
      </c>
      <c r="J1599" s="75"/>
      <c r="K1599" s="75"/>
      <c r="L1599" s="76"/>
      <c r="M1599" s="76"/>
      <c r="N1599" s="77">
        <f>K1599-J1599-L1599+التصنيف4567891011243752[[#This Row],[زيادة]]</f>
        <v>0</v>
      </c>
      <c r="O1599" s="78" t="str">
        <f t="shared" si="96"/>
        <v>غياب</v>
      </c>
      <c r="P1599" s="78">
        <f t="shared" si="99"/>
        <v>0</v>
      </c>
      <c r="Q1599" s="79">
        <f>التصنيف4567891011243752[[#This Row],[ساعات العمل
Time of Work]]/9*P1599*24</f>
        <v>0</v>
      </c>
      <c r="R1599" s="80"/>
      <c r="S1599" s="80"/>
      <c r="T1599" s="80"/>
      <c r="U1599" s="80"/>
      <c r="V1599" s="3"/>
      <c r="W1599" s="3"/>
      <c r="X1599" s="3"/>
      <c r="Y1599" s="3"/>
      <c r="Z1599" s="3"/>
    </row>
    <row r="1600" spans="1:26" ht="38.25" customHeight="1" x14ac:dyDescent="0.6">
      <c r="A1600" s="29"/>
      <c r="B1600" s="68"/>
      <c r="C1600" s="69"/>
      <c r="D1600" s="71"/>
      <c r="E1600" s="71"/>
      <c r="F1600" s="72">
        <f>SUM(D$9:$D1600)-SUM(E$9:$E1600)</f>
        <v>400</v>
      </c>
      <c r="G1600" s="58"/>
      <c r="H1600" s="73" t="str">
        <f t="shared" si="97"/>
        <v>الجمعة</v>
      </c>
      <c r="I1600" s="84">
        <f t="shared" si="98"/>
        <v>46122</v>
      </c>
      <c r="J1600" s="75"/>
      <c r="K1600" s="75"/>
      <c r="L1600" s="76"/>
      <c r="M1600" s="76"/>
      <c r="N1600" s="77">
        <f>K1600-J1600-L1600+التصنيف4567891011243752[[#This Row],[زيادة]]</f>
        <v>0</v>
      </c>
      <c r="O1600" s="78" t="str">
        <f t="shared" si="96"/>
        <v>غياب</v>
      </c>
      <c r="P1600" s="78">
        <f t="shared" si="99"/>
        <v>0</v>
      </c>
      <c r="Q1600" s="79">
        <f>التصنيف4567891011243752[[#This Row],[ساعات العمل
Time of Work]]/9*P1600*24</f>
        <v>0</v>
      </c>
      <c r="R1600" s="80"/>
      <c r="S1600" s="80"/>
      <c r="T1600" s="80"/>
      <c r="U1600" s="80"/>
      <c r="V1600" s="3"/>
      <c r="W1600" s="3"/>
      <c r="X1600" s="3"/>
      <c r="Y1600" s="3"/>
      <c r="Z1600" s="3"/>
    </row>
    <row r="1601" spans="1:26" ht="38.25" customHeight="1" x14ac:dyDescent="0.6">
      <c r="A1601" s="29"/>
      <c r="B1601" s="68"/>
      <c r="C1601" s="69"/>
      <c r="D1601" s="71"/>
      <c r="E1601" s="71"/>
      <c r="F1601" s="72">
        <f>SUM(D$9:$D1601)-SUM(E$9:$E1601)</f>
        <v>400</v>
      </c>
      <c r="G1601" s="58"/>
      <c r="H1601" s="73" t="str">
        <f t="shared" si="97"/>
        <v>السبت</v>
      </c>
      <c r="I1601" s="84">
        <f t="shared" si="98"/>
        <v>46123</v>
      </c>
      <c r="J1601" s="75"/>
      <c r="K1601" s="75"/>
      <c r="L1601" s="76"/>
      <c r="M1601" s="76"/>
      <c r="N1601" s="77">
        <f>K1601-J1601-L1601+التصنيف4567891011243752[[#This Row],[زيادة]]</f>
        <v>0</v>
      </c>
      <c r="O1601" s="78" t="str">
        <f t="shared" si="96"/>
        <v>غياب</v>
      </c>
      <c r="P1601" s="78">
        <f t="shared" si="99"/>
        <v>0</v>
      </c>
      <c r="Q1601" s="79">
        <f>التصنيف4567891011243752[[#This Row],[ساعات العمل
Time of Work]]/9*P1601*24</f>
        <v>0</v>
      </c>
      <c r="R1601" s="80"/>
      <c r="S1601" s="80"/>
      <c r="T1601" s="80"/>
      <c r="U1601" s="80"/>
      <c r="V1601" s="3"/>
      <c r="W1601" s="3"/>
      <c r="X1601" s="3"/>
      <c r="Y1601" s="3"/>
      <c r="Z1601" s="3"/>
    </row>
    <row r="1602" spans="1:26" ht="38.25" customHeight="1" x14ac:dyDescent="0.6">
      <c r="A1602" s="29"/>
      <c r="B1602" s="68"/>
      <c r="C1602" s="69"/>
      <c r="D1602" s="71"/>
      <c r="E1602" s="71"/>
      <c r="F1602" s="72">
        <f>SUM(D$9:$D1602)-SUM(E$9:$E1602)</f>
        <v>400</v>
      </c>
      <c r="G1602" s="58"/>
      <c r="H1602" s="73" t="str">
        <f t="shared" si="97"/>
        <v>الأحد</v>
      </c>
      <c r="I1602" s="84">
        <f t="shared" si="98"/>
        <v>46124</v>
      </c>
      <c r="J1602" s="75"/>
      <c r="K1602" s="75"/>
      <c r="L1602" s="76"/>
      <c r="M1602" s="76"/>
      <c r="N1602" s="77">
        <f>K1602-J1602-L1602+التصنيف4567891011243752[[#This Row],[زيادة]]</f>
        <v>0</v>
      </c>
      <c r="O1602" s="78" t="str">
        <f t="shared" si="96"/>
        <v>غياب</v>
      </c>
      <c r="P1602" s="78">
        <f t="shared" si="99"/>
        <v>0</v>
      </c>
      <c r="Q1602" s="79">
        <f>التصنيف4567891011243752[[#This Row],[ساعات العمل
Time of Work]]/9*P1602*24</f>
        <v>0</v>
      </c>
      <c r="R1602" s="80"/>
      <c r="S1602" s="80"/>
      <c r="T1602" s="80"/>
      <c r="U1602" s="80"/>
      <c r="V1602" s="3"/>
      <c r="W1602" s="3"/>
      <c r="X1602" s="3"/>
      <c r="Y1602" s="3"/>
      <c r="Z1602" s="3"/>
    </row>
    <row r="1603" spans="1:26" ht="38.25" customHeight="1" x14ac:dyDescent="0.6">
      <c r="A1603" s="29"/>
      <c r="B1603" s="68"/>
      <c r="C1603" s="69"/>
      <c r="D1603" s="71"/>
      <c r="E1603" s="71"/>
      <c r="F1603" s="72">
        <f>SUM(D$9:$D1603)-SUM(E$9:$E1603)</f>
        <v>400</v>
      </c>
      <c r="G1603" s="58"/>
      <c r="H1603" s="73" t="str">
        <f t="shared" si="97"/>
        <v>الإثنين</v>
      </c>
      <c r="I1603" s="84">
        <f t="shared" si="98"/>
        <v>46125</v>
      </c>
      <c r="J1603" s="75"/>
      <c r="K1603" s="75"/>
      <c r="L1603" s="76"/>
      <c r="M1603" s="76"/>
      <c r="N1603" s="77">
        <f>K1603-J1603-L1603+التصنيف4567891011243752[[#This Row],[زيادة]]</f>
        <v>0</v>
      </c>
      <c r="O1603" s="78" t="str">
        <f t="shared" si="96"/>
        <v>غياب</v>
      </c>
      <c r="P1603" s="78">
        <f t="shared" si="99"/>
        <v>0</v>
      </c>
      <c r="Q1603" s="79">
        <f>التصنيف4567891011243752[[#This Row],[ساعات العمل
Time of Work]]/9*P1603*24</f>
        <v>0</v>
      </c>
      <c r="R1603" s="80"/>
      <c r="S1603" s="80"/>
      <c r="T1603" s="80"/>
      <c r="U1603" s="80"/>
      <c r="V1603" s="3"/>
      <c r="W1603" s="3"/>
      <c r="X1603" s="3"/>
      <c r="Y1603" s="3"/>
      <c r="Z1603" s="3"/>
    </row>
    <row r="1604" spans="1:26" ht="38.25" customHeight="1" x14ac:dyDescent="0.6">
      <c r="A1604" s="29"/>
      <c r="B1604" s="68"/>
      <c r="C1604" s="69"/>
      <c r="D1604" s="71"/>
      <c r="E1604" s="71"/>
      <c r="F1604" s="72">
        <f>SUM(D$9:$D1604)-SUM(E$9:$E1604)</f>
        <v>400</v>
      </c>
      <c r="G1604" s="58"/>
      <c r="H1604" s="73" t="str">
        <f t="shared" si="97"/>
        <v>الثلاثاء</v>
      </c>
      <c r="I1604" s="84">
        <f t="shared" si="98"/>
        <v>46126</v>
      </c>
      <c r="J1604" s="75"/>
      <c r="K1604" s="75"/>
      <c r="L1604" s="76"/>
      <c r="M1604" s="76"/>
      <c r="N1604" s="77">
        <f>K1604-J1604-L1604+التصنيف4567891011243752[[#This Row],[زيادة]]</f>
        <v>0</v>
      </c>
      <c r="O1604" s="78" t="str">
        <f t="shared" si="96"/>
        <v>غياب</v>
      </c>
      <c r="P1604" s="78">
        <f t="shared" si="99"/>
        <v>0</v>
      </c>
      <c r="Q1604" s="79">
        <f>التصنيف4567891011243752[[#This Row],[ساعات العمل
Time of Work]]/9*P1604*24</f>
        <v>0</v>
      </c>
      <c r="R1604" s="80"/>
      <c r="S1604" s="80"/>
      <c r="T1604" s="80"/>
      <c r="U1604" s="80"/>
      <c r="V1604" s="3"/>
      <c r="W1604" s="3"/>
      <c r="X1604" s="3"/>
      <c r="Y1604" s="3"/>
      <c r="Z1604" s="3"/>
    </row>
    <row r="1605" spans="1:26" ht="38.25" customHeight="1" x14ac:dyDescent="0.6">
      <c r="A1605" s="29"/>
      <c r="B1605" s="68"/>
      <c r="C1605" s="69"/>
      <c r="D1605" s="71"/>
      <c r="E1605" s="71"/>
      <c r="F1605" s="72">
        <f>SUM(D$9:$D1605)-SUM(E$9:$E1605)</f>
        <v>400</v>
      </c>
      <c r="G1605" s="58"/>
      <c r="H1605" s="73" t="str">
        <f t="shared" si="97"/>
        <v>الأربعاء</v>
      </c>
      <c r="I1605" s="84">
        <f t="shared" si="98"/>
        <v>46127</v>
      </c>
      <c r="J1605" s="75"/>
      <c r="K1605" s="75"/>
      <c r="L1605" s="76"/>
      <c r="M1605" s="76"/>
      <c r="N1605" s="77">
        <f>K1605-J1605-L1605+التصنيف4567891011243752[[#This Row],[زيادة]]</f>
        <v>0</v>
      </c>
      <c r="O1605" s="78" t="str">
        <f t="shared" si="96"/>
        <v>غياب</v>
      </c>
      <c r="P1605" s="78">
        <f t="shared" si="99"/>
        <v>0</v>
      </c>
      <c r="Q1605" s="79">
        <f>التصنيف4567891011243752[[#This Row],[ساعات العمل
Time of Work]]/9*P1605*24</f>
        <v>0</v>
      </c>
      <c r="R1605" s="80"/>
      <c r="S1605" s="80"/>
      <c r="T1605" s="80"/>
      <c r="U1605" s="80"/>
      <c r="V1605" s="3"/>
      <c r="W1605" s="3"/>
      <c r="X1605" s="3"/>
      <c r="Y1605" s="3"/>
      <c r="Z1605" s="3"/>
    </row>
    <row r="1606" spans="1:26" ht="38.25" customHeight="1" x14ac:dyDescent="0.6">
      <c r="A1606" s="29"/>
      <c r="B1606" s="68"/>
      <c r="C1606" s="69"/>
      <c r="D1606" s="71"/>
      <c r="E1606" s="71"/>
      <c r="F1606" s="72">
        <f>SUM(D$9:$D1606)-SUM(E$9:$E1606)</f>
        <v>400</v>
      </c>
      <c r="G1606" s="58"/>
      <c r="H1606" s="73" t="str">
        <f t="shared" si="97"/>
        <v>الخميس</v>
      </c>
      <c r="I1606" s="84">
        <f t="shared" si="98"/>
        <v>46128</v>
      </c>
      <c r="J1606" s="75"/>
      <c r="K1606" s="75"/>
      <c r="L1606" s="76"/>
      <c r="M1606" s="76"/>
      <c r="N1606" s="77">
        <f>K1606-J1606-L1606+التصنيف4567891011243752[[#This Row],[زيادة]]</f>
        <v>0</v>
      </c>
      <c r="O1606" s="78" t="str">
        <f t="shared" si="96"/>
        <v>غياب</v>
      </c>
      <c r="P1606" s="78">
        <f t="shared" si="99"/>
        <v>0</v>
      </c>
      <c r="Q1606" s="79">
        <f>التصنيف4567891011243752[[#This Row],[ساعات العمل
Time of Work]]/9*P1606*24</f>
        <v>0</v>
      </c>
      <c r="R1606" s="80"/>
      <c r="S1606" s="80"/>
      <c r="T1606" s="80"/>
      <c r="U1606" s="80"/>
      <c r="V1606" s="3"/>
      <c r="W1606" s="3"/>
      <c r="X1606" s="3"/>
      <c r="Y1606" s="3"/>
      <c r="Z1606" s="3"/>
    </row>
    <row r="1607" spans="1:26" ht="38.25" customHeight="1" x14ac:dyDescent="0.6">
      <c r="A1607" s="29"/>
      <c r="B1607" s="68"/>
      <c r="C1607" s="69"/>
      <c r="D1607" s="71"/>
      <c r="E1607" s="71"/>
      <c r="F1607" s="72">
        <f>SUM(D$9:$D1607)-SUM(E$9:$E1607)</f>
        <v>400</v>
      </c>
      <c r="G1607" s="58"/>
      <c r="H1607" s="73" t="str">
        <f t="shared" si="97"/>
        <v>الجمعة</v>
      </c>
      <c r="I1607" s="84">
        <f t="shared" si="98"/>
        <v>46129</v>
      </c>
      <c r="J1607" s="75"/>
      <c r="K1607" s="75"/>
      <c r="L1607" s="76"/>
      <c r="M1607" s="76"/>
      <c r="N1607" s="77">
        <f>K1607-J1607-L1607+التصنيف4567891011243752[[#This Row],[زيادة]]</f>
        <v>0</v>
      </c>
      <c r="O1607" s="78" t="str">
        <f t="shared" si="96"/>
        <v>غياب</v>
      </c>
      <c r="P1607" s="78">
        <f t="shared" si="99"/>
        <v>0</v>
      </c>
      <c r="Q1607" s="79">
        <f>التصنيف4567891011243752[[#This Row],[ساعات العمل
Time of Work]]/9*P1607*24</f>
        <v>0</v>
      </c>
      <c r="R1607" s="80"/>
      <c r="S1607" s="80"/>
      <c r="T1607" s="80"/>
      <c r="U1607" s="80"/>
      <c r="V1607" s="3"/>
      <c r="W1607" s="3"/>
      <c r="X1607" s="3"/>
      <c r="Y1607" s="3"/>
      <c r="Z1607" s="3"/>
    </row>
    <row r="1608" spans="1:26" ht="38.25" customHeight="1" x14ac:dyDescent="0.6">
      <c r="A1608" s="29"/>
      <c r="B1608" s="68"/>
      <c r="C1608" s="69"/>
      <c r="D1608" s="71"/>
      <c r="E1608" s="71"/>
      <c r="F1608" s="72">
        <f>SUM(D$9:$D1608)-SUM(E$9:$E1608)</f>
        <v>400</v>
      </c>
      <c r="G1608" s="58"/>
      <c r="H1608" s="73" t="str">
        <f t="shared" si="97"/>
        <v>السبت</v>
      </c>
      <c r="I1608" s="84">
        <f t="shared" si="98"/>
        <v>46130</v>
      </c>
      <c r="J1608" s="75"/>
      <c r="K1608" s="75"/>
      <c r="L1608" s="76"/>
      <c r="M1608" s="76"/>
      <c r="N1608" s="77">
        <f>K1608-J1608-L1608+التصنيف4567891011243752[[#This Row],[زيادة]]</f>
        <v>0</v>
      </c>
      <c r="O1608" s="78" t="str">
        <f t="shared" si="96"/>
        <v>غياب</v>
      </c>
      <c r="P1608" s="78">
        <f t="shared" si="99"/>
        <v>0</v>
      </c>
      <c r="Q1608" s="79">
        <f>التصنيف4567891011243752[[#This Row],[ساعات العمل
Time of Work]]/9*P1608*24</f>
        <v>0</v>
      </c>
      <c r="R1608" s="80"/>
      <c r="S1608" s="80"/>
      <c r="T1608" s="80"/>
      <c r="U1608" s="80"/>
      <c r="V1608" s="3"/>
      <c r="W1608" s="3"/>
      <c r="X1608" s="3"/>
      <c r="Y1608" s="3"/>
      <c r="Z1608" s="3"/>
    </row>
    <row r="1609" spans="1:26" ht="38.25" customHeight="1" x14ac:dyDescent="0.6">
      <c r="A1609" s="29"/>
      <c r="B1609" s="68"/>
      <c r="C1609" s="69"/>
      <c r="D1609" s="71"/>
      <c r="E1609" s="71"/>
      <c r="F1609" s="72">
        <f>SUM(D$9:$D1609)-SUM(E$9:$E1609)</f>
        <v>400</v>
      </c>
      <c r="G1609" s="58"/>
      <c r="H1609" s="73" t="str">
        <f t="shared" si="97"/>
        <v>الأحد</v>
      </c>
      <c r="I1609" s="84">
        <f t="shared" si="98"/>
        <v>46131</v>
      </c>
      <c r="J1609" s="75"/>
      <c r="K1609" s="75"/>
      <c r="L1609" s="76"/>
      <c r="M1609" s="76"/>
      <c r="N1609" s="77">
        <f>K1609-J1609-L1609+التصنيف4567891011243752[[#This Row],[زيادة]]</f>
        <v>0</v>
      </c>
      <c r="O1609" s="78" t="str">
        <f t="shared" ref="O1609:O1672" si="100">IF(N1609=0,"غياب","حضور")</f>
        <v>غياب</v>
      </c>
      <c r="P1609" s="78">
        <f t="shared" si="99"/>
        <v>0</v>
      </c>
      <c r="Q1609" s="79">
        <f>التصنيف4567891011243752[[#This Row],[ساعات العمل
Time of Work]]/9*P1609*24</f>
        <v>0</v>
      </c>
      <c r="R1609" s="80"/>
      <c r="S1609" s="80"/>
      <c r="T1609" s="80"/>
      <c r="U1609" s="80"/>
      <c r="V1609" s="3"/>
      <c r="W1609" s="3"/>
      <c r="X1609" s="3"/>
      <c r="Y1609" s="3"/>
      <c r="Z1609" s="3"/>
    </row>
    <row r="1610" spans="1:26" ht="38.25" customHeight="1" x14ac:dyDescent="0.6">
      <c r="A1610" s="29"/>
      <c r="B1610" s="68"/>
      <c r="C1610" s="69"/>
      <c r="D1610" s="71"/>
      <c r="E1610" s="71"/>
      <c r="F1610" s="72">
        <f>SUM(D$9:$D1610)-SUM(E$9:$E1610)</f>
        <v>400</v>
      </c>
      <c r="G1610" s="58"/>
      <c r="H1610" s="73" t="str">
        <f t="shared" ref="H1610:H1673" si="101">TEXT(I1610,"b2dddd")</f>
        <v>الإثنين</v>
      </c>
      <c r="I1610" s="84">
        <f t="shared" ref="I1610:I1673" si="102">IF($I$7="","--",I1609+1)</f>
        <v>46132</v>
      </c>
      <c r="J1610" s="75"/>
      <c r="K1610" s="75"/>
      <c r="L1610" s="76"/>
      <c r="M1610" s="76"/>
      <c r="N1610" s="77">
        <f>K1610-J1610-L1610+التصنيف4567891011243752[[#This Row],[زيادة]]</f>
        <v>0</v>
      </c>
      <c r="O1610" s="78" t="str">
        <f t="shared" si="100"/>
        <v>غياب</v>
      </c>
      <c r="P1610" s="78">
        <f t="shared" si="99"/>
        <v>0</v>
      </c>
      <c r="Q1610" s="79">
        <f>التصنيف4567891011243752[[#This Row],[ساعات العمل
Time of Work]]/9*P1610*24</f>
        <v>0</v>
      </c>
      <c r="R1610" s="80"/>
      <c r="S1610" s="80"/>
      <c r="T1610" s="80"/>
      <c r="U1610" s="80"/>
      <c r="V1610" s="3"/>
      <c r="W1610" s="3"/>
      <c r="X1610" s="3"/>
      <c r="Y1610" s="3"/>
      <c r="Z1610" s="3"/>
    </row>
    <row r="1611" spans="1:26" ht="38.25" customHeight="1" x14ac:dyDescent="0.6">
      <c r="A1611" s="29"/>
      <c r="B1611" s="68"/>
      <c r="C1611" s="69"/>
      <c r="D1611" s="71"/>
      <c r="E1611" s="71"/>
      <c r="F1611" s="72">
        <f>SUM(D$9:$D1611)-SUM(E$9:$E1611)</f>
        <v>400</v>
      </c>
      <c r="G1611" s="58"/>
      <c r="H1611" s="73" t="str">
        <f t="shared" si="101"/>
        <v>الثلاثاء</v>
      </c>
      <c r="I1611" s="84">
        <f t="shared" si="102"/>
        <v>46133</v>
      </c>
      <c r="J1611" s="75"/>
      <c r="K1611" s="75"/>
      <c r="L1611" s="76"/>
      <c r="M1611" s="76"/>
      <c r="N1611" s="77">
        <f>K1611-J1611-L1611+التصنيف4567891011243752[[#This Row],[زيادة]]</f>
        <v>0</v>
      </c>
      <c r="O1611" s="78" t="str">
        <f t="shared" si="100"/>
        <v>غياب</v>
      </c>
      <c r="P1611" s="78">
        <f t="shared" ref="P1611:P1674" si="103">IF($P$9="","--",P1610+0)</f>
        <v>0</v>
      </c>
      <c r="Q1611" s="79">
        <f>التصنيف4567891011243752[[#This Row],[ساعات العمل
Time of Work]]/9*P1611*24</f>
        <v>0</v>
      </c>
      <c r="R1611" s="80"/>
      <c r="S1611" s="80"/>
      <c r="T1611" s="80"/>
      <c r="U1611" s="80"/>
      <c r="V1611" s="3"/>
      <c r="W1611" s="3"/>
      <c r="X1611" s="3"/>
      <c r="Y1611" s="3"/>
      <c r="Z1611" s="3"/>
    </row>
    <row r="1612" spans="1:26" ht="38.25" customHeight="1" x14ac:dyDescent="0.6">
      <c r="A1612" s="29"/>
      <c r="B1612" s="68"/>
      <c r="C1612" s="69"/>
      <c r="D1612" s="71"/>
      <c r="E1612" s="71"/>
      <c r="F1612" s="72">
        <f>SUM(D$9:$D1612)-SUM(E$9:$E1612)</f>
        <v>400</v>
      </c>
      <c r="G1612" s="58"/>
      <c r="H1612" s="73" t="str">
        <f t="shared" si="101"/>
        <v>الأربعاء</v>
      </c>
      <c r="I1612" s="84">
        <f t="shared" si="102"/>
        <v>46134</v>
      </c>
      <c r="J1612" s="75"/>
      <c r="K1612" s="75"/>
      <c r="L1612" s="76"/>
      <c r="M1612" s="76"/>
      <c r="N1612" s="77">
        <f>K1612-J1612-L1612+التصنيف4567891011243752[[#This Row],[زيادة]]</f>
        <v>0</v>
      </c>
      <c r="O1612" s="78" t="str">
        <f t="shared" si="100"/>
        <v>غياب</v>
      </c>
      <c r="P1612" s="78">
        <f t="shared" si="103"/>
        <v>0</v>
      </c>
      <c r="Q1612" s="79">
        <f>التصنيف4567891011243752[[#This Row],[ساعات العمل
Time of Work]]/9*P1612*24</f>
        <v>0</v>
      </c>
      <c r="R1612" s="80"/>
      <c r="S1612" s="80"/>
      <c r="T1612" s="80"/>
      <c r="U1612" s="80"/>
      <c r="V1612" s="3"/>
      <c r="W1612" s="3"/>
      <c r="X1612" s="3"/>
      <c r="Y1612" s="3"/>
      <c r="Z1612" s="3"/>
    </row>
    <row r="1613" spans="1:26" ht="38.25" customHeight="1" x14ac:dyDescent="0.6">
      <c r="A1613" s="29"/>
      <c r="B1613" s="68"/>
      <c r="C1613" s="69"/>
      <c r="D1613" s="71"/>
      <c r="E1613" s="71"/>
      <c r="F1613" s="72">
        <f>SUM(D$9:$D1613)-SUM(E$9:$E1613)</f>
        <v>400</v>
      </c>
      <c r="G1613" s="58"/>
      <c r="H1613" s="73" t="str">
        <f t="shared" si="101"/>
        <v>الخميس</v>
      </c>
      <c r="I1613" s="84">
        <f t="shared" si="102"/>
        <v>46135</v>
      </c>
      <c r="J1613" s="75"/>
      <c r="K1613" s="75"/>
      <c r="L1613" s="76"/>
      <c r="M1613" s="76"/>
      <c r="N1613" s="77">
        <f>K1613-J1613-L1613+التصنيف4567891011243752[[#This Row],[زيادة]]</f>
        <v>0</v>
      </c>
      <c r="O1613" s="78" t="str">
        <f t="shared" si="100"/>
        <v>غياب</v>
      </c>
      <c r="P1613" s="78">
        <f t="shared" si="103"/>
        <v>0</v>
      </c>
      <c r="Q1613" s="79">
        <f>التصنيف4567891011243752[[#This Row],[ساعات العمل
Time of Work]]/9*P1613*24</f>
        <v>0</v>
      </c>
      <c r="R1613" s="80"/>
      <c r="S1613" s="80"/>
      <c r="T1613" s="80"/>
      <c r="U1613" s="80"/>
      <c r="V1613" s="3"/>
      <c r="W1613" s="3"/>
      <c r="X1613" s="3"/>
      <c r="Y1613" s="3"/>
      <c r="Z1613" s="3"/>
    </row>
    <row r="1614" spans="1:26" ht="38.25" customHeight="1" x14ac:dyDescent="0.6">
      <c r="A1614" s="29"/>
      <c r="B1614" s="68"/>
      <c r="C1614" s="69"/>
      <c r="D1614" s="71"/>
      <c r="E1614" s="71"/>
      <c r="F1614" s="72">
        <f>SUM(D$9:$D1614)-SUM(E$9:$E1614)</f>
        <v>400</v>
      </c>
      <c r="G1614" s="58"/>
      <c r="H1614" s="73" t="str">
        <f t="shared" si="101"/>
        <v>الجمعة</v>
      </c>
      <c r="I1614" s="84">
        <f t="shared" si="102"/>
        <v>46136</v>
      </c>
      <c r="J1614" s="75"/>
      <c r="K1614" s="75"/>
      <c r="L1614" s="76"/>
      <c r="M1614" s="76"/>
      <c r="N1614" s="77">
        <f>K1614-J1614-L1614+التصنيف4567891011243752[[#This Row],[زيادة]]</f>
        <v>0</v>
      </c>
      <c r="O1614" s="78" t="str">
        <f t="shared" si="100"/>
        <v>غياب</v>
      </c>
      <c r="P1614" s="78">
        <f t="shared" si="103"/>
        <v>0</v>
      </c>
      <c r="Q1614" s="79">
        <f>التصنيف4567891011243752[[#This Row],[ساعات العمل
Time of Work]]/9*P1614*24</f>
        <v>0</v>
      </c>
      <c r="R1614" s="80"/>
      <c r="S1614" s="80"/>
      <c r="T1614" s="80"/>
      <c r="U1614" s="80"/>
      <c r="V1614" s="3"/>
      <c r="W1614" s="3"/>
      <c r="X1614" s="3"/>
      <c r="Y1614" s="3"/>
      <c r="Z1614" s="3"/>
    </row>
    <row r="1615" spans="1:26" ht="38.25" customHeight="1" x14ac:dyDescent="0.6">
      <c r="A1615" s="29"/>
      <c r="B1615" s="68"/>
      <c r="C1615" s="69"/>
      <c r="D1615" s="71"/>
      <c r="E1615" s="71"/>
      <c r="F1615" s="72">
        <f>SUM(D$9:$D1615)-SUM(E$9:$E1615)</f>
        <v>400</v>
      </c>
      <c r="G1615" s="58"/>
      <c r="H1615" s="73" t="str">
        <f t="shared" si="101"/>
        <v>السبت</v>
      </c>
      <c r="I1615" s="84">
        <f t="shared" si="102"/>
        <v>46137</v>
      </c>
      <c r="J1615" s="75"/>
      <c r="K1615" s="75"/>
      <c r="L1615" s="76"/>
      <c r="M1615" s="76"/>
      <c r="N1615" s="77">
        <f>K1615-J1615-L1615+التصنيف4567891011243752[[#This Row],[زيادة]]</f>
        <v>0</v>
      </c>
      <c r="O1615" s="78" t="str">
        <f t="shared" si="100"/>
        <v>غياب</v>
      </c>
      <c r="P1615" s="78">
        <f t="shared" si="103"/>
        <v>0</v>
      </c>
      <c r="Q1615" s="79">
        <f>التصنيف4567891011243752[[#This Row],[ساعات العمل
Time of Work]]/9*P1615*24</f>
        <v>0</v>
      </c>
      <c r="R1615" s="80"/>
      <c r="S1615" s="80"/>
      <c r="T1615" s="80"/>
      <c r="U1615" s="80"/>
      <c r="V1615" s="3"/>
      <c r="W1615" s="3"/>
      <c r="X1615" s="3"/>
      <c r="Y1615" s="3"/>
      <c r="Z1615" s="3"/>
    </row>
    <row r="1616" spans="1:26" ht="38.25" customHeight="1" x14ac:dyDescent="0.6">
      <c r="A1616" s="29"/>
      <c r="B1616" s="68"/>
      <c r="C1616" s="69"/>
      <c r="D1616" s="71"/>
      <c r="E1616" s="71"/>
      <c r="F1616" s="72">
        <f>SUM(D$9:$D1616)-SUM(E$9:$E1616)</f>
        <v>400</v>
      </c>
      <c r="G1616" s="58"/>
      <c r="H1616" s="73" t="str">
        <f t="shared" si="101"/>
        <v>الأحد</v>
      </c>
      <c r="I1616" s="84">
        <f t="shared" si="102"/>
        <v>46138</v>
      </c>
      <c r="J1616" s="75"/>
      <c r="K1616" s="75"/>
      <c r="L1616" s="76"/>
      <c r="M1616" s="76"/>
      <c r="N1616" s="77">
        <f>K1616-J1616-L1616+التصنيف4567891011243752[[#This Row],[زيادة]]</f>
        <v>0</v>
      </c>
      <c r="O1616" s="78" t="str">
        <f t="shared" si="100"/>
        <v>غياب</v>
      </c>
      <c r="P1616" s="78">
        <f t="shared" si="103"/>
        <v>0</v>
      </c>
      <c r="Q1616" s="79">
        <f>التصنيف4567891011243752[[#This Row],[ساعات العمل
Time of Work]]/9*P1616*24</f>
        <v>0</v>
      </c>
      <c r="R1616" s="80"/>
      <c r="S1616" s="80"/>
      <c r="T1616" s="80"/>
      <c r="U1616" s="80"/>
      <c r="V1616" s="3"/>
      <c r="W1616" s="3"/>
      <c r="X1616" s="3"/>
      <c r="Y1616" s="3"/>
      <c r="Z1616" s="3"/>
    </row>
    <row r="1617" spans="1:270" ht="38.25" customHeight="1" x14ac:dyDescent="0.6">
      <c r="A1617" s="29"/>
      <c r="B1617" s="68"/>
      <c r="C1617" s="69"/>
      <c r="D1617" s="71"/>
      <c r="E1617" s="71"/>
      <c r="F1617" s="72">
        <f>SUM(D$9:$D1617)-SUM(E$9:$E1617)</f>
        <v>400</v>
      </c>
      <c r="G1617" s="58"/>
      <c r="H1617" s="73" t="str">
        <f t="shared" si="101"/>
        <v>الإثنين</v>
      </c>
      <c r="I1617" s="84">
        <f t="shared" si="102"/>
        <v>46139</v>
      </c>
      <c r="J1617" s="75"/>
      <c r="K1617" s="75"/>
      <c r="L1617" s="76"/>
      <c r="M1617" s="76"/>
      <c r="N1617" s="77">
        <f>K1617-J1617-L1617+التصنيف4567891011243752[[#This Row],[زيادة]]</f>
        <v>0</v>
      </c>
      <c r="O1617" s="78" t="str">
        <f t="shared" si="100"/>
        <v>غياب</v>
      </c>
      <c r="P1617" s="78">
        <f t="shared" si="103"/>
        <v>0</v>
      </c>
      <c r="Q1617" s="79">
        <f>التصنيف4567891011243752[[#This Row],[ساعات العمل
Time of Work]]/9*P1617*24</f>
        <v>0</v>
      </c>
      <c r="R1617" s="80"/>
      <c r="S1617" s="80"/>
      <c r="T1617" s="80"/>
      <c r="U1617" s="80"/>
      <c r="V1617" s="3"/>
      <c r="W1617" s="3"/>
      <c r="X1617" s="3"/>
      <c r="Y1617" s="3"/>
      <c r="Z1617" s="3"/>
    </row>
    <row r="1618" spans="1:270" ht="38.25" customHeight="1" x14ac:dyDescent="0.6">
      <c r="A1618" s="29"/>
      <c r="B1618" s="68"/>
      <c r="C1618" s="69"/>
      <c r="D1618" s="71"/>
      <c r="E1618" s="71"/>
      <c r="F1618" s="72">
        <f>SUM(D$9:$D1618)-SUM(E$9:$E1618)</f>
        <v>400</v>
      </c>
      <c r="G1618" s="58"/>
      <c r="H1618" s="73" t="str">
        <f t="shared" si="101"/>
        <v>الثلاثاء</v>
      </c>
      <c r="I1618" s="84">
        <f t="shared" si="102"/>
        <v>46140</v>
      </c>
      <c r="J1618" s="75"/>
      <c r="K1618" s="75"/>
      <c r="L1618" s="76"/>
      <c r="M1618" s="76"/>
      <c r="N1618" s="77">
        <f>K1618-J1618-L1618+التصنيف4567891011243752[[#This Row],[زيادة]]</f>
        <v>0</v>
      </c>
      <c r="O1618" s="78" t="str">
        <f t="shared" si="100"/>
        <v>غياب</v>
      </c>
      <c r="P1618" s="78">
        <f t="shared" si="103"/>
        <v>0</v>
      </c>
      <c r="Q1618" s="79">
        <f>التصنيف4567891011243752[[#This Row],[ساعات العمل
Time of Work]]/9*P1618*24</f>
        <v>0</v>
      </c>
      <c r="R1618" s="80"/>
      <c r="S1618" s="80"/>
      <c r="T1618" s="80"/>
      <c r="U1618" s="80"/>
      <c r="V1618" s="3"/>
      <c r="W1618" s="3"/>
      <c r="X1618" s="3"/>
      <c r="Y1618" s="3"/>
      <c r="Z1618" s="3"/>
    </row>
    <row r="1619" spans="1:270" ht="38.25" customHeight="1" x14ac:dyDescent="0.6">
      <c r="A1619" s="29"/>
      <c r="B1619" s="68"/>
      <c r="C1619" s="69"/>
      <c r="D1619" s="71"/>
      <c r="E1619" s="71"/>
      <c r="F1619" s="72">
        <f>SUM(D$9:$D1619)-SUM(E$9:$E1619)</f>
        <v>400</v>
      </c>
      <c r="G1619" s="58"/>
      <c r="H1619" s="73" t="str">
        <f t="shared" si="101"/>
        <v>الأربعاء</v>
      </c>
      <c r="I1619" s="84">
        <f t="shared" si="102"/>
        <v>46141</v>
      </c>
      <c r="J1619" s="75"/>
      <c r="K1619" s="75"/>
      <c r="L1619" s="76"/>
      <c r="M1619" s="76"/>
      <c r="N1619" s="77">
        <f>K1619-J1619-L1619+التصنيف4567891011243752[[#This Row],[زيادة]]</f>
        <v>0</v>
      </c>
      <c r="O1619" s="78" t="str">
        <f t="shared" si="100"/>
        <v>غياب</v>
      </c>
      <c r="P1619" s="78">
        <f t="shared" si="103"/>
        <v>0</v>
      </c>
      <c r="Q1619" s="79">
        <f>التصنيف4567891011243752[[#This Row],[ساعات العمل
Time of Work]]/9*P1619*24</f>
        <v>0</v>
      </c>
      <c r="R1619" s="80"/>
      <c r="S1619" s="80"/>
      <c r="T1619" s="80"/>
      <c r="U1619" s="80"/>
      <c r="V1619" s="3"/>
      <c r="W1619" s="3"/>
      <c r="X1619" s="3"/>
      <c r="Y1619" s="3"/>
      <c r="Z1619" s="3"/>
    </row>
    <row r="1620" spans="1:270" ht="38.25" customHeight="1" x14ac:dyDescent="0.6">
      <c r="A1620" s="29"/>
      <c r="B1620" s="68"/>
      <c r="C1620" s="69"/>
      <c r="D1620" s="71"/>
      <c r="E1620" s="71"/>
      <c r="F1620" s="72">
        <f>SUM(D$9:$D1620)-SUM(E$9:$E1620)</f>
        <v>400</v>
      </c>
      <c r="G1620" s="58"/>
      <c r="H1620" s="73" t="str">
        <f t="shared" si="101"/>
        <v>الخميس</v>
      </c>
      <c r="I1620" s="84">
        <f t="shared" si="102"/>
        <v>46142</v>
      </c>
      <c r="J1620" s="75"/>
      <c r="K1620" s="75"/>
      <c r="L1620" s="76"/>
      <c r="M1620" s="76"/>
      <c r="N1620" s="77">
        <f>K1620-J1620-L1620+التصنيف4567891011243752[[#This Row],[زيادة]]</f>
        <v>0</v>
      </c>
      <c r="O1620" s="78" t="str">
        <f t="shared" si="100"/>
        <v>غياب</v>
      </c>
      <c r="P1620" s="78">
        <f t="shared" si="103"/>
        <v>0</v>
      </c>
      <c r="Q1620" s="79">
        <f>التصنيف4567891011243752[[#This Row],[ساعات العمل
Time of Work]]/9*P1620*24</f>
        <v>0</v>
      </c>
      <c r="R1620" s="80"/>
      <c r="S1620" s="80"/>
      <c r="T1620" s="80"/>
      <c r="U1620" s="80"/>
      <c r="V1620" s="3"/>
      <c r="W1620" s="3"/>
      <c r="X1620" s="3"/>
      <c r="Y1620" s="3"/>
      <c r="Z1620" s="3"/>
    </row>
    <row r="1621" spans="1:270" ht="38.25" customHeight="1" x14ac:dyDescent="0.6">
      <c r="A1621" s="29"/>
      <c r="B1621" s="68"/>
      <c r="C1621" s="69"/>
      <c r="D1621" s="71"/>
      <c r="E1621" s="71"/>
      <c r="F1621" s="72">
        <f>SUM(D$9:$D1621)-SUM(E$9:$E1621)</f>
        <v>400</v>
      </c>
      <c r="G1621" s="18"/>
      <c r="H1621" s="73" t="str">
        <f t="shared" si="101"/>
        <v>الجمعة</v>
      </c>
      <c r="I1621" s="84">
        <f t="shared" si="102"/>
        <v>46143</v>
      </c>
      <c r="J1621" s="75"/>
      <c r="K1621" s="75"/>
      <c r="L1621" s="76"/>
      <c r="M1621" s="76"/>
      <c r="N1621" s="77">
        <f>K1621-J1621-L1621+التصنيف4567891011243752[[#This Row],[زيادة]]</f>
        <v>0</v>
      </c>
      <c r="O1621" s="78" t="str">
        <f t="shared" si="100"/>
        <v>غياب</v>
      </c>
      <c r="P1621" s="78">
        <f t="shared" si="103"/>
        <v>0</v>
      </c>
      <c r="Q1621" s="79">
        <f>التصنيف4567891011243752[[#This Row],[ساعات العمل
Time of Work]]/9*P1621*24</f>
        <v>0</v>
      </c>
      <c r="R1621" s="80"/>
      <c r="S1621" s="80"/>
      <c r="T1621" s="80"/>
      <c r="U1621" s="80"/>
      <c r="V1621" s="3"/>
      <c r="W1621" s="3"/>
      <c r="X1621" s="3"/>
      <c r="Y1621" s="3"/>
      <c r="Z1621" s="3"/>
    </row>
    <row r="1622" spans="1:270" ht="38.25" customHeight="1" x14ac:dyDescent="0.6">
      <c r="B1622" s="68"/>
      <c r="C1622" s="69"/>
      <c r="D1622" s="71"/>
      <c r="E1622" s="71"/>
      <c r="F1622" s="72">
        <f>SUM(D$9:$D1622)-SUM(E$9:$E1622)</f>
        <v>400</v>
      </c>
      <c r="G1622" s="90"/>
      <c r="H1622" s="73" t="str">
        <f t="shared" si="101"/>
        <v>السبت</v>
      </c>
      <c r="I1622" s="84">
        <f t="shared" si="102"/>
        <v>46144</v>
      </c>
      <c r="J1622" s="75"/>
      <c r="K1622" s="75"/>
      <c r="L1622" s="76"/>
      <c r="M1622" s="76"/>
      <c r="N1622" s="77">
        <f>K1622-J1622-L1622+التصنيف4567891011243752[[#This Row],[زيادة]]</f>
        <v>0</v>
      </c>
      <c r="O1622" s="78" t="str">
        <f t="shared" si="100"/>
        <v>غياب</v>
      </c>
      <c r="P1622" s="78">
        <f t="shared" si="103"/>
        <v>0</v>
      </c>
      <c r="Q1622" s="79">
        <f>التصنيف4567891011243752[[#This Row],[ساعات العمل
Time of Work]]/9*P1622*24</f>
        <v>0</v>
      </c>
      <c r="R1622" s="80"/>
      <c r="S1622" s="80"/>
      <c r="T1622" s="80"/>
      <c r="U1622" s="80"/>
      <c r="V1622" s="3"/>
      <c r="W1622" s="3"/>
      <c r="X1622" s="3"/>
      <c r="Y1622" s="3"/>
      <c r="Z1622" s="3"/>
    </row>
    <row r="1623" spans="1:270" s="22" customFormat="1" ht="38.25" customHeight="1" x14ac:dyDescent="0.6">
      <c r="A1623" s="89"/>
      <c r="B1623" s="68"/>
      <c r="C1623" s="69"/>
      <c r="D1623" s="71"/>
      <c r="E1623" s="71"/>
      <c r="F1623" s="72">
        <f>SUM(D$9:$D1623)-SUM(E$9:$E1623)</f>
        <v>400</v>
      </c>
      <c r="H1623" s="73" t="str">
        <f t="shared" si="101"/>
        <v>الأحد</v>
      </c>
      <c r="I1623" s="84">
        <f t="shared" si="102"/>
        <v>46145</v>
      </c>
      <c r="J1623" s="75"/>
      <c r="K1623" s="75"/>
      <c r="L1623" s="76"/>
      <c r="M1623" s="76"/>
      <c r="N1623" s="77">
        <f>K1623-J1623-L1623+التصنيف4567891011243752[[#This Row],[زيادة]]</f>
        <v>0</v>
      </c>
      <c r="O1623" s="78" t="str">
        <f t="shared" si="100"/>
        <v>غياب</v>
      </c>
      <c r="P1623" s="78">
        <f t="shared" si="103"/>
        <v>0</v>
      </c>
      <c r="Q1623" s="79">
        <f>التصنيف4567891011243752[[#This Row],[ساعات العمل
Time of Work]]/9*P1623*24</f>
        <v>0</v>
      </c>
      <c r="R1623" s="80"/>
      <c r="S1623" s="80"/>
      <c r="T1623" s="80"/>
      <c r="U1623" s="80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  <c r="IS1623" s="3"/>
      <c r="IT1623" s="3"/>
      <c r="IU1623" s="3"/>
      <c r="IV1623" s="3"/>
      <c r="IW1623" s="3"/>
      <c r="IX1623" s="3"/>
      <c r="IY1623" s="3"/>
      <c r="IZ1623" s="3"/>
      <c r="JA1623" s="3"/>
    </row>
    <row r="1624" spans="1:270" s="22" customFormat="1" ht="38.25" customHeight="1" x14ac:dyDescent="0.35">
      <c r="A1624" s="89"/>
      <c r="B1624" s="68"/>
      <c r="C1624" s="69"/>
      <c r="D1624" s="71"/>
      <c r="E1624" s="71"/>
      <c r="F1624" s="72">
        <f>SUM(D$9:$D1624)-SUM(E$9:$E1624)</f>
        <v>400</v>
      </c>
      <c r="H1624" s="73" t="str">
        <f t="shared" si="101"/>
        <v>الإثنين</v>
      </c>
      <c r="I1624" s="84">
        <f t="shared" si="102"/>
        <v>46146</v>
      </c>
      <c r="J1624" s="75"/>
      <c r="K1624" s="75"/>
      <c r="L1624" s="76"/>
      <c r="M1624" s="76"/>
      <c r="N1624" s="77">
        <f>K1624-J1624-L1624+التصنيف4567891011243752[[#This Row],[زيادة]]</f>
        <v>0</v>
      </c>
      <c r="O1624" s="78" t="str">
        <f t="shared" si="100"/>
        <v>غياب</v>
      </c>
      <c r="P1624" s="78">
        <f t="shared" si="103"/>
        <v>0</v>
      </c>
      <c r="Q1624" s="79">
        <f>التصنيف4567891011243752[[#This Row],[ساعات العمل
Time of Work]]/9*P1624*24</f>
        <v>0</v>
      </c>
      <c r="R1624" s="91"/>
      <c r="S1624" s="92"/>
      <c r="T1624" s="91"/>
      <c r="U1624" s="91"/>
      <c r="V1624" s="18"/>
      <c r="W1624" s="18"/>
      <c r="X1624" s="18"/>
      <c r="Y1624" s="18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  <c r="IS1624" s="3"/>
      <c r="IT1624" s="3"/>
      <c r="IU1624" s="3"/>
      <c r="IV1624" s="3"/>
      <c r="IW1624" s="3"/>
      <c r="IX1624" s="3"/>
      <c r="IY1624" s="3"/>
      <c r="IZ1624" s="3"/>
      <c r="JA1624" s="3"/>
      <c r="JB1624" s="3"/>
      <c r="JC1624" s="3"/>
      <c r="JD1624" s="3"/>
      <c r="JE1624" s="3"/>
      <c r="JF1624" s="3"/>
      <c r="JG1624" s="3"/>
      <c r="JH1624" s="3"/>
      <c r="JI1624" s="3"/>
      <c r="JJ1624" s="3"/>
    </row>
    <row r="1625" spans="1:270" s="22" customFormat="1" ht="38.25" customHeight="1" x14ac:dyDescent="0.35">
      <c r="A1625" s="89"/>
      <c r="B1625" s="68"/>
      <c r="C1625" s="69"/>
      <c r="D1625" s="71"/>
      <c r="E1625" s="71"/>
      <c r="F1625" s="72">
        <f>SUM(D$9:$D1625)-SUM(E$9:$E1625)</f>
        <v>400</v>
      </c>
      <c r="H1625" s="73" t="str">
        <f t="shared" si="101"/>
        <v>الثلاثاء</v>
      </c>
      <c r="I1625" s="84">
        <f t="shared" si="102"/>
        <v>46147</v>
      </c>
      <c r="J1625" s="75"/>
      <c r="K1625" s="75"/>
      <c r="L1625" s="76"/>
      <c r="M1625" s="76"/>
      <c r="N1625" s="77">
        <f>K1625-J1625-L1625+التصنيف4567891011243752[[#This Row],[زيادة]]</f>
        <v>0</v>
      </c>
      <c r="O1625" s="78" t="str">
        <f t="shared" si="100"/>
        <v>غياب</v>
      </c>
      <c r="P1625" s="78">
        <f t="shared" si="103"/>
        <v>0</v>
      </c>
      <c r="Q1625" s="79">
        <f>التصنيف4567891011243752[[#This Row],[ساعات العمل
Time of Work]]/9*P1625*24</f>
        <v>0</v>
      </c>
      <c r="R1625" s="91"/>
      <c r="S1625" s="92"/>
      <c r="T1625" s="91"/>
      <c r="U1625" s="91"/>
      <c r="V1625" s="18"/>
      <c r="W1625" s="18"/>
      <c r="X1625" s="18"/>
      <c r="Y1625" s="18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  <c r="IS1625" s="3"/>
      <c r="IT1625" s="3"/>
      <c r="IU1625" s="3"/>
      <c r="IV1625" s="3"/>
      <c r="IW1625" s="3"/>
      <c r="IX1625" s="3"/>
      <c r="IY1625" s="3"/>
      <c r="IZ1625" s="3"/>
      <c r="JA1625" s="3"/>
      <c r="JB1625" s="3"/>
      <c r="JC1625" s="3"/>
      <c r="JD1625" s="3"/>
      <c r="JE1625" s="3"/>
      <c r="JF1625" s="3"/>
      <c r="JG1625" s="3"/>
      <c r="JH1625" s="3"/>
      <c r="JI1625" s="3"/>
      <c r="JJ1625" s="3"/>
    </row>
    <row r="1626" spans="1:270" s="22" customFormat="1" ht="38.25" customHeight="1" x14ac:dyDescent="0.35">
      <c r="A1626" s="89"/>
      <c r="B1626" s="68"/>
      <c r="C1626" s="69"/>
      <c r="D1626" s="71"/>
      <c r="E1626" s="71"/>
      <c r="F1626" s="72">
        <f>SUM(D$9:$D1626)-SUM(E$9:$E1626)</f>
        <v>400</v>
      </c>
      <c r="H1626" s="73" t="str">
        <f t="shared" si="101"/>
        <v>الأربعاء</v>
      </c>
      <c r="I1626" s="84">
        <f t="shared" si="102"/>
        <v>46148</v>
      </c>
      <c r="J1626" s="75"/>
      <c r="K1626" s="75"/>
      <c r="L1626" s="76"/>
      <c r="M1626" s="76"/>
      <c r="N1626" s="77">
        <f>K1626-J1626-L1626+التصنيف4567891011243752[[#This Row],[زيادة]]</f>
        <v>0</v>
      </c>
      <c r="O1626" s="78" t="str">
        <f t="shared" si="100"/>
        <v>غياب</v>
      </c>
      <c r="P1626" s="78">
        <f t="shared" si="103"/>
        <v>0</v>
      </c>
      <c r="Q1626" s="79">
        <f>التصنيف4567891011243752[[#This Row],[ساعات العمل
Time of Work]]/9*P1626*24</f>
        <v>0</v>
      </c>
      <c r="R1626" s="91"/>
      <c r="S1626" s="92"/>
      <c r="T1626" s="91"/>
      <c r="U1626" s="91"/>
      <c r="V1626" s="18"/>
      <c r="W1626" s="18"/>
      <c r="X1626" s="18"/>
      <c r="Y1626" s="18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  <c r="FF1626" s="3"/>
      <c r="FG1626" s="3"/>
      <c r="FH1626" s="3"/>
      <c r="FI1626" s="3"/>
      <c r="FJ1626" s="3"/>
      <c r="FK1626" s="3"/>
      <c r="FL1626" s="3"/>
      <c r="FM1626" s="3"/>
      <c r="FN1626" s="3"/>
      <c r="FO1626" s="3"/>
      <c r="FP1626" s="3"/>
      <c r="FQ1626" s="3"/>
      <c r="FR1626" s="3"/>
      <c r="FS1626" s="3"/>
      <c r="FT1626" s="3"/>
      <c r="FU1626" s="3"/>
      <c r="FV1626" s="3"/>
      <c r="FW1626" s="3"/>
      <c r="FX1626" s="3"/>
      <c r="FY1626" s="3"/>
      <c r="FZ1626" s="3"/>
      <c r="GA1626" s="3"/>
      <c r="GB1626" s="3"/>
      <c r="GC1626" s="3"/>
      <c r="GD1626" s="3"/>
      <c r="GE1626" s="3"/>
      <c r="GF1626" s="3"/>
      <c r="GG1626" s="3"/>
      <c r="GH1626" s="3"/>
      <c r="GI1626" s="3"/>
      <c r="GJ1626" s="3"/>
      <c r="GK1626" s="3"/>
      <c r="GL1626" s="3"/>
      <c r="GM1626" s="3"/>
      <c r="GN1626" s="3"/>
      <c r="GO1626" s="3"/>
      <c r="GP1626" s="3"/>
      <c r="GQ1626" s="3"/>
      <c r="GR1626" s="3"/>
      <c r="GS1626" s="3"/>
      <c r="GT1626" s="3"/>
      <c r="GU1626" s="3"/>
      <c r="GV1626" s="3"/>
      <c r="GW1626" s="3"/>
      <c r="GX1626" s="3"/>
      <c r="GY1626" s="3"/>
      <c r="GZ1626" s="3"/>
      <c r="HA1626" s="3"/>
      <c r="HB1626" s="3"/>
      <c r="HC1626" s="3"/>
      <c r="HD1626" s="3"/>
      <c r="HE1626" s="3"/>
      <c r="HF1626" s="3"/>
      <c r="HG1626" s="3"/>
      <c r="HH1626" s="3"/>
      <c r="HI1626" s="3"/>
      <c r="HJ1626" s="3"/>
      <c r="HK1626" s="3"/>
      <c r="HL1626" s="3"/>
      <c r="HM1626" s="3"/>
      <c r="HN1626" s="3"/>
      <c r="HO1626" s="3"/>
      <c r="HP1626" s="3"/>
      <c r="HQ1626" s="3"/>
      <c r="HR1626" s="3"/>
      <c r="HS1626" s="3"/>
      <c r="HT1626" s="3"/>
      <c r="HU1626" s="3"/>
      <c r="HV1626" s="3"/>
      <c r="HW1626" s="3"/>
      <c r="HX1626" s="3"/>
      <c r="HY1626" s="3"/>
      <c r="HZ1626" s="3"/>
      <c r="IA1626" s="3"/>
      <c r="IB1626" s="3"/>
      <c r="IC1626" s="3"/>
      <c r="ID1626" s="3"/>
      <c r="IE1626" s="3"/>
      <c r="IF1626" s="3"/>
      <c r="IG1626" s="3"/>
      <c r="IH1626" s="3"/>
      <c r="II1626" s="3"/>
      <c r="IJ1626" s="3"/>
      <c r="IK1626" s="3"/>
      <c r="IL1626" s="3"/>
      <c r="IM1626" s="3"/>
      <c r="IN1626" s="3"/>
      <c r="IO1626" s="3"/>
      <c r="IP1626" s="3"/>
      <c r="IQ1626" s="3"/>
      <c r="IR1626" s="3"/>
      <c r="IS1626" s="3"/>
      <c r="IT1626" s="3"/>
      <c r="IU1626" s="3"/>
      <c r="IV1626" s="3"/>
      <c r="IW1626" s="3"/>
      <c r="IX1626" s="3"/>
      <c r="IY1626" s="3"/>
      <c r="IZ1626" s="3"/>
      <c r="JA1626" s="3"/>
      <c r="JB1626" s="3"/>
      <c r="JC1626" s="3"/>
      <c r="JD1626" s="3"/>
      <c r="JE1626" s="3"/>
      <c r="JF1626" s="3"/>
      <c r="JG1626" s="3"/>
      <c r="JH1626" s="3"/>
      <c r="JI1626" s="3"/>
      <c r="JJ1626" s="3"/>
    </row>
    <row r="1627" spans="1:270" s="22" customFormat="1" ht="38.25" customHeight="1" x14ac:dyDescent="0.35">
      <c r="A1627" s="89"/>
      <c r="B1627" s="68"/>
      <c r="C1627" s="69"/>
      <c r="D1627" s="71"/>
      <c r="E1627" s="71"/>
      <c r="F1627" s="72">
        <f>SUM(D$9:$D1627)-SUM(E$9:$E1627)</f>
        <v>400</v>
      </c>
      <c r="H1627" s="73" t="str">
        <f t="shared" si="101"/>
        <v>الخميس</v>
      </c>
      <c r="I1627" s="84">
        <f t="shared" si="102"/>
        <v>46149</v>
      </c>
      <c r="J1627" s="75"/>
      <c r="K1627" s="75"/>
      <c r="L1627" s="76"/>
      <c r="M1627" s="76"/>
      <c r="N1627" s="77">
        <f>K1627-J1627-L1627+التصنيف4567891011243752[[#This Row],[زيادة]]</f>
        <v>0</v>
      </c>
      <c r="O1627" s="78" t="str">
        <f t="shared" si="100"/>
        <v>غياب</v>
      </c>
      <c r="P1627" s="78">
        <f t="shared" si="103"/>
        <v>0</v>
      </c>
      <c r="Q1627" s="79">
        <f>التصنيف4567891011243752[[#This Row],[ساعات العمل
Time of Work]]/9*P1627*24</f>
        <v>0</v>
      </c>
      <c r="R1627" s="91"/>
      <c r="S1627" s="92"/>
      <c r="T1627" s="91"/>
      <c r="U1627" s="91"/>
      <c r="V1627" s="18"/>
      <c r="W1627" s="18"/>
      <c r="X1627" s="18"/>
      <c r="Y1627" s="18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  <c r="FF1627" s="3"/>
      <c r="FG1627" s="3"/>
      <c r="FH1627" s="3"/>
      <c r="FI1627" s="3"/>
      <c r="FJ1627" s="3"/>
      <c r="FK1627" s="3"/>
      <c r="FL1627" s="3"/>
      <c r="FM1627" s="3"/>
      <c r="FN1627" s="3"/>
      <c r="FO1627" s="3"/>
      <c r="FP1627" s="3"/>
      <c r="FQ1627" s="3"/>
      <c r="FR1627" s="3"/>
      <c r="FS1627" s="3"/>
      <c r="FT1627" s="3"/>
      <c r="FU1627" s="3"/>
      <c r="FV1627" s="3"/>
      <c r="FW1627" s="3"/>
      <c r="FX1627" s="3"/>
      <c r="FY1627" s="3"/>
      <c r="FZ1627" s="3"/>
      <c r="GA1627" s="3"/>
      <c r="GB1627" s="3"/>
      <c r="GC1627" s="3"/>
      <c r="GD1627" s="3"/>
      <c r="GE1627" s="3"/>
      <c r="GF1627" s="3"/>
      <c r="GG1627" s="3"/>
      <c r="GH1627" s="3"/>
      <c r="GI1627" s="3"/>
      <c r="GJ1627" s="3"/>
      <c r="GK1627" s="3"/>
      <c r="GL1627" s="3"/>
      <c r="GM1627" s="3"/>
      <c r="GN1627" s="3"/>
      <c r="GO1627" s="3"/>
      <c r="GP1627" s="3"/>
      <c r="GQ1627" s="3"/>
      <c r="GR1627" s="3"/>
      <c r="GS1627" s="3"/>
      <c r="GT1627" s="3"/>
      <c r="GU1627" s="3"/>
      <c r="GV1627" s="3"/>
      <c r="GW1627" s="3"/>
      <c r="GX1627" s="3"/>
      <c r="GY1627" s="3"/>
      <c r="GZ1627" s="3"/>
      <c r="HA1627" s="3"/>
      <c r="HB1627" s="3"/>
      <c r="HC1627" s="3"/>
      <c r="HD1627" s="3"/>
      <c r="HE1627" s="3"/>
      <c r="HF1627" s="3"/>
      <c r="HG1627" s="3"/>
      <c r="HH1627" s="3"/>
      <c r="HI1627" s="3"/>
      <c r="HJ1627" s="3"/>
      <c r="HK1627" s="3"/>
      <c r="HL1627" s="3"/>
      <c r="HM1627" s="3"/>
      <c r="HN1627" s="3"/>
      <c r="HO1627" s="3"/>
      <c r="HP1627" s="3"/>
      <c r="HQ1627" s="3"/>
      <c r="HR1627" s="3"/>
      <c r="HS1627" s="3"/>
      <c r="HT1627" s="3"/>
      <c r="HU1627" s="3"/>
      <c r="HV1627" s="3"/>
      <c r="HW1627" s="3"/>
      <c r="HX1627" s="3"/>
      <c r="HY1627" s="3"/>
      <c r="HZ1627" s="3"/>
      <c r="IA1627" s="3"/>
      <c r="IB1627" s="3"/>
      <c r="IC1627" s="3"/>
      <c r="ID1627" s="3"/>
      <c r="IE1627" s="3"/>
      <c r="IF1627" s="3"/>
      <c r="IG1627" s="3"/>
      <c r="IH1627" s="3"/>
      <c r="II1627" s="3"/>
      <c r="IJ1627" s="3"/>
      <c r="IK1627" s="3"/>
      <c r="IL1627" s="3"/>
      <c r="IM1627" s="3"/>
      <c r="IN1627" s="3"/>
      <c r="IO1627" s="3"/>
      <c r="IP1627" s="3"/>
      <c r="IQ1627" s="3"/>
      <c r="IR1627" s="3"/>
      <c r="IS1627" s="3"/>
      <c r="IT1627" s="3"/>
      <c r="IU1627" s="3"/>
      <c r="IV1627" s="3"/>
      <c r="IW1627" s="3"/>
      <c r="IX1627" s="3"/>
      <c r="IY1627" s="3"/>
      <c r="IZ1627" s="3"/>
      <c r="JA1627" s="3"/>
      <c r="JB1627" s="3"/>
      <c r="JC1627" s="3"/>
      <c r="JD1627" s="3"/>
      <c r="JE1627" s="3"/>
      <c r="JF1627" s="3"/>
      <c r="JG1627" s="3"/>
      <c r="JH1627" s="3"/>
      <c r="JI1627" s="3"/>
      <c r="JJ1627" s="3"/>
    </row>
    <row r="1628" spans="1:270" ht="38.25" customHeight="1" x14ac:dyDescent="0.35">
      <c r="B1628" s="68"/>
      <c r="C1628" s="69"/>
      <c r="D1628" s="71"/>
      <c r="E1628" s="71"/>
      <c r="F1628" s="72">
        <f>SUM(D$9:$D1628)-SUM(E$9:$E1628)</f>
        <v>400</v>
      </c>
      <c r="H1628" s="73" t="str">
        <f t="shared" si="101"/>
        <v>الجمعة</v>
      </c>
      <c r="I1628" s="84">
        <f t="shared" si="102"/>
        <v>46150</v>
      </c>
      <c r="J1628" s="75"/>
      <c r="K1628" s="75"/>
      <c r="L1628" s="76"/>
      <c r="M1628" s="76"/>
      <c r="N1628" s="77">
        <f>K1628-J1628-L1628+التصنيف4567891011243752[[#This Row],[زيادة]]</f>
        <v>0</v>
      </c>
      <c r="O1628" s="78" t="str">
        <f t="shared" si="100"/>
        <v>غياب</v>
      </c>
      <c r="P1628" s="78">
        <f t="shared" si="103"/>
        <v>0</v>
      </c>
      <c r="Q1628" s="79">
        <f>التصنيف4567891011243752[[#This Row],[ساعات العمل
Time of Work]]/9*P1628*24</f>
        <v>0</v>
      </c>
      <c r="R1628" s="91"/>
      <c r="S1628" s="92"/>
      <c r="T1628" s="91"/>
      <c r="U1628" s="91"/>
    </row>
    <row r="1629" spans="1:270" ht="38.25" customHeight="1" x14ac:dyDescent="0.35">
      <c r="B1629" s="68"/>
      <c r="C1629" s="69"/>
      <c r="D1629" s="71"/>
      <c r="E1629" s="71"/>
      <c r="F1629" s="72">
        <f>SUM(D$9:$D1629)-SUM(E$9:$E1629)</f>
        <v>400</v>
      </c>
      <c r="H1629" s="73" t="str">
        <f t="shared" si="101"/>
        <v>السبت</v>
      </c>
      <c r="I1629" s="84">
        <f t="shared" si="102"/>
        <v>46151</v>
      </c>
      <c r="J1629" s="75"/>
      <c r="K1629" s="75"/>
      <c r="L1629" s="76"/>
      <c r="M1629" s="76"/>
      <c r="N1629" s="77">
        <f>K1629-J1629-L1629+التصنيف4567891011243752[[#This Row],[زيادة]]</f>
        <v>0</v>
      </c>
      <c r="O1629" s="78" t="str">
        <f t="shared" si="100"/>
        <v>غياب</v>
      </c>
      <c r="P1629" s="78">
        <f t="shared" si="103"/>
        <v>0</v>
      </c>
      <c r="Q1629" s="79">
        <f>التصنيف4567891011243752[[#This Row],[ساعات العمل
Time of Work]]/9*P1629*24</f>
        <v>0</v>
      </c>
      <c r="R1629" s="91"/>
      <c r="S1629" s="92"/>
      <c r="T1629" s="91"/>
      <c r="U1629" s="91"/>
    </row>
    <row r="1630" spans="1:270" ht="38.25" customHeight="1" x14ac:dyDescent="0.35">
      <c r="B1630" s="68"/>
      <c r="C1630" s="69"/>
      <c r="D1630" s="71"/>
      <c r="E1630" s="71"/>
      <c r="F1630" s="72">
        <f>SUM(D$9:$D1630)-SUM(E$9:$E1630)</f>
        <v>400</v>
      </c>
      <c r="H1630" s="73" t="str">
        <f t="shared" si="101"/>
        <v>الأحد</v>
      </c>
      <c r="I1630" s="84">
        <f t="shared" si="102"/>
        <v>46152</v>
      </c>
      <c r="J1630" s="75"/>
      <c r="K1630" s="75"/>
      <c r="L1630" s="76"/>
      <c r="M1630" s="76"/>
      <c r="N1630" s="77">
        <f>K1630-J1630-L1630+التصنيف4567891011243752[[#This Row],[زيادة]]</f>
        <v>0</v>
      </c>
      <c r="O1630" s="78" t="str">
        <f t="shared" si="100"/>
        <v>غياب</v>
      </c>
      <c r="P1630" s="78">
        <f t="shared" si="103"/>
        <v>0</v>
      </c>
      <c r="Q1630" s="79">
        <f>التصنيف4567891011243752[[#This Row],[ساعات العمل
Time of Work]]/9*P1630*24</f>
        <v>0</v>
      </c>
      <c r="R1630" s="91"/>
      <c r="S1630" s="92"/>
      <c r="T1630" s="91"/>
      <c r="U1630" s="91"/>
    </row>
    <row r="1631" spans="1:270" ht="38.25" customHeight="1" x14ac:dyDescent="0.35">
      <c r="B1631" s="68"/>
      <c r="C1631" s="69"/>
      <c r="D1631" s="71"/>
      <c r="E1631" s="71"/>
      <c r="F1631" s="72">
        <f>SUM(D$9:$D1631)-SUM(E$9:$E1631)</f>
        <v>400</v>
      </c>
      <c r="H1631" s="73" t="str">
        <f t="shared" si="101"/>
        <v>الإثنين</v>
      </c>
      <c r="I1631" s="84">
        <f t="shared" si="102"/>
        <v>46153</v>
      </c>
      <c r="J1631" s="75"/>
      <c r="K1631" s="75"/>
      <c r="L1631" s="76"/>
      <c r="M1631" s="76"/>
      <c r="N1631" s="77">
        <f>K1631-J1631-L1631+التصنيف4567891011243752[[#This Row],[زيادة]]</f>
        <v>0</v>
      </c>
      <c r="O1631" s="78" t="str">
        <f t="shared" si="100"/>
        <v>غياب</v>
      </c>
      <c r="P1631" s="78">
        <f t="shared" si="103"/>
        <v>0</v>
      </c>
      <c r="Q1631" s="79">
        <f>التصنيف4567891011243752[[#This Row],[ساعات العمل
Time of Work]]/9*P1631*24</f>
        <v>0</v>
      </c>
      <c r="R1631" s="91"/>
      <c r="S1631" s="92"/>
      <c r="T1631" s="91"/>
      <c r="U1631" s="91"/>
    </row>
    <row r="1632" spans="1:270" ht="38.25" customHeight="1" x14ac:dyDescent="0.35">
      <c r="B1632" s="68"/>
      <c r="C1632" s="69"/>
      <c r="D1632" s="71"/>
      <c r="E1632" s="71"/>
      <c r="F1632" s="72">
        <f>SUM(D$9:$D1632)-SUM(E$9:$E1632)</f>
        <v>400</v>
      </c>
      <c r="H1632" s="73" t="str">
        <f t="shared" si="101"/>
        <v>الثلاثاء</v>
      </c>
      <c r="I1632" s="84">
        <f t="shared" si="102"/>
        <v>46154</v>
      </c>
      <c r="J1632" s="75"/>
      <c r="K1632" s="75"/>
      <c r="L1632" s="76"/>
      <c r="M1632" s="76"/>
      <c r="N1632" s="77">
        <f>K1632-J1632-L1632+التصنيف4567891011243752[[#This Row],[زيادة]]</f>
        <v>0</v>
      </c>
      <c r="O1632" s="78" t="str">
        <f t="shared" si="100"/>
        <v>غياب</v>
      </c>
      <c r="P1632" s="78">
        <f t="shared" si="103"/>
        <v>0</v>
      </c>
      <c r="Q1632" s="79">
        <f>التصنيف4567891011243752[[#This Row],[ساعات العمل
Time of Work]]/9*P1632*24</f>
        <v>0</v>
      </c>
      <c r="R1632" s="91"/>
      <c r="S1632" s="92"/>
      <c r="T1632" s="91"/>
      <c r="U1632" s="91"/>
    </row>
    <row r="1633" spans="2:21" ht="38.25" customHeight="1" x14ac:dyDescent="0.35">
      <c r="B1633" s="68"/>
      <c r="C1633" s="69"/>
      <c r="D1633" s="71"/>
      <c r="E1633" s="71"/>
      <c r="F1633" s="72">
        <f>SUM(D$9:$D1633)-SUM(E$9:$E1633)</f>
        <v>400</v>
      </c>
      <c r="H1633" s="73" t="str">
        <f t="shared" si="101"/>
        <v>الأربعاء</v>
      </c>
      <c r="I1633" s="84">
        <f t="shared" si="102"/>
        <v>46155</v>
      </c>
      <c r="J1633" s="75"/>
      <c r="K1633" s="75"/>
      <c r="L1633" s="76"/>
      <c r="M1633" s="76"/>
      <c r="N1633" s="77">
        <f>K1633-J1633-L1633+التصنيف4567891011243752[[#This Row],[زيادة]]</f>
        <v>0</v>
      </c>
      <c r="O1633" s="78" t="str">
        <f t="shared" si="100"/>
        <v>غياب</v>
      </c>
      <c r="P1633" s="78">
        <f t="shared" si="103"/>
        <v>0</v>
      </c>
      <c r="Q1633" s="79">
        <f>التصنيف4567891011243752[[#This Row],[ساعات العمل
Time of Work]]/9*P1633*24</f>
        <v>0</v>
      </c>
      <c r="R1633" s="91"/>
      <c r="S1633" s="92"/>
      <c r="T1633" s="91"/>
      <c r="U1633" s="91"/>
    </row>
    <row r="1634" spans="2:21" ht="38.25" customHeight="1" x14ac:dyDescent="0.35">
      <c r="B1634" s="68"/>
      <c r="C1634" s="69"/>
      <c r="D1634" s="71"/>
      <c r="E1634" s="71"/>
      <c r="F1634" s="72">
        <f>SUM(D$9:$D1634)-SUM(E$9:$E1634)</f>
        <v>400</v>
      </c>
      <c r="H1634" s="73" t="str">
        <f t="shared" si="101"/>
        <v>الخميس</v>
      </c>
      <c r="I1634" s="84">
        <f t="shared" si="102"/>
        <v>46156</v>
      </c>
      <c r="J1634" s="75"/>
      <c r="K1634" s="75"/>
      <c r="L1634" s="76"/>
      <c r="M1634" s="76"/>
      <c r="N1634" s="77">
        <f>K1634-J1634-L1634+التصنيف4567891011243752[[#This Row],[زيادة]]</f>
        <v>0</v>
      </c>
      <c r="O1634" s="78" t="str">
        <f t="shared" si="100"/>
        <v>غياب</v>
      </c>
      <c r="P1634" s="78">
        <f t="shared" si="103"/>
        <v>0</v>
      </c>
      <c r="Q1634" s="79">
        <f>التصنيف4567891011243752[[#This Row],[ساعات العمل
Time of Work]]/9*P1634*24</f>
        <v>0</v>
      </c>
      <c r="R1634" s="91"/>
      <c r="S1634" s="92"/>
      <c r="T1634" s="91"/>
      <c r="U1634" s="91"/>
    </row>
    <row r="1635" spans="2:21" ht="38.25" customHeight="1" x14ac:dyDescent="0.35">
      <c r="B1635" s="68"/>
      <c r="C1635" s="69"/>
      <c r="D1635" s="71"/>
      <c r="E1635" s="71"/>
      <c r="F1635" s="72">
        <f>SUM(D$9:$D1635)-SUM(E$9:$E1635)</f>
        <v>400</v>
      </c>
      <c r="H1635" s="73" t="str">
        <f t="shared" si="101"/>
        <v>الجمعة</v>
      </c>
      <c r="I1635" s="84">
        <f t="shared" si="102"/>
        <v>46157</v>
      </c>
      <c r="J1635" s="75"/>
      <c r="K1635" s="75"/>
      <c r="L1635" s="76"/>
      <c r="M1635" s="76"/>
      <c r="N1635" s="77">
        <f>K1635-J1635-L1635+التصنيف4567891011243752[[#This Row],[زيادة]]</f>
        <v>0</v>
      </c>
      <c r="O1635" s="78" t="str">
        <f t="shared" si="100"/>
        <v>غياب</v>
      </c>
      <c r="P1635" s="78">
        <f t="shared" si="103"/>
        <v>0</v>
      </c>
      <c r="Q1635" s="79">
        <f>التصنيف4567891011243752[[#This Row],[ساعات العمل
Time of Work]]/9*P1635*24</f>
        <v>0</v>
      </c>
      <c r="R1635" s="91"/>
      <c r="S1635" s="92"/>
      <c r="T1635" s="91"/>
      <c r="U1635" s="91"/>
    </row>
    <row r="1636" spans="2:21" ht="38.25" customHeight="1" x14ac:dyDescent="0.35">
      <c r="B1636" s="68"/>
      <c r="C1636" s="69"/>
      <c r="D1636" s="71"/>
      <c r="E1636" s="71"/>
      <c r="F1636" s="72">
        <f>SUM(D$9:$D1636)-SUM(E$9:$E1636)</f>
        <v>400</v>
      </c>
      <c r="H1636" s="73" t="str">
        <f t="shared" si="101"/>
        <v>السبت</v>
      </c>
      <c r="I1636" s="84">
        <f t="shared" si="102"/>
        <v>46158</v>
      </c>
      <c r="J1636" s="75"/>
      <c r="K1636" s="75"/>
      <c r="L1636" s="76"/>
      <c r="M1636" s="76"/>
      <c r="N1636" s="77">
        <f>K1636-J1636-L1636+التصنيف4567891011243752[[#This Row],[زيادة]]</f>
        <v>0</v>
      </c>
      <c r="O1636" s="78" t="str">
        <f t="shared" si="100"/>
        <v>غياب</v>
      </c>
      <c r="P1636" s="78">
        <f t="shared" si="103"/>
        <v>0</v>
      </c>
      <c r="Q1636" s="79">
        <f>التصنيف4567891011243752[[#This Row],[ساعات العمل
Time of Work]]/9*P1636*24</f>
        <v>0</v>
      </c>
      <c r="R1636" s="91"/>
      <c r="S1636" s="92"/>
      <c r="T1636" s="91"/>
      <c r="U1636" s="91"/>
    </row>
    <row r="1637" spans="2:21" ht="38.25" customHeight="1" x14ac:dyDescent="0.35">
      <c r="B1637" s="68"/>
      <c r="C1637" s="69"/>
      <c r="D1637" s="71"/>
      <c r="E1637" s="71"/>
      <c r="F1637" s="72">
        <f>SUM(D$9:$D1637)-SUM(E$9:$E1637)</f>
        <v>400</v>
      </c>
      <c r="H1637" s="73" t="str">
        <f t="shared" si="101"/>
        <v>الأحد</v>
      </c>
      <c r="I1637" s="84">
        <f t="shared" si="102"/>
        <v>46159</v>
      </c>
      <c r="J1637" s="75"/>
      <c r="K1637" s="75"/>
      <c r="L1637" s="76"/>
      <c r="M1637" s="76"/>
      <c r="N1637" s="77">
        <f>K1637-J1637-L1637+التصنيف4567891011243752[[#This Row],[زيادة]]</f>
        <v>0</v>
      </c>
      <c r="O1637" s="78" t="str">
        <f t="shared" si="100"/>
        <v>غياب</v>
      </c>
      <c r="P1637" s="78">
        <f t="shared" si="103"/>
        <v>0</v>
      </c>
      <c r="Q1637" s="79">
        <f>التصنيف4567891011243752[[#This Row],[ساعات العمل
Time of Work]]/9*P1637*24</f>
        <v>0</v>
      </c>
      <c r="R1637" s="91"/>
      <c r="S1637" s="92"/>
      <c r="T1637" s="91"/>
      <c r="U1637" s="91"/>
    </row>
    <row r="1638" spans="2:21" ht="38.25" customHeight="1" x14ac:dyDescent="0.35">
      <c r="B1638" s="68"/>
      <c r="C1638" s="69"/>
      <c r="D1638" s="71"/>
      <c r="E1638" s="71"/>
      <c r="F1638" s="72">
        <f>SUM(D$9:$D1638)-SUM(E$9:$E1638)</f>
        <v>400</v>
      </c>
      <c r="H1638" s="73" t="str">
        <f t="shared" si="101"/>
        <v>الإثنين</v>
      </c>
      <c r="I1638" s="84">
        <f t="shared" si="102"/>
        <v>46160</v>
      </c>
      <c r="J1638" s="75"/>
      <c r="K1638" s="75"/>
      <c r="L1638" s="76"/>
      <c r="M1638" s="76"/>
      <c r="N1638" s="77">
        <f>K1638-J1638-L1638+التصنيف4567891011243752[[#This Row],[زيادة]]</f>
        <v>0</v>
      </c>
      <c r="O1638" s="78" t="str">
        <f t="shared" si="100"/>
        <v>غياب</v>
      </c>
      <c r="P1638" s="78">
        <f t="shared" si="103"/>
        <v>0</v>
      </c>
      <c r="Q1638" s="79">
        <f>التصنيف4567891011243752[[#This Row],[ساعات العمل
Time of Work]]/9*P1638*24</f>
        <v>0</v>
      </c>
      <c r="R1638" s="91"/>
      <c r="S1638" s="92"/>
      <c r="T1638" s="91"/>
      <c r="U1638" s="91"/>
    </row>
    <row r="1639" spans="2:21" ht="38.25" customHeight="1" x14ac:dyDescent="0.35">
      <c r="B1639" s="68"/>
      <c r="C1639" s="69"/>
      <c r="D1639" s="71"/>
      <c r="E1639" s="71"/>
      <c r="F1639" s="72">
        <f>SUM(D$9:$D1639)-SUM(E$9:$E1639)</f>
        <v>400</v>
      </c>
      <c r="H1639" s="73" t="str">
        <f t="shared" si="101"/>
        <v>الثلاثاء</v>
      </c>
      <c r="I1639" s="84">
        <f t="shared" si="102"/>
        <v>46161</v>
      </c>
      <c r="J1639" s="75"/>
      <c r="K1639" s="75"/>
      <c r="L1639" s="76"/>
      <c r="M1639" s="76"/>
      <c r="N1639" s="77">
        <f>K1639-J1639-L1639+التصنيف4567891011243752[[#This Row],[زيادة]]</f>
        <v>0</v>
      </c>
      <c r="O1639" s="78" t="str">
        <f t="shared" si="100"/>
        <v>غياب</v>
      </c>
      <c r="P1639" s="78">
        <f t="shared" si="103"/>
        <v>0</v>
      </c>
      <c r="Q1639" s="79">
        <f>التصنيف4567891011243752[[#This Row],[ساعات العمل
Time of Work]]/9*P1639*24</f>
        <v>0</v>
      </c>
      <c r="R1639" s="91"/>
      <c r="S1639" s="92"/>
      <c r="T1639" s="91"/>
      <c r="U1639" s="91"/>
    </row>
    <row r="1640" spans="2:21" ht="38.25" customHeight="1" x14ac:dyDescent="0.35">
      <c r="B1640" s="68"/>
      <c r="C1640" s="69"/>
      <c r="D1640" s="71"/>
      <c r="E1640" s="71"/>
      <c r="F1640" s="72">
        <f>SUM(D$9:$D1640)-SUM(E$9:$E1640)</f>
        <v>400</v>
      </c>
      <c r="H1640" s="73" t="str">
        <f t="shared" si="101"/>
        <v>الأربعاء</v>
      </c>
      <c r="I1640" s="84">
        <f t="shared" si="102"/>
        <v>46162</v>
      </c>
      <c r="J1640" s="75"/>
      <c r="K1640" s="75"/>
      <c r="L1640" s="76"/>
      <c r="M1640" s="76"/>
      <c r="N1640" s="77">
        <f>K1640-J1640-L1640+التصنيف4567891011243752[[#This Row],[زيادة]]</f>
        <v>0</v>
      </c>
      <c r="O1640" s="78" t="str">
        <f t="shared" si="100"/>
        <v>غياب</v>
      </c>
      <c r="P1640" s="78">
        <f t="shared" si="103"/>
        <v>0</v>
      </c>
      <c r="Q1640" s="79">
        <f>التصنيف4567891011243752[[#This Row],[ساعات العمل
Time of Work]]/9*P1640*24</f>
        <v>0</v>
      </c>
      <c r="R1640" s="91"/>
      <c r="S1640" s="92"/>
      <c r="T1640" s="91"/>
      <c r="U1640" s="91"/>
    </row>
    <row r="1641" spans="2:21" ht="38.25" customHeight="1" x14ac:dyDescent="0.35">
      <c r="B1641" s="68"/>
      <c r="C1641" s="69"/>
      <c r="D1641" s="71"/>
      <c r="E1641" s="71"/>
      <c r="F1641" s="72">
        <f>SUM(D$9:$D1641)-SUM(E$9:$E1641)</f>
        <v>400</v>
      </c>
      <c r="H1641" s="73" t="str">
        <f t="shared" si="101"/>
        <v>الخميس</v>
      </c>
      <c r="I1641" s="84">
        <f t="shared" si="102"/>
        <v>46163</v>
      </c>
      <c r="J1641" s="75"/>
      <c r="K1641" s="75"/>
      <c r="L1641" s="76"/>
      <c r="M1641" s="76"/>
      <c r="N1641" s="77">
        <f>K1641-J1641-L1641+التصنيف4567891011243752[[#This Row],[زيادة]]</f>
        <v>0</v>
      </c>
      <c r="O1641" s="78" t="str">
        <f t="shared" si="100"/>
        <v>غياب</v>
      </c>
      <c r="P1641" s="78">
        <f t="shared" si="103"/>
        <v>0</v>
      </c>
      <c r="Q1641" s="79">
        <f>التصنيف4567891011243752[[#This Row],[ساعات العمل
Time of Work]]/9*P1641*24</f>
        <v>0</v>
      </c>
      <c r="R1641" s="91"/>
      <c r="S1641" s="92"/>
      <c r="T1641" s="91"/>
      <c r="U1641" s="91"/>
    </row>
    <row r="1642" spans="2:21" ht="38.25" customHeight="1" x14ac:dyDescent="0.35">
      <c r="B1642" s="68"/>
      <c r="C1642" s="69"/>
      <c r="D1642" s="71"/>
      <c r="E1642" s="71"/>
      <c r="F1642" s="72">
        <f>SUM(D$9:$D1642)-SUM(E$9:$E1642)</f>
        <v>400</v>
      </c>
      <c r="H1642" s="73" t="str">
        <f t="shared" si="101"/>
        <v>الجمعة</v>
      </c>
      <c r="I1642" s="84">
        <f t="shared" si="102"/>
        <v>46164</v>
      </c>
      <c r="J1642" s="75"/>
      <c r="K1642" s="75"/>
      <c r="L1642" s="76"/>
      <c r="M1642" s="76"/>
      <c r="N1642" s="77">
        <f>K1642-J1642-L1642+التصنيف4567891011243752[[#This Row],[زيادة]]</f>
        <v>0</v>
      </c>
      <c r="O1642" s="78" t="str">
        <f t="shared" si="100"/>
        <v>غياب</v>
      </c>
      <c r="P1642" s="78">
        <f t="shared" si="103"/>
        <v>0</v>
      </c>
      <c r="Q1642" s="79">
        <f>التصنيف4567891011243752[[#This Row],[ساعات العمل
Time of Work]]/9*P1642*24</f>
        <v>0</v>
      </c>
      <c r="R1642" s="91"/>
      <c r="S1642" s="92"/>
      <c r="T1642" s="91"/>
      <c r="U1642" s="91"/>
    </row>
    <row r="1643" spans="2:21" ht="38.25" customHeight="1" x14ac:dyDescent="0.35">
      <c r="B1643" s="68"/>
      <c r="C1643" s="69"/>
      <c r="D1643" s="71"/>
      <c r="E1643" s="71"/>
      <c r="F1643" s="72">
        <f>SUM(D$9:$D1643)-SUM(E$9:$E1643)</f>
        <v>400</v>
      </c>
      <c r="H1643" s="73" t="str">
        <f t="shared" si="101"/>
        <v>السبت</v>
      </c>
      <c r="I1643" s="84">
        <f t="shared" si="102"/>
        <v>46165</v>
      </c>
      <c r="J1643" s="75"/>
      <c r="K1643" s="75"/>
      <c r="L1643" s="76"/>
      <c r="M1643" s="76"/>
      <c r="N1643" s="77">
        <f>K1643-J1643-L1643+التصنيف4567891011243752[[#This Row],[زيادة]]</f>
        <v>0</v>
      </c>
      <c r="O1643" s="78" t="str">
        <f t="shared" si="100"/>
        <v>غياب</v>
      </c>
      <c r="P1643" s="78">
        <f t="shared" si="103"/>
        <v>0</v>
      </c>
      <c r="Q1643" s="79">
        <f>التصنيف4567891011243752[[#This Row],[ساعات العمل
Time of Work]]/9*P1643*24</f>
        <v>0</v>
      </c>
      <c r="R1643" s="91"/>
      <c r="S1643" s="92"/>
      <c r="T1643" s="91"/>
      <c r="U1643" s="91"/>
    </row>
    <row r="1644" spans="2:21" ht="38.25" customHeight="1" x14ac:dyDescent="0.35">
      <c r="B1644" s="68"/>
      <c r="C1644" s="69"/>
      <c r="D1644" s="71"/>
      <c r="E1644" s="71"/>
      <c r="F1644" s="72">
        <f>SUM(D$9:$D1644)-SUM(E$9:$E1644)</f>
        <v>400</v>
      </c>
      <c r="H1644" s="73" t="str">
        <f t="shared" si="101"/>
        <v>الأحد</v>
      </c>
      <c r="I1644" s="84">
        <f t="shared" si="102"/>
        <v>46166</v>
      </c>
      <c r="J1644" s="75"/>
      <c r="K1644" s="75"/>
      <c r="L1644" s="76"/>
      <c r="M1644" s="76"/>
      <c r="N1644" s="77">
        <f>K1644-J1644-L1644+التصنيف4567891011243752[[#This Row],[زيادة]]</f>
        <v>0</v>
      </c>
      <c r="O1644" s="78" t="str">
        <f t="shared" si="100"/>
        <v>غياب</v>
      </c>
      <c r="P1644" s="78">
        <f t="shared" si="103"/>
        <v>0</v>
      </c>
      <c r="Q1644" s="79">
        <f>التصنيف4567891011243752[[#This Row],[ساعات العمل
Time of Work]]/9*P1644*24</f>
        <v>0</v>
      </c>
      <c r="R1644" s="91"/>
      <c r="S1644" s="92"/>
      <c r="T1644" s="91"/>
      <c r="U1644" s="91"/>
    </row>
    <row r="1645" spans="2:21" ht="38.25" customHeight="1" x14ac:dyDescent="0.35">
      <c r="B1645" s="68"/>
      <c r="C1645" s="69"/>
      <c r="D1645" s="71"/>
      <c r="E1645" s="71"/>
      <c r="F1645" s="72">
        <f>SUM(D$9:$D1645)-SUM(E$9:$E1645)</f>
        <v>400</v>
      </c>
      <c r="H1645" s="73" t="str">
        <f t="shared" si="101"/>
        <v>الإثنين</v>
      </c>
      <c r="I1645" s="84">
        <f t="shared" si="102"/>
        <v>46167</v>
      </c>
      <c r="J1645" s="75"/>
      <c r="K1645" s="75"/>
      <c r="L1645" s="76"/>
      <c r="M1645" s="76"/>
      <c r="N1645" s="77">
        <f>K1645-J1645-L1645+التصنيف4567891011243752[[#This Row],[زيادة]]</f>
        <v>0</v>
      </c>
      <c r="O1645" s="78" t="str">
        <f t="shared" si="100"/>
        <v>غياب</v>
      </c>
      <c r="P1645" s="78">
        <f t="shared" si="103"/>
        <v>0</v>
      </c>
      <c r="Q1645" s="79">
        <f>التصنيف4567891011243752[[#This Row],[ساعات العمل
Time of Work]]/9*P1645*24</f>
        <v>0</v>
      </c>
      <c r="R1645" s="91"/>
      <c r="S1645" s="92"/>
      <c r="T1645" s="91"/>
      <c r="U1645" s="91"/>
    </row>
    <row r="1646" spans="2:21" ht="38.25" customHeight="1" x14ac:dyDescent="0.35">
      <c r="B1646" s="68"/>
      <c r="C1646" s="69"/>
      <c r="D1646" s="71"/>
      <c r="E1646" s="71"/>
      <c r="F1646" s="72">
        <f>SUM(D$9:$D1646)-SUM(E$9:$E1646)</f>
        <v>400</v>
      </c>
      <c r="H1646" s="73" t="str">
        <f t="shared" si="101"/>
        <v>الثلاثاء</v>
      </c>
      <c r="I1646" s="84">
        <f t="shared" si="102"/>
        <v>46168</v>
      </c>
      <c r="J1646" s="75"/>
      <c r="K1646" s="75"/>
      <c r="L1646" s="76"/>
      <c r="M1646" s="76"/>
      <c r="N1646" s="77">
        <f>K1646-J1646-L1646+التصنيف4567891011243752[[#This Row],[زيادة]]</f>
        <v>0</v>
      </c>
      <c r="O1646" s="78" t="str">
        <f t="shared" si="100"/>
        <v>غياب</v>
      </c>
      <c r="P1646" s="78">
        <f t="shared" si="103"/>
        <v>0</v>
      </c>
      <c r="Q1646" s="79">
        <f>التصنيف4567891011243752[[#This Row],[ساعات العمل
Time of Work]]/9*P1646*24</f>
        <v>0</v>
      </c>
      <c r="R1646" s="91"/>
      <c r="S1646" s="92"/>
      <c r="T1646" s="91"/>
      <c r="U1646" s="91"/>
    </row>
    <row r="1647" spans="2:21" ht="38.25" customHeight="1" x14ac:dyDescent="0.35">
      <c r="B1647" s="68"/>
      <c r="C1647" s="69"/>
      <c r="D1647" s="71"/>
      <c r="E1647" s="71"/>
      <c r="F1647" s="72">
        <f>SUM(D$9:$D1647)-SUM(E$9:$E1647)</f>
        <v>400</v>
      </c>
      <c r="H1647" s="73" t="str">
        <f t="shared" si="101"/>
        <v>الأربعاء</v>
      </c>
      <c r="I1647" s="84">
        <f t="shared" si="102"/>
        <v>46169</v>
      </c>
      <c r="J1647" s="75"/>
      <c r="K1647" s="75"/>
      <c r="L1647" s="76"/>
      <c r="M1647" s="76"/>
      <c r="N1647" s="77">
        <f>K1647-J1647-L1647+التصنيف4567891011243752[[#This Row],[زيادة]]</f>
        <v>0</v>
      </c>
      <c r="O1647" s="78" t="str">
        <f t="shared" si="100"/>
        <v>غياب</v>
      </c>
      <c r="P1647" s="78">
        <f t="shared" si="103"/>
        <v>0</v>
      </c>
      <c r="Q1647" s="79">
        <f>التصنيف4567891011243752[[#This Row],[ساعات العمل
Time of Work]]/9*P1647*24</f>
        <v>0</v>
      </c>
      <c r="R1647" s="91"/>
      <c r="S1647" s="92"/>
      <c r="T1647" s="91"/>
      <c r="U1647" s="91"/>
    </row>
    <row r="1648" spans="2:21" ht="38.25" customHeight="1" x14ac:dyDescent="0.35">
      <c r="B1648" s="68"/>
      <c r="C1648" s="69"/>
      <c r="D1648" s="71"/>
      <c r="E1648" s="71"/>
      <c r="F1648" s="72">
        <f>SUM(D$9:$D1648)-SUM(E$9:$E1648)</f>
        <v>400</v>
      </c>
      <c r="H1648" s="73" t="str">
        <f t="shared" si="101"/>
        <v>الخميس</v>
      </c>
      <c r="I1648" s="84">
        <f t="shared" si="102"/>
        <v>46170</v>
      </c>
      <c r="J1648" s="75"/>
      <c r="K1648" s="75"/>
      <c r="L1648" s="76"/>
      <c r="M1648" s="76"/>
      <c r="N1648" s="77">
        <f>K1648-J1648-L1648+التصنيف4567891011243752[[#This Row],[زيادة]]</f>
        <v>0</v>
      </c>
      <c r="O1648" s="78" t="str">
        <f t="shared" si="100"/>
        <v>غياب</v>
      </c>
      <c r="P1648" s="78">
        <f t="shared" si="103"/>
        <v>0</v>
      </c>
      <c r="Q1648" s="79">
        <f>التصنيف4567891011243752[[#This Row],[ساعات العمل
Time of Work]]/9*P1648*24</f>
        <v>0</v>
      </c>
      <c r="R1648" s="91"/>
      <c r="S1648" s="92"/>
      <c r="T1648" s="91"/>
      <c r="U1648" s="91"/>
    </row>
    <row r="1649" spans="2:21" ht="38.25" customHeight="1" x14ac:dyDescent="0.35">
      <c r="B1649" s="68"/>
      <c r="C1649" s="69"/>
      <c r="D1649" s="71"/>
      <c r="E1649" s="71"/>
      <c r="F1649" s="72">
        <f>SUM(D$9:$D1649)-SUM(E$9:$E1649)</f>
        <v>400</v>
      </c>
      <c r="H1649" s="73" t="str">
        <f t="shared" si="101"/>
        <v>الجمعة</v>
      </c>
      <c r="I1649" s="84">
        <f t="shared" si="102"/>
        <v>46171</v>
      </c>
      <c r="J1649" s="75"/>
      <c r="K1649" s="75"/>
      <c r="L1649" s="76"/>
      <c r="M1649" s="76"/>
      <c r="N1649" s="77">
        <f>K1649-J1649-L1649+التصنيف4567891011243752[[#This Row],[زيادة]]</f>
        <v>0</v>
      </c>
      <c r="O1649" s="78" t="str">
        <f t="shared" si="100"/>
        <v>غياب</v>
      </c>
      <c r="P1649" s="78">
        <f t="shared" si="103"/>
        <v>0</v>
      </c>
      <c r="Q1649" s="79">
        <f>التصنيف4567891011243752[[#This Row],[ساعات العمل
Time of Work]]/9*P1649*24</f>
        <v>0</v>
      </c>
      <c r="R1649" s="91"/>
      <c r="S1649" s="92"/>
      <c r="T1649" s="91"/>
      <c r="U1649" s="91"/>
    </row>
    <row r="1650" spans="2:21" ht="38.25" customHeight="1" x14ac:dyDescent="0.35">
      <c r="B1650" s="68"/>
      <c r="C1650" s="69"/>
      <c r="D1650" s="71"/>
      <c r="E1650" s="71"/>
      <c r="F1650" s="72">
        <f>SUM(D$9:$D1650)-SUM(E$9:$E1650)</f>
        <v>400</v>
      </c>
      <c r="H1650" s="73" t="str">
        <f t="shared" si="101"/>
        <v>السبت</v>
      </c>
      <c r="I1650" s="84">
        <f t="shared" si="102"/>
        <v>46172</v>
      </c>
      <c r="J1650" s="75"/>
      <c r="K1650" s="75"/>
      <c r="L1650" s="76"/>
      <c r="M1650" s="76"/>
      <c r="N1650" s="77">
        <f>K1650-J1650-L1650+التصنيف4567891011243752[[#This Row],[زيادة]]</f>
        <v>0</v>
      </c>
      <c r="O1650" s="78" t="str">
        <f t="shared" si="100"/>
        <v>غياب</v>
      </c>
      <c r="P1650" s="78">
        <f t="shared" si="103"/>
        <v>0</v>
      </c>
      <c r="Q1650" s="79">
        <f>التصنيف4567891011243752[[#This Row],[ساعات العمل
Time of Work]]/9*P1650*24</f>
        <v>0</v>
      </c>
      <c r="R1650" s="91"/>
      <c r="S1650" s="92"/>
      <c r="T1650" s="91"/>
      <c r="U1650" s="91"/>
    </row>
    <row r="1651" spans="2:21" ht="38.25" customHeight="1" x14ac:dyDescent="0.35">
      <c r="B1651" s="68"/>
      <c r="C1651" s="69"/>
      <c r="D1651" s="71"/>
      <c r="E1651" s="71"/>
      <c r="F1651" s="72">
        <f>SUM(D$9:$D1651)-SUM(E$9:$E1651)</f>
        <v>400</v>
      </c>
      <c r="H1651" s="73" t="str">
        <f t="shared" si="101"/>
        <v>الأحد</v>
      </c>
      <c r="I1651" s="84">
        <f t="shared" si="102"/>
        <v>46173</v>
      </c>
      <c r="J1651" s="75"/>
      <c r="K1651" s="75"/>
      <c r="L1651" s="76"/>
      <c r="M1651" s="76"/>
      <c r="N1651" s="77">
        <f>K1651-J1651-L1651+التصنيف4567891011243752[[#This Row],[زيادة]]</f>
        <v>0</v>
      </c>
      <c r="O1651" s="78" t="str">
        <f t="shared" si="100"/>
        <v>غياب</v>
      </c>
      <c r="P1651" s="78">
        <f t="shared" si="103"/>
        <v>0</v>
      </c>
      <c r="Q1651" s="79">
        <f>التصنيف4567891011243752[[#This Row],[ساعات العمل
Time of Work]]/9*P1651*24</f>
        <v>0</v>
      </c>
      <c r="R1651" s="91"/>
      <c r="S1651" s="92"/>
      <c r="T1651" s="91"/>
      <c r="U1651" s="91"/>
    </row>
    <row r="1652" spans="2:21" ht="38.25" customHeight="1" x14ac:dyDescent="0.35">
      <c r="B1652" s="68"/>
      <c r="C1652" s="69"/>
      <c r="D1652" s="71"/>
      <c r="E1652" s="71"/>
      <c r="F1652" s="72">
        <f>SUM(D$9:$D1652)-SUM(E$9:$E1652)</f>
        <v>400</v>
      </c>
      <c r="H1652" s="73" t="str">
        <f t="shared" si="101"/>
        <v>الإثنين</v>
      </c>
      <c r="I1652" s="84">
        <f t="shared" si="102"/>
        <v>46174</v>
      </c>
      <c r="J1652" s="75"/>
      <c r="K1652" s="75"/>
      <c r="L1652" s="76"/>
      <c r="M1652" s="76"/>
      <c r="N1652" s="77">
        <f>K1652-J1652-L1652+التصنيف4567891011243752[[#This Row],[زيادة]]</f>
        <v>0</v>
      </c>
      <c r="O1652" s="78" t="str">
        <f t="shared" si="100"/>
        <v>غياب</v>
      </c>
      <c r="P1652" s="78">
        <f t="shared" si="103"/>
        <v>0</v>
      </c>
      <c r="Q1652" s="79">
        <f>التصنيف4567891011243752[[#This Row],[ساعات العمل
Time of Work]]/9*P1652*24</f>
        <v>0</v>
      </c>
      <c r="R1652" s="91"/>
      <c r="S1652" s="92"/>
      <c r="T1652" s="91"/>
      <c r="U1652" s="91"/>
    </row>
    <row r="1653" spans="2:21" ht="38.25" customHeight="1" x14ac:dyDescent="0.35">
      <c r="B1653" s="68"/>
      <c r="C1653" s="69"/>
      <c r="D1653" s="71"/>
      <c r="E1653" s="71"/>
      <c r="F1653" s="72">
        <f>SUM(D$9:$D1653)-SUM(E$9:$E1653)</f>
        <v>400</v>
      </c>
      <c r="H1653" s="73" t="str">
        <f t="shared" si="101"/>
        <v>الثلاثاء</v>
      </c>
      <c r="I1653" s="84">
        <f t="shared" si="102"/>
        <v>46175</v>
      </c>
      <c r="J1653" s="75"/>
      <c r="K1653" s="75"/>
      <c r="L1653" s="76"/>
      <c r="M1653" s="76"/>
      <c r="N1653" s="77">
        <f>K1653-J1653-L1653+التصنيف4567891011243752[[#This Row],[زيادة]]</f>
        <v>0</v>
      </c>
      <c r="O1653" s="78" t="str">
        <f t="shared" si="100"/>
        <v>غياب</v>
      </c>
      <c r="P1653" s="78">
        <f t="shared" si="103"/>
        <v>0</v>
      </c>
      <c r="Q1653" s="79">
        <f>التصنيف4567891011243752[[#This Row],[ساعات العمل
Time of Work]]/9*P1653*24</f>
        <v>0</v>
      </c>
      <c r="R1653" s="91"/>
      <c r="S1653" s="92"/>
      <c r="T1653" s="91"/>
      <c r="U1653" s="91"/>
    </row>
    <row r="1654" spans="2:21" ht="38.25" customHeight="1" x14ac:dyDescent="0.35">
      <c r="B1654" s="68"/>
      <c r="C1654" s="69"/>
      <c r="D1654" s="71"/>
      <c r="E1654" s="71"/>
      <c r="F1654" s="72">
        <f>SUM(D$9:$D1654)-SUM(E$9:$E1654)</f>
        <v>400</v>
      </c>
      <c r="H1654" s="73" t="str">
        <f t="shared" si="101"/>
        <v>الأربعاء</v>
      </c>
      <c r="I1654" s="84">
        <f t="shared" si="102"/>
        <v>46176</v>
      </c>
      <c r="J1654" s="75"/>
      <c r="K1654" s="75"/>
      <c r="L1654" s="76"/>
      <c r="M1654" s="76"/>
      <c r="N1654" s="77">
        <f>K1654-J1654-L1654+التصنيف4567891011243752[[#This Row],[زيادة]]</f>
        <v>0</v>
      </c>
      <c r="O1654" s="78" t="str">
        <f t="shared" si="100"/>
        <v>غياب</v>
      </c>
      <c r="P1654" s="78">
        <f t="shared" si="103"/>
        <v>0</v>
      </c>
      <c r="Q1654" s="79">
        <f>التصنيف4567891011243752[[#This Row],[ساعات العمل
Time of Work]]/9*P1654*24</f>
        <v>0</v>
      </c>
      <c r="R1654" s="91"/>
      <c r="S1654" s="92"/>
      <c r="T1654" s="91"/>
      <c r="U1654" s="91"/>
    </row>
    <row r="1655" spans="2:21" ht="38.25" customHeight="1" x14ac:dyDescent="0.35">
      <c r="B1655" s="68"/>
      <c r="C1655" s="69"/>
      <c r="D1655" s="71"/>
      <c r="E1655" s="71"/>
      <c r="F1655" s="72">
        <f>SUM(D$9:$D1655)-SUM(E$9:$E1655)</f>
        <v>400</v>
      </c>
      <c r="H1655" s="73" t="str">
        <f t="shared" si="101"/>
        <v>الخميس</v>
      </c>
      <c r="I1655" s="84">
        <f t="shared" si="102"/>
        <v>46177</v>
      </c>
      <c r="J1655" s="75"/>
      <c r="K1655" s="75"/>
      <c r="L1655" s="76"/>
      <c r="M1655" s="76"/>
      <c r="N1655" s="77">
        <f>K1655-J1655-L1655+التصنيف4567891011243752[[#This Row],[زيادة]]</f>
        <v>0</v>
      </c>
      <c r="O1655" s="78" t="str">
        <f t="shared" si="100"/>
        <v>غياب</v>
      </c>
      <c r="P1655" s="78">
        <f t="shared" si="103"/>
        <v>0</v>
      </c>
      <c r="Q1655" s="79">
        <f>التصنيف4567891011243752[[#This Row],[ساعات العمل
Time of Work]]/9*P1655*24</f>
        <v>0</v>
      </c>
      <c r="R1655" s="91"/>
      <c r="S1655" s="92"/>
      <c r="T1655" s="91"/>
      <c r="U1655" s="91"/>
    </row>
    <row r="1656" spans="2:21" ht="38.25" customHeight="1" x14ac:dyDescent="0.35">
      <c r="B1656" s="68"/>
      <c r="C1656" s="69"/>
      <c r="D1656" s="71"/>
      <c r="E1656" s="71"/>
      <c r="F1656" s="72">
        <f>SUM(D$9:$D1656)-SUM(E$9:$E1656)</f>
        <v>400</v>
      </c>
      <c r="H1656" s="73" t="str">
        <f t="shared" si="101"/>
        <v>الجمعة</v>
      </c>
      <c r="I1656" s="84">
        <f t="shared" si="102"/>
        <v>46178</v>
      </c>
      <c r="J1656" s="75"/>
      <c r="K1656" s="75"/>
      <c r="L1656" s="76"/>
      <c r="M1656" s="76"/>
      <c r="N1656" s="77">
        <f>K1656-J1656-L1656+التصنيف4567891011243752[[#This Row],[زيادة]]</f>
        <v>0</v>
      </c>
      <c r="O1656" s="78" t="str">
        <f t="shared" si="100"/>
        <v>غياب</v>
      </c>
      <c r="P1656" s="78">
        <f t="shared" si="103"/>
        <v>0</v>
      </c>
      <c r="Q1656" s="79">
        <f>التصنيف4567891011243752[[#This Row],[ساعات العمل
Time of Work]]/9*P1656*24</f>
        <v>0</v>
      </c>
      <c r="R1656" s="91"/>
      <c r="S1656" s="92"/>
      <c r="T1656" s="91"/>
      <c r="U1656" s="91"/>
    </row>
    <row r="1657" spans="2:21" ht="38.25" customHeight="1" x14ac:dyDescent="0.35">
      <c r="B1657" s="68"/>
      <c r="C1657" s="69"/>
      <c r="D1657" s="71"/>
      <c r="E1657" s="71"/>
      <c r="F1657" s="72">
        <f>SUM(D$9:$D1657)-SUM(E$9:$E1657)</f>
        <v>400</v>
      </c>
      <c r="H1657" s="73" t="str">
        <f t="shared" si="101"/>
        <v>السبت</v>
      </c>
      <c r="I1657" s="84">
        <f t="shared" si="102"/>
        <v>46179</v>
      </c>
      <c r="J1657" s="75"/>
      <c r="K1657" s="75"/>
      <c r="L1657" s="76"/>
      <c r="M1657" s="76"/>
      <c r="N1657" s="77">
        <f>K1657-J1657-L1657+التصنيف4567891011243752[[#This Row],[زيادة]]</f>
        <v>0</v>
      </c>
      <c r="O1657" s="78" t="str">
        <f t="shared" si="100"/>
        <v>غياب</v>
      </c>
      <c r="P1657" s="78">
        <f t="shared" si="103"/>
        <v>0</v>
      </c>
      <c r="Q1657" s="79">
        <f>التصنيف4567891011243752[[#This Row],[ساعات العمل
Time of Work]]/9*P1657*24</f>
        <v>0</v>
      </c>
      <c r="R1657" s="91"/>
      <c r="S1657" s="92"/>
      <c r="T1657" s="91"/>
      <c r="U1657" s="91"/>
    </row>
    <row r="1658" spans="2:21" ht="38.25" customHeight="1" x14ac:dyDescent="0.35">
      <c r="B1658" s="68"/>
      <c r="C1658" s="69"/>
      <c r="D1658" s="71"/>
      <c r="E1658" s="71"/>
      <c r="F1658" s="72">
        <f>SUM(D$9:$D1658)-SUM(E$9:$E1658)</f>
        <v>400</v>
      </c>
      <c r="H1658" s="73" t="str">
        <f t="shared" si="101"/>
        <v>الأحد</v>
      </c>
      <c r="I1658" s="84">
        <f t="shared" si="102"/>
        <v>46180</v>
      </c>
      <c r="J1658" s="75"/>
      <c r="K1658" s="75"/>
      <c r="L1658" s="76"/>
      <c r="M1658" s="76"/>
      <c r="N1658" s="77">
        <f>K1658-J1658-L1658+التصنيف4567891011243752[[#This Row],[زيادة]]</f>
        <v>0</v>
      </c>
      <c r="O1658" s="78" t="str">
        <f t="shared" si="100"/>
        <v>غياب</v>
      </c>
      <c r="P1658" s="78">
        <f t="shared" si="103"/>
        <v>0</v>
      </c>
      <c r="Q1658" s="79">
        <f>التصنيف4567891011243752[[#This Row],[ساعات العمل
Time of Work]]/9*P1658*24</f>
        <v>0</v>
      </c>
      <c r="R1658" s="91"/>
      <c r="S1658" s="92"/>
      <c r="T1658" s="91"/>
      <c r="U1658" s="91"/>
    </row>
    <row r="1659" spans="2:21" ht="38.25" customHeight="1" x14ac:dyDescent="0.35">
      <c r="B1659" s="68"/>
      <c r="C1659" s="69"/>
      <c r="D1659" s="71"/>
      <c r="E1659" s="71"/>
      <c r="F1659" s="72">
        <f>SUM(D$9:$D1659)-SUM(E$9:$E1659)</f>
        <v>400</v>
      </c>
      <c r="H1659" s="73" t="str">
        <f t="shared" si="101"/>
        <v>الإثنين</v>
      </c>
      <c r="I1659" s="84">
        <f t="shared" si="102"/>
        <v>46181</v>
      </c>
      <c r="J1659" s="75"/>
      <c r="K1659" s="75"/>
      <c r="L1659" s="76"/>
      <c r="M1659" s="76"/>
      <c r="N1659" s="77">
        <f>K1659-J1659-L1659+التصنيف4567891011243752[[#This Row],[زيادة]]</f>
        <v>0</v>
      </c>
      <c r="O1659" s="78" t="str">
        <f t="shared" si="100"/>
        <v>غياب</v>
      </c>
      <c r="P1659" s="78">
        <f t="shared" si="103"/>
        <v>0</v>
      </c>
      <c r="Q1659" s="79">
        <f>التصنيف4567891011243752[[#This Row],[ساعات العمل
Time of Work]]/9*P1659*24</f>
        <v>0</v>
      </c>
      <c r="R1659" s="91"/>
      <c r="S1659" s="92"/>
      <c r="T1659" s="91"/>
      <c r="U1659" s="91"/>
    </row>
    <row r="1660" spans="2:21" ht="38.25" customHeight="1" x14ac:dyDescent="0.35">
      <c r="B1660" s="68"/>
      <c r="C1660" s="69"/>
      <c r="D1660" s="71"/>
      <c r="E1660" s="71"/>
      <c r="F1660" s="72">
        <f>SUM(D$9:$D1660)-SUM(E$9:$E1660)</f>
        <v>400</v>
      </c>
      <c r="H1660" s="73" t="str">
        <f t="shared" si="101"/>
        <v>الثلاثاء</v>
      </c>
      <c r="I1660" s="84">
        <f t="shared" si="102"/>
        <v>46182</v>
      </c>
      <c r="J1660" s="75"/>
      <c r="K1660" s="75"/>
      <c r="L1660" s="76"/>
      <c r="M1660" s="76"/>
      <c r="N1660" s="77">
        <f>K1660-J1660-L1660+التصنيف4567891011243752[[#This Row],[زيادة]]</f>
        <v>0</v>
      </c>
      <c r="O1660" s="78" t="str">
        <f t="shared" si="100"/>
        <v>غياب</v>
      </c>
      <c r="P1660" s="78">
        <f t="shared" si="103"/>
        <v>0</v>
      </c>
      <c r="Q1660" s="79">
        <f>التصنيف4567891011243752[[#This Row],[ساعات العمل
Time of Work]]/9*P1660*24</f>
        <v>0</v>
      </c>
      <c r="R1660" s="91"/>
      <c r="S1660" s="92"/>
      <c r="T1660" s="91"/>
      <c r="U1660" s="91"/>
    </row>
    <row r="1661" spans="2:21" ht="38.25" customHeight="1" x14ac:dyDescent="0.35">
      <c r="B1661" s="68"/>
      <c r="C1661" s="69"/>
      <c r="D1661" s="71"/>
      <c r="E1661" s="71"/>
      <c r="F1661" s="72">
        <f>SUM(D$9:$D1661)-SUM(E$9:$E1661)</f>
        <v>400</v>
      </c>
      <c r="H1661" s="73" t="str">
        <f t="shared" si="101"/>
        <v>الأربعاء</v>
      </c>
      <c r="I1661" s="84">
        <f t="shared" si="102"/>
        <v>46183</v>
      </c>
      <c r="J1661" s="75"/>
      <c r="K1661" s="75"/>
      <c r="L1661" s="76"/>
      <c r="M1661" s="76"/>
      <c r="N1661" s="77">
        <f>K1661-J1661-L1661+التصنيف4567891011243752[[#This Row],[زيادة]]</f>
        <v>0</v>
      </c>
      <c r="O1661" s="78" t="str">
        <f t="shared" si="100"/>
        <v>غياب</v>
      </c>
      <c r="P1661" s="78">
        <f t="shared" si="103"/>
        <v>0</v>
      </c>
      <c r="Q1661" s="79">
        <f>التصنيف4567891011243752[[#This Row],[ساعات العمل
Time of Work]]/9*P1661*24</f>
        <v>0</v>
      </c>
      <c r="R1661" s="91"/>
      <c r="S1661" s="92"/>
      <c r="T1661" s="91"/>
      <c r="U1661" s="91"/>
    </row>
    <row r="1662" spans="2:21" ht="38.25" customHeight="1" x14ac:dyDescent="0.35">
      <c r="B1662" s="68"/>
      <c r="C1662" s="69"/>
      <c r="D1662" s="71"/>
      <c r="E1662" s="71"/>
      <c r="F1662" s="72">
        <f>SUM(D$9:$D1662)-SUM(E$9:$E1662)</f>
        <v>400</v>
      </c>
      <c r="H1662" s="73" t="str">
        <f t="shared" si="101"/>
        <v>الخميس</v>
      </c>
      <c r="I1662" s="84">
        <f t="shared" si="102"/>
        <v>46184</v>
      </c>
      <c r="J1662" s="75"/>
      <c r="K1662" s="75"/>
      <c r="L1662" s="76"/>
      <c r="M1662" s="76"/>
      <c r="N1662" s="77">
        <f>K1662-J1662-L1662+التصنيف4567891011243752[[#This Row],[زيادة]]</f>
        <v>0</v>
      </c>
      <c r="O1662" s="78" t="str">
        <f t="shared" si="100"/>
        <v>غياب</v>
      </c>
      <c r="P1662" s="78">
        <f t="shared" si="103"/>
        <v>0</v>
      </c>
      <c r="Q1662" s="79">
        <f>التصنيف4567891011243752[[#This Row],[ساعات العمل
Time of Work]]/9*P1662*24</f>
        <v>0</v>
      </c>
      <c r="R1662" s="91"/>
      <c r="S1662" s="92"/>
      <c r="T1662" s="91"/>
      <c r="U1662" s="91"/>
    </row>
    <row r="1663" spans="2:21" ht="38.25" customHeight="1" x14ac:dyDescent="0.35">
      <c r="B1663" s="68"/>
      <c r="C1663" s="69"/>
      <c r="D1663" s="71"/>
      <c r="E1663" s="71"/>
      <c r="F1663" s="72">
        <f>SUM(D$9:$D1663)-SUM(E$9:$E1663)</f>
        <v>400</v>
      </c>
      <c r="H1663" s="73" t="str">
        <f t="shared" si="101"/>
        <v>الجمعة</v>
      </c>
      <c r="I1663" s="84">
        <f t="shared" si="102"/>
        <v>46185</v>
      </c>
      <c r="J1663" s="75"/>
      <c r="K1663" s="75"/>
      <c r="L1663" s="76"/>
      <c r="M1663" s="76"/>
      <c r="N1663" s="77">
        <f>K1663-J1663-L1663+التصنيف4567891011243752[[#This Row],[زيادة]]</f>
        <v>0</v>
      </c>
      <c r="O1663" s="78" t="str">
        <f t="shared" si="100"/>
        <v>غياب</v>
      </c>
      <c r="P1663" s="78">
        <f t="shared" si="103"/>
        <v>0</v>
      </c>
      <c r="Q1663" s="79">
        <f>التصنيف4567891011243752[[#This Row],[ساعات العمل
Time of Work]]/9*P1663*24</f>
        <v>0</v>
      </c>
      <c r="R1663" s="91"/>
      <c r="S1663" s="92"/>
      <c r="T1663" s="91"/>
      <c r="U1663" s="91"/>
    </row>
    <row r="1664" spans="2:21" ht="38.25" customHeight="1" x14ac:dyDescent="0.35">
      <c r="B1664" s="68"/>
      <c r="C1664" s="69"/>
      <c r="D1664" s="71"/>
      <c r="E1664" s="71"/>
      <c r="F1664" s="72">
        <f>SUM(D$9:$D1664)-SUM(E$9:$E1664)</f>
        <v>400</v>
      </c>
      <c r="H1664" s="73" t="str">
        <f t="shared" si="101"/>
        <v>السبت</v>
      </c>
      <c r="I1664" s="84">
        <f t="shared" si="102"/>
        <v>46186</v>
      </c>
      <c r="J1664" s="75"/>
      <c r="K1664" s="75"/>
      <c r="L1664" s="76"/>
      <c r="M1664" s="76"/>
      <c r="N1664" s="77">
        <f>K1664-J1664-L1664+التصنيف4567891011243752[[#This Row],[زيادة]]</f>
        <v>0</v>
      </c>
      <c r="O1664" s="78" t="str">
        <f t="shared" si="100"/>
        <v>غياب</v>
      </c>
      <c r="P1664" s="78">
        <f t="shared" si="103"/>
        <v>0</v>
      </c>
      <c r="Q1664" s="79">
        <f>التصنيف4567891011243752[[#This Row],[ساعات العمل
Time of Work]]/9*P1664*24</f>
        <v>0</v>
      </c>
      <c r="R1664" s="91"/>
      <c r="S1664" s="92"/>
      <c r="T1664" s="91"/>
      <c r="U1664" s="91"/>
    </row>
    <row r="1665" spans="2:21" ht="38.25" customHeight="1" x14ac:dyDescent="0.35">
      <c r="B1665" s="68"/>
      <c r="C1665" s="69"/>
      <c r="D1665" s="71"/>
      <c r="E1665" s="71"/>
      <c r="F1665" s="72">
        <f>SUM(D$9:$D1665)-SUM(E$9:$E1665)</f>
        <v>400</v>
      </c>
      <c r="H1665" s="73" t="str">
        <f t="shared" si="101"/>
        <v>الأحد</v>
      </c>
      <c r="I1665" s="84">
        <f t="shared" si="102"/>
        <v>46187</v>
      </c>
      <c r="J1665" s="75"/>
      <c r="K1665" s="75"/>
      <c r="L1665" s="76"/>
      <c r="M1665" s="76"/>
      <c r="N1665" s="77">
        <f>K1665-J1665-L1665+التصنيف4567891011243752[[#This Row],[زيادة]]</f>
        <v>0</v>
      </c>
      <c r="O1665" s="78" t="str">
        <f t="shared" si="100"/>
        <v>غياب</v>
      </c>
      <c r="P1665" s="78">
        <f t="shared" si="103"/>
        <v>0</v>
      </c>
      <c r="Q1665" s="79">
        <f>التصنيف4567891011243752[[#This Row],[ساعات العمل
Time of Work]]/9*P1665*24</f>
        <v>0</v>
      </c>
      <c r="R1665" s="91"/>
      <c r="S1665" s="92"/>
      <c r="T1665" s="91"/>
      <c r="U1665" s="91"/>
    </row>
    <row r="1666" spans="2:21" ht="38.25" customHeight="1" x14ac:dyDescent="0.35">
      <c r="B1666" s="68"/>
      <c r="C1666" s="69"/>
      <c r="D1666" s="71"/>
      <c r="E1666" s="71"/>
      <c r="F1666" s="72">
        <f>SUM(D$9:$D1666)-SUM(E$9:$E1666)</f>
        <v>400</v>
      </c>
      <c r="H1666" s="73" t="str">
        <f t="shared" si="101"/>
        <v>الإثنين</v>
      </c>
      <c r="I1666" s="84">
        <f t="shared" si="102"/>
        <v>46188</v>
      </c>
      <c r="J1666" s="75"/>
      <c r="K1666" s="75"/>
      <c r="L1666" s="76"/>
      <c r="M1666" s="76"/>
      <c r="N1666" s="77">
        <f>K1666-J1666-L1666+التصنيف4567891011243752[[#This Row],[زيادة]]</f>
        <v>0</v>
      </c>
      <c r="O1666" s="78" t="str">
        <f t="shared" si="100"/>
        <v>غياب</v>
      </c>
      <c r="P1666" s="78">
        <f t="shared" si="103"/>
        <v>0</v>
      </c>
      <c r="Q1666" s="79">
        <f>التصنيف4567891011243752[[#This Row],[ساعات العمل
Time of Work]]/9*P1666*24</f>
        <v>0</v>
      </c>
      <c r="R1666" s="91"/>
      <c r="S1666" s="92"/>
      <c r="T1666" s="91"/>
      <c r="U1666" s="91"/>
    </row>
    <row r="1667" spans="2:21" ht="38.25" customHeight="1" x14ac:dyDescent="0.35">
      <c r="B1667" s="68"/>
      <c r="C1667" s="69"/>
      <c r="D1667" s="71"/>
      <c r="E1667" s="71"/>
      <c r="F1667" s="72">
        <f>SUM(D$9:$D1667)-SUM(E$9:$E1667)</f>
        <v>400</v>
      </c>
      <c r="H1667" s="73" t="str">
        <f t="shared" si="101"/>
        <v>الثلاثاء</v>
      </c>
      <c r="I1667" s="84">
        <f t="shared" si="102"/>
        <v>46189</v>
      </c>
      <c r="J1667" s="75"/>
      <c r="K1667" s="75"/>
      <c r="L1667" s="76"/>
      <c r="M1667" s="76"/>
      <c r="N1667" s="77">
        <f>K1667-J1667-L1667+التصنيف4567891011243752[[#This Row],[زيادة]]</f>
        <v>0</v>
      </c>
      <c r="O1667" s="78" t="str">
        <f t="shared" si="100"/>
        <v>غياب</v>
      </c>
      <c r="P1667" s="78">
        <f t="shared" si="103"/>
        <v>0</v>
      </c>
      <c r="Q1667" s="79">
        <f>التصنيف4567891011243752[[#This Row],[ساعات العمل
Time of Work]]/9*P1667*24</f>
        <v>0</v>
      </c>
      <c r="R1667" s="91"/>
      <c r="S1667" s="92"/>
      <c r="T1667" s="91"/>
      <c r="U1667" s="91"/>
    </row>
    <row r="1668" spans="2:21" ht="38.25" customHeight="1" x14ac:dyDescent="0.35">
      <c r="B1668" s="68"/>
      <c r="C1668" s="69"/>
      <c r="D1668" s="71"/>
      <c r="E1668" s="71"/>
      <c r="F1668" s="72">
        <f>SUM(D$9:$D1668)-SUM(E$9:$E1668)</f>
        <v>400</v>
      </c>
      <c r="H1668" s="73" t="str">
        <f t="shared" si="101"/>
        <v>الأربعاء</v>
      </c>
      <c r="I1668" s="84">
        <f t="shared" si="102"/>
        <v>46190</v>
      </c>
      <c r="J1668" s="75"/>
      <c r="K1668" s="75"/>
      <c r="L1668" s="76"/>
      <c r="M1668" s="76"/>
      <c r="N1668" s="77">
        <f>K1668-J1668-L1668+التصنيف4567891011243752[[#This Row],[زيادة]]</f>
        <v>0</v>
      </c>
      <c r="O1668" s="78" t="str">
        <f t="shared" si="100"/>
        <v>غياب</v>
      </c>
      <c r="P1668" s="78">
        <f t="shared" si="103"/>
        <v>0</v>
      </c>
      <c r="Q1668" s="79">
        <f>التصنيف4567891011243752[[#This Row],[ساعات العمل
Time of Work]]/9*P1668*24</f>
        <v>0</v>
      </c>
      <c r="R1668" s="91"/>
      <c r="S1668" s="92"/>
      <c r="T1668" s="91"/>
      <c r="U1668" s="91"/>
    </row>
    <row r="1669" spans="2:21" ht="38.25" customHeight="1" x14ac:dyDescent="0.35">
      <c r="B1669" s="68"/>
      <c r="C1669" s="69"/>
      <c r="D1669" s="71"/>
      <c r="E1669" s="71"/>
      <c r="F1669" s="72">
        <f>SUM(D$9:$D1669)-SUM(E$9:$E1669)</f>
        <v>400</v>
      </c>
      <c r="H1669" s="73" t="str">
        <f t="shared" si="101"/>
        <v>الخميس</v>
      </c>
      <c r="I1669" s="84">
        <f t="shared" si="102"/>
        <v>46191</v>
      </c>
      <c r="J1669" s="75"/>
      <c r="K1669" s="75"/>
      <c r="L1669" s="76"/>
      <c r="M1669" s="76"/>
      <c r="N1669" s="77">
        <f>K1669-J1669-L1669+التصنيف4567891011243752[[#This Row],[زيادة]]</f>
        <v>0</v>
      </c>
      <c r="O1669" s="78" t="str">
        <f t="shared" si="100"/>
        <v>غياب</v>
      </c>
      <c r="P1669" s="78">
        <f t="shared" si="103"/>
        <v>0</v>
      </c>
      <c r="Q1669" s="79">
        <f>التصنيف4567891011243752[[#This Row],[ساعات العمل
Time of Work]]/9*P1669*24</f>
        <v>0</v>
      </c>
      <c r="R1669" s="91"/>
      <c r="S1669" s="92"/>
      <c r="T1669" s="91"/>
      <c r="U1669" s="91"/>
    </row>
    <row r="1670" spans="2:21" ht="38.25" customHeight="1" x14ac:dyDescent="0.35">
      <c r="B1670" s="68"/>
      <c r="C1670" s="69"/>
      <c r="D1670" s="71"/>
      <c r="E1670" s="71"/>
      <c r="F1670" s="72">
        <f>SUM(D$9:$D1670)-SUM(E$9:$E1670)</f>
        <v>400</v>
      </c>
      <c r="H1670" s="73" t="str">
        <f t="shared" si="101"/>
        <v>الجمعة</v>
      </c>
      <c r="I1670" s="84">
        <f t="shared" si="102"/>
        <v>46192</v>
      </c>
      <c r="J1670" s="75"/>
      <c r="K1670" s="75"/>
      <c r="L1670" s="76"/>
      <c r="M1670" s="76"/>
      <c r="N1670" s="77">
        <f>K1670-J1670-L1670+التصنيف4567891011243752[[#This Row],[زيادة]]</f>
        <v>0</v>
      </c>
      <c r="O1670" s="78" t="str">
        <f t="shared" si="100"/>
        <v>غياب</v>
      </c>
      <c r="P1670" s="78">
        <f t="shared" si="103"/>
        <v>0</v>
      </c>
      <c r="Q1670" s="79">
        <f>التصنيف4567891011243752[[#This Row],[ساعات العمل
Time of Work]]/9*P1670*24</f>
        <v>0</v>
      </c>
      <c r="R1670" s="91"/>
      <c r="S1670" s="92"/>
      <c r="T1670" s="91"/>
      <c r="U1670" s="91"/>
    </row>
    <row r="1671" spans="2:21" ht="38.25" customHeight="1" x14ac:dyDescent="0.35">
      <c r="B1671" s="68"/>
      <c r="C1671" s="69"/>
      <c r="D1671" s="71"/>
      <c r="E1671" s="71"/>
      <c r="F1671" s="72">
        <f>SUM(D$9:$D1671)-SUM(E$9:$E1671)</f>
        <v>400</v>
      </c>
      <c r="H1671" s="73" t="str">
        <f t="shared" si="101"/>
        <v>السبت</v>
      </c>
      <c r="I1671" s="84">
        <f t="shared" si="102"/>
        <v>46193</v>
      </c>
      <c r="J1671" s="75"/>
      <c r="K1671" s="75"/>
      <c r="L1671" s="76"/>
      <c r="M1671" s="76"/>
      <c r="N1671" s="77">
        <f>K1671-J1671-L1671+التصنيف4567891011243752[[#This Row],[زيادة]]</f>
        <v>0</v>
      </c>
      <c r="O1671" s="78" t="str">
        <f t="shared" si="100"/>
        <v>غياب</v>
      </c>
      <c r="P1671" s="78">
        <f t="shared" si="103"/>
        <v>0</v>
      </c>
      <c r="Q1671" s="79">
        <f>التصنيف4567891011243752[[#This Row],[ساعات العمل
Time of Work]]/9*P1671*24</f>
        <v>0</v>
      </c>
      <c r="R1671" s="91"/>
      <c r="S1671" s="92"/>
      <c r="T1671" s="91"/>
      <c r="U1671" s="91"/>
    </row>
    <row r="1672" spans="2:21" ht="38.25" customHeight="1" x14ac:dyDescent="0.35">
      <c r="B1672" s="68"/>
      <c r="C1672" s="69"/>
      <c r="D1672" s="71"/>
      <c r="E1672" s="71"/>
      <c r="F1672" s="72">
        <f>SUM(D$9:$D1672)-SUM(E$9:$E1672)</f>
        <v>400</v>
      </c>
      <c r="H1672" s="73" t="str">
        <f t="shared" si="101"/>
        <v>الأحد</v>
      </c>
      <c r="I1672" s="84">
        <f t="shared" si="102"/>
        <v>46194</v>
      </c>
      <c r="J1672" s="75"/>
      <c r="K1672" s="75"/>
      <c r="L1672" s="76"/>
      <c r="M1672" s="76"/>
      <c r="N1672" s="77">
        <f>K1672-J1672-L1672+التصنيف4567891011243752[[#This Row],[زيادة]]</f>
        <v>0</v>
      </c>
      <c r="O1672" s="78" t="str">
        <f t="shared" si="100"/>
        <v>غياب</v>
      </c>
      <c r="P1672" s="78">
        <f t="shared" si="103"/>
        <v>0</v>
      </c>
      <c r="Q1672" s="79">
        <f>التصنيف4567891011243752[[#This Row],[ساعات العمل
Time of Work]]/9*P1672*24</f>
        <v>0</v>
      </c>
      <c r="R1672" s="91"/>
      <c r="S1672" s="92"/>
      <c r="T1672" s="91"/>
      <c r="U1672" s="91"/>
    </row>
    <row r="1673" spans="2:21" ht="38.25" customHeight="1" x14ac:dyDescent="0.35">
      <c r="B1673" s="68"/>
      <c r="C1673" s="69"/>
      <c r="D1673" s="71"/>
      <c r="E1673" s="71"/>
      <c r="F1673" s="72">
        <f>SUM(D$9:$D1673)-SUM(E$9:$E1673)</f>
        <v>400</v>
      </c>
      <c r="H1673" s="73" t="str">
        <f t="shared" si="101"/>
        <v>الإثنين</v>
      </c>
      <c r="I1673" s="84">
        <f t="shared" si="102"/>
        <v>46195</v>
      </c>
      <c r="J1673" s="75"/>
      <c r="K1673" s="75"/>
      <c r="L1673" s="76"/>
      <c r="M1673" s="76"/>
      <c r="N1673" s="77">
        <f>K1673-J1673-L1673+التصنيف4567891011243752[[#This Row],[زيادة]]</f>
        <v>0</v>
      </c>
      <c r="O1673" s="78" t="str">
        <f t="shared" ref="O1673:O1736" si="104">IF(N1673=0,"غياب","حضور")</f>
        <v>غياب</v>
      </c>
      <c r="P1673" s="78">
        <f t="shared" si="103"/>
        <v>0</v>
      </c>
      <c r="Q1673" s="79">
        <f>التصنيف4567891011243752[[#This Row],[ساعات العمل
Time of Work]]/9*P1673*24</f>
        <v>0</v>
      </c>
      <c r="R1673" s="91"/>
      <c r="S1673" s="92"/>
      <c r="T1673" s="91"/>
      <c r="U1673" s="91"/>
    </row>
    <row r="1674" spans="2:21" ht="38.25" customHeight="1" x14ac:dyDescent="0.35">
      <c r="B1674" s="68"/>
      <c r="C1674" s="69"/>
      <c r="D1674" s="71"/>
      <c r="E1674" s="71"/>
      <c r="F1674" s="72">
        <f>SUM(D$9:$D1674)-SUM(E$9:$E1674)</f>
        <v>400</v>
      </c>
      <c r="H1674" s="73" t="str">
        <f t="shared" ref="H1674:H1737" si="105">TEXT(I1674,"b2dddd")</f>
        <v>الثلاثاء</v>
      </c>
      <c r="I1674" s="84">
        <f t="shared" ref="I1674:I1737" si="106">IF($I$7="","--",I1673+1)</f>
        <v>46196</v>
      </c>
      <c r="J1674" s="75"/>
      <c r="K1674" s="75"/>
      <c r="L1674" s="76"/>
      <c r="M1674" s="76"/>
      <c r="N1674" s="77">
        <f>K1674-J1674-L1674+التصنيف4567891011243752[[#This Row],[زيادة]]</f>
        <v>0</v>
      </c>
      <c r="O1674" s="78" t="str">
        <f t="shared" si="104"/>
        <v>غياب</v>
      </c>
      <c r="P1674" s="78">
        <f t="shared" si="103"/>
        <v>0</v>
      </c>
      <c r="Q1674" s="79">
        <f>التصنيف4567891011243752[[#This Row],[ساعات العمل
Time of Work]]/9*P1674*24</f>
        <v>0</v>
      </c>
      <c r="R1674" s="91"/>
      <c r="S1674" s="92"/>
      <c r="T1674" s="91"/>
      <c r="U1674" s="91"/>
    </row>
    <row r="1675" spans="2:21" ht="38.25" customHeight="1" x14ac:dyDescent="0.35">
      <c r="B1675" s="68"/>
      <c r="C1675" s="69"/>
      <c r="D1675" s="71"/>
      <c r="E1675" s="71"/>
      <c r="F1675" s="72">
        <f>SUM(D$9:$D1675)-SUM(E$9:$E1675)</f>
        <v>400</v>
      </c>
      <c r="H1675" s="73" t="str">
        <f t="shared" si="105"/>
        <v>الأربعاء</v>
      </c>
      <c r="I1675" s="84">
        <f t="shared" si="106"/>
        <v>46197</v>
      </c>
      <c r="J1675" s="75"/>
      <c r="K1675" s="75"/>
      <c r="L1675" s="76"/>
      <c r="M1675" s="76"/>
      <c r="N1675" s="77">
        <f>K1675-J1675-L1675+التصنيف4567891011243752[[#This Row],[زيادة]]</f>
        <v>0</v>
      </c>
      <c r="O1675" s="78" t="str">
        <f t="shared" si="104"/>
        <v>غياب</v>
      </c>
      <c r="P1675" s="78">
        <f t="shared" ref="P1675:P1738" si="107">IF($P$9="","--",P1674+0)</f>
        <v>0</v>
      </c>
      <c r="Q1675" s="79">
        <f>التصنيف4567891011243752[[#This Row],[ساعات العمل
Time of Work]]/9*P1675*24</f>
        <v>0</v>
      </c>
      <c r="R1675" s="91"/>
      <c r="S1675" s="92"/>
      <c r="T1675" s="91"/>
      <c r="U1675" s="91"/>
    </row>
    <row r="1676" spans="2:21" ht="38.25" customHeight="1" x14ac:dyDescent="0.35">
      <c r="B1676" s="68"/>
      <c r="C1676" s="69"/>
      <c r="D1676" s="71"/>
      <c r="E1676" s="71"/>
      <c r="F1676" s="72">
        <f>SUM(D$9:$D1676)-SUM(E$9:$E1676)</f>
        <v>400</v>
      </c>
      <c r="H1676" s="73" t="str">
        <f t="shared" si="105"/>
        <v>الخميس</v>
      </c>
      <c r="I1676" s="84">
        <f t="shared" si="106"/>
        <v>46198</v>
      </c>
      <c r="J1676" s="75"/>
      <c r="K1676" s="75"/>
      <c r="L1676" s="76"/>
      <c r="M1676" s="76"/>
      <c r="N1676" s="77">
        <f>K1676-J1676-L1676+التصنيف4567891011243752[[#This Row],[زيادة]]</f>
        <v>0</v>
      </c>
      <c r="O1676" s="78" t="str">
        <f t="shared" si="104"/>
        <v>غياب</v>
      </c>
      <c r="P1676" s="78">
        <f t="shared" si="107"/>
        <v>0</v>
      </c>
      <c r="Q1676" s="79">
        <f>التصنيف4567891011243752[[#This Row],[ساعات العمل
Time of Work]]/9*P1676*24</f>
        <v>0</v>
      </c>
      <c r="R1676" s="91"/>
      <c r="S1676" s="92"/>
      <c r="T1676" s="91"/>
      <c r="U1676" s="91"/>
    </row>
    <row r="1677" spans="2:21" ht="38.25" customHeight="1" x14ac:dyDescent="0.35">
      <c r="B1677" s="68"/>
      <c r="C1677" s="69"/>
      <c r="D1677" s="71"/>
      <c r="E1677" s="71"/>
      <c r="F1677" s="72">
        <f>SUM(D$9:$D1677)-SUM(E$9:$E1677)</f>
        <v>400</v>
      </c>
      <c r="H1677" s="73" t="str">
        <f t="shared" si="105"/>
        <v>الجمعة</v>
      </c>
      <c r="I1677" s="84">
        <f t="shared" si="106"/>
        <v>46199</v>
      </c>
      <c r="J1677" s="75"/>
      <c r="K1677" s="75"/>
      <c r="L1677" s="76"/>
      <c r="M1677" s="76"/>
      <c r="N1677" s="77">
        <f>K1677-J1677-L1677+التصنيف4567891011243752[[#This Row],[زيادة]]</f>
        <v>0</v>
      </c>
      <c r="O1677" s="78" t="str">
        <f t="shared" si="104"/>
        <v>غياب</v>
      </c>
      <c r="P1677" s="78">
        <f t="shared" si="107"/>
        <v>0</v>
      </c>
      <c r="Q1677" s="79">
        <f>التصنيف4567891011243752[[#This Row],[ساعات العمل
Time of Work]]/9*P1677*24</f>
        <v>0</v>
      </c>
      <c r="R1677" s="91"/>
      <c r="S1677" s="92"/>
      <c r="T1677" s="91"/>
      <c r="U1677" s="91"/>
    </row>
    <row r="1678" spans="2:21" ht="38.25" customHeight="1" x14ac:dyDescent="0.35">
      <c r="B1678" s="68"/>
      <c r="C1678" s="69"/>
      <c r="D1678" s="71"/>
      <c r="E1678" s="71"/>
      <c r="F1678" s="72">
        <f>SUM(D$9:$D1678)-SUM(E$9:$E1678)</f>
        <v>400</v>
      </c>
      <c r="H1678" s="73" t="str">
        <f t="shared" si="105"/>
        <v>السبت</v>
      </c>
      <c r="I1678" s="84">
        <f t="shared" si="106"/>
        <v>46200</v>
      </c>
      <c r="J1678" s="75"/>
      <c r="K1678" s="75"/>
      <c r="L1678" s="76"/>
      <c r="M1678" s="76"/>
      <c r="N1678" s="77">
        <f>K1678-J1678-L1678+التصنيف4567891011243752[[#This Row],[زيادة]]</f>
        <v>0</v>
      </c>
      <c r="O1678" s="78" t="str">
        <f t="shared" si="104"/>
        <v>غياب</v>
      </c>
      <c r="P1678" s="78">
        <f t="shared" si="107"/>
        <v>0</v>
      </c>
      <c r="Q1678" s="79">
        <f>التصنيف4567891011243752[[#This Row],[ساعات العمل
Time of Work]]/9*P1678*24</f>
        <v>0</v>
      </c>
      <c r="R1678" s="91"/>
      <c r="S1678" s="92"/>
      <c r="T1678" s="91"/>
      <c r="U1678" s="91"/>
    </row>
    <row r="1679" spans="2:21" ht="38.25" customHeight="1" x14ac:dyDescent="0.35">
      <c r="B1679" s="68"/>
      <c r="C1679" s="69"/>
      <c r="D1679" s="71"/>
      <c r="E1679" s="71"/>
      <c r="F1679" s="72">
        <f>SUM(D$9:$D1679)-SUM(E$9:$E1679)</f>
        <v>400</v>
      </c>
      <c r="H1679" s="73" t="str">
        <f t="shared" si="105"/>
        <v>الأحد</v>
      </c>
      <c r="I1679" s="84">
        <f t="shared" si="106"/>
        <v>46201</v>
      </c>
      <c r="J1679" s="75"/>
      <c r="K1679" s="75"/>
      <c r="L1679" s="76"/>
      <c r="M1679" s="76"/>
      <c r="N1679" s="77">
        <f>K1679-J1679-L1679+التصنيف4567891011243752[[#This Row],[زيادة]]</f>
        <v>0</v>
      </c>
      <c r="O1679" s="78" t="str">
        <f t="shared" si="104"/>
        <v>غياب</v>
      </c>
      <c r="P1679" s="78">
        <f t="shared" si="107"/>
        <v>0</v>
      </c>
      <c r="Q1679" s="79">
        <f>التصنيف4567891011243752[[#This Row],[ساعات العمل
Time of Work]]/9*P1679*24</f>
        <v>0</v>
      </c>
      <c r="R1679" s="91"/>
      <c r="S1679" s="92"/>
      <c r="T1679" s="91"/>
      <c r="U1679" s="91"/>
    </row>
    <row r="1680" spans="2:21" ht="38.25" customHeight="1" x14ac:dyDescent="0.35">
      <c r="B1680" s="68"/>
      <c r="C1680" s="69"/>
      <c r="D1680" s="71"/>
      <c r="E1680" s="71"/>
      <c r="F1680" s="72">
        <f>SUM(D$9:$D1680)-SUM(E$9:$E1680)</f>
        <v>400</v>
      </c>
      <c r="H1680" s="73" t="str">
        <f t="shared" si="105"/>
        <v>الإثنين</v>
      </c>
      <c r="I1680" s="84">
        <f t="shared" si="106"/>
        <v>46202</v>
      </c>
      <c r="J1680" s="75"/>
      <c r="K1680" s="75"/>
      <c r="L1680" s="76"/>
      <c r="M1680" s="76"/>
      <c r="N1680" s="77">
        <f>K1680-J1680-L1680+التصنيف4567891011243752[[#This Row],[زيادة]]</f>
        <v>0</v>
      </c>
      <c r="O1680" s="78" t="str">
        <f t="shared" si="104"/>
        <v>غياب</v>
      </c>
      <c r="P1680" s="78">
        <f t="shared" si="107"/>
        <v>0</v>
      </c>
      <c r="Q1680" s="79">
        <f>التصنيف4567891011243752[[#This Row],[ساعات العمل
Time of Work]]/9*P1680*24</f>
        <v>0</v>
      </c>
      <c r="R1680" s="91"/>
      <c r="S1680" s="92"/>
      <c r="T1680" s="91"/>
      <c r="U1680" s="91"/>
    </row>
    <row r="1681" spans="2:21" ht="38.25" customHeight="1" x14ac:dyDescent="0.35">
      <c r="B1681" s="68"/>
      <c r="C1681" s="69"/>
      <c r="D1681" s="71"/>
      <c r="E1681" s="71"/>
      <c r="F1681" s="72">
        <f>SUM(D$9:$D1681)-SUM(E$9:$E1681)</f>
        <v>400</v>
      </c>
      <c r="H1681" s="73" t="str">
        <f t="shared" si="105"/>
        <v>الثلاثاء</v>
      </c>
      <c r="I1681" s="84">
        <f t="shared" si="106"/>
        <v>46203</v>
      </c>
      <c r="J1681" s="75"/>
      <c r="K1681" s="75"/>
      <c r="L1681" s="76"/>
      <c r="M1681" s="76"/>
      <c r="N1681" s="77">
        <f>K1681-J1681-L1681+التصنيف4567891011243752[[#This Row],[زيادة]]</f>
        <v>0</v>
      </c>
      <c r="O1681" s="78" t="str">
        <f t="shared" si="104"/>
        <v>غياب</v>
      </c>
      <c r="P1681" s="78">
        <f t="shared" si="107"/>
        <v>0</v>
      </c>
      <c r="Q1681" s="79">
        <f>التصنيف4567891011243752[[#This Row],[ساعات العمل
Time of Work]]/9*P1681*24</f>
        <v>0</v>
      </c>
      <c r="R1681" s="91"/>
      <c r="S1681" s="92"/>
      <c r="T1681" s="91"/>
      <c r="U1681" s="91"/>
    </row>
    <row r="1682" spans="2:21" ht="38.25" customHeight="1" x14ac:dyDescent="0.35">
      <c r="B1682" s="68"/>
      <c r="C1682" s="69"/>
      <c r="D1682" s="71"/>
      <c r="E1682" s="71"/>
      <c r="F1682" s="72">
        <f>SUM(D$9:$D1682)-SUM(E$9:$E1682)</f>
        <v>400</v>
      </c>
      <c r="H1682" s="73" t="str">
        <f t="shared" si="105"/>
        <v>الأربعاء</v>
      </c>
      <c r="I1682" s="84">
        <f t="shared" si="106"/>
        <v>46204</v>
      </c>
      <c r="J1682" s="75"/>
      <c r="K1682" s="75"/>
      <c r="L1682" s="76"/>
      <c r="M1682" s="76"/>
      <c r="N1682" s="77">
        <f>K1682-J1682-L1682+التصنيف4567891011243752[[#This Row],[زيادة]]</f>
        <v>0</v>
      </c>
      <c r="O1682" s="78" t="str">
        <f t="shared" si="104"/>
        <v>غياب</v>
      </c>
      <c r="P1682" s="78">
        <f t="shared" si="107"/>
        <v>0</v>
      </c>
      <c r="Q1682" s="79">
        <f>التصنيف4567891011243752[[#This Row],[ساعات العمل
Time of Work]]/9*P1682*24</f>
        <v>0</v>
      </c>
      <c r="R1682" s="91"/>
      <c r="S1682" s="92"/>
      <c r="T1682" s="91"/>
      <c r="U1682" s="91"/>
    </row>
    <row r="1683" spans="2:21" ht="38.25" customHeight="1" x14ac:dyDescent="0.35">
      <c r="B1683" s="68"/>
      <c r="C1683" s="69"/>
      <c r="D1683" s="71"/>
      <c r="E1683" s="71"/>
      <c r="F1683" s="72">
        <f>SUM(D$9:$D1683)-SUM(E$9:$E1683)</f>
        <v>400</v>
      </c>
      <c r="H1683" s="73" t="str">
        <f t="shared" si="105"/>
        <v>الخميس</v>
      </c>
      <c r="I1683" s="84">
        <f t="shared" si="106"/>
        <v>46205</v>
      </c>
      <c r="J1683" s="75"/>
      <c r="K1683" s="75"/>
      <c r="L1683" s="76"/>
      <c r="M1683" s="76"/>
      <c r="N1683" s="77">
        <f>K1683-J1683-L1683+التصنيف4567891011243752[[#This Row],[زيادة]]</f>
        <v>0</v>
      </c>
      <c r="O1683" s="78" t="str">
        <f t="shared" si="104"/>
        <v>غياب</v>
      </c>
      <c r="P1683" s="78">
        <f t="shared" si="107"/>
        <v>0</v>
      </c>
      <c r="Q1683" s="79">
        <f>التصنيف4567891011243752[[#This Row],[ساعات العمل
Time of Work]]/9*P1683*24</f>
        <v>0</v>
      </c>
      <c r="R1683" s="91"/>
      <c r="S1683" s="92"/>
      <c r="T1683" s="91"/>
      <c r="U1683" s="91"/>
    </row>
    <row r="1684" spans="2:21" ht="38.25" customHeight="1" x14ac:dyDescent="0.35">
      <c r="B1684" s="68"/>
      <c r="C1684" s="69"/>
      <c r="D1684" s="71"/>
      <c r="E1684" s="71"/>
      <c r="F1684" s="72">
        <f>SUM(D$9:$D1684)-SUM(E$9:$E1684)</f>
        <v>400</v>
      </c>
      <c r="H1684" s="73" t="str">
        <f t="shared" si="105"/>
        <v>الجمعة</v>
      </c>
      <c r="I1684" s="84">
        <f t="shared" si="106"/>
        <v>46206</v>
      </c>
      <c r="J1684" s="75"/>
      <c r="K1684" s="75"/>
      <c r="L1684" s="76"/>
      <c r="M1684" s="76"/>
      <c r="N1684" s="77">
        <f>K1684-J1684-L1684+التصنيف4567891011243752[[#This Row],[زيادة]]</f>
        <v>0</v>
      </c>
      <c r="O1684" s="78" t="str">
        <f t="shared" si="104"/>
        <v>غياب</v>
      </c>
      <c r="P1684" s="78">
        <f t="shared" si="107"/>
        <v>0</v>
      </c>
      <c r="Q1684" s="79">
        <f>التصنيف4567891011243752[[#This Row],[ساعات العمل
Time of Work]]/9*P1684*24</f>
        <v>0</v>
      </c>
      <c r="R1684" s="91"/>
      <c r="S1684" s="92"/>
      <c r="T1684" s="91"/>
      <c r="U1684" s="91"/>
    </row>
    <row r="1685" spans="2:21" ht="38.25" customHeight="1" x14ac:dyDescent="0.35">
      <c r="B1685" s="68"/>
      <c r="C1685" s="69"/>
      <c r="D1685" s="71"/>
      <c r="E1685" s="71"/>
      <c r="F1685" s="72">
        <f>SUM(D$9:$D1685)-SUM(E$9:$E1685)</f>
        <v>400</v>
      </c>
      <c r="H1685" s="73" t="str">
        <f t="shared" si="105"/>
        <v>السبت</v>
      </c>
      <c r="I1685" s="84">
        <f t="shared" si="106"/>
        <v>46207</v>
      </c>
      <c r="J1685" s="75"/>
      <c r="K1685" s="75"/>
      <c r="L1685" s="76"/>
      <c r="M1685" s="76"/>
      <c r="N1685" s="77">
        <f>K1685-J1685-L1685+التصنيف4567891011243752[[#This Row],[زيادة]]</f>
        <v>0</v>
      </c>
      <c r="O1685" s="78" t="str">
        <f t="shared" si="104"/>
        <v>غياب</v>
      </c>
      <c r="P1685" s="78">
        <f t="shared" si="107"/>
        <v>0</v>
      </c>
      <c r="Q1685" s="79">
        <f>التصنيف4567891011243752[[#This Row],[ساعات العمل
Time of Work]]/9*P1685*24</f>
        <v>0</v>
      </c>
      <c r="R1685" s="91"/>
      <c r="S1685" s="92"/>
      <c r="T1685" s="91"/>
      <c r="U1685" s="91"/>
    </row>
    <row r="1686" spans="2:21" ht="38.25" customHeight="1" x14ac:dyDescent="0.35">
      <c r="B1686" s="68"/>
      <c r="C1686" s="69"/>
      <c r="D1686" s="71"/>
      <c r="E1686" s="71"/>
      <c r="F1686" s="72">
        <f>SUM(D$9:$D1686)-SUM(E$9:$E1686)</f>
        <v>400</v>
      </c>
      <c r="H1686" s="73" t="str">
        <f t="shared" si="105"/>
        <v>الأحد</v>
      </c>
      <c r="I1686" s="84">
        <f t="shared" si="106"/>
        <v>46208</v>
      </c>
      <c r="J1686" s="75"/>
      <c r="K1686" s="75"/>
      <c r="L1686" s="76"/>
      <c r="M1686" s="76"/>
      <c r="N1686" s="77">
        <f>K1686-J1686-L1686+التصنيف4567891011243752[[#This Row],[زيادة]]</f>
        <v>0</v>
      </c>
      <c r="O1686" s="78" t="str">
        <f t="shared" si="104"/>
        <v>غياب</v>
      </c>
      <c r="P1686" s="78">
        <f t="shared" si="107"/>
        <v>0</v>
      </c>
      <c r="Q1686" s="79">
        <f>التصنيف4567891011243752[[#This Row],[ساعات العمل
Time of Work]]/9*P1686*24</f>
        <v>0</v>
      </c>
      <c r="R1686" s="91"/>
      <c r="S1686" s="92"/>
      <c r="T1686" s="91"/>
      <c r="U1686" s="91"/>
    </row>
    <row r="1687" spans="2:21" ht="38.25" customHeight="1" x14ac:dyDescent="0.35">
      <c r="B1687" s="68"/>
      <c r="C1687" s="69"/>
      <c r="D1687" s="71"/>
      <c r="E1687" s="71"/>
      <c r="F1687" s="72">
        <f>SUM(D$9:$D1687)-SUM(E$9:$E1687)</f>
        <v>400</v>
      </c>
      <c r="H1687" s="73" t="str">
        <f t="shared" si="105"/>
        <v>الإثنين</v>
      </c>
      <c r="I1687" s="84">
        <f t="shared" si="106"/>
        <v>46209</v>
      </c>
      <c r="J1687" s="75"/>
      <c r="K1687" s="75"/>
      <c r="L1687" s="76"/>
      <c r="M1687" s="76"/>
      <c r="N1687" s="77">
        <f>K1687-J1687-L1687+التصنيف4567891011243752[[#This Row],[زيادة]]</f>
        <v>0</v>
      </c>
      <c r="O1687" s="78" t="str">
        <f t="shared" si="104"/>
        <v>غياب</v>
      </c>
      <c r="P1687" s="78">
        <f t="shared" si="107"/>
        <v>0</v>
      </c>
      <c r="Q1687" s="79">
        <f>التصنيف4567891011243752[[#This Row],[ساعات العمل
Time of Work]]/9*P1687*24</f>
        <v>0</v>
      </c>
      <c r="R1687" s="91"/>
      <c r="S1687" s="92"/>
      <c r="T1687" s="91"/>
      <c r="U1687" s="91"/>
    </row>
    <row r="1688" spans="2:21" ht="38.25" customHeight="1" x14ac:dyDescent="0.35">
      <c r="B1688" s="68"/>
      <c r="C1688" s="69"/>
      <c r="D1688" s="71"/>
      <c r="E1688" s="71"/>
      <c r="F1688" s="72">
        <f>SUM(D$9:$D1688)-SUM(E$9:$E1688)</f>
        <v>400</v>
      </c>
      <c r="H1688" s="73" t="str">
        <f t="shared" si="105"/>
        <v>الثلاثاء</v>
      </c>
      <c r="I1688" s="84">
        <f t="shared" si="106"/>
        <v>46210</v>
      </c>
      <c r="J1688" s="75"/>
      <c r="K1688" s="75"/>
      <c r="L1688" s="76"/>
      <c r="M1688" s="76"/>
      <c r="N1688" s="77">
        <f>K1688-J1688-L1688+التصنيف4567891011243752[[#This Row],[زيادة]]</f>
        <v>0</v>
      </c>
      <c r="O1688" s="78" t="str">
        <f t="shared" si="104"/>
        <v>غياب</v>
      </c>
      <c r="P1688" s="78">
        <f t="shared" si="107"/>
        <v>0</v>
      </c>
      <c r="Q1688" s="79">
        <f>التصنيف4567891011243752[[#This Row],[ساعات العمل
Time of Work]]/9*P1688*24</f>
        <v>0</v>
      </c>
      <c r="R1688" s="91"/>
      <c r="S1688" s="92"/>
      <c r="T1688" s="91"/>
      <c r="U1688" s="91"/>
    </row>
    <row r="1689" spans="2:21" ht="38.25" customHeight="1" x14ac:dyDescent="0.35">
      <c r="B1689" s="68"/>
      <c r="C1689" s="69"/>
      <c r="D1689" s="71"/>
      <c r="E1689" s="71"/>
      <c r="F1689" s="72">
        <f>SUM(D$9:$D1689)-SUM(E$9:$E1689)</f>
        <v>400</v>
      </c>
      <c r="H1689" s="73" t="str">
        <f t="shared" si="105"/>
        <v>الأربعاء</v>
      </c>
      <c r="I1689" s="84">
        <f t="shared" si="106"/>
        <v>46211</v>
      </c>
      <c r="J1689" s="75"/>
      <c r="K1689" s="75"/>
      <c r="L1689" s="76"/>
      <c r="M1689" s="76"/>
      <c r="N1689" s="77">
        <f>K1689-J1689-L1689+التصنيف4567891011243752[[#This Row],[زيادة]]</f>
        <v>0</v>
      </c>
      <c r="O1689" s="78" t="str">
        <f t="shared" si="104"/>
        <v>غياب</v>
      </c>
      <c r="P1689" s="78">
        <f t="shared" si="107"/>
        <v>0</v>
      </c>
      <c r="Q1689" s="79">
        <f>التصنيف4567891011243752[[#This Row],[ساعات العمل
Time of Work]]/9*P1689*24</f>
        <v>0</v>
      </c>
      <c r="R1689" s="91"/>
      <c r="S1689" s="92"/>
      <c r="T1689" s="91"/>
      <c r="U1689" s="91"/>
    </row>
    <row r="1690" spans="2:21" ht="38.25" customHeight="1" x14ac:dyDescent="0.35">
      <c r="B1690" s="68"/>
      <c r="C1690" s="69"/>
      <c r="D1690" s="71"/>
      <c r="E1690" s="71"/>
      <c r="F1690" s="72">
        <f>SUM(D$9:$D1690)-SUM(E$9:$E1690)</f>
        <v>400</v>
      </c>
      <c r="H1690" s="73" t="str">
        <f t="shared" si="105"/>
        <v>الخميس</v>
      </c>
      <c r="I1690" s="84">
        <f t="shared" si="106"/>
        <v>46212</v>
      </c>
      <c r="J1690" s="75"/>
      <c r="K1690" s="75"/>
      <c r="L1690" s="76"/>
      <c r="M1690" s="76"/>
      <c r="N1690" s="77">
        <f>K1690-J1690-L1690+التصنيف4567891011243752[[#This Row],[زيادة]]</f>
        <v>0</v>
      </c>
      <c r="O1690" s="78" t="str">
        <f t="shared" si="104"/>
        <v>غياب</v>
      </c>
      <c r="P1690" s="78">
        <f t="shared" si="107"/>
        <v>0</v>
      </c>
      <c r="Q1690" s="79">
        <f>التصنيف4567891011243752[[#This Row],[ساعات العمل
Time of Work]]/9*P1690*24</f>
        <v>0</v>
      </c>
      <c r="R1690" s="91"/>
      <c r="S1690" s="92"/>
      <c r="T1690" s="91"/>
      <c r="U1690" s="91"/>
    </row>
    <row r="1691" spans="2:21" ht="38.25" customHeight="1" x14ac:dyDescent="0.35">
      <c r="B1691" s="68"/>
      <c r="C1691" s="69"/>
      <c r="D1691" s="71"/>
      <c r="E1691" s="71"/>
      <c r="F1691" s="72">
        <f>SUM(D$9:$D1691)-SUM(E$9:$E1691)</f>
        <v>400</v>
      </c>
      <c r="H1691" s="73" t="str">
        <f t="shared" si="105"/>
        <v>الجمعة</v>
      </c>
      <c r="I1691" s="84">
        <f t="shared" si="106"/>
        <v>46213</v>
      </c>
      <c r="J1691" s="75"/>
      <c r="K1691" s="75"/>
      <c r="L1691" s="76"/>
      <c r="M1691" s="76"/>
      <c r="N1691" s="77">
        <f>K1691-J1691-L1691+التصنيف4567891011243752[[#This Row],[زيادة]]</f>
        <v>0</v>
      </c>
      <c r="O1691" s="78" t="str">
        <f t="shared" si="104"/>
        <v>غياب</v>
      </c>
      <c r="P1691" s="78">
        <f t="shared" si="107"/>
        <v>0</v>
      </c>
      <c r="Q1691" s="79">
        <f>التصنيف4567891011243752[[#This Row],[ساعات العمل
Time of Work]]/9*P1691*24</f>
        <v>0</v>
      </c>
      <c r="R1691" s="91"/>
      <c r="S1691" s="92"/>
      <c r="T1691" s="91"/>
      <c r="U1691" s="91"/>
    </row>
    <row r="1692" spans="2:21" ht="38.25" customHeight="1" x14ac:dyDescent="0.35">
      <c r="B1692" s="68"/>
      <c r="C1692" s="69"/>
      <c r="D1692" s="71"/>
      <c r="E1692" s="71"/>
      <c r="F1692" s="72">
        <f>SUM(D$9:$D1692)-SUM(E$9:$E1692)</f>
        <v>400</v>
      </c>
      <c r="H1692" s="73" t="str">
        <f t="shared" si="105"/>
        <v>السبت</v>
      </c>
      <c r="I1692" s="84">
        <f t="shared" si="106"/>
        <v>46214</v>
      </c>
      <c r="J1692" s="75"/>
      <c r="K1692" s="75"/>
      <c r="L1692" s="76"/>
      <c r="M1692" s="76"/>
      <c r="N1692" s="77">
        <f>K1692-J1692-L1692+التصنيف4567891011243752[[#This Row],[زيادة]]</f>
        <v>0</v>
      </c>
      <c r="O1692" s="78" t="str">
        <f t="shared" si="104"/>
        <v>غياب</v>
      </c>
      <c r="P1692" s="78">
        <f t="shared" si="107"/>
        <v>0</v>
      </c>
      <c r="Q1692" s="79">
        <f>التصنيف4567891011243752[[#This Row],[ساعات العمل
Time of Work]]/9*P1692*24</f>
        <v>0</v>
      </c>
      <c r="R1692" s="91"/>
      <c r="S1692" s="92"/>
      <c r="T1692" s="91"/>
      <c r="U1692" s="91"/>
    </row>
    <row r="1693" spans="2:21" ht="38.25" customHeight="1" x14ac:dyDescent="0.35">
      <c r="B1693" s="68"/>
      <c r="C1693" s="69"/>
      <c r="D1693" s="71"/>
      <c r="E1693" s="71"/>
      <c r="F1693" s="72">
        <f>SUM(D$9:$D1693)-SUM(E$9:$E1693)</f>
        <v>400</v>
      </c>
      <c r="H1693" s="73" t="str">
        <f t="shared" si="105"/>
        <v>الأحد</v>
      </c>
      <c r="I1693" s="84">
        <f t="shared" si="106"/>
        <v>46215</v>
      </c>
      <c r="J1693" s="75"/>
      <c r="K1693" s="75"/>
      <c r="L1693" s="76"/>
      <c r="M1693" s="76"/>
      <c r="N1693" s="77">
        <f>K1693-J1693-L1693+التصنيف4567891011243752[[#This Row],[زيادة]]</f>
        <v>0</v>
      </c>
      <c r="O1693" s="78" t="str">
        <f t="shared" si="104"/>
        <v>غياب</v>
      </c>
      <c r="P1693" s="78">
        <f t="shared" si="107"/>
        <v>0</v>
      </c>
      <c r="Q1693" s="79">
        <f>التصنيف4567891011243752[[#This Row],[ساعات العمل
Time of Work]]/9*P1693*24</f>
        <v>0</v>
      </c>
      <c r="R1693" s="91"/>
      <c r="S1693" s="92"/>
      <c r="T1693" s="91"/>
      <c r="U1693" s="91"/>
    </row>
    <row r="1694" spans="2:21" ht="38.25" customHeight="1" x14ac:dyDescent="0.35">
      <c r="B1694" s="68"/>
      <c r="C1694" s="69"/>
      <c r="D1694" s="71"/>
      <c r="E1694" s="71"/>
      <c r="F1694" s="72">
        <f>SUM(D$9:$D1694)-SUM(E$9:$E1694)</f>
        <v>400</v>
      </c>
      <c r="H1694" s="73" t="str">
        <f t="shared" si="105"/>
        <v>الإثنين</v>
      </c>
      <c r="I1694" s="84">
        <f t="shared" si="106"/>
        <v>46216</v>
      </c>
      <c r="J1694" s="75"/>
      <c r="K1694" s="75"/>
      <c r="L1694" s="76"/>
      <c r="M1694" s="76"/>
      <c r="N1694" s="77">
        <f>K1694-J1694-L1694+التصنيف4567891011243752[[#This Row],[زيادة]]</f>
        <v>0</v>
      </c>
      <c r="O1694" s="78" t="str">
        <f t="shared" si="104"/>
        <v>غياب</v>
      </c>
      <c r="P1694" s="78">
        <f t="shared" si="107"/>
        <v>0</v>
      </c>
      <c r="Q1694" s="79">
        <f>التصنيف4567891011243752[[#This Row],[ساعات العمل
Time of Work]]/9*P1694*24</f>
        <v>0</v>
      </c>
      <c r="R1694" s="91"/>
      <c r="S1694" s="92"/>
      <c r="T1694" s="91"/>
      <c r="U1694" s="91"/>
    </row>
    <row r="1695" spans="2:21" ht="38.25" customHeight="1" x14ac:dyDescent="0.35">
      <c r="B1695" s="68"/>
      <c r="C1695" s="69"/>
      <c r="D1695" s="71"/>
      <c r="E1695" s="71"/>
      <c r="F1695" s="72">
        <f>SUM(D$9:$D1695)-SUM(E$9:$E1695)</f>
        <v>400</v>
      </c>
      <c r="H1695" s="73" t="str">
        <f t="shared" si="105"/>
        <v>الثلاثاء</v>
      </c>
      <c r="I1695" s="84">
        <f t="shared" si="106"/>
        <v>46217</v>
      </c>
      <c r="J1695" s="75"/>
      <c r="K1695" s="75"/>
      <c r="L1695" s="76"/>
      <c r="M1695" s="76"/>
      <c r="N1695" s="77">
        <f>K1695-J1695-L1695+التصنيف4567891011243752[[#This Row],[زيادة]]</f>
        <v>0</v>
      </c>
      <c r="O1695" s="78" t="str">
        <f t="shared" si="104"/>
        <v>غياب</v>
      </c>
      <c r="P1695" s="78">
        <f t="shared" si="107"/>
        <v>0</v>
      </c>
      <c r="Q1695" s="79">
        <f>التصنيف4567891011243752[[#This Row],[ساعات العمل
Time of Work]]/9*P1695*24</f>
        <v>0</v>
      </c>
      <c r="R1695" s="91"/>
      <c r="S1695" s="92"/>
      <c r="T1695" s="91"/>
      <c r="U1695" s="91"/>
    </row>
    <row r="1696" spans="2:21" ht="38.25" customHeight="1" x14ac:dyDescent="0.35">
      <c r="B1696" s="68"/>
      <c r="C1696" s="69"/>
      <c r="D1696" s="71"/>
      <c r="E1696" s="71"/>
      <c r="F1696" s="72">
        <f>SUM(D$9:$D1696)-SUM(E$9:$E1696)</f>
        <v>400</v>
      </c>
      <c r="H1696" s="73" t="str">
        <f t="shared" si="105"/>
        <v>الأربعاء</v>
      </c>
      <c r="I1696" s="84">
        <f t="shared" si="106"/>
        <v>46218</v>
      </c>
      <c r="J1696" s="75"/>
      <c r="K1696" s="75"/>
      <c r="L1696" s="76"/>
      <c r="M1696" s="76"/>
      <c r="N1696" s="77">
        <f>K1696-J1696-L1696+التصنيف4567891011243752[[#This Row],[زيادة]]</f>
        <v>0</v>
      </c>
      <c r="O1696" s="78" t="str">
        <f t="shared" si="104"/>
        <v>غياب</v>
      </c>
      <c r="P1696" s="78">
        <f t="shared" si="107"/>
        <v>0</v>
      </c>
      <c r="Q1696" s="79">
        <f>التصنيف4567891011243752[[#This Row],[ساعات العمل
Time of Work]]/9*P1696*24</f>
        <v>0</v>
      </c>
      <c r="R1696" s="91"/>
      <c r="S1696" s="92"/>
      <c r="T1696" s="91"/>
      <c r="U1696" s="91"/>
    </row>
    <row r="1697" spans="2:21" ht="38.25" customHeight="1" x14ac:dyDescent="0.35">
      <c r="B1697" s="68"/>
      <c r="C1697" s="69"/>
      <c r="D1697" s="71"/>
      <c r="E1697" s="71"/>
      <c r="F1697" s="72">
        <f>SUM(D$9:$D1697)-SUM(E$9:$E1697)</f>
        <v>400</v>
      </c>
      <c r="H1697" s="73" t="str">
        <f t="shared" si="105"/>
        <v>الخميس</v>
      </c>
      <c r="I1697" s="84">
        <f t="shared" si="106"/>
        <v>46219</v>
      </c>
      <c r="J1697" s="75"/>
      <c r="K1697" s="75"/>
      <c r="L1697" s="76"/>
      <c r="M1697" s="76"/>
      <c r="N1697" s="77">
        <f>K1697-J1697-L1697+التصنيف4567891011243752[[#This Row],[زيادة]]</f>
        <v>0</v>
      </c>
      <c r="O1697" s="78" t="str">
        <f t="shared" si="104"/>
        <v>غياب</v>
      </c>
      <c r="P1697" s="78">
        <f t="shared" si="107"/>
        <v>0</v>
      </c>
      <c r="Q1697" s="79">
        <f>التصنيف4567891011243752[[#This Row],[ساعات العمل
Time of Work]]/9*P1697*24</f>
        <v>0</v>
      </c>
      <c r="R1697" s="91"/>
      <c r="S1697" s="92"/>
      <c r="T1697" s="91"/>
      <c r="U1697" s="91"/>
    </row>
    <row r="1698" spans="2:21" ht="38.25" customHeight="1" x14ac:dyDescent="0.35">
      <c r="B1698" s="68"/>
      <c r="C1698" s="69"/>
      <c r="D1698" s="71"/>
      <c r="E1698" s="71"/>
      <c r="F1698" s="72">
        <f>SUM(D$9:$D1698)-SUM(E$9:$E1698)</f>
        <v>400</v>
      </c>
      <c r="H1698" s="73" t="str">
        <f t="shared" si="105"/>
        <v>الجمعة</v>
      </c>
      <c r="I1698" s="84">
        <f t="shared" si="106"/>
        <v>46220</v>
      </c>
      <c r="J1698" s="75"/>
      <c r="K1698" s="75"/>
      <c r="L1698" s="76"/>
      <c r="M1698" s="76"/>
      <c r="N1698" s="77">
        <f>K1698-J1698-L1698+التصنيف4567891011243752[[#This Row],[زيادة]]</f>
        <v>0</v>
      </c>
      <c r="O1698" s="78" t="str">
        <f t="shared" si="104"/>
        <v>غياب</v>
      </c>
      <c r="P1698" s="78">
        <f t="shared" si="107"/>
        <v>0</v>
      </c>
      <c r="Q1698" s="79">
        <f>التصنيف4567891011243752[[#This Row],[ساعات العمل
Time of Work]]/9*P1698*24</f>
        <v>0</v>
      </c>
      <c r="R1698" s="91"/>
      <c r="S1698" s="92"/>
      <c r="T1698" s="91"/>
      <c r="U1698" s="91"/>
    </row>
    <row r="1699" spans="2:21" ht="38.25" customHeight="1" x14ac:dyDescent="0.35">
      <c r="B1699" s="68"/>
      <c r="C1699" s="69"/>
      <c r="D1699" s="71"/>
      <c r="E1699" s="71"/>
      <c r="F1699" s="72">
        <f>SUM(D$9:$D1699)-SUM(E$9:$E1699)</f>
        <v>400</v>
      </c>
      <c r="H1699" s="73" t="str">
        <f t="shared" si="105"/>
        <v>السبت</v>
      </c>
      <c r="I1699" s="84">
        <f t="shared" si="106"/>
        <v>46221</v>
      </c>
      <c r="J1699" s="75"/>
      <c r="K1699" s="75"/>
      <c r="L1699" s="76"/>
      <c r="M1699" s="76"/>
      <c r="N1699" s="77">
        <f>K1699-J1699-L1699+التصنيف4567891011243752[[#This Row],[زيادة]]</f>
        <v>0</v>
      </c>
      <c r="O1699" s="78" t="str">
        <f t="shared" si="104"/>
        <v>غياب</v>
      </c>
      <c r="P1699" s="78">
        <f t="shared" si="107"/>
        <v>0</v>
      </c>
      <c r="Q1699" s="79">
        <f>التصنيف4567891011243752[[#This Row],[ساعات العمل
Time of Work]]/9*P1699*24</f>
        <v>0</v>
      </c>
      <c r="R1699" s="91"/>
      <c r="S1699" s="92"/>
      <c r="T1699" s="91"/>
      <c r="U1699" s="91"/>
    </row>
    <row r="1700" spans="2:21" ht="38.25" customHeight="1" x14ac:dyDescent="0.35">
      <c r="B1700" s="68"/>
      <c r="C1700" s="69"/>
      <c r="D1700" s="71"/>
      <c r="E1700" s="71"/>
      <c r="F1700" s="72">
        <f>SUM(D$9:$D1700)-SUM(E$9:$E1700)</f>
        <v>400</v>
      </c>
      <c r="H1700" s="73" t="str">
        <f t="shared" si="105"/>
        <v>الأحد</v>
      </c>
      <c r="I1700" s="84">
        <f t="shared" si="106"/>
        <v>46222</v>
      </c>
      <c r="J1700" s="75"/>
      <c r="K1700" s="75"/>
      <c r="L1700" s="76"/>
      <c r="M1700" s="76"/>
      <c r="N1700" s="77">
        <f>K1700-J1700-L1700+التصنيف4567891011243752[[#This Row],[زيادة]]</f>
        <v>0</v>
      </c>
      <c r="O1700" s="78" t="str">
        <f t="shared" si="104"/>
        <v>غياب</v>
      </c>
      <c r="P1700" s="78">
        <f t="shared" si="107"/>
        <v>0</v>
      </c>
      <c r="Q1700" s="79">
        <f>التصنيف4567891011243752[[#This Row],[ساعات العمل
Time of Work]]/9*P1700*24</f>
        <v>0</v>
      </c>
      <c r="R1700" s="91"/>
      <c r="S1700" s="92"/>
      <c r="T1700" s="91"/>
      <c r="U1700" s="91"/>
    </row>
    <row r="1701" spans="2:21" ht="38.25" customHeight="1" x14ac:dyDescent="0.35">
      <c r="B1701" s="68"/>
      <c r="C1701" s="69"/>
      <c r="D1701" s="71"/>
      <c r="E1701" s="71"/>
      <c r="F1701" s="72">
        <f>SUM(D$9:$D1701)-SUM(E$9:$E1701)</f>
        <v>400</v>
      </c>
      <c r="H1701" s="73" t="str">
        <f t="shared" si="105"/>
        <v>الإثنين</v>
      </c>
      <c r="I1701" s="84">
        <f t="shared" si="106"/>
        <v>46223</v>
      </c>
      <c r="J1701" s="75"/>
      <c r="K1701" s="75"/>
      <c r="L1701" s="76"/>
      <c r="M1701" s="76"/>
      <c r="N1701" s="77">
        <f>K1701-J1701-L1701+التصنيف4567891011243752[[#This Row],[زيادة]]</f>
        <v>0</v>
      </c>
      <c r="O1701" s="78" t="str">
        <f t="shared" si="104"/>
        <v>غياب</v>
      </c>
      <c r="P1701" s="78">
        <f t="shared" si="107"/>
        <v>0</v>
      </c>
      <c r="Q1701" s="79">
        <f>التصنيف4567891011243752[[#This Row],[ساعات العمل
Time of Work]]/9*P1701*24</f>
        <v>0</v>
      </c>
      <c r="R1701" s="91"/>
      <c r="S1701" s="92"/>
      <c r="T1701" s="91"/>
      <c r="U1701" s="91"/>
    </row>
    <row r="1702" spans="2:21" ht="38.25" customHeight="1" x14ac:dyDescent="0.35">
      <c r="B1702" s="68"/>
      <c r="C1702" s="69"/>
      <c r="D1702" s="71"/>
      <c r="E1702" s="71"/>
      <c r="F1702" s="72">
        <f>SUM(D$9:$D1702)-SUM(E$9:$E1702)</f>
        <v>400</v>
      </c>
      <c r="H1702" s="73" t="str">
        <f t="shared" si="105"/>
        <v>الثلاثاء</v>
      </c>
      <c r="I1702" s="84">
        <f t="shared" si="106"/>
        <v>46224</v>
      </c>
      <c r="J1702" s="75"/>
      <c r="K1702" s="75"/>
      <c r="L1702" s="76"/>
      <c r="M1702" s="76"/>
      <c r="N1702" s="77">
        <f>K1702-J1702-L1702+التصنيف4567891011243752[[#This Row],[زيادة]]</f>
        <v>0</v>
      </c>
      <c r="O1702" s="78" t="str">
        <f t="shared" si="104"/>
        <v>غياب</v>
      </c>
      <c r="P1702" s="78">
        <f t="shared" si="107"/>
        <v>0</v>
      </c>
      <c r="Q1702" s="79">
        <f>التصنيف4567891011243752[[#This Row],[ساعات العمل
Time of Work]]/9*P1702*24</f>
        <v>0</v>
      </c>
      <c r="R1702" s="91"/>
      <c r="S1702" s="92"/>
      <c r="T1702" s="91"/>
      <c r="U1702" s="91"/>
    </row>
    <row r="1703" spans="2:21" ht="38.25" customHeight="1" x14ac:dyDescent="0.35">
      <c r="B1703" s="68"/>
      <c r="C1703" s="69"/>
      <c r="D1703" s="71"/>
      <c r="E1703" s="71"/>
      <c r="F1703" s="72">
        <f>SUM(D$9:$D1703)-SUM(E$9:$E1703)</f>
        <v>400</v>
      </c>
      <c r="H1703" s="73" t="str">
        <f t="shared" si="105"/>
        <v>الأربعاء</v>
      </c>
      <c r="I1703" s="84">
        <f t="shared" si="106"/>
        <v>46225</v>
      </c>
      <c r="J1703" s="75"/>
      <c r="K1703" s="75"/>
      <c r="L1703" s="76"/>
      <c r="M1703" s="76"/>
      <c r="N1703" s="77">
        <f>K1703-J1703-L1703+التصنيف4567891011243752[[#This Row],[زيادة]]</f>
        <v>0</v>
      </c>
      <c r="O1703" s="78" t="str">
        <f t="shared" si="104"/>
        <v>غياب</v>
      </c>
      <c r="P1703" s="78">
        <f t="shared" si="107"/>
        <v>0</v>
      </c>
      <c r="Q1703" s="79">
        <f>التصنيف4567891011243752[[#This Row],[ساعات العمل
Time of Work]]/9*P1703*24</f>
        <v>0</v>
      </c>
      <c r="R1703" s="91"/>
      <c r="S1703" s="92"/>
      <c r="T1703" s="91"/>
      <c r="U1703" s="91"/>
    </row>
    <row r="1704" spans="2:21" ht="38.25" customHeight="1" x14ac:dyDescent="0.35">
      <c r="B1704" s="68"/>
      <c r="C1704" s="69"/>
      <c r="D1704" s="71"/>
      <c r="E1704" s="71"/>
      <c r="F1704" s="72">
        <f>SUM(D$9:$D1704)-SUM(E$9:$E1704)</f>
        <v>400</v>
      </c>
      <c r="H1704" s="73" t="str">
        <f t="shared" si="105"/>
        <v>الخميس</v>
      </c>
      <c r="I1704" s="84">
        <f t="shared" si="106"/>
        <v>46226</v>
      </c>
      <c r="J1704" s="75"/>
      <c r="K1704" s="75"/>
      <c r="L1704" s="76"/>
      <c r="M1704" s="76"/>
      <c r="N1704" s="77">
        <f>K1704-J1704-L1704+التصنيف4567891011243752[[#This Row],[زيادة]]</f>
        <v>0</v>
      </c>
      <c r="O1704" s="78" t="str">
        <f t="shared" si="104"/>
        <v>غياب</v>
      </c>
      <c r="P1704" s="78">
        <f t="shared" si="107"/>
        <v>0</v>
      </c>
      <c r="Q1704" s="79">
        <f>التصنيف4567891011243752[[#This Row],[ساعات العمل
Time of Work]]/9*P1704*24</f>
        <v>0</v>
      </c>
      <c r="R1704" s="91"/>
      <c r="S1704" s="92"/>
      <c r="T1704" s="91"/>
      <c r="U1704" s="91"/>
    </row>
    <row r="1705" spans="2:21" ht="38.25" customHeight="1" x14ac:dyDescent="0.35">
      <c r="B1705" s="68"/>
      <c r="C1705" s="69"/>
      <c r="D1705" s="71"/>
      <c r="E1705" s="71"/>
      <c r="F1705" s="72">
        <f>SUM(D$9:$D1705)-SUM(E$9:$E1705)</f>
        <v>400</v>
      </c>
      <c r="H1705" s="73" t="str">
        <f t="shared" si="105"/>
        <v>الجمعة</v>
      </c>
      <c r="I1705" s="84">
        <f t="shared" si="106"/>
        <v>46227</v>
      </c>
      <c r="J1705" s="75"/>
      <c r="K1705" s="75"/>
      <c r="L1705" s="76"/>
      <c r="M1705" s="76"/>
      <c r="N1705" s="77">
        <f>K1705-J1705-L1705+التصنيف4567891011243752[[#This Row],[زيادة]]</f>
        <v>0</v>
      </c>
      <c r="O1705" s="78" t="str">
        <f t="shared" si="104"/>
        <v>غياب</v>
      </c>
      <c r="P1705" s="78">
        <f t="shared" si="107"/>
        <v>0</v>
      </c>
      <c r="Q1705" s="79">
        <f>التصنيف4567891011243752[[#This Row],[ساعات العمل
Time of Work]]/9*P1705*24</f>
        <v>0</v>
      </c>
      <c r="R1705" s="91"/>
      <c r="S1705" s="92"/>
      <c r="T1705" s="91"/>
      <c r="U1705" s="91"/>
    </row>
    <row r="1706" spans="2:21" ht="38.25" customHeight="1" x14ac:dyDescent="0.35">
      <c r="B1706" s="68"/>
      <c r="C1706" s="69"/>
      <c r="D1706" s="71"/>
      <c r="E1706" s="71"/>
      <c r="F1706" s="72">
        <f>SUM(D$9:$D1706)-SUM(E$9:$E1706)</f>
        <v>400</v>
      </c>
      <c r="H1706" s="73" t="str">
        <f t="shared" si="105"/>
        <v>السبت</v>
      </c>
      <c r="I1706" s="84">
        <f t="shared" si="106"/>
        <v>46228</v>
      </c>
      <c r="J1706" s="75"/>
      <c r="K1706" s="75"/>
      <c r="L1706" s="76"/>
      <c r="M1706" s="76"/>
      <c r="N1706" s="77">
        <f>K1706-J1706-L1706+التصنيف4567891011243752[[#This Row],[زيادة]]</f>
        <v>0</v>
      </c>
      <c r="O1706" s="78" t="str">
        <f t="shared" si="104"/>
        <v>غياب</v>
      </c>
      <c r="P1706" s="78">
        <f t="shared" si="107"/>
        <v>0</v>
      </c>
      <c r="Q1706" s="79">
        <f>التصنيف4567891011243752[[#This Row],[ساعات العمل
Time of Work]]/9*P1706*24</f>
        <v>0</v>
      </c>
      <c r="R1706" s="91"/>
      <c r="S1706" s="92"/>
      <c r="T1706" s="91"/>
      <c r="U1706" s="91"/>
    </row>
    <row r="1707" spans="2:21" ht="38.25" customHeight="1" x14ac:dyDescent="0.35">
      <c r="B1707" s="68"/>
      <c r="C1707" s="69"/>
      <c r="D1707" s="71"/>
      <c r="E1707" s="71"/>
      <c r="F1707" s="72">
        <f>SUM(D$9:$D1707)-SUM(E$9:$E1707)</f>
        <v>400</v>
      </c>
      <c r="H1707" s="73" t="str">
        <f t="shared" si="105"/>
        <v>الأحد</v>
      </c>
      <c r="I1707" s="84">
        <f t="shared" si="106"/>
        <v>46229</v>
      </c>
      <c r="J1707" s="75"/>
      <c r="K1707" s="75"/>
      <c r="L1707" s="76"/>
      <c r="M1707" s="76"/>
      <c r="N1707" s="77">
        <f>K1707-J1707-L1707+التصنيف4567891011243752[[#This Row],[زيادة]]</f>
        <v>0</v>
      </c>
      <c r="O1707" s="78" t="str">
        <f t="shared" si="104"/>
        <v>غياب</v>
      </c>
      <c r="P1707" s="78">
        <f t="shared" si="107"/>
        <v>0</v>
      </c>
      <c r="Q1707" s="79">
        <f>التصنيف4567891011243752[[#This Row],[ساعات العمل
Time of Work]]/9*P1707*24</f>
        <v>0</v>
      </c>
      <c r="R1707" s="91"/>
      <c r="S1707" s="92"/>
      <c r="T1707" s="91"/>
      <c r="U1707" s="91"/>
    </row>
    <row r="1708" spans="2:21" ht="38.25" customHeight="1" x14ac:dyDescent="0.35">
      <c r="B1708" s="68"/>
      <c r="C1708" s="69"/>
      <c r="D1708" s="71"/>
      <c r="E1708" s="71"/>
      <c r="F1708" s="72">
        <f>SUM(D$9:$D1708)-SUM(E$9:$E1708)</f>
        <v>400</v>
      </c>
      <c r="H1708" s="73" t="str">
        <f t="shared" si="105"/>
        <v>الإثنين</v>
      </c>
      <c r="I1708" s="84">
        <f t="shared" si="106"/>
        <v>46230</v>
      </c>
      <c r="J1708" s="75"/>
      <c r="K1708" s="75"/>
      <c r="L1708" s="76"/>
      <c r="M1708" s="76"/>
      <c r="N1708" s="77">
        <f>K1708-J1708-L1708+التصنيف4567891011243752[[#This Row],[زيادة]]</f>
        <v>0</v>
      </c>
      <c r="O1708" s="78" t="str">
        <f t="shared" si="104"/>
        <v>غياب</v>
      </c>
      <c r="P1708" s="78">
        <f t="shared" si="107"/>
        <v>0</v>
      </c>
      <c r="Q1708" s="79">
        <f>التصنيف4567891011243752[[#This Row],[ساعات العمل
Time of Work]]/9*P1708*24</f>
        <v>0</v>
      </c>
      <c r="R1708" s="91"/>
      <c r="S1708" s="92"/>
      <c r="T1708" s="91"/>
      <c r="U1708" s="91"/>
    </row>
    <row r="1709" spans="2:21" ht="38.25" customHeight="1" x14ac:dyDescent="0.35">
      <c r="B1709" s="68"/>
      <c r="C1709" s="69"/>
      <c r="D1709" s="71"/>
      <c r="E1709" s="71"/>
      <c r="F1709" s="72">
        <f>SUM(D$9:$D1709)-SUM(E$9:$E1709)</f>
        <v>400</v>
      </c>
      <c r="H1709" s="73" t="str">
        <f t="shared" si="105"/>
        <v>الثلاثاء</v>
      </c>
      <c r="I1709" s="84">
        <f t="shared" si="106"/>
        <v>46231</v>
      </c>
      <c r="J1709" s="75"/>
      <c r="K1709" s="75"/>
      <c r="L1709" s="76"/>
      <c r="M1709" s="76"/>
      <c r="N1709" s="77">
        <f>K1709-J1709-L1709+التصنيف4567891011243752[[#This Row],[زيادة]]</f>
        <v>0</v>
      </c>
      <c r="O1709" s="78" t="str">
        <f t="shared" si="104"/>
        <v>غياب</v>
      </c>
      <c r="P1709" s="78">
        <f t="shared" si="107"/>
        <v>0</v>
      </c>
      <c r="Q1709" s="79">
        <f>التصنيف4567891011243752[[#This Row],[ساعات العمل
Time of Work]]/9*P1709*24</f>
        <v>0</v>
      </c>
      <c r="R1709" s="91"/>
      <c r="S1709" s="92"/>
      <c r="T1709" s="91"/>
      <c r="U1709" s="91"/>
    </row>
    <row r="1710" spans="2:21" ht="38.25" customHeight="1" x14ac:dyDescent="0.35">
      <c r="B1710" s="68"/>
      <c r="C1710" s="69"/>
      <c r="D1710" s="71"/>
      <c r="E1710" s="71"/>
      <c r="F1710" s="72">
        <f>SUM(D$9:$D1710)-SUM(E$9:$E1710)</f>
        <v>400</v>
      </c>
      <c r="H1710" s="73" t="str">
        <f t="shared" si="105"/>
        <v>الأربعاء</v>
      </c>
      <c r="I1710" s="84">
        <f t="shared" si="106"/>
        <v>46232</v>
      </c>
      <c r="J1710" s="75"/>
      <c r="K1710" s="75"/>
      <c r="L1710" s="76"/>
      <c r="M1710" s="76"/>
      <c r="N1710" s="77">
        <f>K1710-J1710-L1710+التصنيف4567891011243752[[#This Row],[زيادة]]</f>
        <v>0</v>
      </c>
      <c r="O1710" s="78" t="str">
        <f t="shared" si="104"/>
        <v>غياب</v>
      </c>
      <c r="P1710" s="78">
        <f t="shared" si="107"/>
        <v>0</v>
      </c>
      <c r="Q1710" s="79">
        <f>التصنيف4567891011243752[[#This Row],[ساعات العمل
Time of Work]]/9*P1710*24</f>
        <v>0</v>
      </c>
      <c r="R1710" s="91"/>
      <c r="S1710" s="92"/>
      <c r="T1710" s="91"/>
      <c r="U1710" s="91"/>
    </row>
    <row r="1711" spans="2:21" ht="38.25" customHeight="1" x14ac:dyDescent="0.35">
      <c r="B1711" s="68"/>
      <c r="C1711" s="69"/>
      <c r="D1711" s="71"/>
      <c r="E1711" s="71"/>
      <c r="F1711" s="72">
        <f>SUM(D$9:$D1711)-SUM(E$9:$E1711)</f>
        <v>400</v>
      </c>
      <c r="H1711" s="73" t="str">
        <f t="shared" si="105"/>
        <v>الخميس</v>
      </c>
      <c r="I1711" s="84">
        <f t="shared" si="106"/>
        <v>46233</v>
      </c>
      <c r="J1711" s="75"/>
      <c r="K1711" s="75"/>
      <c r="L1711" s="76"/>
      <c r="M1711" s="76"/>
      <c r="N1711" s="77">
        <f>K1711-J1711-L1711+التصنيف4567891011243752[[#This Row],[زيادة]]</f>
        <v>0</v>
      </c>
      <c r="O1711" s="78" t="str">
        <f t="shared" si="104"/>
        <v>غياب</v>
      </c>
      <c r="P1711" s="78">
        <f t="shared" si="107"/>
        <v>0</v>
      </c>
      <c r="Q1711" s="79">
        <f>التصنيف4567891011243752[[#This Row],[ساعات العمل
Time of Work]]/9*P1711*24</f>
        <v>0</v>
      </c>
      <c r="R1711" s="91"/>
      <c r="S1711" s="92"/>
      <c r="T1711" s="91"/>
      <c r="U1711" s="91"/>
    </row>
    <row r="1712" spans="2:21" ht="38.25" customHeight="1" x14ac:dyDescent="0.35">
      <c r="B1712" s="68"/>
      <c r="C1712" s="69"/>
      <c r="D1712" s="71"/>
      <c r="E1712" s="71"/>
      <c r="F1712" s="72">
        <f>SUM(D$9:$D1712)-SUM(E$9:$E1712)</f>
        <v>400</v>
      </c>
      <c r="H1712" s="73" t="str">
        <f t="shared" si="105"/>
        <v>الجمعة</v>
      </c>
      <c r="I1712" s="84">
        <f t="shared" si="106"/>
        <v>46234</v>
      </c>
      <c r="J1712" s="75"/>
      <c r="K1712" s="75"/>
      <c r="L1712" s="76"/>
      <c r="M1712" s="76"/>
      <c r="N1712" s="77">
        <f>K1712-J1712-L1712+التصنيف4567891011243752[[#This Row],[زيادة]]</f>
        <v>0</v>
      </c>
      <c r="O1712" s="78" t="str">
        <f t="shared" si="104"/>
        <v>غياب</v>
      </c>
      <c r="P1712" s="78">
        <f t="shared" si="107"/>
        <v>0</v>
      </c>
      <c r="Q1712" s="79">
        <f>التصنيف4567891011243752[[#This Row],[ساعات العمل
Time of Work]]/9*P1712*24</f>
        <v>0</v>
      </c>
      <c r="R1712" s="91"/>
      <c r="S1712" s="92"/>
      <c r="T1712" s="91"/>
      <c r="U1712" s="91"/>
    </row>
    <row r="1713" spans="2:21" ht="38.25" customHeight="1" x14ac:dyDescent="0.35">
      <c r="B1713" s="68"/>
      <c r="C1713" s="69"/>
      <c r="D1713" s="71"/>
      <c r="E1713" s="71"/>
      <c r="F1713" s="72">
        <f>SUM(D$9:$D1713)-SUM(E$9:$E1713)</f>
        <v>400</v>
      </c>
      <c r="H1713" s="73" t="str">
        <f t="shared" si="105"/>
        <v>السبت</v>
      </c>
      <c r="I1713" s="84">
        <f t="shared" si="106"/>
        <v>46235</v>
      </c>
      <c r="J1713" s="75"/>
      <c r="K1713" s="75"/>
      <c r="L1713" s="76"/>
      <c r="M1713" s="76"/>
      <c r="N1713" s="77">
        <f>K1713-J1713-L1713+التصنيف4567891011243752[[#This Row],[زيادة]]</f>
        <v>0</v>
      </c>
      <c r="O1713" s="78" t="str">
        <f t="shared" si="104"/>
        <v>غياب</v>
      </c>
      <c r="P1713" s="78">
        <f t="shared" si="107"/>
        <v>0</v>
      </c>
      <c r="Q1713" s="79">
        <f>التصنيف4567891011243752[[#This Row],[ساعات العمل
Time of Work]]/9*P1713*24</f>
        <v>0</v>
      </c>
      <c r="R1713" s="91"/>
      <c r="S1713" s="92"/>
      <c r="T1713" s="91"/>
      <c r="U1713" s="91"/>
    </row>
    <row r="1714" spans="2:21" ht="38.25" customHeight="1" x14ac:dyDescent="0.35">
      <c r="B1714" s="68"/>
      <c r="C1714" s="69"/>
      <c r="D1714" s="71"/>
      <c r="E1714" s="71"/>
      <c r="F1714" s="72">
        <f>SUM(D$9:$D1714)-SUM(E$9:$E1714)</f>
        <v>400</v>
      </c>
      <c r="H1714" s="73" t="str">
        <f t="shared" si="105"/>
        <v>الأحد</v>
      </c>
      <c r="I1714" s="84">
        <f t="shared" si="106"/>
        <v>46236</v>
      </c>
      <c r="J1714" s="75"/>
      <c r="K1714" s="75"/>
      <c r="L1714" s="76"/>
      <c r="M1714" s="76"/>
      <c r="N1714" s="77">
        <f>K1714-J1714-L1714+التصنيف4567891011243752[[#This Row],[زيادة]]</f>
        <v>0</v>
      </c>
      <c r="O1714" s="78" t="str">
        <f t="shared" si="104"/>
        <v>غياب</v>
      </c>
      <c r="P1714" s="78">
        <f t="shared" si="107"/>
        <v>0</v>
      </c>
      <c r="Q1714" s="79">
        <f>التصنيف4567891011243752[[#This Row],[ساعات العمل
Time of Work]]/9*P1714*24</f>
        <v>0</v>
      </c>
      <c r="R1714" s="91"/>
      <c r="S1714" s="92"/>
      <c r="T1714" s="91"/>
      <c r="U1714" s="91"/>
    </row>
    <row r="1715" spans="2:21" ht="38.25" customHeight="1" x14ac:dyDescent="0.35">
      <c r="B1715" s="68"/>
      <c r="C1715" s="69"/>
      <c r="D1715" s="71"/>
      <c r="E1715" s="71"/>
      <c r="F1715" s="72">
        <f>SUM(D$9:$D1715)-SUM(E$9:$E1715)</f>
        <v>400</v>
      </c>
      <c r="H1715" s="73" t="str">
        <f t="shared" si="105"/>
        <v>الإثنين</v>
      </c>
      <c r="I1715" s="84">
        <f t="shared" si="106"/>
        <v>46237</v>
      </c>
      <c r="J1715" s="75"/>
      <c r="K1715" s="75"/>
      <c r="L1715" s="76"/>
      <c r="M1715" s="76"/>
      <c r="N1715" s="77">
        <f>K1715-J1715-L1715+التصنيف4567891011243752[[#This Row],[زيادة]]</f>
        <v>0</v>
      </c>
      <c r="O1715" s="78" t="str">
        <f t="shared" si="104"/>
        <v>غياب</v>
      </c>
      <c r="P1715" s="78">
        <f t="shared" si="107"/>
        <v>0</v>
      </c>
      <c r="Q1715" s="79">
        <f>التصنيف4567891011243752[[#This Row],[ساعات العمل
Time of Work]]/9*P1715*24</f>
        <v>0</v>
      </c>
      <c r="R1715" s="91"/>
      <c r="S1715" s="92"/>
      <c r="T1715" s="91"/>
      <c r="U1715" s="91"/>
    </row>
    <row r="1716" spans="2:21" ht="38.25" customHeight="1" x14ac:dyDescent="0.35">
      <c r="B1716" s="68"/>
      <c r="C1716" s="69"/>
      <c r="D1716" s="71"/>
      <c r="E1716" s="71"/>
      <c r="F1716" s="72">
        <f>SUM(D$9:$D1716)-SUM(E$9:$E1716)</f>
        <v>400</v>
      </c>
      <c r="H1716" s="73" t="str">
        <f t="shared" si="105"/>
        <v>الثلاثاء</v>
      </c>
      <c r="I1716" s="84">
        <f t="shared" si="106"/>
        <v>46238</v>
      </c>
      <c r="J1716" s="75"/>
      <c r="K1716" s="75"/>
      <c r="L1716" s="76"/>
      <c r="M1716" s="76"/>
      <c r="N1716" s="77">
        <f>K1716-J1716-L1716+التصنيف4567891011243752[[#This Row],[زيادة]]</f>
        <v>0</v>
      </c>
      <c r="O1716" s="78" t="str">
        <f t="shared" si="104"/>
        <v>غياب</v>
      </c>
      <c r="P1716" s="78">
        <f t="shared" si="107"/>
        <v>0</v>
      </c>
      <c r="Q1716" s="79">
        <f>التصنيف4567891011243752[[#This Row],[ساعات العمل
Time of Work]]/9*P1716*24</f>
        <v>0</v>
      </c>
      <c r="R1716" s="91"/>
      <c r="S1716" s="92"/>
      <c r="T1716" s="91"/>
      <c r="U1716" s="91"/>
    </row>
    <row r="1717" spans="2:21" ht="38.25" customHeight="1" x14ac:dyDescent="0.35">
      <c r="B1717" s="68"/>
      <c r="C1717" s="69"/>
      <c r="D1717" s="71"/>
      <c r="E1717" s="71"/>
      <c r="F1717" s="72">
        <f>SUM(D$9:$D1717)-SUM(E$9:$E1717)</f>
        <v>400</v>
      </c>
      <c r="H1717" s="73" t="str">
        <f t="shared" si="105"/>
        <v>الأربعاء</v>
      </c>
      <c r="I1717" s="84">
        <f t="shared" si="106"/>
        <v>46239</v>
      </c>
      <c r="J1717" s="75"/>
      <c r="K1717" s="75"/>
      <c r="L1717" s="76"/>
      <c r="M1717" s="76"/>
      <c r="N1717" s="77">
        <f>K1717-J1717-L1717+التصنيف4567891011243752[[#This Row],[زيادة]]</f>
        <v>0</v>
      </c>
      <c r="O1717" s="78" t="str">
        <f t="shared" si="104"/>
        <v>غياب</v>
      </c>
      <c r="P1717" s="78">
        <f t="shared" si="107"/>
        <v>0</v>
      </c>
      <c r="Q1717" s="79">
        <f>التصنيف4567891011243752[[#This Row],[ساعات العمل
Time of Work]]/9*P1717*24</f>
        <v>0</v>
      </c>
      <c r="R1717" s="91"/>
      <c r="S1717" s="92"/>
      <c r="T1717" s="91"/>
      <c r="U1717" s="91"/>
    </row>
    <row r="1718" spans="2:21" ht="38.25" customHeight="1" x14ac:dyDescent="0.35">
      <c r="B1718" s="68"/>
      <c r="C1718" s="69"/>
      <c r="D1718" s="71"/>
      <c r="E1718" s="71"/>
      <c r="F1718" s="72">
        <f>SUM(D$9:$D1718)-SUM(E$9:$E1718)</f>
        <v>400</v>
      </c>
      <c r="H1718" s="73" t="str">
        <f t="shared" si="105"/>
        <v>الخميس</v>
      </c>
      <c r="I1718" s="84">
        <f t="shared" si="106"/>
        <v>46240</v>
      </c>
      <c r="J1718" s="75"/>
      <c r="K1718" s="75"/>
      <c r="L1718" s="76"/>
      <c r="M1718" s="76"/>
      <c r="N1718" s="77">
        <f>K1718-J1718-L1718+التصنيف4567891011243752[[#This Row],[زيادة]]</f>
        <v>0</v>
      </c>
      <c r="O1718" s="78" t="str">
        <f t="shared" si="104"/>
        <v>غياب</v>
      </c>
      <c r="P1718" s="78">
        <f t="shared" si="107"/>
        <v>0</v>
      </c>
      <c r="Q1718" s="79">
        <f>التصنيف4567891011243752[[#This Row],[ساعات العمل
Time of Work]]/9*P1718*24</f>
        <v>0</v>
      </c>
      <c r="R1718" s="91"/>
      <c r="S1718" s="92"/>
      <c r="T1718" s="91"/>
      <c r="U1718" s="91"/>
    </row>
    <row r="1719" spans="2:21" ht="38.25" customHeight="1" x14ac:dyDescent="0.35">
      <c r="B1719" s="68"/>
      <c r="C1719" s="69"/>
      <c r="D1719" s="71"/>
      <c r="E1719" s="71"/>
      <c r="F1719" s="72">
        <f>SUM(D$9:$D1719)-SUM(E$9:$E1719)</f>
        <v>400</v>
      </c>
      <c r="H1719" s="73" t="str">
        <f t="shared" si="105"/>
        <v>الجمعة</v>
      </c>
      <c r="I1719" s="84">
        <f t="shared" si="106"/>
        <v>46241</v>
      </c>
      <c r="J1719" s="75"/>
      <c r="K1719" s="75"/>
      <c r="L1719" s="76"/>
      <c r="M1719" s="76"/>
      <c r="N1719" s="77">
        <f>K1719-J1719-L1719+التصنيف4567891011243752[[#This Row],[زيادة]]</f>
        <v>0</v>
      </c>
      <c r="O1719" s="78" t="str">
        <f t="shared" si="104"/>
        <v>غياب</v>
      </c>
      <c r="P1719" s="78">
        <f t="shared" si="107"/>
        <v>0</v>
      </c>
      <c r="Q1719" s="79">
        <f>التصنيف4567891011243752[[#This Row],[ساعات العمل
Time of Work]]/9*P1719*24</f>
        <v>0</v>
      </c>
      <c r="R1719" s="91"/>
      <c r="S1719" s="92"/>
      <c r="T1719" s="91"/>
      <c r="U1719" s="91"/>
    </row>
    <row r="1720" spans="2:21" ht="38.25" customHeight="1" x14ac:dyDescent="0.35">
      <c r="B1720" s="68"/>
      <c r="C1720" s="69"/>
      <c r="D1720" s="71"/>
      <c r="E1720" s="71"/>
      <c r="F1720" s="72">
        <f>SUM(D$9:$D1720)-SUM(E$9:$E1720)</f>
        <v>400</v>
      </c>
      <c r="H1720" s="73" t="str">
        <f t="shared" si="105"/>
        <v>السبت</v>
      </c>
      <c r="I1720" s="84">
        <f t="shared" si="106"/>
        <v>46242</v>
      </c>
      <c r="J1720" s="75"/>
      <c r="K1720" s="75"/>
      <c r="L1720" s="76"/>
      <c r="M1720" s="76"/>
      <c r="N1720" s="77">
        <f>K1720-J1720-L1720+التصنيف4567891011243752[[#This Row],[زيادة]]</f>
        <v>0</v>
      </c>
      <c r="O1720" s="78" t="str">
        <f t="shared" si="104"/>
        <v>غياب</v>
      </c>
      <c r="P1720" s="78">
        <f t="shared" si="107"/>
        <v>0</v>
      </c>
      <c r="Q1720" s="79">
        <f>التصنيف4567891011243752[[#This Row],[ساعات العمل
Time of Work]]/9*P1720*24</f>
        <v>0</v>
      </c>
      <c r="R1720" s="91"/>
      <c r="S1720" s="92"/>
      <c r="T1720" s="91"/>
      <c r="U1720" s="91"/>
    </row>
    <row r="1721" spans="2:21" ht="38.25" customHeight="1" x14ac:dyDescent="0.35">
      <c r="B1721" s="68"/>
      <c r="C1721" s="69"/>
      <c r="D1721" s="71"/>
      <c r="E1721" s="71"/>
      <c r="F1721" s="72">
        <f>SUM(D$9:$D1721)-SUM(E$9:$E1721)</f>
        <v>400</v>
      </c>
      <c r="H1721" s="73" t="str">
        <f t="shared" si="105"/>
        <v>الأحد</v>
      </c>
      <c r="I1721" s="84">
        <f t="shared" si="106"/>
        <v>46243</v>
      </c>
      <c r="J1721" s="75"/>
      <c r="K1721" s="75"/>
      <c r="L1721" s="76"/>
      <c r="M1721" s="76"/>
      <c r="N1721" s="77">
        <f>K1721-J1721-L1721+التصنيف4567891011243752[[#This Row],[زيادة]]</f>
        <v>0</v>
      </c>
      <c r="O1721" s="78" t="str">
        <f t="shared" si="104"/>
        <v>غياب</v>
      </c>
      <c r="P1721" s="78">
        <f t="shared" si="107"/>
        <v>0</v>
      </c>
      <c r="Q1721" s="79">
        <f>التصنيف4567891011243752[[#This Row],[ساعات العمل
Time of Work]]/9*P1721*24</f>
        <v>0</v>
      </c>
      <c r="R1721" s="91"/>
      <c r="S1721" s="92"/>
      <c r="T1721" s="91"/>
      <c r="U1721" s="91"/>
    </row>
    <row r="1722" spans="2:21" ht="38.25" customHeight="1" x14ac:dyDescent="0.35">
      <c r="B1722" s="68"/>
      <c r="C1722" s="69"/>
      <c r="D1722" s="71"/>
      <c r="E1722" s="71"/>
      <c r="F1722" s="72">
        <f>SUM(D$9:$D1722)-SUM(E$9:$E1722)</f>
        <v>400</v>
      </c>
      <c r="H1722" s="73" t="str">
        <f t="shared" si="105"/>
        <v>الإثنين</v>
      </c>
      <c r="I1722" s="84">
        <f t="shared" si="106"/>
        <v>46244</v>
      </c>
      <c r="J1722" s="75"/>
      <c r="K1722" s="75"/>
      <c r="L1722" s="76"/>
      <c r="M1722" s="76"/>
      <c r="N1722" s="77">
        <f>K1722-J1722-L1722+التصنيف4567891011243752[[#This Row],[زيادة]]</f>
        <v>0</v>
      </c>
      <c r="O1722" s="78" t="str">
        <f t="shared" si="104"/>
        <v>غياب</v>
      </c>
      <c r="P1722" s="78">
        <f t="shared" si="107"/>
        <v>0</v>
      </c>
      <c r="Q1722" s="79">
        <f>التصنيف4567891011243752[[#This Row],[ساعات العمل
Time of Work]]/9*P1722*24</f>
        <v>0</v>
      </c>
      <c r="R1722" s="91"/>
      <c r="S1722" s="92"/>
      <c r="T1722" s="91"/>
      <c r="U1722" s="91"/>
    </row>
    <row r="1723" spans="2:21" ht="38.25" customHeight="1" x14ac:dyDescent="0.35">
      <c r="B1723" s="68"/>
      <c r="C1723" s="69"/>
      <c r="D1723" s="71"/>
      <c r="E1723" s="71"/>
      <c r="F1723" s="72">
        <f>SUM(D$9:$D1723)-SUM(E$9:$E1723)</f>
        <v>400</v>
      </c>
      <c r="H1723" s="73" t="str">
        <f t="shared" si="105"/>
        <v>الثلاثاء</v>
      </c>
      <c r="I1723" s="84">
        <f t="shared" si="106"/>
        <v>46245</v>
      </c>
      <c r="J1723" s="75"/>
      <c r="K1723" s="75"/>
      <c r="L1723" s="76"/>
      <c r="M1723" s="76"/>
      <c r="N1723" s="77">
        <f>K1723-J1723-L1723+التصنيف4567891011243752[[#This Row],[زيادة]]</f>
        <v>0</v>
      </c>
      <c r="O1723" s="78" t="str">
        <f t="shared" si="104"/>
        <v>غياب</v>
      </c>
      <c r="P1723" s="78">
        <f t="shared" si="107"/>
        <v>0</v>
      </c>
      <c r="Q1723" s="79">
        <f>التصنيف4567891011243752[[#This Row],[ساعات العمل
Time of Work]]/9*P1723*24</f>
        <v>0</v>
      </c>
      <c r="R1723" s="91"/>
      <c r="S1723" s="92"/>
      <c r="T1723" s="91"/>
      <c r="U1723" s="91"/>
    </row>
    <row r="1724" spans="2:21" ht="38.25" customHeight="1" x14ac:dyDescent="0.35">
      <c r="B1724" s="68"/>
      <c r="C1724" s="69"/>
      <c r="D1724" s="71"/>
      <c r="E1724" s="71"/>
      <c r="F1724" s="72">
        <f>SUM(D$9:$D1724)-SUM(E$9:$E1724)</f>
        <v>400</v>
      </c>
      <c r="H1724" s="73" t="str">
        <f t="shared" si="105"/>
        <v>الأربعاء</v>
      </c>
      <c r="I1724" s="84">
        <f t="shared" si="106"/>
        <v>46246</v>
      </c>
      <c r="J1724" s="75"/>
      <c r="K1724" s="75"/>
      <c r="L1724" s="76"/>
      <c r="M1724" s="76"/>
      <c r="N1724" s="77">
        <f>K1724-J1724-L1724+التصنيف4567891011243752[[#This Row],[زيادة]]</f>
        <v>0</v>
      </c>
      <c r="O1724" s="78" t="str">
        <f t="shared" si="104"/>
        <v>غياب</v>
      </c>
      <c r="P1724" s="78">
        <f t="shared" si="107"/>
        <v>0</v>
      </c>
      <c r="Q1724" s="79">
        <f>التصنيف4567891011243752[[#This Row],[ساعات العمل
Time of Work]]/9*P1724*24</f>
        <v>0</v>
      </c>
      <c r="R1724" s="91"/>
      <c r="S1724" s="92"/>
      <c r="T1724" s="91"/>
      <c r="U1724" s="91"/>
    </row>
    <row r="1725" spans="2:21" ht="38.25" customHeight="1" x14ac:dyDescent="0.35">
      <c r="B1725" s="68"/>
      <c r="C1725" s="69"/>
      <c r="D1725" s="71"/>
      <c r="E1725" s="71"/>
      <c r="F1725" s="72">
        <f>SUM(D$9:$D1725)-SUM(E$9:$E1725)</f>
        <v>400</v>
      </c>
      <c r="H1725" s="73" t="str">
        <f t="shared" si="105"/>
        <v>الخميس</v>
      </c>
      <c r="I1725" s="84">
        <f t="shared" si="106"/>
        <v>46247</v>
      </c>
      <c r="J1725" s="75"/>
      <c r="K1725" s="75"/>
      <c r="L1725" s="76"/>
      <c r="M1725" s="76"/>
      <c r="N1725" s="77">
        <f>K1725-J1725-L1725+التصنيف4567891011243752[[#This Row],[زيادة]]</f>
        <v>0</v>
      </c>
      <c r="O1725" s="78" t="str">
        <f t="shared" si="104"/>
        <v>غياب</v>
      </c>
      <c r="P1725" s="78">
        <f t="shared" si="107"/>
        <v>0</v>
      </c>
      <c r="Q1725" s="79">
        <f>التصنيف4567891011243752[[#This Row],[ساعات العمل
Time of Work]]/9*P1725*24</f>
        <v>0</v>
      </c>
      <c r="R1725" s="91"/>
      <c r="S1725" s="92"/>
      <c r="T1725" s="91"/>
      <c r="U1725" s="91"/>
    </row>
    <row r="1726" spans="2:21" ht="38.25" customHeight="1" x14ac:dyDescent="0.35">
      <c r="B1726" s="68"/>
      <c r="C1726" s="69"/>
      <c r="D1726" s="71"/>
      <c r="E1726" s="71"/>
      <c r="F1726" s="72">
        <f>SUM(D$9:$D1726)-SUM(E$9:$E1726)</f>
        <v>400</v>
      </c>
      <c r="H1726" s="73" t="str">
        <f t="shared" si="105"/>
        <v>الجمعة</v>
      </c>
      <c r="I1726" s="84">
        <f t="shared" si="106"/>
        <v>46248</v>
      </c>
      <c r="J1726" s="75"/>
      <c r="K1726" s="75"/>
      <c r="L1726" s="76"/>
      <c r="M1726" s="76"/>
      <c r="N1726" s="77">
        <f>K1726-J1726-L1726+التصنيف4567891011243752[[#This Row],[زيادة]]</f>
        <v>0</v>
      </c>
      <c r="O1726" s="78" t="str">
        <f t="shared" si="104"/>
        <v>غياب</v>
      </c>
      <c r="P1726" s="78">
        <f t="shared" si="107"/>
        <v>0</v>
      </c>
      <c r="Q1726" s="79">
        <f>التصنيف4567891011243752[[#This Row],[ساعات العمل
Time of Work]]/9*P1726*24</f>
        <v>0</v>
      </c>
      <c r="R1726" s="91"/>
      <c r="S1726" s="92"/>
      <c r="T1726" s="91"/>
      <c r="U1726" s="91"/>
    </row>
    <row r="1727" spans="2:21" ht="38.25" customHeight="1" x14ac:dyDescent="0.35">
      <c r="B1727" s="68"/>
      <c r="C1727" s="69"/>
      <c r="D1727" s="71"/>
      <c r="E1727" s="71"/>
      <c r="F1727" s="72">
        <f>SUM(D$9:$D1727)-SUM(E$9:$E1727)</f>
        <v>400</v>
      </c>
      <c r="H1727" s="73" t="str">
        <f t="shared" si="105"/>
        <v>السبت</v>
      </c>
      <c r="I1727" s="84">
        <f t="shared" si="106"/>
        <v>46249</v>
      </c>
      <c r="J1727" s="75"/>
      <c r="K1727" s="75"/>
      <c r="L1727" s="76"/>
      <c r="M1727" s="76"/>
      <c r="N1727" s="77">
        <f>K1727-J1727-L1727+التصنيف4567891011243752[[#This Row],[زيادة]]</f>
        <v>0</v>
      </c>
      <c r="O1727" s="78" t="str">
        <f t="shared" si="104"/>
        <v>غياب</v>
      </c>
      <c r="P1727" s="78">
        <f t="shared" si="107"/>
        <v>0</v>
      </c>
      <c r="Q1727" s="79">
        <f>التصنيف4567891011243752[[#This Row],[ساعات العمل
Time of Work]]/9*P1727*24</f>
        <v>0</v>
      </c>
      <c r="R1727" s="91"/>
      <c r="S1727" s="92"/>
      <c r="T1727" s="91"/>
      <c r="U1727" s="91"/>
    </row>
    <row r="1728" spans="2:21" ht="38.25" customHeight="1" x14ac:dyDescent="0.35">
      <c r="B1728" s="68"/>
      <c r="C1728" s="69"/>
      <c r="D1728" s="71"/>
      <c r="E1728" s="71"/>
      <c r="F1728" s="72">
        <f>SUM(D$9:$D1728)-SUM(E$9:$E1728)</f>
        <v>400</v>
      </c>
      <c r="H1728" s="73" t="str">
        <f t="shared" si="105"/>
        <v>الأحد</v>
      </c>
      <c r="I1728" s="84">
        <f t="shared" si="106"/>
        <v>46250</v>
      </c>
      <c r="J1728" s="75"/>
      <c r="K1728" s="75"/>
      <c r="L1728" s="76"/>
      <c r="M1728" s="76"/>
      <c r="N1728" s="77">
        <f>K1728-J1728-L1728+التصنيف4567891011243752[[#This Row],[زيادة]]</f>
        <v>0</v>
      </c>
      <c r="O1728" s="78" t="str">
        <f t="shared" si="104"/>
        <v>غياب</v>
      </c>
      <c r="P1728" s="78">
        <f t="shared" si="107"/>
        <v>0</v>
      </c>
      <c r="Q1728" s="79">
        <f>التصنيف4567891011243752[[#This Row],[ساعات العمل
Time of Work]]/9*P1728*24</f>
        <v>0</v>
      </c>
      <c r="R1728" s="91"/>
      <c r="S1728" s="92"/>
      <c r="T1728" s="91"/>
      <c r="U1728" s="91"/>
    </row>
    <row r="1729" spans="2:21" ht="38.25" customHeight="1" x14ac:dyDescent="0.35">
      <c r="B1729" s="68"/>
      <c r="C1729" s="69"/>
      <c r="D1729" s="71"/>
      <c r="E1729" s="71"/>
      <c r="F1729" s="72">
        <f>SUM(D$9:$D1729)-SUM(E$9:$E1729)</f>
        <v>400</v>
      </c>
      <c r="H1729" s="73" t="str">
        <f t="shared" si="105"/>
        <v>الإثنين</v>
      </c>
      <c r="I1729" s="84">
        <f t="shared" si="106"/>
        <v>46251</v>
      </c>
      <c r="J1729" s="75"/>
      <c r="K1729" s="75"/>
      <c r="L1729" s="76"/>
      <c r="M1729" s="76"/>
      <c r="N1729" s="77">
        <f>K1729-J1729-L1729+التصنيف4567891011243752[[#This Row],[زيادة]]</f>
        <v>0</v>
      </c>
      <c r="O1729" s="78" t="str">
        <f t="shared" si="104"/>
        <v>غياب</v>
      </c>
      <c r="P1729" s="78">
        <f t="shared" si="107"/>
        <v>0</v>
      </c>
      <c r="Q1729" s="79">
        <f>التصنيف4567891011243752[[#This Row],[ساعات العمل
Time of Work]]/9*P1729*24</f>
        <v>0</v>
      </c>
      <c r="R1729" s="91"/>
      <c r="S1729" s="92"/>
      <c r="T1729" s="91"/>
      <c r="U1729" s="91"/>
    </row>
    <row r="1730" spans="2:21" ht="38.25" customHeight="1" x14ac:dyDescent="0.35">
      <c r="B1730" s="68"/>
      <c r="C1730" s="69"/>
      <c r="D1730" s="71"/>
      <c r="E1730" s="71"/>
      <c r="F1730" s="72">
        <f>SUM(D$9:$D1730)-SUM(E$9:$E1730)</f>
        <v>400</v>
      </c>
      <c r="H1730" s="73" t="str">
        <f t="shared" si="105"/>
        <v>الثلاثاء</v>
      </c>
      <c r="I1730" s="84">
        <f t="shared" si="106"/>
        <v>46252</v>
      </c>
      <c r="J1730" s="75"/>
      <c r="K1730" s="75"/>
      <c r="L1730" s="76"/>
      <c r="M1730" s="76"/>
      <c r="N1730" s="77">
        <f>K1730-J1730-L1730+التصنيف4567891011243752[[#This Row],[زيادة]]</f>
        <v>0</v>
      </c>
      <c r="O1730" s="78" t="str">
        <f t="shared" si="104"/>
        <v>غياب</v>
      </c>
      <c r="P1730" s="78">
        <f t="shared" si="107"/>
        <v>0</v>
      </c>
      <c r="Q1730" s="79">
        <f>التصنيف4567891011243752[[#This Row],[ساعات العمل
Time of Work]]/9*P1730*24</f>
        <v>0</v>
      </c>
      <c r="R1730" s="91"/>
      <c r="S1730" s="92"/>
      <c r="T1730" s="91"/>
      <c r="U1730" s="91"/>
    </row>
    <row r="1731" spans="2:21" ht="38.25" customHeight="1" x14ac:dyDescent="0.35">
      <c r="B1731" s="68"/>
      <c r="C1731" s="69"/>
      <c r="D1731" s="71"/>
      <c r="E1731" s="71"/>
      <c r="F1731" s="72">
        <f>SUM(D$9:$D1731)-SUM(E$9:$E1731)</f>
        <v>400</v>
      </c>
      <c r="H1731" s="73" t="str">
        <f t="shared" si="105"/>
        <v>الأربعاء</v>
      </c>
      <c r="I1731" s="84">
        <f t="shared" si="106"/>
        <v>46253</v>
      </c>
      <c r="J1731" s="75"/>
      <c r="K1731" s="75"/>
      <c r="L1731" s="76"/>
      <c r="M1731" s="76"/>
      <c r="N1731" s="77">
        <f>K1731-J1731-L1731+التصنيف4567891011243752[[#This Row],[زيادة]]</f>
        <v>0</v>
      </c>
      <c r="O1731" s="78" t="str">
        <f t="shared" si="104"/>
        <v>غياب</v>
      </c>
      <c r="P1731" s="78">
        <f t="shared" si="107"/>
        <v>0</v>
      </c>
      <c r="Q1731" s="79">
        <f>التصنيف4567891011243752[[#This Row],[ساعات العمل
Time of Work]]/9*P1731*24</f>
        <v>0</v>
      </c>
      <c r="R1731" s="91"/>
      <c r="S1731" s="92"/>
      <c r="T1731" s="91"/>
      <c r="U1731" s="91"/>
    </row>
    <row r="1732" spans="2:21" ht="38.25" customHeight="1" x14ac:dyDescent="0.35">
      <c r="B1732" s="68"/>
      <c r="C1732" s="69"/>
      <c r="D1732" s="71"/>
      <c r="E1732" s="71"/>
      <c r="F1732" s="72">
        <f>SUM(D$9:$D1732)-SUM(E$9:$E1732)</f>
        <v>400</v>
      </c>
      <c r="H1732" s="73" t="str">
        <f t="shared" si="105"/>
        <v>الخميس</v>
      </c>
      <c r="I1732" s="84">
        <f t="shared" si="106"/>
        <v>46254</v>
      </c>
      <c r="J1732" s="75"/>
      <c r="K1732" s="75"/>
      <c r="L1732" s="76"/>
      <c r="M1732" s="76"/>
      <c r="N1732" s="77">
        <f>K1732-J1732-L1732+التصنيف4567891011243752[[#This Row],[زيادة]]</f>
        <v>0</v>
      </c>
      <c r="O1732" s="78" t="str">
        <f t="shared" si="104"/>
        <v>غياب</v>
      </c>
      <c r="P1732" s="78">
        <f t="shared" si="107"/>
        <v>0</v>
      </c>
      <c r="Q1732" s="79">
        <f>التصنيف4567891011243752[[#This Row],[ساعات العمل
Time of Work]]/9*P1732*24</f>
        <v>0</v>
      </c>
      <c r="R1732" s="91"/>
      <c r="S1732" s="92"/>
      <c r="T1732" s="91"/>
      <c r="U1732" s="91"/>
    </row>
    <row r="1733" spans="2:21" ht="38.25" customHeight="1" x14ac:dyDescent="0.35">
      <c r="B1733" s="68"/>
      <c r="C1733" s="69"/>
      <c r="D1733" s="71"/>
      <c r="E1733" s="71"/>
      <c r="F1733" s="72">
        <f>SUM(D$9:$D1733)-SUM(E$9:$E1733)</f>
        <v>400</v>
      </c>
      <c r="H1733" s="73" t="str">
        <f t="shared" si="105"/>
        <v>الجمعة</v>
      </c>
      <c r="I1733" s="84">
        <f t="shared" si="106"/>
        <v>46255</v>
      </c>
      <c r="J1733" s="75"/>
      <c r="K1733" s="75"/>
      <c r="L1733" s="76"/>
      <c r="M1733" s="76"/>
      <c r="N1733" s="77">
        <f>K1733-J1733-L1733+التصنيف4567891011243752[[#This Row],[زيادة]]</f>
        <v>0</v>
      </c>
      <c r="O1733" s="78" t="str">
        <f t="shared" si="104"/>
        <v>غياب</v>
      </c>
      <c r="P1733" s="78">
        <f t="shared" si="107"/>
        <v>0</v>
      </c>
      <c r="Q1733" s="79">
        <f>التصنيف4567891011243752[[#This Row],[ساعات العمل
Time of Work]]/9*P1733*24</f>
        <v>0</v>
      </c>
      <c r="R1733" s="91"/>
      <c r="S1733" s="92"/>
      <c r="T1733" s="91"/>
      <c r="U1733" s="91"/>
    </row>
    <row r="1734" spans="2:21" ht="38.25" customHeight="1" x14ac:dyDescent="0.35">
      <c r="B1734" s="68"/>
      <c r="C1734" s="69"/>
      <c r="D1734" s="71"/>
      <c r="E1734" s="71"/>
      <c r="F1734" s="72">
        <f>SUM(D$9:$D1734)-SUM(E$9:$E1734)</f>
        <v>400</v>
      </c>
      <c r="H1734" s="73" t="str">
        <f t="shared" si="105"/>
        <v>السبت</v>
      </c>
      <c r="I1734" s="84">
        <f t="shared" si="106"/>
        <v>46256</v>
      </c>
      <c r="J1734" s="75"/>
      <c r="K1734" s="75"/>
      <c r="L1734" s="76"/>
      <c r="M1734" s="76"/>
      <c r="N1734" s="77">
        <f>K1734-J1734-L1734+التصنيف4567891011243752[[#This Row],[زيادة]]</f>
        <v>0</v>
      </c>
      <c r="O1734" s="78" t="str">
        <f t="shared" si="104"/>
        <v>غياب</v>
      </c>
      <c r="P1734" s="78">
        <f t="shared" si="107"/>
        <v>0</v>
      </c>
      <c r="Q1734" s="79">
        <f>التصنيف4567891011243752[[#This Row],[ساعات العمل
Time of Work]]/9*P1734*24</f>
        <v>0</v>
      </c>
      <c r="R1734" s="91"/>
      <c r="S1734" s="92"/>
      <c r="T1734" s="91"/>
      <c r="U1734" s="91"/>
    </row>
    <row r="1735" spans="2:21" ht="38.25" customHeight="1" x14ac:dyDescent="0.35">
      <c r="B1735" s="68"/>
      <c r="C1735" s="69"/>
      <c r="D1735" s="71"/>
      <c r="E1735" s="71"/>
      <c r="F1735" s="72">
        <f>SUM(D$9:$D1735)-SUM(E$9:$E1735)</f>
        <v>400</v>
      </c>
      <c r="H1735" s="73" t="str">
        <f t="shared" si="105"/>
        <v>الأحد</v>
      </c>
      <c r="I1735" s="84">
        <f t="shared" si="106"/>
        <v>46257</v>
      </c>
      <c r="J1735" s="75"/>
      <c r="K1735" s="75"/>
      <c r="L1735" s="76"/>
      <c r="M1735" s="76"/>
      <c r="N1735" s="77">
        <f>K1735-J1735-L1735+التصنيف4567891011243752[[#This Row],[زيادة]]</f>
        <v>0</v>
      </c>
      <c r="O1735" s="78" t="str">
        <f t="shared" si="104"/>
        <v>غياب</v>
      </c>
      <c r="P1735" s="78">
        <f t="shared" si="107"/>
        <v>0</v>
      </c>
      <c r="Q1735" s="79">
        <f>التصنيف4567891011243752[[#This Row],[ساعات العمل
Time of Work]]/9*P1735*24</f>
        <v>0</v>
      </c>
      <c r="R1735" s="91"/>
      <c r="S1735" s="92"/>
      <c r="T1735" s="91"/>
      <c r="U1735" s="91"/>
    </row>
    <row r="1736" spans="2:21" ht="38.25" customHeight="1" x14ac:dyDescent="0.35">
      <c r="B1736" s="68"/>
      <c r="C1736" s="69"/>
      <c r="D1736" s="71"/>
      <c r="E1736" s="71"/>
      <c r="F1736" s="72">
        <f>SUM(D$9:$D1736)-SUM(E$9:$E1736)</f>
        <v>400</v>
      </c>
      <c r="H1736" s="73" t="str">
        <f t="shared" si="105"/>
        <v>الإثنين</v>
      </c>
      <c r="I1736" s="84">
        <f t="shared" si="106"/>
        <v>46258</v>
      </c>
      <c r="J1736" s="75"/>
      <c r="K1736" s="75"/>
      <c r="L1736" s="76"/>
      <c r="M1736" s="76"/>
      <c r="N1736" s="77">
        <f>K1736-J1736-L1736+التصنيف4567891011243752[[#This Row],[زيادة]]</f>
        <v>0</v>
      </c>
      <c r="O1736" s="78" t="str">
        <f t="shared" si="104"/>
        <v>غياب</v>
      </c>
      <c r="P1736" s="78">
        <f t="shared" si="107"/>
        <v>0</v>
      </c>
      <c r="Q1736" s="79">
        <f>التصنيف4567891011243752[[#This Row],[ساعات العمل
Time of Work]]/9*P1736*24</f>
        <v>0</v>
      </c>
      <c r="R1736" s="91"/>
      <c r="S1736" s="92"/>
      <c r="T1736" s="91"/>
      <c r="U1736" s="91"/>
    </row>
    <row r="1737" spans="2:21" ht="38.25" customHeight="1" x14ac:dyDescent="0.35">
      <c r="B1737" s="68"/>
      <c r="C1737" s="69"/>
      <c r="D1737" s="71"/>
      <c r="E1737" s="71"/>
      <c r="F1737" s="72">
        <f>SUM(D$9:$D1737)-SUM(E$9:$E1737)</f>
        <v>400</v>
      </c>
      <c r="H1737" s="73" t="str">
        <f t="shared" si="105"/>
        <v>الثلاثاء</v>
      </c>
      <c r="I1737" s="84">
        <f t="shared" si="106"/>
        <v>46259</v>
      </c>
      <c r="J1737" s="75"/>
      <c r="K1737" s="75"/>
      <c r="L1737" s="76"/>
      <c r="M1737" s="76"/>
      <c r="N1737" s="77">
        <f>K1737-J1737-L1737+التصنيف4567891011243752[[#This Row],[زيادة]]</f>
        <v>0</v>
      </c>
      <c r="O1737" s="78" t="str">
        <f t="shared" ref="O1737:O1745" si="108">IF(N1737=0,"غياب","حضور")</f>
        <v>غياب</v>
      </c>
      <c r="P1737" s="78">
        <f t="shared" si="107"/>
        <v>0</v>
      </c>
      <c r="Q1737" s="79">
        <f>التصنيف4567891011243752[[#This Row],[ساعات العمل
Time of Work]]/9*P1737*24</f>
        <v>0</v>
      </c>
      <c r="R1737" s="91"/>
      <c r="S1737" s="92"/>
      <c r="T1737" s="91"/>
      <c r="U1737" s="91"/>
    </row>
    <row r="1738" spans="2:21" ht="38.25" customHeight="1" x14ac:dyDescent="0.35">
      <c r="B1738" s="68"/>
      <c r="C1738" s="69"/>
      <c r="D1738" s="71"/>
      <c r="E1738" s="71"/>
      <c r="F1738" s="72">
        <f>SUM(D$9:$D1738)-SUM(E$9:$E1738)</f>
        <v>400</v>
      </c>
      <c r="H1738" s="73" t="str">
        <f t="shared" ref="H1738:H1745" si="109">TEXT(I1738,"b2dddd")</f>
        <v>الأربعاء</v>
      </c>
      <c r="I1738" s="84">
        <f t="shared" ref="I1738:I1745" si="110">IF($I$7="","--",I1737+1)</f>
        <v>46260</v>
      </c>
      <c r="J1738" s="75"/>
      <c r="K1738" s="75"/>
      <c r="L1738" s="76"/>
      <c r="M1738" s="76"/>
      <c r="N1738" s="77">
        <f>K1738-J1738-L1738+التصنيف4567891011243752[[#This Row],[زيادة]]</f>
        <v>0</v>
      </c>
      <c r="O1738" s="78" t="str">
        <f t="shared" si="108"/>
        <v>غياب</v>
      </c>
      <c r="P1738" s="78">
        <f t="shared" si="107"/>
        <v>0</v>
      </c>
      <c r="Q1738" s="79">
        <f>التصنيف4567891011243752[[#This Row],[ساعات العمل
Time of Work]]/9*P1738*24</f>
        <v>0</v>
      </c>
      <c r="R1738" s="91"/>
      <c r="S1738" s="92"/>
      <c r="T1738" s="91"/>
      <c r="U1738" s="91"/>
    </row>
    <row r="1739" spans="2:21" ht="38.25" customHeight="1" x14ac:dyDescent="0.35">
      <c r="B1739" s="68"/>
      <c r="C1739" s="69"/>
      <c r="D1739" s="71"/>
      <c r="E1739" s="71"/>
      <c r="F1739" s="72">
        <f>SUM(D$9:$D1739)-SUM(E$9:$E1739)</f>
        <v>400</v>
      </c>
      <c r="H1739" s="73" t="str">
        <f t="shared" si="109"/>
        <v>الخميس</v>
      </c>
      <c r="I1739" s="84">
        <f t="shared" si="110"/>
        <v>46261</v>
      </c>
      <c r="J1739" s="75"/>
      <c r="K1739" s="75"/>
      <c r="L1739" s="76"/>
      <c r="M1739" s="76"/>
      <c r="N1739" s="77">
        <f>K1739-J1739-L1739+التصنيف4567891011243752[[#This Row],[زيادة]]</f>
        <v>0</v>
      </c>
      <c r="O1739" s="78" t="str">
        <f t="shared" si="108"/>
        <v>غياب</v>
      </c>
      <c r="P1739" s="78">
        <f t="shared" ref="P1739:P1745" si="111">IF($P$9="","--",P1738+0)</f>
        <v>0</v>
      </c>
      <c r="Q1739" s="79">
        <f>التصنيف4567891011243752[[#This Row],[ساعات العمل
Time of Work]]/9*P1739*24</f>
        <v>0</v>
      </c>
      <c r="R1739" s="91"/>
      <c r="S1739" s="92"/>
      <c r="T1739" s="91"/>
      <c r="U1739" s="91"/>
    </row>
    <row r="1740" spans="2:21" ht="38.25" customHeight="1" x14ac:dyDescent="0.35">
      <c r="B1740" s="68"/>
      <c r="C1740" s="69"/>
      <c r="D1740" s="71"/>
      <c r="E1740" s="71"/>
      <c r="F1740" s="72">
        <f>SUM(D$9:$D1740)-SUM(E$9:$E1740)</f>
        <v>400</v>
      </c>
      <c r="H1740" s="73" t="str">
        <f t="shared" si="109"/>
        <v>الجمعة</v>
      </c>
      <c r="I1740" s="84">
        <f t="shared" si="110"/>
        <v>46262</v>
      </c>
      <c r="J1740" s="75"/>
      <c r="K1740" s="75"/>
      <c r="L1740" s="76"/>
      <c r="M1740" s="76"/>
      <c r="N1740" s="77">
        <f>K1740-J1740-L1740+التصنيف4567891011243752[[#This Row],[زيادة]]</f>
        <v>0</v>
      </c>
      <c r="O1740" s="78" t="str">
        <f t="shared" si="108"/>
        <v>غياب</v>
      </c>
      <c r="P1740" s="78">
        <f t="shared" si="111"/>
        <v>0</v>
      </c>
      <c r="Q1740" s="79">
        <f>التصنيف4567891011243752[[#This Row],[ساعات العمل
Time of Work]]/9*P1740*24</f>
        <v>0</v>
      </c>
      <c r="R1740" s="91"/>
      <c r="S1740" s="92"/>
      <c r="T1740" s="91"/>
      <c r="U1740" s="91"/>
    </row>
    <row r="1741" spans="2:21" ht="38.25" customHeight="1" x14ac:dyDescent="0.35">
      <c r="B1741" s="68"/>
      <c r="C1741" s="69"/>
      <c r="D1741" s="71"/>
      <c r="E1741" s="71"/>
      <c r="F1741" s="72">
        <f>SUM(D$9:$D1741)-SUM(E$9:$E1741)</f>
        <v>400</v>
      </c>
      <c r="H1741" s="73" t="str">
        <f t="shared" si="109"/>
        <v>السبت</v>
      </c>
      <c r="I1741" s="84">
        <f t="shared" si="110"/>
        <v>46263</v>
      </c>
      <c r="J1741" s="75"/>
      <c r="K1741" s="75"/>
      <c r="L1741" s="76"/>
      <c r="M1741" s="76"/>
      <c r="N1741" s="77">
        <f>K1741-J1741-L1741+التصنيف4567891011243752[[#This Row],[زيادة]]</f>
        <v>0</v>
      </c>
      <c r="O1741" s="78" t="str">
        <f t="shared" si="108"/>
        <v>غياب</v>
      </c>
      <c r="P1741" s="78">
        <f t="shared" si="111"/>
        <v>0</v>
      </c>
      <c r="Q1741" s="79">
        <f>التصنيف4567891011243752[[#This Row],[ساعات العمل
Time of Work]]/9*P1741*24</f>
        <v>0</v>
      </c>
      <c r="R1741" s="91"/>
      <c r="S1741" s="92"/>
      <c r="T1741" s="91"/>
      <c r="U1741" s="91"/>
    </row>
    <row r="1742" spans="2:21" ht="38.25" customHeight="1" x14ac:dyDescent="0.35">
      <c r="B1742" s="68"/>
      <c r="C1742" s="69"/>
      <c r="D1742" s="71"/>
      <c r="E1742" s="71"/>
      <c r="F1742" s="72">
        <f>SUM(D$9:$D1742)-SUM(E$9:$E1742)</f>
        <v>400</v>
      </c>
      <c r="H1742" s="73" t="str">
        <f t="shared" si="109"/>
        <v>الأحد</v>
      </c>
      <c r="I1742" s="84">
        <f t="shared" si="110"/>
        <v>46264</v>
      </c>
      <c r="J1742" s="75"/>
      <c r="K1742" s="75"/>
      <c r="L1742" s="76"/>
      <c r="M1742" s="76"/>
      <c r="N1742" s="77">
        <f>K1742-J1742-L1742+التصنيف4567891011243752[[#This Row],[زيادة]]</f>
        <v>0</v>
      </c>
      <c r="O1742" s="78" t="str">
        <f t="shared" si="108"/>
        <v>غياب</v>
      </c>
      <c r="P1742" s="78">
        <f t="shared" si="111"/>
        <v>0</v>
      </c>
      <c r="Q1742" s="79">
        <f>التصنيف4567891011243752[[#This Row],[ساعات العمل
Time of Work]]/9*P1742*24</f>
        <v>0</v>
      </c>
      <c r="R1742" s="91"/>
      <c r="S1742" s="92"/>
      <c r="T1742" s="91"/>
      <c r="U1742" s="91"/>
    </row>
    <row r="1743" spans="2:21" ht="38.25" customHeight="1" x14ac:dyDescent="0.35">
      <c r="B1743" s="68"/>
      <c r="C1743" s="69"/>
      <c r="D1743" s="71"/>
      <c r="E1743" s="71"/>
      <c r="F1743" s="72">
        <f>SUM(D$9:$D1743)-SUM(E$9:$E1743)</f>
        <v>400</v>
      </c>
      <c r="H1743" s="73" t="str">
        <f t="shared" si="109"/>
        <v>الإثنين</v>
      </c>
      <c r="I1743" s="84">
        <f t="shared" si="110"/>
        <v>46265</v>
      </c>
      <c r="J1743" s="75"/>
      <c r="K1743" s="75"/>
      <c r="L1743" s="76"/>
      <c r="M1743" s="76"/>
      <c r="N1743" s="77">
        <f>K1743-J1743-L1743+التصنيف4567891011243752[[#This Row],[زيادة]]</f>
        <v>0</v>
      </c>
      <c r="O1743" s="78" t="str">
        <f t="shared" si="108"/>
        <v>غياب</v>
      </c>
      <c r="P1743" s="78">
        <f t="shared" si="111"/>
        <v>0</v>
      </c>
      <c r="Q1743" s="79">
        <f>التصنيف4567891011243752[[#This Row],[ساعات العمل
Time of Work]]/9*P1743*24</f>
        <v>0</v>
      </c>
      <c r="R1743" s="91"/>
      <c r="S1743" s="92"/>
      <c r="T1743" s="91"/>
      <c r="U1743" s="91"/>
    </row>
    <row r="1744" spans="2:21" ht="38.25" customHeight="1" x14ac:dyDescent="0.35">
      <c r="B1744" s="68"/>
      <c r="C1744" s="69"/>
      <c r="D1744" s="71"/>
      <c r="E1744" s="71"/>
      <c r="F1744" s="72">
        <f>SUM(D$9:$D1744)-SUM(E$9:$E1744)</f>
        <v>400</v>
      </c>
      <c r="H1744" s="73" t="str">
        <f t="shared" si="109"/>
        <v>الثلاثاء</v>
      </c>
      <c r="I1744" s="84">
        <f t="shared" si="110"/>
        <v>46266</v>
      </c>
      <c r="J1744" s="75"/>
      <c r="K1744" s="75"/>
      <c r="L1744" s="76"/>
      <c r="M1744" s="76"/>
      <c r="N1744" s="77">
        <f>K1744-J1744-L1744+التصنيف4567891011243752[[#This Row],[زيادة]]</f>
        <v>0</v>
      </c>
      <c r="O1744" s="78" t="str">
        <f t="shared" si="108"/>
        <v>غياب</v>
      </c>
      <c r="P1744" s="78">
        <f t="shared" si="111"/>
        <v>0</v>
      </c>
      <c r="Q1744" s="79">
        <f>التصنيف4567891011243752[[#This Row],[ساعات العمل
Time of Work]]/9*P1744*24</f>
        <v>0</v>
      </c>
      <c r="R1744" s="91"/>
      <c r="S1744" s="92"/>
      <c r="T1744" s="91"/>
      <c r="U1744" s="91"/>
    </row>
    <row r="1745" spans="2:21" ht="38.25" customHeight="1" x14ac:dyDescent="0.35">
      <c r="B1745" s="68"/>
      <c r="C1745" s="69"/>
      <c r="D1745" s="71"/>
      <c r="E1745" s="71"/>
      <c r="F1745" s="72">
        <f>SUM(D$9:$D1745)-SUM(E$9:$E1745)</f>
        <v>400</v>
      </c>
      <c r="H1745" s="73" t="str">
        <f t="shared" si="109"/>
        <v>الأربعاء</v>
      </c>
      <c r="I1745" s="84">
        <f t="shared" si="110"/>
        <v>46267</v>
      </c>
      <c r="J1745" s="75"/>
      <c r="K1745" s="75"/>
      <c r="L1745" s="76"/>
      <c r="M1745" s="76"/>
      <c r="N1745" s="77">
        <f>K1745-J1745-L1745+التصنيف4567891011243752[[#This Row],[زيادة]]</f>
        <v>0</v>
      </c>
      <c r="O1745" s="78" t="str">
        <f t="shared" si="108"/>
        <v>غياب</v>
      </c>
      <c r="P1745" s="78">
        <f t="shared" si="111"/>
        <v>0</v>
      </c>
      <c r="Q1745" s="79">
        <f>التصنيف4567891011243752[[#This Row],[ساعات العمل
Time of Work]]/9*P1745*24</f>
        <v>0</v>
      </c>
      <c r="R1745" s="91"/>
      <c r="S1745" s="92"/>
      <c r="T1745" s="91"/>
      <c r="U1745" s="91"/>
    </row>
    <row r="1746" spans="2:21" ht="38.25" customHeight="1" x14ac:dyDescent="0.35">
      <c r="B1746" s="68"/>
      <c r="C1746" s="69"/>
      <c r="D1746" s="71"/>
      <c r="E1746" s="71"/>
      <c r="F1746" s="72">
        <f>SUM(D$9:$D1746)-SUM(E$9:$E1746)</f>
        <v>400</v>
      </c>
      <c r="H1746" s="93">
        <f>SUBTOTAL(103,التصنيف4567891011243752[اليوم
Day])</f>
        <v>1737</v>
      </c>
      <c r="I1746" s="94"/>
      <c r="J1746" s="95" t="s">
        <v>37</v>
      </c>
      <c r="K1746" s="96">
        <f>SUBTOTAL(103,التصنيف4567891011243752[مغادرة
Out])</f>
        <v>0</v>
      </c>
      <c r="L1746" s="95" t="s">
        <v>38</v>
      </c>
      <c r="M1746" s="97">
        <f>SUBTOTAL(109,التصنيف4567891011243752[زيادة])*24</f>
        <v>0</v>
      </c>
      <c r="N1746" s="97">
        <f>SUBTOTAL(109,التصنيف4567891011243752[ساعات العمل
Time of Work])*24</f>
        <v>0</v>
      </c>
      <c r="O1746" s="98" t="s">
        <v>39</v>
      </c>
      <c r="P1746" s="99"/>
      <c r="Q1746" s="100">
        <f>SUBTOTAL(109,التصنيف4567891011243752[الرصيد
Balance])</f>
        <v>0</v>
      </c>
    </row>
    <row r="1747" spans="2:21" ht="38.25" customHeight="1" x14ac:dyDescent="0.35">
      <c r="B1747" s="68"/>
      <c r="C1747" s="69"/>
      <c r="D1747" s="71"/>
      <c r="E1747" s="71"/>
      <c r="F1747" s="72">
        <f>SUM(D$9:$D1747)-SUM(E$9:$E1747)</f>
        <v>400</v>
      </c>
      <c r="H1747" s="18"/>
      <c r="I1747" s="18"/>
      <c r="J1747" s="18"/>
      <c r="K1747" s="18"/>
      <c r="L1747" s="18"/>
      <c r="M1747" s="18"/>
      <c r="N1747" s="18"/>
      <c r="O1747" s="18"/>
      <c r="P1747" s="3"/>
      <c r="Q1747" s="3"/>
    </row>
    <row r="1748" spans="2:21" ht="38.25" customHeight="1" x14ac:dyDescent="0.35">
      <c r="B1748" s="68"/>
      <c r="C1748" s="69"/>
      <c r="D1748" s="71"/>
      <c r="E1748" s="71"/>
      <c r="F1748" s="72">
        <f>SUM(D$9:$D1748)-SUM(E$9:$E1748)</f>
        <v>400</v>
      </c>
      <c r="H1748" s="18"/>
      <c r="I1748" s="18"/>
      <c r="J1748" s="18"/>
      <c r="K1748" s="18"/>
      <c r="L1748" s="18"/>
      <c r="M1748" s="18"/>
      <c r="N1748" s="18"/>
      <c r="O1748" s="18"/>
      <c r="P1748" s="3"/>
      <c r="Q1748" s="3"/>
    </row>
    <row r="1749" spans="2:21" ht="38.25" customHeight="1" x14ac:dyDescent="0.35">
      <c r="B1749" s="101"/>
      <c r="C1749" s="102" t="e">
        <f ca="1">ArbNum2Text(الجدول6251[[#Totals],[الرصيد
Balance]],0)</f>
        <v>#NAME?</v>
      </c>
      <c r="D1749" s="103">
        <f>SUBTOTAL(109,الجدول6251[دائن
Credit])</f>
        <v>4250</v>
      </c>
      <c r="E1749" s="103">
        <f>SUBTOTAL(109,الجدول6251[مدين
Debit])</f>
        <v>3850</v>
      </c>
      <c r="F1749" s="104">
        <f>الجدول6251[[#Totals],[دائن
Credit]]-الجدول6251[[#Totals],[مدين
Debit]]</f>
        <v>400</v>
      </c>
      <c r="H1749" s="18"/>
      <c r="I1749" s="18"/>
      <c r="J1749" s="18"/>
      <c r="K1749" s="18"/>
      <c r="L1749" s="18"/>
      <c r="M1749" s="18"/>
      <c r="N1749" s="18"/>
      <c r="O1749" s="18"/>
      <c r="P1749" s="3"/>
      <c r="Q1749" s="3"/>
    </row>
    <row r="1750" spans="2:21" ht="38.25" customHeight="1" x14ac:dyDescent="0.35">
      <c r="H1750" s="18"/>
      <c r="I1750" s="18"/>
      <c r="J1750" s="18"/>
      <c r="K1750" s="18"/>
      <c r="L1750" s="18"/>
      <c r="M1750" s="18"/>
      <c r="N1750" s="18"/>
      <c r="O1750" s="18"/>
      <c r="P1750" s="3"/>
      <c r="Q1750" s="3"/>
    </row>
    <row r="1751" spans="2:21" ht="38.25" customHeight="1" x14ac:dyDescent="0.35">
      <c r="H1751" s="18"/>
      <c r="I1751" s="18"/>
      <c r="J1751" s="18"/>
      <c r="K1751" s="18"/>
      <c r="L1751" s="18"/>
      <c r="M1751" s="18"/>
      <c r="N1751" s="18"/>
      <c r="O1751" s="18"/>
      <c r="P1751" s="3"/>
      <c r="Q1751" s="3"/>
    </row>
    <row r="1752" spans="2:21" ht="38.25" customHeight="1" x14ac:dyDescent="0.35">
      <c r="H1752" s="18"/>
      <c r="I1752" s="18"/>
      <c r="J1752" s="18"/>
      <c r="K1752" s="18"/>
      <c r="L1752" s="18"/>
      <c r="M1752" s="18"/>
      <c r="N1752" s="18"/>
      <c r="O1752" s="18"/>
      <c r="P1752" s="3"/>
      <c r="Q1752" s="3"/>
    </row>
    <row r="1753" spans="2:21" ht="38.25" customHeight="1" x14ac:dyDescent="0.35">
      <c r="H1753" s="18"/>
      <c r="I1753" s="18"/>
      <c r="J1753" s="18"/>
      <c r="K1753" s="18"/>
      <c r="L1753" s="18"/>
      <c r="M1753" s="18"/>
      <c r="N1753" s="18"/>
      <c r="O1753" s="18"/>
      <c r="P1753" s="3"/>
      <c r="Q1753" s="3"/>
    </row>
    <row r="1754" spans="2:21" ht="38.25" customHeight="1" x14ac:dyDescent="0.35">
      <c r="H1754" s="18"/>
      <c r="I1754" s="18"/>
      <c r="J1754" s="18"/>
      <c r="K1754" s="18"/>
      <c r="L1754" s="18"/>
      <c r="M1754" s="18"/>
      <c r="N1754" s="18"/>
      <c r="O1754" s="18"/>
      <c r="P1754" s="3"/>
      <c r="Q1754" s="3"/>
    </row>
    <row r="1755" spans="2:21" ht="38.25" customHeight="1" x14ac:dyDescent="0.35">
      <c r="H1755" s="18"/>
      <c r="I1755" s="18"/>
      <c r="J1755" s="18"/>
      <c r="K1755" s="18"/>
      <c r="L1755" s="18"/>
      <c r="M1755" s="18"/>
      <c r="N1755" s="18"/>
      <c r="O1755" s="18"/>
      <c r="P1755" s="3"/>
      <c r="Q1755" s="3"/>
    </row>
    <row r="1756" spans="2:21" ht="38.25" customHeight="1" x14ac:dyDescent="0.35">
      <c r="H1756" s="18"/>
      <c r="I1756" s="18"/>
      <c r="J1756" s="18"/>
      <c r="K1756" s="18"/>
      <c r="L1756" s="18"/>
      <c r="M1756" s="18"/>
      <c r="N1756" s="18"/>
      <c r="O1756" s="18"/>
      <c r="P1756" s="3"/>
      <c r="Q1756" s="3"/>
    </row>
    <row r="1757" spans="2:21" ht="38.25" customHeight="1" x14ac:dyDescent="0.35">
      <c r="H1757" s="18"/>
      <c r="I1757" s="18"/>
      <c r="J1757" s="18"/>
      <c r="K1757" s="18"/>
      <c r="L1757" s="18"/>
      <c r="M1757" s="18"/>
      <c r="N1757" s="18"/>
      <c r="O1757" s="18"/>
      <c r="P1757" s="3"/>
      <c r="Q1757" s="3"/>
    </row>
    <row r="1758" spans="2:21" ht="38.25" customHeight="1" x14ac:dyDescent="0.35">
      <c r="H1758" s="18"/>
      <c r="I1758" s="18"/>
      <c r="J1758" s="18"/>
      <c r="K1758" s="18"/>
      <c r="L1758" s="18"/>
      <c r="M1758" s="18"/>
      <c r="N1758" s="18"/>
      <c r="O1758" s="18"/>
      <c r="P1758" s="3"/>
      <c r="Q1758" s="3"/>
    </row>
    <row r="1759" spans="2:21" ht="38.25" customHeight="1" x14ac:dyDescent="0.35">
      <c r="H1759" s="18"/>
      <c r="I1759" s="18"/>
      <c r="J1759" s="18"/>
      <c r="K1759" s="18"/>
      <c r="L1759" s="18"/>
      <c r="M1759" s="18"/>
      <c r="N1759" s="18"/>
      <c r="O1759" s="18"/>
      <c r="P1759" s="3"/>
      <c r="Q1759" s="3"/>
    </row>
    <row r="1760" spans="2:21" ht="38.25" customHeight="1" x14ac:dyDescent="0.35">
      <c r="H1760" s="18"/>
      <c r="I1760" s="18"/>
      <c r="J1760" s="18"/>
      <c r="K1760" s="18"/>
      <c r="L1760" s="18"/>
      <c r="M1760" s="18"/>
      <c r="N1760" s="18"/>
      <c r="O1760" s="18"/>
      <c r="P1760" s="3"/>
      <c r="Q1760" s="3"/>
    </row>
    <row r="1761" spans="8:17" ht="38.25" customHeight="1" x14ac:dyDescent="0.35">
      <c r="H1761" s="18"/>
      <c r="I1761" s="18"/>
      <c r="J1761" s="18"/>
      <c r="K1761" s="18"/>
      <c r="L1761" s="18"/>
      <c r="M1761" s="18"/>
      <c r="N1761" s="18"/>
      <c r="O1761" s="18"/>
      <c r="P1761" s="3"/>
      <c r="Q1761" s="3"/>
    </row>
    <row r="1762" spans="8:17" ht="38.25" customHeight="1" x14ac:dyDescent="0.35">
      <c r="H1762" s="18"/>
      <c r="I1762" s="18"/>
      <c r="J1762" s="18"/>
      <c r="K1762" s="18"/>
      <c r="L1762" s="18"/>
      <c r="M1762" s="18"/>
      <c r="N1762" s="18"/>
      <c r="O1762" s="18"/>
      <c r="P1762" s="3"/>
      <c r="Q1762" s="3"/>
    </row>
    <row r="1763" spans="8:17" ht="38.25" customHeight="1" x14ac:dyDescent="0.35">
      <c r="H1763" s="18"/>
      <c r="I1763" s="18"/>
      <c r="J1763" s="18"/>
      <c r="K1763" s="18"/>
      <c r="L1763" s="18"/>
      <c r="M1763" s="18"/>
      <c r="N1763" s="18"/>
      <c r="O1763" s="18"/>
      <c r="P1763" s="3"/>
      <c r="Q1763" s="3"/>
    </row>
    <row r="1764" spans="8:17" ht="38.25" customHeight="1" x14ac:dyDescent="0.35">
      <c r="H1764" s="18"/>
      <c r="I1764" s="18"/>
      <c r="J1764" s="18"/>
      <c r="K1764" s="18"/>
      <c r="L1764" s="18"/>
      <c r="M1764" s="18"/>
      <c r="N1764" s="18"/>
      <c r="O1764" s="18"/>
      <c r="P1764" s="3"/>
      <c r="Q1764" s="3"/>
    </row>
    <row r="1765" spans="8:17" ht="38.25" customHeight="1" x14ac:dyDescent="0.35">
      <c r="H1765" s="18"/>
      <c r="I1765" s="18"/>
      <c r="J1765" s="18"/>
      <c r="K1765" s="18"/>
      <c r="L1765" s="18"/>
      <c r="M1765" s="18"/>
      <c r="N1765" s="18"/>
      <c r="O1765" s="18"/>
      <c r="P1765" s="3"/>
      <c r="Q1765" s="3"/>
    </row>
    <row r="1766" spans="8:17" ht="38.25" customHeight="1" x14ac:dyDescent="0.35">
      <c r="H1766" s="18"/>
      <c r="I1766" s="18"/>
      <c r="J1766" s="18"/>
      <c r="K1766" s="18"/>
      <c r="L1766" s="18"/>
      <c r="M1766" s="18"/>
      <c r="N1766" s="18"/>
      <c r="O1766" s="18"/>
      <c r="P1766" s="3"/>
      <c r="Q1766" s="3"/>
    </row>
    <row r="1767" spans="8:17" ht="38.25" customHeight="1" x14ac:dyDescent="0.35">
      <c r="H1767" s="18"/>
      <c r="I1767" s="18"/>
      <c r="J1767" s="18"/>
      <c r="K1767" s="18"/>
      <c r="L1767" s="18"/>
      <c r="M1767" s="18"/>
      <c r="N1767" s="18"/>
      <c r="O1767" s="18"/>
      <c r="P1767" s="3"/>
      <c r="Q1767" s="3"/>
    </row>
    <row r="1768" spans="8:17" ht="38.25" customHeight="1" x14ac:dyDescent="0.35">
      <c r="H1768" s="18"/>
      <c r="I1768" s="18"/>
      <c r="J1768" s="18"/>
      <c r="K1768" s="18"/>
      <c r="L1768" s="18"/>
      <c r="M1768" s="18"/>
      <c r="N1768" s="18"/>
      <c r="O1768" s="18"/>
      <c r="P1768" s="3"/>
      <c r="Q1768" s="3"/>
    </row>
    <row r="1769" spans="8:17" ht="38.25" customHeight="1" x14ac:dyDescent="0.35">
      <c r="H1769" s="18"/>
      <c r="I1769" s="18"/>
      <c r="J1769" s="18"/>
      <c r="K1769" s="18"/>
      <c r="L1769" s="18"/>
      <c r="M1769" s="18"/>
      <c r="N1769" s="18"/>
      <c r="O1769" s="18"/>
      <c r="P1769" s="3"/>
      <c r="Q1769" s="3"/>
    </row>
    <row r="1770" spans="8:17" ht="38.25" customHeight="1" x14ac:dyDescent="0.35">
      <c r="H1770" s="18"/>
      <c r="I1770" s="18"/>
      <c r="J1770" s="18"/>
      <c r="K1770" s="18"/>
      <c r="L1770" s="18"/>
      <c r="M1770" s="18"/>
      <c r="N1770" s="18"/>
      <c r="O1770" s="18"/>
      <c r="P1770" s="3"/>
      <c r="Q1770" s="3"/>
    </row>
    <row r="1771" spans="8:17" ht="38.25" customHeight="1" x14ac:dyDescent="0.35">
      <c r="H1771" s="18"/>
      <c r="I1771" s="18"/>
      <c r="J1771" s="18"/>
      <c r="K1771" s="18"/>
      <c r="L1771" s="18"/>
      <c r="M1771" s="18"/>
      <c r="N1771" s="18"/>
      <c r="O1771" s="18"/>
      <c r="P1771" s="3"/>
      <c r="Q1771" s="3"/>
    </row>
    <row r="1772" spans="8:17" ht="38.25" customHeight="1" x14ac:dyDescent="0.35">
      <c r="H1772" s="18"/>
      <c r="I1772" s="18"/>
      <c r="J1772" s="18"/>
      <c r="K1772" s="18"/>
      <c r="L1772" s="18"/>
      <c r="M1772" s="18"/>
      <c r="N1772" s="18"/>
      <c r="O1772" s="18"/>
      <c r="P1772" s="3"/>
      <c r="Q1772" s="3"/>
    </row>
    <row r="1773" spans="8:17" ht="38.25" customHeight="1" x14ac:dyDescent="0.35">
      <c r="H1773" s="18"/>
      <c r="I1773" s="18"/>
      <c r="J1773" s="18"/>
      <c r="K1773" s="18"/>
      <c r="L1773" s="18"/>
      <c r="M1773" s="18"/>
      <c r="N1773" s="18"/>
      <c r="O1773" s="18"/>
      <c r="P1773" s="3"/>
      <c r="Q1773" s="3"/>
    </row>
    <row r="1774" spans="8:17" ht="38.25" customHeight="1" x14ac:dyDescent="0.35">
      <c r="H1774" s="18"/>
      <c r="I1774" s="18"/>
      <c r="J1774" s="18"/>
      <c r="K1774" s="18"/>
      <c r="L1774" s="18"/>
      <c r="M1774" s="18"/>
      <c r="N1774" s="18"/>
      <c r="O1774" s="18"/>
      <c r="P1774" s="3"/>
      <c r="Q1774" s="3"/>
    </row>
    <row r="1775" spans="8:17" ht="38.25" customHeight="1" x14ac:dyDescent="0.35">
      <c r="H1775" s="18"/>
      <c r="I1775" s="18"/>
      <c r="J1775" s="18"/>
      <c r="K1775" s="18"/>
      <c r="L1775" s="18"/>
      <c r="M1775" s="18"/>
      <c r="N1775" s="18"/>
      <c r="O1775" s="18"/>
      <c r="P1775" s="3"/>
      <c r="Q1775" s="3"/>
    </row>
    <row r="1776" spans="8:17" ht="38.25" customHeight="1" x14ac:dyDescent="0.35">
      <c r="H1776" s="18"/>
      <c r="I1776" s="18"/>
      <c r="J1776" s="18"/>
      <c r="K1776" s="18"/>
      <c r="L1776" s="18"/>
      <c r="M1776" s="18"/>
      <c r="N1776" s="18"/>
      <c r="O1776" s="18"/>
      <c r="P1776" s="3"/>
      <c r="Q1776" s="3"/>
    </row>
    <row r="1777" spans="8:17" ht="38.25" customHeight="1" x14ac:dyDescent="0.35">
      <c r="H1777" s="18"/>
      <c r="I1777" s="18"/>
      <c r="J1777" s="18"/>
      <c r="K1777" s="18"/>
      <c r="L1777" s="18"/>
      <c r="M1777" s="18"/>
      <c r="N1777" s="18"/>
      <c r="O1777" s="18"/>
      <c r="P1777" s="3"/>
      <c r="Q1777" s="3"/>
    </row>
    <row r="1778" spans="8:17" ht="38.25" customHeight="1" x14ac:dyDescent="0.35">
      <c r="H1778" s="18"/>
      <c r="I1778" s="18"/>
      <c r="J1778" s="18"/>
      <c r="K1778" s="18"/>
      <c r="L1778" s="18"/>
      <c r="M1778" s="18"/>
      <c r="N1778" s="18"/>
      <c r="O1778" s="18"/>
      <c r="P1778" s="3"/>
      <c r="Q1778" s="3"/>
    </row>
    <row r="1779" spans="8:17" ht="38.25" customHeight="1" x14ac:dyDescent="0.35">
      <c r="H1779" s="18"/>
      <c r="I1779" s="18"/>
      <c r="J1779" s="18"/>
      <c r="K1779" s="18"/>
      <c r="L1779" s="18"/>
      <c r="M1779" s="18"/>
      <c r="N1779" s="18"/>
      <c r="O1779" s="18"/>
      <c r="P1779" s="3"/>
      <c r="Q1779" s="3"/>
    </row>
    <row r="1780" spans="8:17" ht="38.25" customHeight="1" x14ac:dyDescent="0.35">
      <c r="H1780" s="18"/>
      <c r="I1780" s="18"/>
      <c r="J1780" s="18"/>
      <c r="K1780" s="18"/>
      <c r="L1780" s="18"/>
      <c r="M1780" s="18"/>
      <c r="N1780" s="18"/>
      <c r="O1780" s="18"/>
      <c r="P1780" s="3"/>
      <c r="Q1780" s="3"/>
    </row>
    <row r="1781" spans="8:17" ht="38.25" customHeight="1" x14ac:dyDescent="0.35">
      <c r="H1781" s="18"/>
      <c r="I1781" s="18"/>
      <c r="J1781" s="18"/>
      <c r="K1781" s="18"/>
      <c r="L1781" s="18"/>
      <c r="M1781" s="18"/>
      <c r="N1781" s="18"/>
      <c r="O1781" s="18"/>
      <c r="P1781" s="3"/>
      <c r="Q1781" s="3"/>
    </row>
    <row r="1782" spans="8:17" ht="38.25" customHeight="1" x14ac:dyDescent="0.35">
      <c r="H1782" s="18"/>
      <c r="I1782" s="18"/>
      <c r="J1782" s="18"/>
      <c r="K1782" s="18"/>
      <c r="L1782" s="18"/>
      <c r="M1782" s="18"/>
      <c r="N1782" s="18"/>
      <c r="O1782" s="18"/>
      <c r="P1782" s="3"/>
      <c r="Q1782" s="3"/>
    </row>
    <row r="1783" spans="8:17" ht="38.25" customHeight="1" x14ac:dyDescent="0.35">
      <c r="H1783" s="18"/>
      <c r="I1783" s="18"/>
      <c r="J1783" s="18"/>
      <c r="K1783" s="18"/>
      <c r="L1783" s="18"/>
      <c r="M1783" s="18"/>
      <c r="N1783" s="18"/>
      <c r="O1783" s="18"/>
      <c r="P1783" s="3"/>
      <c r="Q1783" s="3"/>
    </row>
    <row r="1784" spans="8:17" ht="38.25" customHeight="1" x14ac:dyDescent="0.35">
      <c r="H1784" s="18"/>
      <c r="I1784" s="18"/>
      <c r="J1784" s="18"/>
      <c r="K1784" s="18"/>
      <c r="L1784" s="18"/>
      <c r="M1784" s="18"/>
      <c r="N1784" s="18"/>
      <c r="O1784" s="18"/>
      <c r="P1784" s="3"/>
      <c r="Q1784" s="3"/>
    </row>
    <row r="1785" spans="8:17" ht="38.25" customHeight="1" x14ac:dyDescent="0.35">
      <c r="H1785" s="18"/>
      <c r="I1785" s="18"/>
      <c r="J1785" s="18"/>
      <c r="K1785" s="18"/>
      <c r="L1785" s="18"/>
      <c r="M1785" s="18"/>
      <c r="N1785" s="18"/>
      <c r="O1785" s="18"/>
      <c r="P1785" s="3"/>
      <c r="Q1785" s="3"/>
    </row>
    <row r="1786" spans="8:17" ht="38.25" customHeight="1" x14ac:dyDescent="0.35">
      <c r="H1786" s="18"/>
      <c r="I1786" s="18"/>
      <c r="J1786" s="18"/>
      <c r="K1786" s="18"/>
      <c r="L1786" s="18"/>
      <c r="M1786" s="18"/>
      <c r="N1786" s="18"/>
      <c r="O1786" s="18"/>
      <c r="P1786" s="3"/>
      <c r="Q1786" s="3"/>
    </row>
    <row r="1787" spans="8:17" ht="38.25" customHeight="1" x14ac:dyDescent="0.35">
      <c r="H1787" s="18"/>
      <c r="I1787" s="18"/>
      <c r="J1787" s="18"/>
      <c r="K1787" s="18"/>
      <c r="L1787" s="18"/>
      <c r="M1787" s="18"/>
      <c r="N1787" s="18"/>
      <c r="O1787" s="18"/>
      <c r="P1787" s="3"/>
      <c r="Q1787" s="3"/>
    </row>
    <row r="1788" spans="8:17" ht="38.25" customHeight="1" x14ac:dyDescent="0.35">
      <c r="H1788" s="18"/>
      <c r="I1788" s="18"/>
      <c r="J1788" s="18"/>
      <c r="K1788" s="18"/>
      <c r="L1788" s="18"/>
      <c r="M1788" s="18"/>
      <c r="N1788" s="18"/>
      <c r="O1788" s="18"/>
      <c r="P1788" s="3"/>
      <c r="Q1788" s="3"/>
    </row>
    <row r="1789" spans="8:17" ht="38.25" customHeight="1" x14ac:dyDescent="0.35">
      <c r="H1789" s="18"/>
      <c r="I1789" s="18"/>
      <c r="J1789" s="18"/>
      <c r="K1789" s="18"/>
      <c r="L1789" s="18"/>
      <c r="M1789" s="18"/>
      <c r="N1789" s="18"/>
      <c r="O1789" s="18"/>
      <c r="P1789" s="3"/>
      <c r="Q1789" s="3"/>
    </row>
    <row r="1790" spans="8:17" ht="38.25" customHeight="1" x14ac:dyDescent="0.35">
      <c r="H1790" s="18"/>
      <c r="I1790" s="18"/>
      <c r="J1790" s="18"/>
      <c r="K1790" s="18"/>
      <c r="L1790" s="18"/>
      <c r="M1790" s="18"/>
      <c r="N1790" s="18"/>
      <c r="O1790" s="18"/>
      <c r="P1790" s="3"/>
      <c r="Q1790" s="3"/>
    </row>
    <row r="1791" spans="8:17" ht="38.25" customHeight="1" x14ac:dyDescent="0.35">
      <c r="H1791" s="18"/>
      <c r="I1791" s="18"/>
      <c r="J1791" s="18"/>
      <c r="K1791" s="18"/>
      <c r="L1791" s="18"/>
      <c r="M1791" s="18"/>
      <c r="N1791" s="18"/>
      <c r="O1791" s="18"/>
      <c r="P1791" s="3"/>
      <c r="Q1791" s="3"/>
    </row>
    <row r="1792" spans="8:17" ht="38.25" customHeight="1" x14ac:dyDescent="0.35">
      <c r="H1792" s="18"/>
      <c r="I1792" s="18"/>
      <c r="J1792" s="18"/>
      <c r="K1792" s="18"/>
      <c r="L1792" s="18"/>
      <c r="M1792" s="18"/>
      <c r="N1792" s="18"/>
      <c r="O1792" s="18"/>
      <c r="P1792" s="3"/>
      <c r="Q1792" s="3"/>
    </row>
    <row r="1793" spans="8:17" ht="38.25" customHeight="1" x14ac:dyDescent="0.35">
      <c r="H1793" s="18"/>
      <c r="I1793" s="18"/>
      <c r="J1793" s="18"/>
      <c r="K1793" s="18"/>
      <c r="L1793" s="18"/>
      <c r="M1793" s="18"/>
      <c r="N1793" s="18"/>
      <c r="O1793" s="18"/>
      <c r="P1793" s="3"/>
      <c r="Q1793" s="3"/>
    </row>
    <row r="1794" spans="8:17" ht="38.25" customHeight="1" x14ac:dyDescent="0.35">
      <c r="H1794" s="18"/>
      <c r="I1794" s="18"/>
      <c r="J1794" s="18"/>
      <c r="K1794" s="18"/>
      <c r="L1794" s="18"/>
      <c r="M1794" s="18"/>
      <c r="N1794" s="18"/>
      <c r="O1794" s="18"/>
      <c r="P1794" s="3"/>
      <c r="Q1794" s="3"/>
    </row>
    <row r="1795" spans="8:17" ht="38.25" customHeight="1" x14ac:dyDescent="0.35">
      <c r="H1795" s="18"/>
      <c r="I1795" s="18"/>
      <c r="J1795" s="18"/>
      <c r="K1795" s="18"/>
      <c r="L1795" s="18"/>
      <c r="M1795" s="18"/>
      <c r="N1795" s="18"/>
      <c r="O1795" s="18"/>
      <c r="P1795" s="3"/>
      <c r="Q1795" s="3"/>
    </row>
    <row r="1796" spans="8:17" ht="38.25" customHeight="1" x14ac:dyDescent="0.35">
      <c r="H1796" s="18"/>
      <c r="I1796" s="18"/>
      <c r="J1796" s="18"/>
      <c r="K1796" s="18"/>
      <c r="L1796" s="18"/>
      <c r="M1796" s="18"/>
      <c r="N1796" s="18"/>
      <c r="O1796" s="18"/>
      <c r="P1796" s="3"/>
      <c r="Q1796" s="3"/>
    </row>
    <row r="1797" spans="8:17" ht="38.25" customHeight="1" x14ac:dyDescent="0.35">
      <c r="H1797" s="18"/>
      <c r="I1797" s="18"/>
      <c r="J1797" s="18"/>
      <c r="K1797" s="18"/>
      <c r="L1797" s="18"/>
      <c r="M1797" s="18"/>
      <c r="N1797" s="18"/>
      <c r="O1797" s="18"/>
      <c r="P1797" s="3"/>
      <c r="Q1797" s="3"/>
    </row>
    <row r="1798" spans="8:17" ht="38.25" customHeight="1" x14ac:dyDescent="0.35">
      <c r="H1798" s="18"/>
      <c r="I1798" s="18"/>
      <c r="J1798" s="18"/>
      <c r="K1798" s="18"/>
      <c r="L1798" s="18"/>
      <c r="M1798" s="18"/>
      <c r="N1798" s="18"/>
      <c r="O1798" s="18"/>
      <c r="P1798" s="3"/>
      <c r="Q1798" s="3"/>
    </row>
    <row r="1799" spans="8:17" ht="38.25" customHeight="1" x14ac:dyDescent="0.35">
      <c r="H1799" s="18"/>
      <c r="I1799" s="18"/>
      <c r="J1799" s="18"/>
      <c r="K1799" s="18"/>
      <c r="L1799" s="18"/>
      <c r="M1799" s="18"/>
      <c r="N1799" s="18"/>
      <c r="O1799" s="18"/>
      <c r="P1799" s="3"/>
      <c r="Q1799" s="3"/>
    </row>
    <row r="1800" spans="8:17" ht="38.25" customHeight="1" x14ac:dyDescent="0.35">
      <c r="H1800" s="18"/>
      <c r="I1800" s="18"/>
      <c r="J1800" s="18"/>
      <c r="K1800" s="18"/>
      <c r="L1800" s="18"/>
      <c r="M1800" s="18"/>
      <c r="N1800" s="18"/>
      <c r="O1800" s="18"/>
      <c r="P1800" s="3"/>
      <c r="Q1800" s="3"/>
    </row>
    <row r="1801" spans="8:17" ht="38.25" customHeight="1" x14ac:dyDescent="0.35">
      <c r="H1801" s="18"/>
      <c r="I1801" s="18"/>
      <c r="J1801" s="18"/>
      <c r="K1801" s="18"/>
      <c r="L1801" s="18"/>
      <c r="M1801" s="18"/>
      <c r="N1801" s="18"/>
      <c r="O1801" s="18"/>
      <c r="P1801" s="3"/>
      <c r="Q1801" s="3"/>
    </row>
    <row r="1802" spans="8:17" ht="38.25" customHeight="1" x14ac:dyDescent="0.35">
      <c r="H1802" s="18"/>
      <c r="I1802" s="18"/>
      <c r="J1802" s="18"/>
      <c r="K1802" s="18"/>
      <c r="L1802" s="18"/>
      <c r="M1802" s="18"/>
      <c r="N1802" s="18"/>
      <c r="O1802" s="18"/>
      <c r="P1802" s="3"/>
      <c r="Q1802" s="3"/>
    </row>
    <row r="1803" spans="8:17" ht="38.25" customHeight="1" x14ac:dyDescent="0.35">
      <c r="H1803" s="18"/>
      <c r="I1803" s="18"/>
      <c r="J1803" s="18"/>
      <c r="K1803" s="18"/>
      <c r="L1803" s="18"/>
      <c r="M1803" s="18"/>
      <c r="N1803" s="18"/>
      <c r="O1803" s="18"/>
      <c r="P1803" s="3"/>
      <c r="Q1803" s="3"/>
    </row>
    <row r="1804" spans="8:17" ht="38.25" customHeight="1" x14ac:dyDescent="0.35">
      <c r="H1804" s="18"/>
      <c r="I1804" s="18"/>
      <c r="J1804" s="18"/>
      <c r="K1804" s="18"/>
      <c r="L1804" s="18"/>
      <c r="M1804" s="18"/>
      <c r="N1804" s="18"/>
      <c r="O1804" s="18"/>
      <c r="P1804" s="3"/>
      <c r="Q1804" s="3"/>
    </row>
    <row r="1805" spans="8:17" ht="38.25" customHeight="1" x14ac:dyDescent="0.35">
      <c r="H1805" s="18"/>
      <c r="I1805" s="18"/>
      <c r="J1805" s="18"/>
      <c r="K1805" s="18"/>
      <c r="L1805" s="18"/>
      <c r="M1805" s="18"/>
      <c r="N1805" s="18"/>
      <c r="O1805" s="18"/>
      <c r="P1805" s="3"/>
      <c r="Q1805" s="3"/>
    </row>
    <row r="1806" spans="8:17" ht="38.25" customHeight="1" x14ac:dyDescent="0.35">
      <c r="H1806" s="18"/>
      <c r="I1806" s="18"/>
      <c r="J1806" s="18"/>
      <c r="K1806" s="18"/>
      <c r="L1806" s="18"/>
      <c r="M1806" s="18"/>
      <c r="N1806" s="18"/>
      <c r="O1806" s="18"/>
      <c r="P1806" s="3"/>
      <c r="Q1806" s="3"/>
    </row>
    <row r="1807" spans="8:17" ht="38.25" customHeight="1" x14ac:dyDescent="0.35">
      <c r="H1807" s="18"/>
      <c r="I1807" s="18"/>
      <c r="J1807" s="18"/>
      <c r="K1807" s="18"/>
      <c r="L1807" s="18"/>
      <c r="M1807" s="18"/>
      <c r="N1807" s="18"/>
      <c r="O1807" s="18"/>
      <c r="P1807" s="3"/>
      <c r="Q1807" s="3"/>
    </row>
    <row r="1808" spans="8:17" ht="38.25" customHeight="1" x14ac:dyDescent="0.35">
      <c r="H1808" s="18"/>
      <c r="I1808" s="18"/>
      <c r="J1808" s="18"/>
      <c r="K1808" s="18"/>
      <c r="L1808" s="18"/>
      <c r="M1808" s="18"/>
      <c r="N1808" s="18"/>
      <c r="O1808" s="18"/>
      <c r="P1808" s="3"/>
      <c r="Q1808" s="3"/>
    </row>
    <row r="1809" spans="8:17" ht="38.25" customHeight="1" x14ac:dyDescent="0.35">
      <c r="H1809" s="18"/>
      <c r="I1809" s="18"/>
      <c r="J1809" s="18"/>
      <c r="K1809" s="18"/>
      <c r="L1809" s="18"/>
      <c r="M1809" s="18"/>
      <c r="N1809" s="18"/>
      <c r="O1809" s="18"/>
      <c r="P1809" s="3"/>
      <c r="Q1809" s="3"/>
    </row>
    <row r="1810" spans="8:17" ht="38.25" customHeight="1" x14ac:dyDescent="0.35">
      <c r="H1810" s="18"/>
      <c r="I1810" s="18"/>
      <c r="J1810" s="18"/>
      <c r="K1810" s="18"/>
      <c r="L1810" s="18"/>
      <c r="M1810" s="18"/>
      <c r="N1810" s="18"/>
      <c r="O1810" s="18"/>
      <c r="P1810" s="3"/>
      <c r="Q1810" s="3"/>
    </row>
    <row r="1811" spans="8:17" ht="38.25" customHeight="1" x14ac:dyDescent="0.35">
      <c r="H1811" s="18"/>
      <c r="I1811" s="18"/>
      <c r="J1811" s="18"/>
      <c r="K1811" s="18"/>
      <c r="L1811" s="18"/>
      <c r="M1811" s="18"/>
      <c r="N1811" s="18"/>
      <c r="O1811" s="18"/>
      <c r="P1811" s="3"/>
      <c r="Q1811" s="3"/>
    </row>
    <row r="1812" spans="8:17" ht="38.25" customHeight="1" x14ac:dyDescent="0.35">
      <c r="H1812" s="18"/>
      <c r="I1812" s="18"/>
      <c r="J1812" s="18"/>
      <c r="K1812" s="18"/>
      <c r="L1812" s="18"/>
      <c r="M1812" s="18"/>
      <c r="N1812" s="18"/>
      <c r="O1812" s="18"/>
      <c r="P1812" s="3"/>
      <c r="Q1812" s="3"/>
    </row>
    <row r="1813" spans="8:17" ht="38.25" customHeight="1" x14ac:dyDescent="0.35">
      <c r="H1813" s="18"/>
      <c r="I1813" s="18"/>
      <c r="J1813" s="18"/>
      <c r="K1813" s="18"/>
      <c r="L1813" s="18"/>
      <c r="M1813" s="18"/>
      <c r="N1813" s="18"/>
      <c r="O1813" s="18"/>
      <c r="P1813" s="3"/>
      <c r="Q1813" s="3"/>
    </row>
    <row r="1814" spans="8:17" ht="38.25" customHeight="1" x14ac:dyDescent="0.35">
      <c r="H1814" s="18"/>
      <c r="I1814" s="18"/>
      <c r="J1814" s="18"/>
      <c r="K1814" s="18"/>
      <c r="L1814" s="18"/>
      <c r="M1814" s="18"/>
      <c r="N1814" s="18"/>
      <c r="O1814" s="18"/>
      <c r="P1814" s="3"/>
      <c r="Q1814" s="3"/>
    </row>
    <row r="1815" spans="8:17" ht="38.25" customHeight="1" x14ac:dyDescent="0.35">
      <c r="H1815" s="18"/>
      <c r="I1815" s="18"/>
      <c r="J1815" s="18"/>
      <c r="K1815" s="18"/>
      <c r="L1815" s="18"/>
      <c r="M1815" s="18"/>
      <c r="N1815" s="18"/>
      <c r="O1815" s="18"/>
      <c r="P1815" s="3"/>
      <c r="Q1815" s="3"/>
    </row>
    <row r="1816" spans="8:17" ht="38.25" customHeight="1" x14ac:dyDescent="0.35">
      <c r="H1816" s="18"/>
      <c r="I1816" s="18"/>
      <c r="J1816" s="18"/>
      <c r="K1816" s="18"/>
      <c r="L1816" s="18"/>
      <c r="M1816" s="18"/>
      <c r="N1816" s="18"/>
      <c r="O1816" s="18"/>
      <c r="P1816" s="3"/>
      <c r="Q1816" s="3"/>
    </row>
    <row r="1817" spans="8:17" ht="38.25" customHeight="1" x14ac:dyDescent="0.35">
      <c r="H1817" s="18"/>
      <c r="I1817" s="18"/>
      <c r="J1817" s="18"/>
      <c r="K1817" s="18"/>
      <c r="L1817" s="18"/>
      <c r="M1817" s="18"/>
      <c r="N1817" s="18"/>
      <c r="O1817" s="18"/>
      <c r="P1817" s="3"/>
      <c r="Q1817" s="3"/>
    </row>
    <row r="1818" spans="8:17" ht="38.25" customHeight="1" x14ac:dyDescent="0.35">
      <c r="H1818" s="18"/>
      <c r="I1818" s="18"/>
      <c r="J1818" s="18"/>
      <c r="K1818" s="18"/>
      <c r="L1818" s="18"/>
      <c r="M1818" s="18"/>
      <c r="N1818" s="18"/>
      <c r="O1818" s="18"/>
      <c r="P1818" s="3"/>
      <c r="Q1818" s="3"/>
    </row>
    <row r="1819" spans="8:17" ht="38.25" customHeight="1" x14ac:dyDescent="0.35">
      <c r="H1819" s="18"/>
      <c r="I1819" s="18"/>
      <c r="J1819" s="18"/>
      <c r="K1819" s="18"/>
      <c r="L1819" s="18"/>
      <c r="M1819" s="18"/>
      <c r="N1819" s="18"/>
      <c r="O1819" s="18"/>
      <c r="P1819" s="3"/>
      <c r="Q1819" s="3"/>
    </row>
    <row r="1820" spans="8:17" ht="38.25" customHeight="1" x14ac:dyDescent="0.35">
      <c r="H1820" s="18"/>
      <c r="I1820" s="18"/>
      <c r="J1820" s="18"/>
      <c r="K1820" s="18"/>
      <c r="L1820" s="18"/>
      <c r="M1820" s="18"/>
      <c r="N1820" s="18"/>
      <c r="O1820" s="18"/>
      <c r="P1820" s="3"/>
      <c r="Q1820" s="3"/>
    </row>
    <row r="1821" spans="8:17" ht="38.25" customHeight="1" x14ac:dyDescent="0.35">
      <c r="H1821" s="18"/>
      <c r="I1821" s="18"/>
      <c r="J1821" s="18"/>
      <c r="K1821" s="18"/>
      <c r="L1821" s="18"/>
      <c r="M1821" s="18"/>
      <c r="N1821" s="18"/>
      <c r="O1821" s="18"/>
      <c r="P1821" s="3"/>
      <c r="Q1821" s="3"/>
    </row>
    <row r="1822" spans="8:17" ht="38.25" customHeight="1" x14ac:dyDescent="0.35">
      <c r="H1822" s="18"/>
      <c r="I1822" s="18"/>
      <c r="J1822" s="18"/>
      <c r="K1822" s="18"/>
      <c r="L1822" s="18"/>
      <c r="M1822" s="18"/>
      <c r="N1822" s="18"/>
      <c r="O1822" s="18"/>
      <c r="P1822" s="3"/>
      <c r="Q1822" s="3"/>
    </row>
    <row r="1823" spans="8:17" ht="38.25" customHeight="1" x14ac:dyDescent="0.35">
      <c r="H1823" s="18"/>
      <c r="I1823" s="18"/>
      <c r="J1823" s="18"/>
      <c r="K1823" s="18"/>
      <c r="L1823" s="18"/>
      <c r="M1823" s="18"/>
      <c r="N1823" s="18"/>
      <c r="O1823" s="18"/>
      <c r="P1823" s="3"/>
      <c r="Q1823" s="3"/>
    </row>
    <row r="1824" spans="8:17" ht="38.25" customHeight="1" x14ac:dyDescent="0.35">
      <c r="H1824" s="18"/>
      <c r="I1824" s="18"/>
      <c r="J1824" s="18"/>
      <c r="K1824" s="18"/>
      <c r="L1824" s="18"/>
      <c r="M1824" s="18"/>
      <c r="N1824" s="18"/>
      <c r="O1824" s="18"/>
      <c r="P1824" s="3"/>
      <c r="Q1824" s="3"/>
    </row>
    <row r="1825" spans="8:17" ht="38.25" customHeight="1" x14ac:dyDescent="0.35">
      <c r="H1825" s="18"/>
      <c r="I1825" s="18"/>
      <c r="J1825" s="18"/>
      <c r="K1825" s="18"/>
      <c r="L1825" s="18"/>
      <c r="M1825" s="18"/>
      <c r="N1825" s="18"/>
      <c r="O1825" s="18"/>
      <c r="P1825" s="3"/>
      <c r="Q1825" s="3"/>
    </row>
    <row r="1826" spans="8:17" ht="38.25" customHeight="1" x14ac:dyDescent="0.35">
      <c r="H1826" s="18"/>
      <c r="I1826" s="18"/>
      <c r="J1826" s="18"/>
      <c r="K1826" s="18"/>
      <c r="L1826" s="18"/>
      <c r="M1826" s="18"/>
      <c r="N1826" s="18"/>
      <c r="O1826" s="18"/>
      <c r="P1826" s="3"/>
      <c r="Q1826" s="3"/>
    </row>
    <row r="1827" spans="8:17" ht="38.25" customHeight="1" x14ac:dyDescent="0.35">
      <c r="H1827" s="18"/>
      <c r="I1827" s="18"/>
      <c r="J1827" s="18"/>
      <c r="K1827" s="18"/>
      <c r="L1827" s="18"/>
      <c r="M1827" s="18"/>
      <c r="N1827" s="18"/>
      <c r="O1827" s="18"/>
      <c r="P1827" s="3"/>
      <c r="Q1827" s="3"/>
    </row>
    <row r="1828" spans="8:17" ht="38.25" customHeight="1" x14ac:dyDescent="0.35">
      <c r="H1828" s="18"/>
      <c r="I1828" s="18"/>
      <c r="J1828" s="18"/>
      <c r="K1828" s="18"/>
      <c r="L1828" s="18"/>
      <c r="M1828" s="18"/>
      <c r="N1828" s="18"/>
      <c r="O1828" s="18"/>
      <c r="P1828" s="3"/>
      <c r="Q1828" s="3"/>
    </row>
    <row r="1829" spans="8:17" ht="38.25" customHeight="1" x14ac:dyDescent="0.35">
      <c r="H1829" s="18"/>
      <c r="I1829" s="18"/>
      <c r="J1829" s="18"/>
      <c r="K1829" s="18"/>
      <c r="L1829" s="18"/>
      <c r="M1829" s="18"/>
      <c r="N1829" s="18"/>
      <c r="O1829" s="18"/>
      <c r="P1829" s="3"/>
      <c r="Q1829" s="3"/>
    </row>
    <row r="1830" spans="8:17" ht="38.25" customHeight="1" x14ac:dyDescent="0.35">
      <c r="H1830" s="18"/>
      <c r="I1830" s="18"/>
      <c r="J1830" s="18"/>
      <c r="K1830" s="18"/>
      <c r="L1830" s="18"/>
      <c r="M1830" s="18"/>
      <c r="N1830" s="18"/>
      <c r="O1830" s="18"/>
      <c r="P1830" s="3"/>
      <c r="Q1830" s="3"/>
    </row>
    <row r="1831" spans="8:17" ht="38.25" customHeight="1" x14ac:dyDescent="0.35">
      <c r="H1831" s="18"/>
      <c r="I1831" s="18"/>
      <c r="J1831" s="18"/>
      <c r="K1831" s="18"/>
      <c r="L1831" s="18"/>
      <c r="M1831" s="18"/>
      <c r="N1831" s="18"/>
      <c r="O1831" s="18"/>
      <c r="P1831" s="3"/>
      <c r="Q1831" s="3"/>
    </row>
    <row r="1832" spans="8:17" ht="38.25" customHeight="1" x14ac:dyDescent="0.35">
      <c r="H1832" s="18"/>
      <c r="I1832" s="18"/>
      <c r="J1832" s="18"/>
      <c r="K1832" s="18"/>
      <c r="L1832" s="18"/>
      <c r="M1832" s="18"/>
      <c r="N1832" s="18"/>
      <c r="O1832" s="18"/>
      <c r="P1832" s="3"/>
      <c r="Q1832" s="3"/>
    </row>
    <row r="1833" spans="8:17" ht="38.25" customHeight="1" x14ac:dyDescent="0.35">
      <c r="H1833" s="18"/>
      <c r="I1833" s="18"/>
      <c r="J1833" s="18"/>
      <c r="K1833" s="18"/>
      <c r="L1833" s="18"/>
      <c r="M1833" s="18"/>
      <c r="N1833" s="18"/>
      <c r="O1833" s="18"/>
      <c r="P1833" s="3"/>
      <c r="Q1833" s="3"/>
    </row>
    <row r="1834" spans="8:17" ht="38.25" customHeight="1" x14ac:dyDescent="0.35">
      <c r="H1834" s="18"/>
      <c r="I1834" s="18"/>
      <c r="J1834" s="18"/>
      <c r="K1834" s="18"/>
      <c r="L1834" s="18"/>
      <c r="M1834" s="18"/>
      <c r="N1834" s="18"/>
      <c r="O1834" s="18"/>
      <c r="P1834" s="3"/>
      <c r="Q1834" s="3"/>
    </row>
    <row r="1835" spans="8:17" ht="38.25" customHeight="1" x14ac:dyDescent="0.35">
      <c r="H1835" s="18"/>
      <c r="I1835" s="18"/>
      <c r="J1835" s="18"/>
      <c r="K1835" s="18"/>
      <c r="L1835" s="18"/>
      <c r="M1835" s="18"/>
      <c r="N1835" s="18"/>
      <c r="O1835" s="18"/>
      <c r="P1835" s="3"/>
      <c r="Q1835" s="3"/>
    </row>
    <row r="1836" spans="8:17" ht="38.25" customHeight="1" x14ac:dyDescent="0.35">
      <c r="H1836" s="18"/>
      <c r="I1836" s="18"/>
      <c r="J1836" s="18"/>
      <c r="K1836" s="18"/>
      <c r="L1836" s="18"/>
      <c r="M1836" s="18"/>
      <c r="N1836" s="18"/>
      <c r="O1836" s="18"/>
      <c r="P1836" s="3"/>
      <c r="Q1836" s="3"/>
    </row>
    <row r="1837" spans="8:17" ht="38.25" customHeight="1" x14ac:dyDescent="0.35">
      <c r="H1837" s="18"/>
      <c r="I1837" s="18"/>
      <c r="J1837" s="18"/>
      <c r="K1837" s="18"/>
      <c r="L1837" s="18"/>
      <c r="M1837" s="18"/>
      <c r="N1837" s="18"/>
      <c r="O1837" s="18"/>
      <c r="P1837" s="3"/>
      <c r="Q1837" s="3"/>
    </row>
    <row r="1838" spans="8:17" ht="38.25" customHeight="1" x14ac:dyDescent="0.35">
      <c r="H1838" s="18"/>
      <c r="I1838" s="18"/>
      <c r="J1838" s="18"/>
      <c r="K1838" s="18"/>
      <c r="L1838" s="18"/>
      <c r="M1838" s="18"/>
      <c r="N1838" s="18"/>
      <c r="O1838" s="18"/>
      <c r="P1838" s="3"/>
      <c r="Q1838" s="3"/>
    </row>
    <row r="1839" spans="8:17" ht="38.25" customHeight="1" x14ac:dyDescent="0.35">
      <c r="H1839" s="18"/>
      <c r="I1839" s="18"/>
      <c r="J1839" s="18"/>
      <c r="K1839" s="18"/>
      <c r="L1839" s="18"/>
      <c r="M1839" s="18"/>
      <c r="N1839" s="18"/>
      <c r="O1839" s="18"/>
      <c r="P1839" s="3"/>
      <c r="Q1839" s="3"/>
    </row>
    <row r="1840" spans="8:17" ht="38.25" customHeight="1" x14ac:dyDescent="0.35">
      <c r="H1840" s="18"/>
      <c r="I1840" s="18"/>
      <c r="J1840" s="18"/>
      <c r="K1840" s="18"/>
      <c r="L1840" s="18"/>
      <c r="M1840" s="18"/>
      <c r="N1840" s="18"/>
      <c r="O1840" s="18"/>
      <c r="P1840" s="3"/>
      <c r="Q1840" s="3"/>
    </row>
    <row r="1841" spans="8:17" ht="38.25" customHeight="1" x14ac:dyDescent="0.35">
      <c r="H1841" s="18"/>
      <c r="I1841" s="18"/>
      <c r="J1841" s="18"/>
      <c r="K1841" s="18"/>
      <c r="L1841" s="18"/>
      <c r="M1841" s="18"/>
      <c r="N1841" s="18"/>
      <c r="O1841" s="18"/>
      <c r="P1841" s="3"/>
      <c r="Q1841" s="3"/>
    </row>
    <row r="1842" spans="8:17" ht="38.25" customHeight="1" x14ac:dyDescent="0.35">
      <c r="H1842" s="18"/>
      <c r="I1842" s="18"/>
      <c r="J1842" s="18"/>
      <c r="K1842" s="18"/>
      <c r="L1842" s="18"/>
      <c r="M1842" s="18"/>
      <c r="N1842" s="18"/>
      <c r="O1842" s="18"/>
      <c r="P1842" s="3"/>
      <c r="Q1842" s="3"/>
    </row>
    <row r="1843" spans="8:17" ht="38.25" customHeight="1" x14ac:dyDescent="0.35">
      <c r="H1843" s="18"/>
      <c r="I1843" s="18"/>
      <c r="J1843" s="18"/>
      <c r="K1843" s="18"/>
      <c r="L1843" s="18"/>
      <c r="M1843" s="18"/>
      <c r="N1843" s="18"/>
      <c r="O1843" s="18"/>
      <c r="P1843" s="3"/>
      <c r="Q1843" s="3"/>
    </row>
    <row r="1844" spans="8:17" ht="38.25" customHeight="1" x14ac:dyDescent="0.35">
      <c r="H1844" s="18"/>
      <c r="I1844" s="18"/>
      <c r="J1844" s="18"/>
      <c r="K1844" s="18"/>
      <c r="L1844" s="18"/>
      <c r="M1844" s="18"/>
      <c r="N1844" s="18"/>
      <c r="O1844" s="18"/>
      <c r="P1844" s="3"/>
      <c r="Q1844" s="3"/>
    </row>
    <row r="1845" spans="8:17" ht="38.25" customHeight="1" x14ac:dyDescent="0.35">
      <c r="H1845" s="18"/>
      <c r="I1845" s="18"/>
      <c r="J1845" s="18"/>
      <c r="K1845" s="18"/>
      <c r="L1845" s="18"/>
      <c r="M1845" s="18"/>
      <c r="N1845" s="18"/>
      <c r="O1845" s="18"/>
      <c r="P1845" s="3"/>
      <c r="Q1845" s="3"/>
    </row>
    <row r="1846" spans="8:17" ht="38.25" customHeight="1" x14ac:dyDescent="0.35">
      <c r="H1846" s="18"/>
      <c r="I1846" s="18"/>
      <c r="J1846" s="18"/>
      <c r="K1846" s="18"/>
      <c r="L1846" s="18"/>
      <c r="M1846" s="18"/>
      <c r="N1846" s="18"/>
      <c r="O1846" s="18"/>
      <c r="P1846" s="3"/>
      <c r="Q1846" s="3"/>
    </row>
    <row r="1847" spans="8:17" ht="38.25" customHeight="1" x14ac:dyDescent="0.35">
      <c r="H1847" s="18"/>
      <c r="I1847" s="18"/>
      <c r="J1847" s="18"/>
      <c r="K1847" s="18"/>
      <c r="L1847" s="18"/>
      <c r="M1847" s="18"/>
      <c r="N1847" s="18"/>
      <c r="O1847" s="18"/>
      <c r="P1847" s="3"/>
      <c r="Q1847" s="3"/>
    </row>
    <row r="1848" spans="8:17" ht="38.25" customHeight="1" x14ac:dyDescent="0.35">
      <c r="H1848" s="18"/>
      <c r="I1848" s="18"/>
      <c r="J1848" s="18"/>
      <c r="K1848" s="18"/>
      <c r="L1848" s="18"/>
      <c r="M1848" s="18"/>
      <c r="N1848" s="18"/>
      <c r="O1848" s="18"/>
      <c r="P1848" s="3"/>
      <c r="Q1848" s="3"/>
    </row>
    <row r="1849" spans="8:17" ht="38.25" customHeight="1" x14ac:dyDescent="0.35">
      <c r="H1849" s="18"/>
      <c r="I1849" s="18"/>
      <c r="J1849" s="18"/>
      <c r="K1849" s="18"/>
      <c r="L1849" s="18"/>
      <c r="M1849" s="18"/>
      <c r="N1849" s="18"/>
      <c r="O1849" s="18"/>
      <c r="P1849" s="3"/>
      <c r="Q1849" s="3"/>
    </row>
    <row r="1850" spans="8:17" ht="38.25" customHeight="1" x14ac:dyDescent="0.35">
      <c r="H1850" s="18"/>
      <c r="I1850" s="18"/>
      <c r="J1850" s="18"/>
      <c r="K1850" s="18"/>
      <c r="L1850" s="18"/>
      <c r="M1850" s="18"/>
      <c r="N1850" s="18"/>
      <c r="O1850" s="18"/>
      <c r="P1850" s="3"/>
      <c r="Q1850" s="3"/>
    </row>
    <row r="1851" spans="8:17" ht="38.25" customHeight="1" x14ac:dyDescent="0.35">
      <c r="H1851" s="18"/>
      <c r="I1851" s="18"/>
      <c r="J1851" s="18"/>
      <c r="K1851" s="18"/>
      <c r="L1851" s="18"/>
      <c r="M1851" s="18"/>
      <c r="N1851" s="18"/>
      <c r="O1851" s="18"/>
      <c r="P1851" s="3"/>
      <c r="Q1851" s="3"/>
    </row>
    <row r="1852" spans="8:17" ht="38.25" customHeight="1" x14ac:dyDescent="0.35">
      <c r="H1852" s="18"/>
      <c r="I1852" s="18"/>
      <c r="J1852" s="18"/>
      <c r="K1852" s="18"/>
      <c r="L1852" s="18"/>
      <c r="M1852" s="18"/>
      <c r="N1852" s="18"/>
      <c r="O1852" s="18"/>
      <c r="P1852" s="3"/>
      <c r="Q1852" s="3"/>
    </row>
    <row r="1853" spans="8:17" ht="38.25" customHeight="1" x14ac:dyDescent="0.35">
      <c r="H1853" s="18"/>
      <c r="I1853" s="18"/>
      <c r="J1853" s="18"/>
      <c r="K1853" s="18"/>
      <c r="L1853" s="18"/>
      <c r="M1853" s="18"/>
      <c r="N1853" s="18"/>
      <c r="O1853" s="18"/>
      <c r="P1853" s="3"/>
      <c r="Q1853" s="3"/>
    </row>
    <row r="1854" spans="8:17" ht="38.25" customHeight="1" x14ac:dyDescent="0.35">
      <c r="H1854" s="18"/>
      <c r="I1854" s="18"/>
      <c r="J1854" s="18"/>
      <c r="K1854" s="18"/>
      <c r="L1854" s="18"/>
      <c r="M1854" s="18"/>
      <c r="N1854" s="18"/>
      <c r="O1854" s="18"/>
      <c r="P1854" s="3"/>
      <c r="Q1854" s="3"/>
    </row>
    <row r="1855" spans="8:17" ht="38.25" customHeight="1" x14ac:dyDescent="0.35">
      <c r="H1855" s="18"/>
      <c r="I1855" s="18"/>
      <c r="J1855" s="18"/>
      <c r="K1855" s="18"/>
      <c r="L1855" s="18"/>
      <c r="M1855" s="18"/>
      <c r="N1855" s="18"/>
      <c r="O1855" s="18"/>
      <c r="P1855" s="3"/>
      <c r="Q1855" s="3"/>
    </row>
    <row r="1856" spans="8:17" ht="38.25" customHeight="1" x14ac:dyDescent="0.35">
      <c r="H1856" s="18"/>
      <c r="I1856" s="18"/>
      <c r="J1856" s="18"/>
      <c r="K1856" s="18"/>
      <c r="L1856" s="18"/>
      <c r="M1856" s="18"/>
      <c r="N1856" s="18"/>
      <c r="O1856" s="18"/>
      <c r="P1856" s="3"/>
      <c r="Q1856" s="3"/>
    </row>
    <row r="1857" spans="8:17" ht="38.25" customHeight="1" x14ac:dyDescent="0.35">
      <c r="H1857" s="18"/>
      <c r="I1857" s="18"/>
      <c r="J1857" s="18"/>
      <c r="K1857" s="18"/>
      <c r="L1857" s="18"/>
      <c r="M1857" s="18"/>
      <c r="N1857" s="18"/>
      <c r="O1857" s="18"/>
      <c r="P1857" s="3"/>
      <c r="Q1857" s="3"/>
    </row>
    <row r="1858" spans="8:17" ht="38.25" customHeight="1" x14ac:dyDescent="0.35">
      <c r="H1858" s="18"/>
      <c r="I1858" s="18"/>
      <c r="J1858" s="18"/>
      <c r="K1858" s="18"/>
      <c r="L1858" s="18"/>
      <c r="M1858" s="18"/>
      <c r="N1858" s="18"/>
      <c r="O1858" s="18"/>
      <c r="P1858" s="3"/>
      <c r="Q1858" s="3"/>
    </row>
    <row r="1859" spans="8:17" ht="38.25" customHeight="1" x14ac:dyDescent="0.35">
      <c r="H1859" s="18"/>
      <c r="I1859" s="18"/>
      <c r="J1859" s="18"/>
      <c r="K1859" s="18"/>
      <c r="L1859" s="18"/>
      <c r="M1859" s="18"/>
      <c r="N1859" s="18"/>
      <c r="O1859" s="18"/>
      <c r="P1859" s="3"/>
      <c r="Q1859" s="3"/>
    </row>
    <row r="1860" spans="8:17" ht="38.25" customHeight="1" x14ac:dyDescent="0.35">
      <c r="H1860" s="18"/>
      <c r="I1860" s="18"/>
      <c r="J1860" s="18"/>
      <c r="K1860" s="18"/>
      <c r="L1860" s="18"/>
      <c r="M1860" s="18"/>
      <c r="N1860" s="18"/>
      <c r="O1860" s="18"/>
      <c r="P1860" s="3"/>
      <c r="Q1860" s="3"/>
    </row>
    <row r="1861" spans="8:17" ht="38.25" customHeight="1" x14ac:dyDescent="0.35">
      <c r="H1861" s="18"/>
      <c r="I1861" s="18"/>
      <c r="J1861" s="18"/>
      <c r="K1861" s="18"/>
      <c r="L1861" s="18"/>
      <c r="M1861" s="18"/>
      <c r="N1861" s="18"/>
      <c r="O1861" s="18"/>
      <c r="P1861" s="3"/>
      <c r="Q1861" s="3"/>
    </row>
    <row r="1862" spans="8:17" ht="38.25" customHeight="1" x14ac:dyDescent="0.35">
      <c r="H1862" s="18"/>
      <c r="I1862" s="18"/>
      <c r="J1862" s="18"/>
      <c r="K1862" s="18"/>
      <c r="L1862" s="18"/>
      <c r="M1862" s="18"/>
      <c r="N1862" s="18"/>
      <c r="O1862" s="18"/>
      <c r="P1862" s="3"/>
      <c r="Q1862" s="3"/>
    </row>
    <row r="1863" spans="8:17" ht="38.25" customHeight="1" x14ac:dyDescent="0.35">
      <c r="H1863" s="18"/>
      <c r="I1863" s="18"/>
      <c r="J1863" s="18"/>
      <c r="K1863" s="18"/>
      <c r="L1863" s="18"/>
      <c r="M1863" s="18"/>
      <c r="N1863" s="18"/>
      <c r="O1863" s="18"/>
      <c r="P1863" s="3"/>
      <c r="Q1863" s="3"/>
    </row>
    <row r="1864" spans="8:17" ht="38.25" customHeight="1" x14ac:dyDescent="0.35">
      <c r="H1864" s="18"/>
      <c r="I1864" s="18"/>
      <c r="J1864" s="18"/>
      <c r="K1864" s="18"/>
      <c r="L1864" s="18"/>
      <c r="M1864" s="18"/>
      <c r="N1864" s="18"/>
      <c r="O1864" s="18"/>
      <c r="P1864" s="3"/>
      <c r="Q1864" s="3"/>
    </row>
    <row r="1865" spans="8:17" ht="38.25" customHeight="1" x14ac:dyDescent="0.35">
      <c r="H1865" s="18"/>
      <c r="I1865" s="18"/>
      <c r="J1865" s="18"/>
      <c r="K1865" s="18"/>
      <c r="L1865" s="18"/>
      <c r="M1865" s="18"/>
      <c r="N1865" s="18"/>
      <c r="O1865" s="18"/>
      <c r="P1865" s="3"/>
      <c r="Q1865" s="3"/>
    </row>
    <row r="1866" spans="8:17" ht="38.25" customHeight="1" x14ac:dyDescent="0.35">
      <c r="H1866" s="18"/>
      <c r="I1866" s="18"/>
      <c r="J1866" s="18"/>
      <c r="K1866" s="18"/>
      <c r="L1866" s="18"/>
      <c r="M1866" s="18"/>
      <c r="N1866" s="18"/>
      <c r="O1866" s="18"/>
      <c r="P1866" s="3"/>
      <c r="Q1866" s="3"/>
    </row>
    <row r="1867" spans="8:17" ht="38.25" customHeight="1" x14ac:dyDescent="0.35">
      <c r="H1867" s="18"/>
      <c r="I1867" s="18"/>
      <c r="J1867" s="18"/>
      <c r="K1867" s="18"/>
      <c r="L1867" s="18"/>
      <c r="M1867" s="18"/>
      <c r="N1867" s="18"/>
      <c r="O1867" s="18"/>
      <c r="P1867" s="3"/>
      <c r="Q1867" s="3"/>
    </row>
    <row r="1868" spans="8:17" ht="38.25" customHeight="1" x14ac:dyDescent="0.35">
      <c r="H1868" s="18"/>
      <c r="I1868" s="18"/>
      <c r="J1868" s="18"/>
      <c r="K1868" s="18"/>
      <c r="L1868" s="18"/>
      <c r="M1868" s="18"/>
      <c r="N1868" s="18"/>
      <c r="O1868" s="18"/>
      <c r="P1868" s="3"/>
      <c r="Q1868" s="3"/>
    </row>
    <row r="1869" spans="8:17" ht="38.25" customHeight="1" x14ac:dyDescent="0.35">
      <c r="H1869" s="18"/>
      <c r="I1869" s="18"/>
      <c r="J1869" s="18"/>
      <c r="K1869" s="18"/>
      <c r="L1869" s="18"/>
      <c r="M1869" s="18"/>
      <c r="N1869" s="18"/>
      <c r="O1869" s="18"/>
      <c r="P1869" s="3"/>
      <c r="Q1869" s="3"/>
    </row>
    <row r="1870" spans="8:17" ht="38.25" customHeight="1" x14ac:dyDescent="0.35">
      <c r="H1870" s="18"/>
      <c r="I1870" s="18"/>
      <c r="J1870" s="18"/>
      <c r="K1870" s="18"/>
      <c r="L1870" s="18"/>
      <c r="M1870" s="18"/>
      <c r="N1870" s="18"/>
      <c r="O1870" s="18"/>
      <c r="P1870" s="3"/>
      <c r="Q1870" s="3"/>
    </row>
    <row r="1871" spans="8:17" ht="38.25" customHeight="1" x14ac:dyDescent="0.35">
      <c r="H1871" s="18"/>
      <c r="I1871" s="18"/>
      <c r="J1871" s="18"/>
      <c r="K1871" s="18"/>
      <c r="L1871" s="18"/>
      <c r="M1871" s="18"/>
      <c r="N1871" s="18"/>
      <c r="O1871" s="18"/>
      <c r="P1871" s="3"/>
      <c r="Q1871" s="3"/>
    </row>
    <row r="1872" spans="8:17" ht="38.25" customHeight="1" x14ac:dyDescent="0.35">
      <c r="H1872" s="18"/>
      <c r="I1872" s="18"/>
      <c r="J1872" s="18"/>
      <c r="K1872" s="18"/>
      <c r="L1872" s="18"/>
      <c r="M1872" s="18"/>
      <c r="N1872" s="18"/>
      <c r="O1872" s="18"/>
      <c r="P1872" s="3"/>
      <c r="Q1872" s="3"/>
    </row>
    <row r="1873" spans="8:17" ht="38.25" customHeight="1" x14ac:dyDescent="0.35">
      <c r="H1873" s="18"/>
      <c r="I1873" s="18"/>
      <c r="J1873" s="18"/>
      <c r="K1873" s="18"/>
      <c r="L1873" s="18"/>
      <c r="M1873" s="18"/>
      <c r="N1873" s="18"/>
      <c r="O1873" s="18"/>
      <c r="P1873" s="3"/>
      <c r="Q1873" s="3"/>
    </row>
    <row r="1874" spans="8:17" ht="38.25" customHeight="1" x14ac:dyDescent="0.35">
      <c r="H1874" s="18"/>
      <c r="I1874" s="18"/>
      <c r="J1874" s="18"/>
      <c r="K1874" s="18"/>
      <c r="L1874" s="18"/>
      <c r="M1874" s="18"/>
      <c r="N1874" s="18"/>
      <c r="O1874" s="18"/>
      <c r="P1874" s="3"/>
      <c r="Q1874" s="3"/>
    </row>
    <row r="1875" spans="8:17" ht="38.25" customHeight="1" x14ac:dyDescent="0.35">
      <c r="H1875" s="18"/>
      <c r="I1875" s="18"/>
      <c r="J1875" s="18"/>
      <c r="K1875" s="18"/>
      <c r="L1875" s="18"/>
      <c r="M1875" s="18"/>
      <c r="N1875" s="18"/>
      <c r="O1875" s="18"/>
      <c r="P1875" s="3"/>
      <c r="Q1875" s="3"/>
    </row>
    <row r="1876" spans="8:17" ht="38.25" customHeight="1" x14ac:dyDescent="0.35">
      <c r="H1876" s="18"/>
      <c r="I1876" s="18"/>
      <c r="J1876" s="18"/>
      <c r="K1876" s="18"/>
      <c r="L1876" s="18"/>
      <c r="M1876" s="18"/>
      <c r="N1876" s="18"/>
      <c r="O1876" s="18"/>
      <c r="P1876" s="3"/>
      <c r="Q1876" s="3"/>
    </row>
    <row r="1877" spans="8:17" ht="38.25" customHeight="1" x14ac:dyDescent="0.35">
      <c r="H1877" s="18"/>
      <c r="I1877" s="18"/>
      <c r="J1877" s="18"/>
      <c r="K1877" s="18"/>
      <c r="L1877" s="18"/>
      <c r="M1877" s="18"/>
      <c r="N1877" s="18"/>
      <c r="O1877" s="18"/>
      <c r="P1877" s="3"/>
      <c r="Q1877" s="3"/>
    </row>
    <row r="1878" spans="8:17" ht="38.25" customHeight="1" x14ac:dyDescent="0.35">
      <c r="H1878" s="18"/>
      <c r="I1878" s="18"/>
      <c r="J1878" s="18"/>
      <c r="K1878" s="18"/>
      <c r="L1878" s="18"/>
      <c r="M1878" s="18"/>
      <c r="N1878" s="18"/>
      <c r="O1878" s="18"/>
      <c r="P1878" s="3"/>
      <c r="Q1878" s="3"/>
    </row>
    <row r="1879" spans="8:17" ht="38.25" customHeight="1" x14ac:dyDescent="0.35">
      <c r="H1879" s="18"/>
      <c r="I1879" s="18"/>
      <c r="J1879" s="18"/>
      <c r="K1879" s="18"/>
      <c r="L1879" s="18"/>
      <c r="M1879" s="18"/>
      <c r="N1879" s="18"/>
      <c r="O1879" s="18"/>
      <c r="P1879" s="3"/>
      <c r="Q1879" s="3"/>
    </row>
    <row r="1880" spans="8:17" ht="38.25" customHeight="1" x14ac:dyDescent="0.35">
      <c r="H1880" s="18"/>
      <c r="I1880" s="18"/>
      <c r="J1880" s="18"/>
      <c r="K1880" s="18"/>
      <c r="L1880" s="18"/>
      <c r="M1880" s="18"/>
      <c r="N1880" s="18"/>
      <c r="O1880" s="18"/>
      <c r="P1880" s="3"/>
      <c r="Q1880" s="3"/>
    </row>
    <row r="1881" spans="8:17" ht="38.25" customHeight="1" x14ac:dyDescent="0.35">
      <c r="H1881" s="18"/>
      <c r="I1881" s="18"/>
      <c r="J1881" s="18"/>
      <c r="K1881" s="18"/>
      <c r="L1881" s="18"/>
      <c r="M1881" s="18"/>
      <c r="N1881" s="18"/>
      <c r="O1881" s="18"/>
      <c r="P1881" s="3"/>
      <c r="Q1881" s="3"/>
    </row>
    <row r="1882" spans="8:17" ht="38.25" customHeight="1" x14ac:dyDescent="0.35">
      <c r="H1882" s="18"/>
      <c r="I1882" s="18"/>
      <c r="J1882" s="18"/>
      <c r="K1882" s="18"/>
      <c r="L1882" s="18"/>
      <c r="M1882" s="18"/>
      <c r="N1882" s="18"/>
      <c r="O1882" s="18"/>
      <c r="P1882" s="3"/>
      <c r="Q1882" s="3"/>
    </row>
    <row r="1883" spans="8:17" ht="38.25" customHeight="1" x14ac:dyDescent="0.35">
      <c r="H1883" s="18"/>
      <c r="I1883" s="18"/>
      <c r="J1883" s="18"/>
      <c r="K1883" s="18"/>
      <c r="L1883" s="18"/>
      <c r="M1883" s="18"/>
      <c r="N1883" s="18"/>
      <c r="O1883" s="18"/>
      <c r="P1883" s="3"/>
      <c r="Q1883" s="3"/>
    </row>
    <row r="1884" spans="8:17" ht="38.25" customHeight="1" x14ac:dyDescent="0.35">
      <c r="H1884" s="18"/>
      <c r="I1884" s="18"/>
      <c r="J1884" s="18"/>
      <c r="K1884" s="18"/>
      <c r="L1884" s="18"/>
      <c r="M1884" s="18"/>
      <c r="N1884" s="18"/>
      <c r="O1884" s="18"/>
      <c r="P1884" s="3"/>
      <c r="Q1884" s="3"/>
    </row>
    <row r="1885" spans="8:17" ht="38.25" customHeight="1" x14ac:dyDescent="0.35">
      <c r="H1885" s="18"/>
      <c r="I1885" s="18"/>
      <c r="J1885" s="18"/>
      <c r="K1885" s="18"/>
      <c r="L1885" s="18"/>
      <c r="M1885" s="18"/>
      <c r="N1885" s="18"/>
      <c r="O1885" s="18"/>
      <c r="P1885" s="3"/>
      <c r="Q1885" s="3"/>
    </row>
    <row r="1886" spans="8:17" ht="38.25" customHeight="1" x14ac:dyDescent="0.35">
      <c r="H1886" s="18"/>
      <c r="I1886" s="18"/>
      <c r="J1886" s="18"/>
      <c r="K1886" s="18"/>
      <c r="L1886" s="18"/>
      <c r="M1886" s="18"/>
      <c r="N1886" s="18"/>
      <c r="O1886" s="18"/>
      <c r="P1886" s="3"/>
      <c r="Q1886" s="3"/>
    </row>
    <row r="1887" spans="8:17" ht="38.25" customHeight="1" x14ac:dyDescent="0.35">
      <c r="H1887" s="18"/>
      <c r="I1887" s="18"/>
      <c r="J1887" s="18"/>
      <c r="K1887" s="18"/>
      <c r="L1887" s="18"/>
      <c r="M1887" s="18"/>
      <c r="N1887" s="18"/>
      <c r="O1887" s="18"/>
      <c r="P1887" s="3"/>
      <c r="Q1887" s="3"/>
    </row>
    <row r="1888" spans="8:17" ht="38.25" customHeight="1" x14ac:dyDescent="0.35">
      <c r="H1888" s="18"/>
      <c r="I1888" s="18"/>
      <c r="J1888" s="18"/>
      <c r="K1888" s="18"/>
      <c r="L1888" s="18"/>
      <c r="M1888" s="18"/>
      <c r="N1888" s="18"/>
      <c r="O1888" s="18"/>
      <c r="P1888" s="3"/>
      <c r="Q1888" s="3"/>
    </row>
    <row r="1889" spans="8:17" ht="38.25" customHeight="1" x14ac:dyDescent="0.35">
      <c r="H1889" s="18"/>
      <c r="I1889" s="18"/>
      <c r="J1889" s="18"/>
      <c r="K1889" s="18"/>
      <c r="L1889" s="18"/>
      <c r="M1889" s="18"/>
      <c r="N1889" s="18"/>
      <c r="O1889" s="18"/>
      <c r="P1889" s="3"/>
      <c r="Q1889" s="3"/>
    </row>
    <row r="1890" spans="8:17" ht="38.25" customHeight="1" x14ac:dyDescent="0.35">
      <c r="H1890" s="18"/>
      <c r="I1890" s="18"/>
      <c r="J1890" s="18"/>
      <c r="K1890" s="18"/>
      <c r="L1890" s="18"/>
      <c r="M1890" s="18"/>
      <c r="N1890" s="18"/>
      <c r="O1890" s="18"/>
      <c r="P1890" s="3"/>
      <c r="Q1890" s="3"/>
    </row>
    <row r="1891" spans="8:17" ht="38.25" customHeight="1" x14ac:dyDescent="0.35">
      <c r="H1891" s="18"/>
      <c r="I1891" s="18"/>
      <c r="J1891" s="18"/>
      <c r="K1891" s="18"/>
      <c r="L1891" s="18"/>
      <c r="M1891" s="18"/>
      <c r="N1891" s="18"/>
      <c r="O1891" s="18"/>
      <c r="P1891" s="3"/>
      <c r="Q1891" s="3"/>
    </row>
    <row r="1892" spans="8:17" ht="38.25" customHeight="1" x14ac:dyDescent="0.35">
      <c r="H1892" s="18"/>
      <c r="I1892" s="18"/>
      <c r="J1892" s="18"/>
      <c r="K1892" s="18"/>
      <c r="L1892" s="18"/>
      <c r="M1892" s="18"/>
      <c r="N1892" s="18"/>
      <c r="O1892" s="18"/>
      <c r="P1892" s="3"/>
      <c r="Q1892" s="3"/>
    </row>
    <row r="1893" spans="8:17" ht="38.25" customHeight="1" x14ac:dyDescent="0.35">
      <c r="H1893" s="18"/>
      <c r="I1893" s="18"/>
      <c r="J1893" s="18"/>
      <c r="K1893" s="18"/>
      <c r="L1893" s="18"/>
      <c r="M1893" s="18"/>
      <c r="N1893" s="18"/>
      <c r="O1893" s="18"/>
      <c r="P1893" s="3"/>
      <c r="Q1893" s="3"/>
    </row>
    <row r="1894" spans="8:17" ht="38.25" customHeight="1" x14ac:dyDescent="0.35">
      <c r="H1894" s="18"/>
      <c r="I1894" s="18"/>
      <c r="J1894" s="18"/>
      <c r="K1894" s="18"/>
      <c r="L1894" s="18"/>
      <c r="M1894" s="18"/>
      <c r="N1894" s="18"/>
      <c r="O1894" s="18"/>
      <c r="P1894" s="3"/>
      <c r="Q1894" s="3"/>
    </row>
    <row r="1895" spans="8:17" ht="38.25" customHeight="1" x14ac:dyDescent="0.35">
      <c r="H1895" s="18"/>
      <c r="I1895" s="18"/>
      <c r="J1895" s="18"/>
      <c r="K1895" s="18"/>
      <c r="L1895" s="18"/>
      <c r="M1895" s="18"/>
      <c r="N1895" s="18"/>
      <c r="O1895" s="18"/>
      <c r="P1895" s="3"/>
      <c r="Q1895" s="3"/>
    </row>
    <row r="1896" spans="8:17" ht="38.25" customHeight="1" x14ac:dyDescent="0.35">
      <c r="H1896" s="18"/>
      <c r="I1896" s="18"/>
      <c r="J1896" s="18"/>
      <c r="K1896" s="18"/>
      <c r="L1896" s="18"/>
      <c r="M1896" s="18"/>
      <c r="N1896" s="18"/>
      <c r="O1896" s="18"/>
      <c r="P1896" s="3"/>
      <c r="Q1896" s="3"/>
    </row>
    <row r="1897" spans="8:17" ht="38.25" customHeight="1" x14ac:dyDescent="0.35">
      <c r="H1897" s="18"/>
      <c r="I1897" s="18"/>
      <c r="J1897" s="18"/>
      <c r="K1897" s="18"/>
      <c r="L1897" s="18"/>
      <c r="M1897" s="18"/>
      <c r="N1897" s="18"/>
      <c r="O1897" s="18"/>
      <c r="P1897" s="3"/>
      <c r="Q1897" s="3"/>
    </row>
    <row r="1898" spans="8:17" ht="38.25" customHeight="1" x14ac:dyDescent="0.35">
      <c r="H1898" s="18"/>
      <c r="I1898" s="18"/>
      <c r="J1898" s="18"/>
      <c r="K1898" s="18"/>
      <c r="L1898" s="18"/>
      <c r="M1898" s="18"/>
      <c r="N1898" s="18"/>
      <c r="O1898" s="18"/>
      <c r="P1898" s="3"/>
      <c r="Q1898" s="3"/>
    </row>
    <row r="1899" spans="8:17" ht="38.25" customHeight="1" x14ac:dyDescent="0.35">
      <c r="H1899" s="18"/>
      <c r="I1899" s="18"/>
      <c r="J1899" s="18"/>
      <c r="K1899" s="18"/>
      <c r="L1899" s="18"/>
      <c r="M1899" s="18"/>
      <c r="N1899" s="18"/>
      <c r="O1899" s="18"/>
      <c r="P1899" s="3"/>
      <c r="Q1899" s="3"/>
    </row>
    <row r="1900" spans="8:17" ht="38.25" customHeight="1" x14ac:dyDescent="0.35">
      <c r="H1900" s="18"/>
      <c r="I1900" s="18"/>
      <c r="J1900" s="18"/>
      <c r="K1900" s="18"/>
      <c r="L1900" s="18"/>
      <c r="M1900" s="18"/>
      <c r="N1900" s="18"/>
      <c r="O1900" s="18"/>
      <c r="P1900" s="3"/>
      <c r="Q1900" s="3"/>
    </row>
    <row r="1901" spans="8:17" ht="38.25" customHeight="1" x14ac:dyDescent="0.35">
      <c r="H1901" s="18"/>
      <c r="I1901" s="18"/>
      <c r="J1901" s="18"/>
      <c r="K1901" s="18"/>
      <c r="L1901" s="18"/>
      <c r="M1901" s="18"/>
      <c r="N1901" s="18"/>
      <c r="O1901" s="18"/>
      <c r="P1901" s="3"/>
      <c r="Q1901" s="3"/>
    </row>
    <row r="1902" spans="8:17" ht="38.25" customHeight="1" x14ac:dyDescent="0.35">
      <c r="H1902" s="18"/>
      <c r="I1902" s="18"/>
      <c r="J1902" s="18"/>
      <c r="K1902" s="18"/>
      <c r="L1902" s="18"/>
      <c r="M1902" s="18"/>
      <c r="N1902" s="18"/>
      <c r="O1902" s="18"/>
      <c r="P1902" s="3"/>
      <c r="Q1902" s="3"/>
    </row>
    <row r="1903" spans="8:17" ht="38.25" customHeight="1" x14ac:dyDescent="0.35">
      <c r="H1903" s="18"/>
      <c r="I1903" s="18"/>
      <c r="J1903" s="18"/>
      <c r="K1903" s="18"/>
      <c r="L1903" s="18"/>
      <c r="M1903" s="18"/>
      <c r="N1903" s="18"/>
      <c r="O1903" s="18"/>
      <c r="P1903" s="3"/>
      <c r="Q1903" s="3"/>
    </row>
    <row r="1904" spans="8:17" ht="38.25" customHeight="1" x14ac:dyDescent="0.35">
      <c r="H1904" s="18"/>
      <c r="I1904" s="18"/>
      <c r="J1904" s="18"/>
      <c r="K1904" s="18"/>
      <c r="L1904" s="18"/>
      <c r="M1904" s="18"/>
      <c r="N1904" s="18"/>
      <c r="O1904" s="18"/>
      <c r="P1904" s="3"/>
      <c r="Q1904" s="3"/>
    </row>
    <row r="1905" spans="8:17" ht="38.25" customHeight="1" x14ac:dyDescent="0.35">
      <c r="H1905" s="18"/>
      <c r="I1905" s="18"/>
      <c r="J1905" s="18"/>
      <c r="K1905" s="18"/>
      <c r="L1905" s="18"/>
      <c r="M1905" s="18"/>
      <c r="N1905" s="18"/>
      <c r="O1905" s="18"/>
      <c r="P1905" s="3"/>
      <c r="Q1905" s="3"/>
    </row>
    <row r="1906" spans="8:17" ht="38.25" customHeight="1" x14ac:dyDescent="0.35">
      <c r="H1906" s="18"/>
      <c r="I1906" s="18"/>
      <c r="J1906" s="18"/>
      <c r="K1906" s="18"/>
      <c r="L1906" s="18"/>
      <c r="M1906" s="18"/>
      <c r="N1906" s="18"/>
      <c r="O1906" s="18"/>
      <c r="P1906" s="3"/>
      <c r="Q1906" s="3"/>
    </row>
    <row r="1907" spans="8:17" ht="38.25" customHeight="1" x14ac:dyDescent="0.35">
      <c r="H1907" s="18"/>
      <c r="I1907" s="18"/>
      <c r="J1907" s="18"/>
      <c r="K1907" s="18"/>
      <c r="L1907" s="18"/>
      <c r="M1907" s="18"/>
      <c r="N1907" s="18"/>
      <c r="O1907" s="18"/>
      <c r="P1907" s="3"/>
      <c r="Q1907" s="3"/>
    </row>
    <row r="1908" spans="8:17" ht="38.25" customHeight="1" x14ac:dyDescent="0.35">
      <c r="H1908" s="18"/>
      <c r="I1908" s="18"/>
      <c r="J1908" s="18"/>
      <c r="K1908" s="18"/>
      <c r="L1908" s="18"/>
      <c r="M1908" s="18"/>
      <c r="N1908" s="18"/>
      <c r="O1908" s="18"/>
      <c r="P1908" s="3"/>
      <c r="Q1908" s="3"/>
    </row>
    <row r="1909" spans="8:17" ht="38.25" customHeight="1" x14ac:dyDescent="0.35">
      <c r="H1909" s="18"/>
      <c r="I1909" s="18"/>
      <c r="J1909" s="18"/>
      <c r="K1909" s="18"/>
      <c r="L1909" s="18"/>
      <c r="M1909" s="18"/>
      <c r="N1909" s="18"/>
      <c r="O1909" s="18"/>
      <c r="P1909" s="3"/>
      <c r="Q1909" s="3"/>
    </row>
    <row r="1910" spans="8:17" ht="38.25" customHeight="1" x14ac:dyDescent="0.35">
      <c r="H1910" s="18"/>
      <c r="I1910" s="18"/>
      <c r="J1910" s="18"/>
      <c r="K1910" s="18"/>
      <c r="L1910" s="18"/>
      <c r="M1910" s="18"/>
      <c r="N1910" s="18"/>
      <c r="O1910" s="18"/>
      <c r="P1910" s="3"/>
      <c r="Q1910" s="3"/>
    </row>
    <row r="1911" spans="8:17" ht="38.25" customHeight="1" x14ac:dyDescent="0.35">
      <c r="H1911" s="18"/>
      <c r="I1911" s="18"/>
      <c r="J1911" s="18"/>
      <c r="K1911" s="18"/>
      <c r="L1911" s="18"/>
      <c r="M1911" s="18"/>
      <c r="N1911" s="18"/>
      <c r="O1911" s="18"/>
      <c r="P1911" s="3"/>
      <c r="Q1911" s="3"/>
    </row>
    <row r="1912" spans="8:17" ht="38.25" customHeight="1" x14ac:dyDescent="0.35">
      <c r="H1912" s="18"/>
      <c r="I1912" s="18"/>
      <c r="J1912" s="18"/>
      <c r="K1912" s="18"/>
      <c r="L1912" s="18"/>
      <c r="M1912" s="18"/>
      <c r="N1912" s="18"/>
      <c r="O1912" s="18"/>
      <c r="P1912" s="3"/>
      <c r="Q1912" s="3"/>
    </row>
    <row r="1913" spans="8:17" ht="38.25" customHeight="1" x14ac:dyDescent="0.35">
      <c r="H1913" s="18"/>
      <c r="I1913" s="18"/>
      <c r="J1913" s="18"/>
      <c r="K1913" s="18"/>
      <c r="L1913" s="18"/>
      <c r="M1913" s="18"/>
      <c r="N1913" s="18"/>
      <c r="O1913" s="18"/>
      <c r="P1913" s="3"/>
      <c r="Q1913" s="3"/>
    </row>
    <row r="1914" spans="8:17" ht="38.25" customHeight="1" x14ac:dyDescent="0.35">
      <c r="H1914" s="18"/>
      <c r="I1914" s="18"/>
      <c r="J1914" s="18"/>
      <c r="K1914" s="18"/>
      <c r="L1914" s="18"/>
      <c r="M1914" s="18"/>
      <c r="N1914" s="18"/>
      <c r="O1914" s="18"/>
      <c r="P1914" s="3"/>
      <c r="Q1914" s="3"/>
    </row>
    <row r="1915" spans="8:17" ht="38.25" customHeight="1" x14ac:dyDescent="0.35">
      <c r="H1915" s="18"/>
      <c r="I1915" s="18"/>
      <c r="J1915" s="18"/>
      <c r="K1915" s="18"/>
      <c r="L1915" s="18"/>
      <c r="M1915" s="18"/>
      <c r="N1915" s="18"/>
      <c r="O1915" s="18"/>
      <c r="P1915" s="3"/>
      <c r="Q1915" s="3"/>
    </row>
    <row r="1916" spans="8:17" ht="38.25" customHeight="1" x14ac:dyDescent="0.35">
      <c r="H1916" s="18"/>
      <c r="I1916" s="18"/>
      <c r="J1916" s="18"/>
      <c r="K1916" s="18"/>
      <c r="L1916" s="18"/>
      <c r="M1916" s="18"/>
      <c r="N1916" s="18"/>
      <c r="O1916" s="18"/>
      <c r="P1916" s="3"/>
      <c r="Q1916" s="3"/>
    </row>
    <row r="1917" spans="8:17" ht="38.25" customHeight="1" x14ac:dyDescent="0.35">
      <c r="H1917" s="18"/>
      <c r="I1917" s="18"/>
      <c r="J1917" s="18"/>
      <c r="K1917" s="18"/>
      <c r="L1917" s="18"/>
      <c r="M1917" s="18"/>
      <c r="N1917" s="18"/>
      <c r="O1917" s="18"/>
      <c r="P1917" s="3"/>
      <c r="Q1917" s="3"/>
    </row>
    <row r="1918" spans="8:17" ht="38.25" customHeight="1" x14ac:dyDescent="0.35">
      <c r="H1918" s="18"/>
      <c r="I1918" s="18"/>
      <c r="J1918" s="18"/>
      <c r="K1918" s="18"/>
      <c r="L1918" s="18"/>
      <c r="M1918" s="18"/>
      <c r="N1918" s="18"/>
      <c r="O1918" s="18"/>
      <c r="P1918" s="3"/>
      <c r="Q1918" s="3"/>
    </row>
    <row r="1919" spans="8:17" ht="38.25" customHeight="1" x14ac:dyDescent="0.35">
      <c r="H1919" s="18"/>
      <c r="I1919" s="18"/>
      <c r="J1919" s="18"/>
      <c r="K1919" s="18"/>
      <c r="L1919" s="18"/>
      <c r="M1919" s="18"/>
      <c r="N1919" s="18"/>
      <c r="O1919" s="18"/>
      <c r="P1919" s="3"/>
      <c r="Q1919" s="3"/>
    </row>
    <row r="1920" spans="8:17" ht="38.25" customHeight="1" x14ac:dyDescent="0.35">
      <c r="H1920" s="18"/>
      <c r="I1920" s="18"/>
      <c r="J1920" s="18"/>
      <c r="K1920" s="18"/>
      <c r="L1920" s="18"/>
      <c r="M1920" s="18"/>
      <c r="N1920" s="18"/>
      <c r="O1920" s="18"/>
      <c r="P1920" s="3"/>
      <c r="Q1920" s="3"/>
    </row>
    <row r="1921" spans="8:17" ht="38.25" customHeight="1" x14ac:dyDescent="0.35">
      <c r="H1921" s="18"/>
      <c r="I1921" s="18"/>
      <c r="J1921" s="18"/>
      <c r="K1921" s="18"/>
      <c r="L1921" s="18"/>
      <c r="M1921" s="18"/>
      <c r="N1921" s="18"/>
      <c r="O1921" s="18"/>
      <c r="P1921" s="3"/>
      <c r="Q1921" s="3"/>
    </row>
    <row r="1922" spans="8:17" ht="38.25" customHeight="1" x14ac:dyDescent="0.35">
      <c r="H1922" s="18"/>
      <c r="I1922" s="18"/>
      <c r="J1922" s="18"/>
      <c r="K1922" s="18"/>
      <c r="L1922" s="18"/>
      <c r="M1922" s="18"/>
      <c r="N1922" s="18"/>
      <c r="O1922" s="18"/>
      <c r="P1922" s="3"/>
      <c r="Q1922" s="3"/>
    </row>
    <row r="1923" spans="8:17" ht="38.25" customHeight="1" x14ac:dyDescent="0.35">
      <c r="H1923" s="18"/>
      <c r="I1923" s="18"/>
      <c r="J1923" s="18"/>
      <c r="K1923" s="18"/>
      <c r="L1923" s="18"/>
      <c r="M1923" s="18"/>
      <c r="N1923" s="18"/>
      <c r="O1923" s="18"/>
      <c r="P1923" s="3"/>
      <c r="Q1923" s="3"/>
    </row>
    <row r="1924" spans="8:17" ht="38.25" customHeight="1" x14ac:dyDescent="0.35">
      <c r="H1924" s="18"/>
      <c r="I1924" s="18"/>
      <c r="J1924" s="18"/>
      <c r="K1924" s="18"/>
      <c r="L1924" s="18"/>
      <c r="M1924" s="18"/>
      <c r="N1924" s="18"/>
      <c r="O1924" s="18"/>
      <c r="P1924" s="3"/>
      <c r="Q1924" s="3"/>
    </row>
    <row r="1925" spans="8:17" ht="38.25" customHeight="1" x14ac:dyDescent="0.35">
      <c r="H1925" s="18"/>
      <c r="I1925" s="18"/>
      <c r="J1925" s="18"/>
      <c r="K1925" s="18"/>
      <c r="L1925" s="18"/>
      <c r="M1925" s="18"/>
      <c r="N1925" s="18"/>
      <c r="O1925" s="18"/>
      <c r="P1925" s="3"/>
      <c r="Q1925" s="3"/>
    </row>
    <row r="1926" spans="8:17" ht="38.25" customHeight="1" x14ac:dyDescent="0.35">
      <c r="H1926" s="18"/>
      <c r="I1926" s="18"/>
      <c r="J1926" s="18"/>
      <c r="K1926" s="18"/>
      <c r="L1926" s="18"/>
      <c r="M1926" s="18"/>
      <c r="N1926" s="18"/>
      <c r="O1926" s="18"/>
      <c r="P1926" s="3"/>
      <c r="Q1926" s="3"/>
    </row>
    <row r="1927" spans="8:17" ht="38.25" customHeight="1" x14ac:dyDescent="0.35">
      <c r="H1927" s="18"/>
      <c r="I1927" s="18"/>
      <c r="J1927" s="18"/>
      <c r="K1927" s="18"/>
      <c r="L1927" s="18"/>
      <c r="M1927" s="18"/>
      <c r="N1927" s="18"/>
      <c r="O1927" s="18"/>
      <c r="P1927" s="3"/>
      <c r="Q1927" s="3"/>
    </row>
    <row r="1928" spans="8:17" ht="38.25" customHeight="1" x14ac:dyDescent="0.35">
      <c r="H1928" s="18"/>
      <c r="I1928" s="18"/>
      <c r="J1928" s="18"/>
      <c r="K1928" s="18"/>
      <c r="L1928" s="18"/>
      <c r="M1928" s="18"/>
      <c r="N1928" s="18"/>
      <c r="O1928" s="18"/>
      <c r="P1928" s="3"/>
      <c r="Q1928" s="3"/>
    </row>
    <row r="1929" spans="8:17" ht="38.25" customHeight="1" x14ac:dyDescent="0.35">
      <c r="H1929" s="18"/>
      <c r="I1929" s="18"/>
      <c r="J1929" s="18"/>
      <c r="K1929" s="18"/>
      <c r="L1929" s="18"/>
      <c r="M1929" s="18"/>
      <c r="N1929" s="18"/>
      <c r="O1929" s="18"/>
      <c r="P1929" s="3"/>
      <c r="Q1929" s="3"/>
    </row>
    <row r="1930" spans="8:17" ht="38.25" customHeight="1" x14ac:dyDescent="0.35">
      <c r="H1930" s="18"/>
      <c r="I1930" s="18"/>
      <c r="J1930" s="18"/>
      <c r="K1930" s="18"/>
      <c r="L1930" s="18"/>
      <c r="M1930" s="18"/>
      <c r="N1930" s="18"/>
      <c r="O1930" s="18"/>
      <c r="P1930" s="3"/>
      <c r="Q1930" s="3"/>
    </row>
    <row r="1931" spans="8:17" ht="38.25" customHeight="1" x14ac:dyDescent="0.35">
      <c r="H1931" s="18"/>
      <c r="I1931" s="18"/>
      <c r="J1931" s="18"/>
      <c r="K1931" s="18"/>
      <c r="L1931" s="18"/>
      <c r="M1931" s="18"/>
      <c r="N1931" s="18"/>
      <c r="O1931" s="18"/>
      <c r="P1931" s="3"/>
      <c r="Q1931" s="3"/>
    </row>
    <row r="1932" spans="8:17" ht="38.25" customHeight="1" x14ac:dyDescent="0.35">
      <c r="H1932" s="18"/>
      <c r="I1932" s="18"/>
      <c r="J1932" s="18"/>
      <c r="K1932" s="18"/>
      <c r="L1932" s="18"/>
      <c r="M1932" s="18"/>
      <c r="N1932" s="18"/>
      <c r="O1932" s="18"/>
      <c r="P1932" s="3"/>
      <c r="Q1932" s="3"/>
    </row>
    <row r="1933" spans="8:17" ht="38.25" customHeight="1" x14ac:dyDescent="0.35">
      <c r="H1933" s="18"/>
      <c r="I1933" s="18"/>
      <c r="J1933" s="18"/>
      <c r="K1933" s="18"/>
      <c r="L1933" s="18"/>
      <c r="M1933" s="18"/>
      <c r="N1933" s="18"/>
      <c r="O1933" s="18"/>
      <c r="P1933" s="3"/>
      <c r="Q1933" s="3"/>
    </row>
    <row r="1934" spans="8:17" ht="38.25" customHeight="1" x14ac:dyDescent="0.35">
      <c r="H1934" s="18"/>
      <c r="I1934" s="18"/>
      <c r="J1934" s="18"/>
      <c r="K1934" s="18"/>
      <c r="L1934" s="18"/>
      <c r="M1934" s="18"/>
      <c r="N1934" s="18"/>
      <c r="O1934" s="18"/>
      <c r="P1934" s="3"/>
      <c r="Q1934" s="3"/>
    </row>
    <row r="1935" spans="8:17" ht="38.25" customHeight="1" x14ac:dyDescent="0.35">
      <c r="H1935" s="18"/>
      <c r="I1935" s="18"/>
      <c r="J1935" s="18"/>
      <c r="K1935" s="18"/>
      <c r="L1935" s="18"/>
      <c r="M1935" s="18"/>
      <c r="N1935" s="18"/>
      <c r="O1935" s="18"/>
      <c r="P1935" s="3"/>
      <c r="Q1935" s="3"/>
    </row>
    <row r="1936" spans="8:17" ht="38.25" customHeight="1" x14ac:dyDescent="0.35">
      <c r="H1936" s="18"/>
      <c r="I1936" s="18"/>
      <c r="J1936" s="18"/>
      <c r="K1936" s="18"/>
      <c r="L1936" s="18"/>
      <c r="M1936" s="18"/>
      <c r="N1936" s="18"/>
      <c r="O1936" s="18"/>
      <c r="P1936" s="3"/>
      <c r="Q1936" s="3"/>
    </row>
    <row r="1937" spans="8:17" ht="38.25" customHeight="1" x14ac:dyDescent="0.35">
      <c r="H1937" s="18"/>
      <c r="I1937" s="18"/>
      <c r="J1937" s="18"/>
      <c r="K1937" s="18"/>
      <c r="L1937" s="18"/>
      <c r="M1937" s="18"/>
      <c r="N1937" s="18"/>
      <c r="O1937" s="18"/>
      <c r="P1937" s="3"/>
      <c r="Q1937" s="3"/>
    </row>
    <row r="1938" spans="8:17" ht="38.25" customHeight="1" x14ac:dyDescent="0.35">
      <c r="H1938" s="18"/>
      <c r="I1938" s="18"/>
      <c r="J1938" s="18"/>
      <c r="K1938" s="18"/>
      <c r="L1938" s="18"/>
      <c r="M1938" s="18"/>
      <c r="N1938" s="18"/>
      <c r="O1938" s="18"/>
      <c r="P1938" s="3"/>
      <c r="Q1938" s="3"/>
    </row>
    <row r="1939" spans="8:17" ht="38.25" customHeight="1" x14ac:dyDescent="0.35">
      <c r="H1939" s="18"/>
      <c r="I1939" s="18"/>
      <c r="J1939" s="18"/>
      <c r="K1939" s="18"/>
      <c r="L1939" s="18"/>
      <c r="M1939" s="18"/>
      <c r="N1939" s="18"/>
      <c r="O1939" s="18"/>
      <c r="P1939" s="3"/>
      <c r="Q1939" s="3"/>
    </row>
    <row r="1940" spans="8:17" ht="38.25" customHeight="1" x14ac:dyDescent="0.35">
      <c r="H1940" s="18"/>
      <c r="I1940" s="18"/>
      <c r="J1940" s="18"/>
      <c r="K1940" s="18"/>
      <c r="L1940" s="18"/>
      <c r="M1940" s="18"/>
      <c r="N1940" s="18"/>
      <c r="O1940" s="18"/>
      <c r="P1940" s="3"/>
      <c r="Q1940" s="3"/>
    </row>
    <row r="1941" spans="8:17" ht="38.25" customHeight="1" x14ac:dyDescent="0.35">
      <c r="H1941" s="18"/>
      <c r="I1941" s="18"/>
      <c r="J1941" s="18"/>
      <c r="K1941" s="18"/>
      <c r="L1941" s="18"/>
      <c r="M1941" s="18"/>
      <c r="N1941" s="18"/>
      <c r="O1941" s="18"/>
      <c r="P1941" s="3"/>
      <c r="Q1941" s="3"/>
    </row>
    <row r="1942" spans="8:17" ht="38.25" customHeight="1" x14ac:dyDescent="0.35">
      <c r="H1942" s="18"/>
      <c r="I1942" s="18"/>
      <c r="J1942" s="18"/>
      <c r="K1942" s="18"/>
      <c r="L1942" s="18"/>
      <c r="M1942" s="18"/>
      <c r="N1942" s="18"/>
      <c r="O1942" s="18"/>
      <c r="P1942" s="3"/>
      <c r="Q1942" s="3"/>
    </row>
    <row r="1943" spans="8:17" ht="38.25" customHeight="1" x14ac:dyDescent="0.35">
      <c r="H1943" s="18"/>
      <c r="I1943" s="18"/>
      <c r="J1943" s="18"/>
      <c r="K1943" s="18"/>
      <c r="L1943" s="18"/>
      <c r="M1943" s="18"/>
      <c r="N1943" s="18"/>
      <c r="O1943" s="18"/>
      <c r="P1943" s="3"/>
      <c r="Q1943" s="3"/>
    </row>
    <row r="1944" spans="8:17" ht="38.25" customHeight="1" x14ac:dyDescent="0.35">
      <c r="H1944" s="18"/>
      <c r="I1944" s="18"/>
      <c r="J1944" s="18"/>
      <c r="K1944" s="18"/>
      <c r="L1944" s="18"/>
      <c r="M1944" s="18"/>
      <c r="N1944" s="18"/>
      <c r="O1944" s="18"/>
      <c r="P1944" s="3"/>
      <c r="Q1944" s="3"/>
    </row>
    <row r="1945" spans="8:17" ht="38.25" customHeight="1" x14ac:dyDescent="0.35">
      <c r="H1945" s="18"/>
      <c r="I1945" s="18"/>
      <c r="J1945" s="18"/>
      <c r="K1945" s="18"/>
      <c r="L1945" s="18"/>
      <c r="M1945" s="18"/>
      <c r="N1945" s="18"/>
      <c r="O1945" s="18"/>
      <c r="P1945" s="3"/>
      <c r="Q1945" s="3"/>
    </row>
    <row r="1946" spans="8:17" ht="38.25" customHeight="1" x14ac:dyDescent="0.35">
      <c r="H1946" s="18"/>
      <c r="I1946" s="18"/>
      <c r="J1946" s="18"/>
      <c r="K1946" s="18"/>
      <c r="L1946" s="18"/>
      <c r="M1946" s="18"/>
      <c r="N1946" s="18"/>
      <c r="O1946" s="18"/>
      <c r="P1946" s="3"/>
      <c r="Q1946" s="3"/>
    </row>
    <row r="1947" spans="8:17" ht="38.25" customHeight="1" x14ac:dyDescent="0.35">
      <c r="H1947" s="18"/>
      <c r="I1947" s="18"/>
      <c r="J1947" s="18"/>
      <c r="K1947" s="18"/>
      <c r="L1947" s="18"/>
      <c r="M1947" s="18"/>
      <c r="N1947" s="18"/>
      <c r="O1947" s="18"/>
      <c r="P1947" s="3"/>
      <c r="Q1947" s="3"/>
    </row>
    <row r="1948" spans="8:17" ht="38.25" customHeight="1" x14ac:dyDescent="0.35">
      <c r="H1948" s="18"/>
      <c r="I1948" s="18"/>
      <c r="J1948" s="18"/>
      <c r="K1948" s="18"/>
      <c r="L1948" s="18"/>
      <c r="M1948" s="18"/>
      <c r="N1948" s="18"/>
      <c r="O1948" s="18"/>
      <c r="P1948" s="3"/>
      <c r="Q1948" s="3"/>
    </row>
    <row r="1949" spans="8:17" ht="38.25" customHeight="1" x14ac:dyDescent="0.35">
      <c r="H1949" s="18"/>
      <c r="I1949" s="18"/>
      <c r="J1949" s="18"/>
      <c r="K1949" s="18"/>
      <c r="L1949" s="18"/>
      <c r="M1949" s="18"/>
      <c r="N1949" s="18"/>
      <c r="O1949" s="18"/>
      <c r="P1949" s="3"/>
      <c r="Q1949" s="3"/>
    </row>
    <row r="1950" spans="8:17" ht="38.25" customHeight="1" x14ac:dyDescent="0.35">
      <c r="H1950" s="18"/>
      <c r="I1950" s="18"/>
      <c r="J1950" s="18"/>
      <c r="K1950" s="18"/>
      <c r="L1950" s="18"/>
      <c r="M1950" s="18"/>
      <c r="N1950" s="18"/>
      <c r="O1950" s="18"/>
      <c r="P1950" s="3"/>
      <c r="Q1950" s="3"/>
    </row>
    <row r="1951" spans="8:17" ht="38.25" customHeight="1" x14ac:dyDescent="0.35">
      <c r="H1951" s="18"/>
      <c r="I1951" s="18"/>
      <c r="J1951" s="18"/>
      <c r="K1951" s="18"/>
      <c r="L1951" s="18"/>
      <c r="M1951" s="18"/>
      <c r="N1951" s="18"/>
      <c r="O1951" s="18"/>
      <c r="P1951" s="3"/>
      <c r="Q1951" s="3"/>
    </row>
    <row r="1952" spans="8:17" ht="38.25" customHeight="1" x14ac:dyDescent="0.35">
      <c r="H1952" s="18"/>
      <c r="I1952" s="18"/>
      <c r="J1952" s="18"/>
      <c r="K1952" s="18"/>
      <c r="L1952" s="18"/>
      <c r="M1952" s="18"/>
      <c r="N1952" s="18"/>
      <c r="O1952" s="18"/>
      <c r="P1952" s="3"/>
      <c r="Q1952" s="3"/>
    </row>
    <row r="1953" spans="8:17" ht="38.25" customHeight="1" x14ac:dyDescent="0.35">
      <c r="H1953" s="18"/>
      <c r="I1953" s="18"/>
      <c r="J1953" s="18"/>
      <c r="K1953" s="18"/>
      <c r="L1953" s="18"/>
      <c r="M1953" s="18"/>
      <c r="N1953" s="18"/>
      <c r="O1953" s="18"/>
      <c r="P1953" s="3"/>
      <c r="Q1953" s="3"/>
    </row>
    <row r="1954" spans="8:17" ht="38.25" customHeight="1" x14ac:dyDescent="0.35">
      <c r="H1954" s="18"/>
      <c r="I1954" s="18"/>
      <c r="J1954" s="18"/>
      <c r="K1954" s="18"/>
      <c r="L1954" s="18"/>
      <c r="M1954" s="18"/>
      <c r="N1954" s="18"/>
      <c r="O1954" s="18"/>
      <c r="P1954" s="3"/>
      <c r="Q1954" s="3"/>
    </row>
    <row r="1955" spans="8:17" ht="38.25" customHeight="1" x14ac:dyDescent="0.35">
      <c r="H1955" s="18"/>
      <c r="I1955" s="18"/>
      <c r="J1955" s="18"/>
      <c r="K1955" s="18"/>
      <c r="L1955" s="18"/>
      <c r="M1955" s="18"/>
      <c r="N1955" s="18"/>
      <c r="O1955" s="18"/>
      <c r="P1955" s="3"/>
      <c r="Q1955" s="3"/>
    </row>
    <row r="1956" spans="8:17" ht="38.25" customHeight="1" x14ac:dyDescent="0.35">
      <c r="H1956" s="18"/>
      <c r="I1956" s="18"/>
      <c r="J1956" s="18"/>
      <c r="K1956" s="18"/>
      <c r="L1956" s="18"/>
      <c r="M1956" s="18"/>
      <c r="N1956" s="18"/>
      <c r="O1956" s="18"/>
      <c r="P1956" s="3"/>
      <c r="Q1956" s="3"/>
    </row>
    <row r="1957" spans="8:17" ht="38.25" customHeight="1" x14ac:dyDescent="0.35">
      <c r="J1957" s="18"/>
      <c r="K1957" s="18"/>
      <c r="L1957" s="18"/>
      <c r="M1957" s="18"/>
      <c r="N1957" s="18"/>
      <c r="P1957" s="3"/>
      <c r="Q1957" s="3"/>
    </row>
    <row r="1958" spans="8:17" ht="38.25" customHeight="1" x14ac:dyDescent="0.35">
      <c r="I1958" s="90"/>
      <c r="L1958" s="18"/>
      <c r="M1958" s="18"/>
      <c r="N1958" s="18"/>
      <c r="O1958" s="18"/>
      <c r="P1958" s="18"/>
      <c r="Q1958" s="3"/>
    </row>
    <row r="1959" spans="8:17" ht="38.25" customHeight="1" x14ac:dyDescent="0.35">
      <c r="Q1959" s="3"/>
    </row>
    <row r="1960" spans="8:17" ht="38.25" customHeight="1" x14ac:dyDescent="0.35">
      <c r="Q1960" s="3"/>
    </row>
    <row r="1961" spans="8:17" ht="38.25" customHeight="1" x14ac:dyDescent="0.35">
      <c r="Q1961" s="3"/>
    </row>
    <row r="1962" spans="8:17" ht="38.25" customHeight="1" x14ac:dyDescent="0.35">
      <c r="Q1962" s="3"/>
    </row>
    <row r="1963" spans="8:17" ht="38.25" customHeight="1" x14ac:dyDescent="0.35">
      <c r="Q1963" s="3"/>
    </row>
    <row r="1964" spans="8:17" ht="38.25" customHeight="1" x14ac:dyDescent="0.35">
      <c r="Q1964" s="3"/>
    </row>
    <row r="1965" spans="8:17" ht="38.25" customHeight="1" x14ac:dyDescent="0.35">
      <c r="Q1965" s="3"/>
    </row>
    <row r="1966" spans="8:17" ht="38.25" customHeight="1" x14ac:dyDescent="0.35">
      <c r="Q1966" s="3"/>
    </row>
    <row r="1967" spans="8:17" ht="38.25" customHeight="1" x14ac:dyDescent="0.35">
      <c r="Q1967" s="3"/>
    </row>
    <row r="1968" spans="8:17" ht="38.25" customHeight="1" x14ac:dyDescent="0.35">
      <c r="Q1968" s="3"/>
    </row>
    <row r="1969" spans="17:17" ht="38.25" customHeight="1" x14ac:dyDescent="0.35">
      <c r="Q1969" s="3"/>
    </row>
    <row r="1970" spans="17:17" ht="38.25" customHeight="1" x14ac:dyDescent="0.35">
      <c r="Q1970" s="3"/>
    </row>
    <row r="1971" spans="17:17" ht="38.25" customHeight="1" x14ac:dyDescent="0.35">
      <c r="Q1971" s="3"/>
    </row>
    <row r="1972" spans="17:17" ht="38.25" customHeight="1" x14ac:dyDescent="0.35">
      <c r="Q1972" s="3"/>
    </row>
    <row r="1973" spans="17:17" ht="38.25" customHeight="1" x14ac:dyDescent="0.35">
      <c r="Q1973" s="3"/>
    </row>
    <row r="1974" spans="17:17" ht="38.25" customHeight="1" x14ac:dyDescent="0.35">
      <c r="Q1974" s="3"/>
    </row>
    <row r="1975" spans="17:17" ht="38.25" customHeight="1" x14ac:dyDescent="0.35">
      <c r="Q1975" s="3"/>
    </row>
    <row r="1976" spans="17:17" ht="38.25" customHeight="1" x14ac:dyDescent="0.35">
      <c r="Q1976" s="3"/>
    </row>
    <row r="1977" spans="17:17" ht="38.25" customHeight="1" x14ac:dyDescent="0.35">
      <c r="Q1977" s="3"/>
    </row>
    <row r="1978" spans="17:17" ht="38.25" customHeight="1" x14ac:dyDescent="0.35">
      <c r="Q1978" s="3"/>
    </row>
    <row r="1979" spans="17:17" ht="38.25" customHeight="1" x14ac:dyDescent="0.35">
      <c r="Q1979" s="3"/>
    </row>
    <row r="1980" spans="17:17" ht="38.25" customHeight="1" x14ac:dyDescent="0.35">
      <c r="Q1980" s="3"/>
    </row>
    <row r="1981" spans="17:17" ht="38.25" customHeight="1" x14ac:dyDescent="0.35">
      <c r="Q1981" s="3"/>
    </row>
    <row r="1982" spans="17:17" ht="38.25" customHeight="1" x14ac:dyDescent="0.35">
      <c r="Q1982" s="3"/>
    </row>
    <row r="1983" spans="17:17" ht="38.25" customHeight="1" x14ac:dyDescent="0.35">
      <c r="Q1983" s="3"/>
    </row>
    <row r="1984" spans="17:17" ht="38.25" customHeight="1" x14ac:dyDescent="0.35">
      <c r="Q1984" s="3"/>
    </row>
    <row r="1985" spans="17:17" ht="38.25" customHeight="1" x14ac:dyDescent="0.35">
      <c r="Q1985" s="3"/>
    </row>
    <row r="1986" spans="17:17" ht="38.25" customHeight="1" x14ac:dyDescent="0.35">
      <c r="Q1986" s="3"/>
    </row>
    <row r="1987" spans="17:17" ht="38.25" customHeight="1" x14ac:dyDescent="0.35">
      <c r="Q1987" s="3"/>
    </row>
    <row r="1988" spans="17:17" ht="38.25" customHeight="1" x14ac:dyDescent="0.35">
      <c r="Q1988" s="3"/>
    </row>
    <row r="1989" spans="17:17" ht="38.25" customHeight="1" x14ac:dyDescent="0.35">
      <c r="Q1989" s="3"/>
    </row>
    <row r="1990" spans="17:17" ht="38.25" customHeight="1" x14ac:dyDescent="0.35">
      <c r="Q1990" s="3"/>
    </row>
    <row r="1991" spans="17:17" ht="38.25" customHeight="1" x14ac:dyDescent="0.35">
      <c r="Q1991" s="3"/>
    </row>
    <row r="1992" spans="17:17" ht="38.25" customHeight="1" x14ac:dyDescent="0.35">
      <c r="Q1992" s="3"/>
    </row>
    <row r="1993" spans="17:17" ht="38.25" customHeight="1" x14ac:dyDescent="0.35">
      <c r="Q1993" s="3"/>
    </row>
    <row r="1994" spans="17:17" ht="38.25" customHeight="1" x14ac:dyDescent="0.35">
      <c r="Q1994" s="3"/>
    </row>
    <row r="1995" spans="17:17" ht="38.25" customHeight="1" x14ac:dyDescent="0.35">
      <c r="Q1995" s="3"/>
    </row>
    <row r="1996" spans="17:17" ht="38.25" customHeight="1" x14ac:dyDescent="0.35">
      <c r="Q1996" s="3"/>
    </row>
    <row r="1997" spans="17:17" ht="38.25" customHeight="1" x14ac:dyDescent="0.35">
      <c r="Q1997" s="3"/>
    </row>
    <row r="1998" spans="17:17" ht="38.25" customHeight="1" x14ac:dyDescent="0.35">
      <c r="Q1998" s="3"/>
    </row>
    <row r="1999" spans="17:17" ht="38.25" customHeight="1" x14ac:dyDescent="0.35">
      <c r="Q1999" s="3"/>
    </row>
    <row r="2000" spans="17:17" ht="38.25" customHeight="1" x14ac:dyDescent="0.35">
      <c r="Q2000" s="3"/>
    </row>
    <row r="2001" spans="17:17" ht="38.25" customHeight="1" x14ac:dyDescent="0.35">
      <c r="Q2001" s="3"/>
    </row>
    <row r="2002" spans="17:17" ht="38.25" customHeight="1" x14ac:dyDescent="0.35">
      <c r="Q2002" s="3"/>
    </row>
    <row r="2003" spans="17:17" ht="38.25" customHeight="1" x14ac:dyDescent="0.35">
      <c r="Q2003" s="3"/>
    </row>
    <row r="2004" spans="17:17" ht="38.25" customHeight="1" x14ac:dyDescent="0.35">
      <c r="Q2004" s="3"/>
    </row>
    <row r="2005" spans="17:17" ht="38.25" customHeight="1" x14ac:dyDescent="0.35">
      <c r="Q2005" s="3"/>
    </row>
    <row r="2006" spans="17:17" ht="38.25" customHeight="1" x14ac:dyDescent="0.35">
      <c r="Q2006" s="3"/>
    </row>
    <row r="2007" spans="17:17" ht="38.25" customHeight="1" x14ac:dyDescent="0.35">
      <c r="Q2007" s="3"/>
    </row>
    <row r="2008" spans="17:17" ht="38.25" customHeight="1" x14ac:dyDescent="0.35">
      <c r="Q2008" s="3"/>
    </row>
    <row r="2009" spans="17:17" ht="38.25" customHeight="1" x14ac:dyDescent="0.35">
      <c r="Q2009" s="3"/>
    </row>
    <row r="2010" spans="17:17" ht="38.25" customHeight="1" x14ac:dyDescent="0.35">
      <c r="Q2010" s="3"/>
    </row>
    <row r="2011" spans="17:17" ht="38.25" customHeight="1" x14ac:dyDescent="0.35">
      <c r="Q2011" s="3"/>
    </row>
    <row r="2012" spans="17:17" ht="38.25" customHeight="1" x14ac:dyDescent="0.35">
      <c r="Q2012" s="3"/>
    </row>
    <row r="2013" spans="17:17" ht="38.25" customHeight="1" x14ac:dyDescent="0.35">
      <c r="Q2013" s="3"/>
    </row>
    <row r="2014" spans="17:17" ht="38.25" customHeight="1" x14ac:dyDescent="0.35">
      <c r="Q2014" s="3"/>
    </row>
    <row r="2015" spans="17:17" ht="38.25" customHeight="1" x14ac:dyDescent="0.35">
      <c r="Q2015" s="3"/>
    </row>
    <row r="2016" spans="17:17" ht="38.25" customHeight="1" x14ac:dyDescent="0.35">
      <c r="Q2016" s="3"/>
    </row>
    <row r="2017" spans="17:17" ht="38.25" customHeight="1" x14ac:dyDescent="0.35">
      <c r="Q2017" s="3"/>
    </row>
    <row r="2018" spans="17:17" ht="38.25" customHeight="1" x14ac:dyDescent="0.35">
      <c r="Q2018" s="3"/>
    </row>
    <row r="2019" spans="17:17" ht="38.25" customHeight="1" x14ac:dyDescent="0.35">
      <c r="Q2019" s="3"/>
    </row>
    <row r="2020" spans="17:17" ht="38.25" customHeight="1" x14ac:dyDescent="0.35">
      <c r="Q2020" s="3"/>
    </row>
    <row r="2021" spans="17:17" ht="38.25" customHeight="1" x14ac:dyDescent="0.35">
      <c r="Q2021" s="3"/>
    </row>
    <row r="2022" spans="17:17" ht="38.25" customHeight="1" x14ac:dyDescent="0.35">
      <c r="Q2022" s="3"/>
    </row>
    <row r="2023" spans="17:17" ht="38.25" customHeight="1" x14ac:dyDescent="0.35">
      <c r="Q2023" s="3"/>
    </row>
    <row r="2024" spans="17:17" ht="38.25" customHeight="1" x14ac:dyDescent="0.35">
      <c r="Q2024" s="3"/>
    </row>
    <row r="2025" spans="17:17" ht="38.25" customHeight="1" x14ac:dyDescent="0.35">
      <c r="Q2025" s="3"/>
    </row>
    <row r="2026" spans="17:17" ht="38.25" customHeight="1" x14ac:dyDescent="0.35">
      <c r="Q2026" s="3"/>
    </row>
    <row r="2027" spans="17:17" ht="38.25" customHeight="1" x14ac:dyDescent="0.35">
      <c r="Q2027" s="3"/>
    </row>
    <row r="2028" spans="17:17" ht="38.25" customHeight="1" x14ac:dyDescent="0.35">
      <c r="Q2028" s="3"/>
    </row>
    <row r="2029" spans="17:17" ht="38.25" customHeight="1" x14ac:dyDescent="0.35">
      <c r="Q2029" s="3"/>
    </row>
    <row r="2030" spans="17:17" ht="38.25" customHeight="1" x14ac:dyDescent="0.35">
      <c r="Q2030" s="3"/>
    </row>
    <row r="2031" spans="17:17" ht="38.25" customHeight="1" x14ac:dyDescent="0.35">
      <c r="Q2031" s="3"/>
    </row>
    <row r="2032" spans="17:17" ht="38.25" customHeight="1" x14ac:dyDescent="0.35">
      <c r="Q2032" s="3"/>
    </row>
    <row r="2033" spans="17:17" ht="38.25" customHeight="1" x14ac:dyDescent="0.35">
      <c r="Q2033" s="3"/>
    </row>
    <row r="2034" spans="17:17" ht="38.25" customHeight="1" x14ac:dyDescent="0.35">
      <c r="Q2034" s="3"/>
    </row>
    <row r="2035" spans="17:17" ht="38.25" customHeight="1" x14ac:dyDescent="0.35">
      <c r="Q2035" s="3"/>
    </row>
    <row r="2036" spans="17:17" ht="38.25" customHeight="1" x14ac:dyDescent="0.35">
      <c r="Q2036" s="3"/>
    </row>
    <row r="2037" spans="17:17" ht="38.25" customHeight="1" x14ac:dyDescent="0.35">
      <c r="Q2037" s="3"/>
    </row>
    <row r="2038" spans="17:17" ht="38.25" customHeight="1" x14ac:dyDescent="0.35">
      <c r="Q2038" s="3"/>
    </row>
    <row r="2039" spans="17:17" ht="38.25" customHeight="1" x14ac:dyDescent="0.35">
      <c r="Q2039" s="3"/>
    </row>
    <row r="2040" spans="17:17" ht="38.25" customHeight="1" x14ac:dyDescent="0.35">
      <c r="Q2040" s="3"/>
    </row>
    <row r="2041" spans="17:17" ht="38.25" customHeight="1" x14ac:dyDescent="0.35">
      <c r="Q2041" s="3"/>
    </row>
    <row r="2042" spans="17:17" ht="38.25" customHeight="1" x14ac:dyDescent="0.35">
      <c r="Q2042" s="3"/>
    </row>
    <row r="2043" spans="17:17" ht="38.25" customHeight="1" x14ac:dyDescent="0.35">
      <c r="Q2043" s="3"/>
    </row>
    <row r="2044" spans="17:17" ht="38.25" customHeight="1" x14ac:dyDescent="0.35">
      <c r="Q2044" s="3"/>
    </row>
    <row r="2045" spans="17:17" ht="38.25" customHeight="1" x14ac:dyDescent="0.35">
      <c r="Q2045" s="3"/>
    </row>
    <row r="2046" spans="17:17" ht="38.25" customHeight="1" x14ac:dyDescent="0.35">
      <c r="Q2046" s="3"/>
    </row>
    <row r="2047" spans="17:17" ht="38.25" customHeight="1" x14ac:dyDescent="0.35">
      <c r="Q2047" s="3"/>
    </row>
    <row r="2048" spans="17:17" ht="38.25" customHeight="1" x14ac:dyDescent="0.35">
      <c r="Q2048" s="3"/>
    </row>
    <row r="2049" spans="17:17" ht="38.25" customHeight="1" x14ac:dyDescent="0.35">
      <c r="Q2049" s="3"/>
    </row>
    <row r="2050" spans="17:17" ht="38.25" customHeight="1" x14ac:dyDescent="0.35">
      <c r="Q2050" s="3"/>
    </row>
    <row r="2051" spans="17:17" ht="38.25" customHeight="1" x14ac:dyDescent="0.35">
      <c r="Q2051" s="3"/>
    </row>
    <row r="2052" spans="17:17" ht="38.25" customHeight="1" x14ac:dyDescent="0.35">
      <c r="Q2052" s="3"/>
    </row>
    <row r="2053" spans="17:17" ht="38.25" customHeight="1" x14ac:dyDescent="0.35">
      <c r="Q2053" s="3"/>
    </row>
    <row r="2054" spans="17:17" ht="38.25" customHeight="1" x14ac:dyDescent="0.35">
      <c r="Q2054" s="3"/>
    </row>
    <row r="2055" spans="17:17" ht="38.25" customHeight="1" x14ac:dyDescent="0.35">
      <c r="Q2055" s="3"/>
    </row>
    <row r="2056" spans="17:17" ht="38.25" customHeight="1" x14ac:dyDescent="0.35">
      <c r="Q2056" s="3"/>
    </row>
    <row r="2057" spans="17:17" ht="38.25" customHeight="1" x14ac:dyDescent="0.35">
      <c r="Q2057" s="3"/>
    </row>
    <row r="2058" spans="17:17" ht="38.25" customHeight="1" x14ac:dyDescent="0.35">
      <c r="Q2058" s="3"/>
    </row>
    <row r="2059" spans="17:17" ht="38.25" customHeight="1" x14ac:dyDescent="0.35">
      <c r="Q2059" s="3"/>
    </row>
    <row r="2060" spans="17:17" ht="38.25" customHeight="1" x14ac:dyDescent="0.35">
      <c r="Q2060" s="3"/>
    </row>
  </sheetData>
  <mergeCells count="6">
    <mergeCell ref="T1:W1"/>
    <mergeCell ref="T3:W3"/>
    <mergeCell ref="Y4:Y5"/>
    <mergeCell ref="H6:Q6"/>
    <mergeCell ref="I7:J7"/>
    <mergeCell ref="K7:L7"/>
  </mergeCells>
  <conditionalFormatting sqref="T5:U6">
    <cfRule type="cellIs" dxfId="58" priority="18" stopIfTrue="1" operator="equal">
      <formula>0</formula>
    </cfRule>
  </conditionalFormatting>
  <conditionalFormatting sqref="D9:E9 D11:E13 E26 D27:E32 E33:E34 D35:E39 D41:E46 E40 D48:E53 E47 E54 D55:E1748 D15:E25">
    <cfRule type="cellIs" dxfId="57" priority="17" operator="equal">
      <formula>0</formula>
    </cfRule>
  </conditionalFormatting>
  <conditionalFormatting sqref="F9 F11:F1748">
    <cfRule type="expression" dxfId="56" priority="16">
      <formula>AND(D9="",E9="")</formula>
    </cfRule>
  </conditionalFormatting>
  <conditionalFormatting sqref="I7">
    <cfRule type="cellIs" dxfId="55" priority="15" stopIfTrue="1" operator="equal">
      <formula>0</formula>
    </cfRule>
  </conditionalFormatting>
  <conditionalFormatting sqref="H9:H1745">
    <cfRule type="containsText" dxfId="54" priority="14" operator="containsText" text="الجمعة">
      <formula>NOT(ISERROR(SEARCH("الجمعة",H9)))</formula>
    </cfRule>
  </conditionalFormatting>
  <conditionalFormatting sqref="N9:N1745">
    <cfRule type="cellIs" dxfId="53" priority="13" operator="equal">
      <formula>0</formula>
    </cfRule>
  </conditionalFormatting>
  <conditionalFormatting sqref="O9:P1745">
    <cfRule type="containsText" dxfId="52" priority="12" operator="containsText" text="غياب">
      <formula>NOT(ISERROR(SEARCH("غياب",O9)))</formula>
    </cfRule>
  </conditionalFormatting>
  <conditionalFormatting sqref="Q9:Q1745">
    <cfRule type="cellIs" dxfId="51" priority="11" operator="equal">
      <formula>0</formula>
    </cfRule>
  </conditionalFormatting>
  <conditionalFormatting sqref="D10:E10">
    <cfRule type="cellIs" dxfId="50" priority="10" operator="equal">
      <formula>0</formula>
    </cfRule>
  </conditionalFormatting>
  <conditionalFormatting sqref="F10">
    <cfRule type="expression" dxfId="49" priority="9">
      <formula>AND(D10="",E10="")</formula>
    </cfRule>
  </conditionalFormatting>
  <conditionalFormatting sqref="F7">
    <cfRule type="cellIs" dxfId="48" priority="8" operator="equal">
      <formula>0</formula>
    </cfRule>
  </conditionalFormatting>
  <conditionalFormatting sqref="I2">
    <cfRule type="cellIs" dxfId="47" priority="7" operator="equal">
      <formula>0</formula>
    </cfRule>
  </conditionalFormatting>
  <conditionalFormatting sqref="D14">
    <cfRule type="cellIs" dxfId="46" priority="6" operator="equal">
      <formula>0</formula>
    </cfRule>
  </conditionalFormatting>
  <conditionalFormatting sqref="D26">
    <cfRule type="cellIs" dxfId="45" priority="5" operator="equal">
      <formula>0</formula>
    </cfRule>
  </conditionalFormatting>
  <conditionalFormatting sqref="D33:D34">
    <cfRule type="cellIs" dxfId="44" priority="4" operator="equal">
      <formula>0</formula>
    </cfRule>
  </conditionalFormatting>
  <conditionalFormatting sqref="D40">
    <cfRule type="cellIs" dxfId="43" priority="3" operator="equal">
      <formula>0</formula>
    </cfRule>
  </conditionalFormatting>
  <conditionalFormatting sqref="D47">
    <cfRule type="cellIs" dxfId="42" priority="2" operator="equal">
      <formula>0</formula>
    </cfRule>
  </conditionalFormatting>
  <conditionalFormatting sqref="D54">
    <cfRule type="cellIs" dxfId="41" priority="1" operator="equal">
      <formula>0</formula>
    </cfRule>
  </conditionalFormatting>
  <dataValidations disablePrompts="1" count="4">
    <dataValidation showDropDown="1" showInputMessage="1" showErrorMessage="1" sqref="B5" xr:uid="{ADE8A2FD-92E0-477B-AF08-6069F50CDB16}"/>
    <dataValidation type="list" allowBlank="1" showInputMessage="1" showErrorMessage="1" sqref="G5:G7 H5:J5 Y4 T4:V4 C5:D5" xr:uid="{FAD293B5-A212-44A7-9AD2-88B04C448BB4}">
      <formula1>البيان</formula1>
    </dataValidation>
    <dataValidation type="textLength" errorStyle="warning" allowBlank="1" showInputMessage="1" showErrorMessage="1" errorTitle="خطأ" error="الرجاء كتابة رقم الجوال المكون من 7 أرقام_x000a_مثال : 9408026" sqref="U7 R5:R6" xr:uid="{EADD86AD-4C70-402A-9D1E-B2FD6578E169}">
      <formula1>1</formula1>
      <formula2>7</formula2>
    </dataValidation>
    <dataValidation allowBlank="1" showInputMessage="1" showErrorMessage="1" prompt="أدخل رقم الورقة" sqref="Q8:Q1745" xr:uid="{E3BBCDA4-391F-4754-A5D2-CD5736111AA8}"/>
  </dataValidations>
  <hyperlinks>
    <hyperlink ref="C7" location="Home!A1" display="SOURCE" xr:uid="{16F31FED-24C1-4D77-A667-AA752D6A2CC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10" fitToHeight="0" orientation="portrait" horizontalDpi="300" verticalDpi="300" r:id="rId1"/>
  <headerFooter alignWithMargins="0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2424-166E-4193-A5C1-0F2D3AD7AABA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أبو فتحي</vt:lpstr>
      <vt:lpstr>ورقة1</vt:lpstr>
      <vt:lpstr>'أبو فتحي'!Print_Titles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MK</cp:lastModifiedBy>
  <dcterms:created xsi:type="dcterms:W3CDTF">2022-08-06T08:27:56Z</dcterms:created>
  <dcterms:modified xsi:type="dcterms:W3CDTF">2022-08-06T09:40:25Z</dcterms:modified>
</cp:coreProperties>
</file>