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inancial Manager\Desktop\"/>
    </mc:Choice>
  </mc:AlternateContent>
  <xr:revisionPtr revIDLastSave="0" documentId="13_ncr:1000001_{9AE8F805-93AD-0045-9CBC-3B41477F903B}" xr6:coauthVersionLast="46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الرئيسيه" sheetId="1" r:id="rId1"/>
    <sheet name="اليوميه" sheetId="2" r:id="rId2"/>
    <sheet name="الاصناف" sheetId="3" r:id="rId3"/>
    <sheet name="مسوده" sheetId="4" state="hidden" r:id="rId4"/>
    <sheet name="حركه_الصنف" sheetId="6" r:id="rId5"/>
  </sheets>
  <definedNames>
    <definedName name="_xlnm._FilterDatabase" localSheetId="1" hidden="1">اليوميه!$A$2:$N$313</definedName>
  </definedNames>
  <calcPr calcId="191028"/>
  <pivotCaches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G10" i="1"/>
  <c r="H10" i="1"/>
  <c r="G11" i="1"/>
  <c r="H11" i="1"/>
  <c r="H8" i="1"/>
  <c r="G8" i="1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3" i="3"/>
  <c r="E4" i="3"/>
  <c r="G4" i="3"/>
  <c r="E5" i="3"/>
  <c r="G5" i="3"/>
  <c r="E6" i="3"/>
  <c r="G6" i="3"/>
  <c r="E7" i="3"/>
  <c r="G7" i="3"/>
  <c r="E8" i="3"/>
  <c r="G8" i="3"/>
  <c r="E9" i="3"/>
  <c r="G9" i="3"/>
  <c r="E10" i="3"/>
  <c r="G10" i="3"/>
  <c r="E11" i="3"/>
  <c r="G11" i="3"/>
  <c r="E12" i="3"/>
  <c r="G12" i="3"/>
  <c r="E13" i="3"/>
  <c r="G13" i="3"/>
  <c r="E14" i="3"/>
  <c r="G14" i="3"/>
  <c r="E15" i="3"/>
  <c r="G15" i="3"/>
  <c r="E16" i="3"/>
  <c r="G16" i="3"/>
  <c r="E17" i="3"/>
  <c r="G17" i="3"/>
  <c r="E18" i="3"/>
  <c r="G18" i="3"/>
  <c r="E19" i="3"/>
  <c r="G19" i="3"/>
  <c r="E20" i="3"/>
  <c r="G20" i="3"/>
  <c r="E21" i="3"/>
  <c r="G21" i="3"/>
  <c r="E22" i="3"/>
  <c r="G22" i="3"/>
  <c r="E23" i="3"/>
  <c r="G23" i="3"/>
  <c r="E24" i="3"/>
  <c r="G24" i="3"/>
  <c r="E25" i="3"/>
  <c r="G25" i="3"/>
  <c r="E26" i="3"/>
  <c r="G26" i="3"/>
  <c r="E27" i="3"/>
  <c r="G27" i="3"/>
  <c r="E28" i="3"/>
  <c r="G28" i="3"/>
  <c r="E29" i="3"/>
  <c r="G29" i="3"/>
  <c r="E30" i="3"/>
  <c r="G30" i="3"/>
  <c r="E31" i="3"/>
  <c r="G31" i="3"/>
  <c r="E32" i="3"/>
  <c r="G32" i="3"/>
  <c r="E33" i="3"/>
  <c r="G33" i="3"/>
  <c r="E34" i="3"/>
  <c r="G34" i="3"/>
  <c r="E35" i="3"/>
  <c r="G35" i="3"/>
  <c r="E36" i="3"/>
  <c r="G36" i="3"/>
  <c r="E37" i="3"/>
  <c r="G37" i="3"/>
  <c r="E38" i="3"/>
  <c r="G38" i="3"/>
  <c r="E39" i="3"/>
  <c r="G39" i="3"/>
  <c r="E40" i="3"/>
  <c r="G40" i="3"/>
  <c r="E41" i="3"/>
  <c r="G41" i="3"/>
  <c r="E42" i="3"/>
  <c r="G42" i="3"/>
  <c r="E43" i="3"/>
  <c r="G43" i="3"/>
  <c r="E44" i="3"/>
  <c r="G44" i="3"/>
  <c r="E45" i="3"/>
  <c r="G45" i="3"/>
  <c r="E46" i="3"/>
  <c r="G46" i="3"/>
  <c r="E47" i="3"/>
  <c r="G47" i="3"/>
  <c r="E48" i="3"/>
  <c r="G48" i="3"/>
  <c r="E49" i="3"/>
  <c r="G49" i="3"/>
  <c r="E50" i="3"/>
  <c r="G50" i="3"/>
  <c r="E51" i="3"/>
  <c r="G51" i="3"/>
  <c r="E52" i="3"/>
  <c r="G52" i="3"/>
  <c r="E53" i="3"/>
  <c r="G53" i="3"/>
  <c r="E54" i="3"/>
  <c r="G54" i="3"/>
  <c r="E55" i="3"/>
  <c r="G55" i="3"/>
  <c r="E56" i="3"/>
  <c r="G56" i="3"/>
  <c r="E57" i="3"/>
  <c r="G57" i="3"/>
  <c r="E58" i="3"/>
  <c r="G58" i="3"/>
  <c r="E59" i="3"/>
  <c r="G59" i="3"/>
  <c r="E3" i="3"/>
  <c r="G3" i="3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135" i="2"/>
</calcChain>
</file>

<file path=xl/sharedStrings.xml><?xml version="1.0" encoding="utf-8"?>
<sst xmlns="http://schemas.openxmlformats.org/spreadsheetml/2006/main" count="1151" uniqueCount="148">
  <si>
    <t>بالقيمه</t>
  </si>
  <si>
    <t>بالكميات</t>
  </si>
  <si>
    <t>مبيعات</t>
  </si>
  <si>
    <t>مشتريات</t>
  </si>
  <si>
    <t>مرتجع مبيعات</t>
  </si>
  <si>
    <t>مرتجع مشتريات</t>
  </si>
  <si>
    <t>م</t>
  </si>
  <si>
    <t>التاريخ</t>
  </si>
  <si>
    <t>نوع المستند</t>
  </si>
  <si>
    <t>نوع الحركه</t>
  </si>
  <si>
    <t>نوع الحركة</t>
  </si>
  <si>
    <t>رقم المستند</t>
  </si>
  <si>
    <t>البيان</t>
  </si>
  <si>
    <t>الصنف</t>
  </si>
  <si>
    <t>الكميه</t>
  </si>
  <si>
    <t>السعر</t>
  </si>
  <si>
    <t>القيمه</t>
  </si>
  <si>
    <t>الوحدة</t>
  </si>
  <si>
    <t>المحول منه</t>
  </si>
  <si>
    <t>ملاحظات</t>
  </si>
  <si>
    <t>منصرف</t>
  </si>
  <si>
    <t>مقاول</t>
  </si>
  <si>
    <t>شركة سكلز</t>
  </si>
  <si>
    <t>مادة للخرسانية  سيكا جرواوت</t>
  </si>
  <si>
    <t>شركة القلاع</t>
  </si>
  <si>
    <t>حديد تسليح مقاس 8 ملي</t>
  </si>
  <si>
    <t>شركة الصيرة</t>
  </si>
  <si>
    <t>شركة النجاح والفضل</t>
  </si>
  <si>
    <t>شركة الرمال الذهبية</t>
  </si>
  <si>
    <t>اسمنت العريش</t>
  </si>
  <si>
    <t>مادة عزل بنتومين</t>
  </si>
  <si>
    <t>برميل</t>
  </si>
  <si>
    <t>بلوك بناء مقاس 20</t>
  </si>
  <si>
    <t>بلوك بناء مقاس 10</t>
  </si>
  <si>
    <t>لاغي</t>
  </si>
  <si>
    <t>بلوك بناء مقاس 17</t>
  </si>
  <si>
    <t>القواليشي</t>
  </si>
  <si>
    <t>خرسانة جاهزة صب B300</t>
  </si>
  <si>
    <t>المتحدة</t>
  </si>
  <si>
    <t>m3</t>
  </si>
  <si>
    <t>نوينجع</t>
  </si>
  <si>
    <t>30/7/2022</t>
  </si>
  <si>
    <t>شركة المتوسط</t>
  </si>
  <si>
    <t>بلوكة</t>
  </si>
  <si>
    <t>31/7/2022</t>
  </si>
  <si>
    <t>تحويل</t>
  </si>
  <si>
    <t xml:space="preserve"> تحويل داخلى مقاولي</t>
  </si>
  <si>
    <t>شركة سكلز تحويل داخلى مقاولين</t>
  </si>
  <si>
    <t>حديد تسليح مقاس 22 ملي</t>
  </si>
  <si>
    <t>طرد</t>
  </si>
  <si>
    <t>تحول من سكلز الى القلاع</t>
  </si>
  <si>
    <t>شركة الفرا والموحد</t>
  </si>
  <si>
    <t>الدوحة</t>
  </si>
  <si>
    <t>حسين ابوعبيد</t>
  </si>
  <si>
    <t>اذن 18</t>
  </si>
  <si>
    <t>اذن 19</t>
  </si>
  <si>
    <t>اذن 20</t>
  </si>
  <si>
    <t>ارسالة / 8868-8869-8870-8871</t>
  </si>
  <si>
    <t>مخزن دار مصر 3</t>
  </si>
  <si>
    <t>تحويل الى مخزن</t>
  </si>
  <si>
    <t>مخزن دار مصر 2</t>
  </si>
  <si>
    <t>خراطيم كهرباء mm20</t>
  </si>
  <si>
    <t>لفة</t>
  </si>
  <si>
    <t>مخزن مصنع الفيل</t>
  </si>
  <si>
    <t>الطرد 1 طن</t>
  </si>
  <si>
    <t>اذن 00587</t>
  </si>
  <si>
    <t>اذن 00606</t>
  </si>
  <si>
    <t>اذن00605</t>
  </si>
  <si>
    <t>شركة الدوحة</t>
  </si>
  <si>
    <t>اذن 00614</t>
  </si>
  <si>
    <t>اذن 00612</t>
  </si>
  <si>
    <t>اذن 00600</t>
  </si>
  <si>
    <t>اذن 00613</t>
  </si>
  <si>
    <t>علب كهرباء</t>
  </si>
  <si>
    <t>علبة</t>
  </si>
  <si>
    <t>طن</t>
  </si>
  <si>
    <t>الوزن 2010 ك</t>
  </si>
  <si>
    <r>
      <t xml:space="preserve">اذون </t>
    </r>
    <r>
      <rPr>
        <i/>
        <sz val="11"/>
        <color rgb="FF000000"/>
        <rFont val="Calibri"/>
        <family val="2"/>
      </rPr>
      <t>09045/</t>
    </r>
    <r>
      <rPr>
        <sz val="14"/>
        <color rgb="FF000000"/>
        <rFont val="Calibri"/>
        <family val="2"/>
      </rPr>
      <t>09046/09047/09048</t>
    </r>
  </si>
  <si>
    <t>الوزن3005 ك</t>
  </si>
  <si>
    <t>2000ك الوزن</t>
  </si>
  <si>
    <t>ذاتي</t>
  </si>
  <si>
    <t>دار مصر 3</t>
  </si>
  <si>
    <t>خوذه</t>
  </si>
  <si>
    <t>عدد</t>
  </si>
  <si>
    <t>مخزن السيفتي</t>
  </si>
  <si>
    <t>فيست</t>
  </si>
  <si>
    <t>لفات مشمع عزل</t>
  </si>
  <si>
    <t>صب سقف الدور3 عمارة7</t>
  </si>
  <si>
    <t>سبيسر كوباية سقف</t>
  </si>
  <si>
    <t>الشيكارة</t>
  </si>
  <si>
    <t>مخزن النصر</t>
  </si>
  <si>
    <t>صب اعمدة  الدور4 عمارة7</t>
  </si>
  <si>
    <t>شركة العمصي</t>
  </si>
  <si>
    <t>وزن 3110 ك</t>
  </si>
  <si>
    <t>وزن 4120 ك</t>
  </si>
  <si>
    <t>وزن 3100 ك</t>
  </si>
  <si>
    <t>وزن 4145 ك</t>
  </si>
  <si>
    <t>وارد</t>
  </si>
  <si>
    <t>اضافة</t>
  </si>
  <si>
    <t>اضافة من مخزن رفح</t>
  </si>
  <si>
    <t>بلتة مقاس 20*10* 6سم انترلوك ارتفاع 6سم</t>
  </si>
  <si>
    <t>سبيسر كوباية اعمدة</t>
  </si>
  <si>
    <t>شركة القواليشي</t>
  </si>
  <si>
    <t>شركة جلال زايد</t>
  </si>
  <si>
    <t>مصنع جلال زايد</t>
  </si>
  <si>
    <t>شركة جبل الاندلس</t>
  </si>
  <si>
    <t>شركة ابوعبيده</t>
  </si>
  <si>
    <t>تحول من الرمال  الى الصيرة</t>
  </si>
  <si>
    <t xml:space="preserve">مخزن رفح  </t>
  </si>
  <si>
    <t>سن 1</t>
  </si>
  <si>
    <t>وارد من مخزن رفح</t>
  </si>
  <si>
    <t>سن 2</t>
  </si>
  <si>
    <t>شيكارة</t>
  </si>
  <si>
    <t>لزوم سقف الخامس عمارة 2+سقف الخامس عمارة 3</t>
  </si>
  <si>
    <t>وزن 8640 استعدال العمصي</t>
  </si>
  <si>
    <t>لزوم بناء الدور الثاني عمارة 4</t>
  </si>
  <si>
    <t>شركة المتحدة للباطون</t>
  </si>
  <si>
    <t>صب سقف الدور 3 عمارة 9</t>
  </si>
  <si>
    <t>خراطيم كهرباء mm32</t>
  </si>
  <si>
    <t>تحويل من سكلز الكورنيش الى سكلز دار مصر 3</t>
  </si>
  <si>
    <t>لزوم تأسيس كهرباء الدور 5 عمارة 2٫3</t>
  </si>
  <si>
    <t>اذن 0075</t>
  </si>
  <si>
    <t>0074-00631</t>
  </si>
  <si>
    <t>اعمال بناء الطابق 1 عمارة 14</t>
  </si>
  <si>
    <t>تسوية شراء من الخارج</t>
  </si>
  <si>
    <t>لزوم الطابق الارضي و2و3 عمارة 1</t>
  </si>
  <si>
    <t>علب كهرباء بواط</t>
  </si>
  <si>
    <t>علب كهرباء ماجيك</t>
  </si>
  <si>
    <t>رول عزل اسود</t>
  </si>
  <si>
    <t>اعمال صب الدور الثاني عمارة 12</t>
  </si>
  <si>
    <t>مادة جراوت</t>
  </si>
  <si>
    <t>الكود</t>
  </si>
  <si>
    <t>اسم الصنف</t>
  </si>
  <si>
    <t>افتتاحي</t>
  </si>
  <si>
    <t>الرصيد</t>
  </si>
  <si>
    <t>وحده</t>
  </si>
  <si>
    <t>الطن / الطرد</t>
  </si>
  <si>
    <t>حديد تسليح مقاس 12 ملي</t>
  </si>
  <si>
    <t>حديد تسليح مقاس 10 ملي</t>
  </si>
  <si>
    <t>حديد تسليح مقاس 16 ملي</t>
  </si>
  <si>
    <t>حديد تسليح مقاس 18 ملي</t>
  </si>
  <si>
    <t>الطن</t>
  </si>
  <si>
    <t>لفه</t>
  </si>
  <si>
    <t>Grand Total</t>
  </si>
  <si>
    <t>Sum of الكميه</t>
  </si>
  <si>
    <t>Values</t>
  </si>
  <si>
    <t>Sum of القيمه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</si>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</sst>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B3A2C7"/>
      <name val="Calibri"/>
      <family val="2"/>
    </font>
    <font>
      <i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  <fill>
      <patternFill patternType="solid">
        <fgColor rgb="FF8EB4E3"/>
        <bgColor rgb="FF8EB4E3"/>
      </patternFill>
    </fill>
    <fill>
      <patternFill patternType="solid">
        <fgColor rgb="FFFFFF00"/>
        <bgColor rgb="FFFFFF00"/>
      </patternFill>
    </fill>
    <fill>
      <patternFill patternType="solid">
        <fgColor rgb="FFEEECE1"/>
        <bgColor rgb="FFEEECE1"/>
      </patternFill>
    </fill>
    <fill>
      <patternFill patternType="solid">
        <fgColor rgb="FFF7F9F6"/>
        <bgColor rgb="FFF7F9F6"/>
      </patternFill>
    </fill>
    <fill>
      <patternFill patternType="solid">
        <fgColor rgb="FFE6B9B8"/>
        <bgColor rgb="FFE6B9B8"/>
      </patternFill>
    </fill>
    <fill>
      <patternFill patternType="solid">
        <fgColor rgb="FF729FCF"/>
        <bgColor rgb="FF729FCF"/>
      </patternFill>
    </fill>
    <fill>
      <patternFill patternType="solid">
        <fgColor rgb="FFFFFFD7"/>
        <bgColor rgb="FFFFFFD7"/>
      </patternFill>
    </fill>
    <fill>
      <patternFill patternType="solid">
        <fgColor rgb="FFFFBF00"/>
        <bgColor rgb="FFFFBF00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8" fillId="0" borderId="0" applyNumberFormat="0" applyBorder="0" applyProtection="0"/>
    <xf numFmtId="0" fontId="9" fillId="0" borderId="0" applyNumberFormat="0" applyBorder="0" applyProtection="0"/>
    <xf numFmtId="0" fontId="6" fillId="7" borderId="0" applyNumberFormat="0" applyBorder="0" applyProtection="0"/>
    <xf numFmtId="0" fontId="4" fillId="5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7" fillId="0" borderId="0" applyNumberFormat="0" applyBorder="0" applyProtection="0"/>
    <xf numFmtId="0" fontId="10" fillId="0" borderId="0" applyNumberFormat="0" applyBorder="0" applyProtection="0"/>
    <xf numFmtId="0" fontId="1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4">
    <xf numFmtId="0" fontId="0" fillId="0" borderId="0" xfId="0"/>
    <xf numFmtId="0" fontId="14" fillId="9" borderId="0" xfId="0" applyFont="1" applyFill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4" fillId="9" borderId="0" xfId="0" applyFont="1" applyFill="1" applyAlignment="1">
      <alignment vertical="center"/>
    </xf>
    <xf numFmtId="14" fontId="16" fillId="11" borderId="0" xfId="0" applyNumberFormat="1" applyFont="1" applyFill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17" fillId="1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13" borderId="0" xfId="0" applyFont="1" applyFill="1" applyAlignment="1">
      <alignment horizontal="center" vertical="center"/>
    </xf>
    <xf numFmtId="14" fontId="16" fillId="11" borderId="2" xfId="0" applyNumberFormat="1" applyFont="1" applyFill="1" applyBorder="1" applyAlignment="1">
      <alignment horizontal="center" vertical="top"/>
    </xf>
    <xf numFmtId="14" fontId="16" fillId="14" borderId="2" xfId="0" applyNumberFormat="1" applyFont="1" applyFill="1" applyBorder="1" applyAlignment="1">
      <alignment horizontal="center" vertical="top"/>
    </xf>
    <xf numFmtId="0" fontId="17" fillId="12" borderId="2" xfId="0" applyFont="1" applyFill="1" applyBorder="1" applyAlignment="1">
      <alignment horizontal="center" vertical="top"/>
    </xf>
    <xf numFmtId="0" fontId="16" fillId="14" borderId="2" xfId="0" applyFont="1" applyFill="1" applyBorder="1" applyAlignment="1">
      <alignment horizontal="center" vertical="top"/>
    </xf>
    <xf numFmtId="0" fontId="16" fillId="11" borderId="2" xfId="0" applyFont="1" applyFill="1" applyBorder="1" applyAlignment="1">
      <alignment horizontal="center" vertical="center"/>
    </xf>
    <xf numFmtId="14" fontId="16" fillId="13" borderId="2" xfId="0" applyNumberFormat="1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4" fontId="16" fillId="11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11" borderId="2" xfId="0" applyFont="1" applyFill="1" applyBorder="1" applyAlignment="1">
      <alignment horizontal="center" vertical="center"/>
    </xf>
    <xf numFmtId="0" fontId="16" fillId="15" borderId="2" xfId="0" applyFont="1" applyFill="1" applyBorder="1" applyAlignment="1">
      <alignment horizontal="center" vertical="center"/>
    </xf>
    <xf numFmtId="14" fontId="16" fillId="15" borderId="2" xfId="0" applyNumberFormat="1" applyFont="1" applyFill="1" applyBorder="1" applyAlignment="1">
      <alignment horizontal="center" vertical="center"/>
    </xf>
    <xf numFmtId="0" fontId="17" fillId="15" borderId="2" xfId="0" applyFont="1" applyFill="1" applyBorder="1" applyAlignment="1">
      <alignment horizontal="center" vertical="center"/>
    </xf>
    <xf numFmtId="0" fontId="16" fillId="15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16" borderId="2" xfId="0" applyFont="1" applyFill="1" applyBorder="1" applyAlignment="1">
      <alignment horizontal="center" vertical="center"/>
    </xf>
    <xf numFmtId="14" fontId="16" fillId="16" borderId="2" xfId="0" applyNumberFormat="1" applyFont="1" applyFill="1" applyBorder="1" applyAlignment="1">
      <alignment horizontal="center" vertical="center"/>
    </xf>
    <xf numFmtId="0" fontId="17" fillId="16" borderId="2" xfId="0" applyFont="1" applyFill="1" applyBorder="1" applyAlignment="1">
      <alignment horizontal="center" vertical="center"/>
    </xf>
    <xf numFmtId="0" fontId="16" fillId="16" borderId="0" xfId="0" applyFont="1" applyFill="1" applyAlignment="1">
      <alignment horizontal="center" vertical="center"/>
    </xf>
    <xf numFmtId="0" fontId="19" fillId="11" borderId="2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horizontal="right" vertical="center"/>
    </xf>
    <xf numFmtId="0" fontId="16" fillId="14" borderId="2" xfId="0" applyFont="1" applyFill="1" applyBorder="1" applyAlignment="1">
      <alignment horizontal="center" vertical="center"/>
    </xf>
    <xf numFmtId="0" fontId="16" fillId="14" borderId="2" xfId="0" applyFont="1" applyFill="1" applyBorder="1" applyAlignment="1">
      <alignment horizontal="right" vertical="center"/>
    </xf>
    <xf numFmtId="0" fontId="9" fillId="0" borderId="4" xfId="0" applyFont="1" applyBorder="1" applyAlignment="1" applyProtection="1">
      <alignment horizontal="right" vertical="center"/>
      <protection locked="0" hidden="1"/>
    </xf>
    <xf numFmtId="0" fontId="9" fillId="0" borderId="2" xfId="0" applyFont="1" applyBorder="1" applyAlignment="1" applyProtection="1">
      <alignment horizontal="right" vertical="center"/>
      <protection locked="0" hidden="1"/>
    </xf>
    <xf numFmtId="0" fontId="19" fillId="17" borderId="2" xfId="0" applyFont="1" applyFill="1" applyBorder="1" applyAlignment="1">
      <alignment horizontal="center" vertical="center"/>
    </xf>
    <xf numFmtId="0" fontId="16" fillId="17" borderId="2" xfId="0" applyFont="1" applyFill="1" applyBorder="1" applyAlignment="1">
      <alignment horizontal="center" vertical="center"/>
    </xf>
    <xf numFmtId="0" fontId="9" fillId="17" borderId="2" xfId="0" applyFont="1" applyFill="1" applyBorder="1" applyAlignment="1" applyProtection="1">
      <alignment horizontal="right" vertical="center"/>
      <protection locked="0" hidden="1"/>
    </xf>
    <xf numFmtId="0" fontId="16" fillId="0" borderId="2" xfId="0" applyFont="1" applyBorder="1" applyAlignment="1">
      <alignment horizontal="right" vertical="center"/>
    </xf>
    <xf numFmtId="0" fontId="16" fillId="17" borderId="2" xfId="0" applyFont="1" applyFill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11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pivotButton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</cellXfs>
  <cellStyles count="19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Error" xfId="11" xr:uid="{00000000-0005-0000-0000-000005000000}"/>
    <cellStyle name="Footnote" xfId="12" xr:uid="{00000000-0005-0000-0000-000006000000}"/>
    <cellStyle name="Heading" xfId="13" xr:uid="{00000000-0005-0000-0000-000008000000}"/>
    <cellStyle name="Hyperlink" xfId="14" xr:uid="{00000000-0005-0000-0000-00000B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  <cellStyle name="جيد" xfId="3" builtinId="26" customBuiltin="1"/>
    <cellStyle name="سيئ" xfId="4" builtinId="27" customBuiltin="1"/>
    <cellStyle name="عادي" xfId="0" builtinId="0" customBuiltin="1"/>
    <cellStyle name="عنوان 1" xfId="1" builtinId="16" customBuiltin="1"/>
    <cellStyle name="عنوان 2" xfId="2" builtinId="17" customBuiltin="1"/>
    <cellStyle name="محايد" xfId="5" builtinId="28" customBuiltin="1"/>
    <cellStyle name="ملاحظة" xfId="6" builtinId="10" customBuiltin="1"/>
  </cellStyles>
  <dxfs count="57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pivotCacheDefinition" Target="pivotCache/pivotCacheDefinition1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5</xdr:row>
      <xdr:rowOff>15240</xdr:rowOff>
    </xdr:from>
    <xdr:to>
      <xdr:col>12</xdr:col>
      <xdr:colOff>274320</xdr:colOff>
      <xdr:row>15</xdr:row>
      <xdr:rowOff>53340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801F5F6F-1500-BA6C-A55F-4342EE5853D9}"/>
            </a:ext>
          </a:extLst>
        </xdr:cNvPr>
        <xdr:cNvSpPr/>
      </xdr:nvSpPr>
      <xdr:spPr>
        <a:xfrm>
          <a:off x="6461760" y="929640"/>
          <a:ext cx="4015740" cy="18669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EG" sz="1800" b="1" i="0"/>
            <a:t>فى</a:t>
          </a:r>
          <a:r>
            <a:rPr lang="ar-EG" sz="1800" b="1" i="0" baseline="0"/>
            <a:t> هذه الصفحة يتم عمل </a:t>
          </a:r>
          <a:endParaRPr lang="en-US" sz="1800" b="1" i="0" baseline="0"/>
        </a:p>
        <a:p>
          <a:pPr algn="ctr"/>
          <a:r>
            <a:rPr lang="en-US" sz="1800" b="1" i="0" baseline="0"/>
            <a:t>Refresh </a:t>
          </a:r>
          <a:endParaRPr lang="ar-EG" sz="1800" b="1" i="0" baseline="0"/>
        </a:p>
        <a:p>
          <a:pPr algn="ctr"/>
          <a:r>
            <a:rPr lang="ar-EG" sz="1800" b="1" i="0" baseline="0"/>
            <a:t>فى كل مرة استعلام عن البيانات</a:t>
          </a:r>
          <a:endParaRPr lang="ar-EG" sz="1800" b="1" i="0"/>
        </a:p>
      </xdr:txBody>
    </xdr:sp>
    <xdr:clientData/>
  </xdr:twoCellAnchor>
  <xdr:twoCellAnchor editAs="oneCell">
    <xdr:from>
      <xdr:col>15</xdr:col>
      <xdr:colOff>329711</xdr:colOff>
      <xdr:row>10</xdr:row>
      <xdr:rowOff>127489</xdr:rowOff>
    </xdr:from>
    <xdr:to>
      <xdr:col>22</xdr:col>
      <xdr:colOff>539261</xdr:colOff>
      <xdr:row>33</xdr:row>
      <xdr:rowOff>25497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9FCB4E-5BEB-7406-FE66-A16F3EF38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4104"/>
        <a:stretch/>
      </xdr:blipFill>
      <xdr:spPr>
        <a:xfrm>
          <a:off x="12744449" y="2061797"/>
          <a:ext cx="4610100" cy="434691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 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nancial Manager" refreshedDate="44790.459970254633" createdVersion="8" refreshedVersion="8" minRefreshableVersion="3" recordCount="312" xr:uid="{1DEDCEA6-7828-4D1B-818B-7B7BE0698773}">
  <cacheSource type="worksheet">
    <worksheetSource ref="A2:N1048576" sheet="اليوميه"/>
  </cacheSource>
  <cacheFields count="14">
    <cacheField name="م" numFmtId="0">
      <sharedItems containsString="0" containsBlank="1" containsNumber="1" containsInteger="1" minValue="1" maxValue="300"/>
    </cacheField>
    <cacheField name="التاريخ" numFmtId="14">
      <sharedItems containsDate="1" containsBlank="1" containsMixedTypes="1" minDate="2022-01-08T00:00:00" maxDate="2022-08-16T00:00:00" count="17">
        <d v="2022-07-06T00:00:00"/>
        <d v="2022-07-27T00:00:00"/>
        <d v="2022-07-28T00:00:00"/>
        <s v="30/7/2022"/>
        <s v="31/7/2022"/>
        <d v="2022-01-08T00:00:00"/>
        <d v="2022-08-02T00:00:00"/>
        <d v="2022-08-03T00:00:00"/>
        <d v="2022-08-04T00:00:00"/>
        <d v="2022-08-08T00:00:00"/>
        <d v="2022-08-10T00:00:00"/>
        <d v="2022-08-09T00:00:00"/>
        <d v="2022-08-11T00:00:00"/>
        <d v="2022-08-13T00:00:00"/>
        <d v="2022-08-14T00:00:00"/>
        <d v="2022-08-15T00:00:00"/>
        <m/>
      </sharedItems>
    </cacheField>
    <cacheField name="نوع المستند" numFmtId="0">
      <sharedItems containsBlank="1" count="3">
        <s v="مبيعات"/>
        <m/>
        <s v="مشتريات"/>
      </sharedItems>
    </cacheField>
    <cacheField name="نوع الحركه" numFmtId="0">
      <sharedItems containsBlank="1" count="4">
        <s v="منصرف"/>
        <m/>
        <s v="تحويل"/>
        <s v="وارد"/>
      </sharedItems>
    </cacheField>
    <cacheField name="نوع الحركة" numFmtId="0">
      <sharedItems containsBlank="1"/>
    </cacheField>
    <cacheField name="رقم المستند" numFmtId="0">
      <sharedItems containsString="0" containsBlank="1" containsNumber="1" containsInteger="1" minValue="1296" maxValue="1679" count="94">
        <n v="1351"/>
        <n v="1352"/>
        <n v="1353"/>
        <n v="1354"/>
        <n v="1355"/>
        <n v="1356"/>
        <n v="1357"/>
        <n v="1358"/>
        <n v="1359"/>
        <n v="1360"/>
        <n v="1361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296"/>
        <n v="1458"/>
        <n v="1457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626"/>
        <n v="1453"/>
        <n v="1463"/>
        <n v="1627"/>
        <n v="1628"/>
        <n v="1629"/>
        <n v="1630"/>
        <n v="1631"/>
        <n v="1632"/>
        <n v="1633"/>
        <n v="1634"/>
        <n v="1636"/>
        <n v="1637"/>
        <n v="1679"/>
        <n v="1638"/>
        <n v="1639"/>
        <m/>
      </sharedItems>
    </cacheField>
    <cacheField name="البيان" numFmtId="0">
      <sharedItems containsBlank="1" count="13">
        <s v="شركة سكلز"/>
        <s v="شركة القلاع"/>
        <s v="شركة الصيرة"/>
        <s v="شركة النجاح والفضل"/>
        <s v="شركة الرمال الذهبية"/>
        <s v="لاغي"/>
        <s v="شركة سكلز تحويل داخلى مقاولين"/>
        <s v="شركة الفرا والموحد"/>
        <s v="مخزن دار مصر 2"/>
        <s v="دار مصر 3"/>
        <s v="اضافة من مخزن رفح"/>
        <s v="مخزن رفح  "/>
        <m/>
      </sharedItems>
    </cacheField>
    <cacheField name="الصنف" numFmtId="0">
      <sharedItems containsBlank="1" count="25">
        <s v="مادة للخرسانية  سيكا جرواوت"/>
        <s v="حديد تسليح مقاس 8 ملي"/>
        <s v="اسمنت العريش"/>
        <s v="مادة عزل بنتومين"/>
        <s v="بلوك بناء مقاس 20"/>
        <s v="بلوك بناء مقاس 10"/>
        <m/>
        <s v="بلوك بناء مقاس 17"/>
        <s v="خرسانة جاهزة صب B300"/>
        <s v="حديد تسليح مقاس 22 ملي"/>
        <s v="خراطيم كهرباء mm20"/>
        <s v="علب كهرباء"/>
        <s v="خوذه"/>
        <s v="فيست"/>
        <s v="لفات مشمع عزل"/>
        <s v="سبيسر كوباية سقف"/>
        <s v="بلتة مقاس 20*10* 6سم انترلوك ارتفاع 6سم"/>
        <s v="سبيسر كوباية اعمدة"/>
        <s v="سن 1"/>
        <s v="سن 2"/>
        <s v="خراطيم كهرباء mm32"/>
        <s v="علب كهرباء بواط"/>
        <s v="علب كهرباء ماجيك"/>
        <s v="رول عزل اسود"/>
        <s v="مادة جراوت"/>
      </sharedItems>
    </cacheField>
    <cacheField name="الكميه" numFmtId="0">
      <sharedItems containsString="0" containsBlank="1" containsNumber="1" minValue="0" maxValue="5625"/>
    </cacheField>
    <cacheField name="السعر" numFmtId="0">
      <sharedItems containsString="0" containsBlank="1" containsNumber="1" containsInteger="1" minValue="0" maxValue="1" count="3">
        <n v="1"/>
        <n v="0"/>
        <m/>
      </sharedItems>
    </cacheField>
    <cacheField name="القيمه" numFmtId="0">
      <sharedItems containsBlank="1" containsMixedTypes="1" containsNumber="1" minValue="0" maxValue="5625" count="66">
        <n v="0.5"/>
        <n v="2"/>
        <n v="1.8"/>
        <n v="4"/>
        <n v="1"/>
        <n v="576"/>
        <n v="1152"/>
        <n v="0"/>
        <n v="1288"/>
        <n v="1312"/>
        <n v="60"/>
        <n v="62.5"/>
        <n v="39"/>
        <n v="2304"/>
        <n v="1300"/>
        <n v="1000"/>
        <n v="1694"/>
        <n v="33"/>
        <n v="17"/>
        <n v="900"/>
        <n v="1800"/>
        <n v="37"/>
        <n v="3"/>
        <n v="36"/>
        <n v="1440"/>
        <n v="432"/>
        <n v="1080"/>
        <n v="115"/>
        <n v="120"/>
        <n v="38"/>
        <n v="8"/>
        <n v="121"/>
        <n v="30"/>
        <n v="10"/>
        <n v="3110"/>
        <n v="4120"/>
        <n v="3100"/>
        <n v="4145"/>
        <n v="44"/>
        <n v="250"/>
        <n v="50"/>
        <n v="350"/>
        <n v="5625"/>
        <n v="3456"/>
        <n v="4608"/>
        <n v="2624"/>
        <n v="1368"/>
        <n v="2160"/>
        <n v="2070"/>
        <n v="2600"/>
        <n v="3000"/>
        <n v="1282"/>
        <n v="118"/>
        <n v="90"/>
        <n v="35"/>
        <n v="1.073"/>
        <n v="70.88"/>
        <n v="70.319999999999993"/>
        <n v="8.64"/>
        <n v="2.5"/>
        <n v="400"/>
        <n v="126"/>
        <n v="230"/>
        <n v="1500"/>
        <s v="لفة"/>
        <m/>
      </sharedItems>
    </cacheField>
    <cacheField name="الوحدة" numFmtId="0">
      <sharedItems containsBlank="1" containsMixedTypes="1" containsNumber="1" containsInteger="1" minValue="0" maxValue="0"/>
    </cacheField>
    <cacheField name="المحول منه" numFmtId="0">
      <sharedItems containsBlank="1"/>
    </cacheField>
    <cacheField name="ملاحظات" numFmtId="0">
      <sharedItems containsBlank="1" containsMixedTypes="1" containsNumber="1" minValue="122.5" maxValue="12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2">
  <r>
    <n v="1"/>
    <x v="0"/>
    <x v="0"/>
    <x v="0"/>
    <s v="مقاول"/>
    <x v="0"/>
    <x v="0"/>
    <x v="0"/>
    <n v="0.5"/>
    <x v="0"/>
    <x v="0"/>
    <m/>
    <m/>
    <m/>
  </r>
  <r>
    <n v="2"/>
    <x v="1"/>
    <x v="0"/>
    <x v="0"/>
    <s v="مقاول"/>
    <x v="1"/>
    <x v="1"/>
    <x v="1"/>
    <n v="2"/>
    <x v="0"/>
    <x v="1"/>
    <m/>
    <m/>
    <m/>
  </r>
  <r>
    <n v="3"/>
    <x v="1"/>
    <x v="0"/>
    <x v="0"/>
    <s v="مقاول"/>
    <x v="2"/>
    <x v="2"/>
    <x v="1"/>
    <n v="1.8"/>
    <x v="0"/>
    <x v="2"/>
    <m/>
    <m/>
    <m/>
  </r>
  <r>
    <n v="4"/>
    <x v="1"/>
    <x v="0"/>
    <x v="0"/>
    <s v="مقاول"/>
    <x v="3"/>
    <x v="3"/>
    <x v="1"/>
    <n v="2"/>
    <x v="0"/>
    <x v="1"/>
    <m/>
    <m/>
    <m/>
  </r>
  <r>
    <n v="5"/>
    <x v="1"/>
    <x v="0"/>
    <x v="0"/>
    <s v="مقاول"/>
    <x v="4"/>
    <x v="4"/>
    <x v="1"/>
    <n v="2"/>
    <x v="0"/>
    <x v="1"/>
    <m/>
    <m/>
    <m/>
  </r>
  <r>
    <n v="6"/>
    <x v="2"/>
    <x v="0"/>
    <x v="0"/>
    <s v="مقاول"/>
    <x v="5"/>
    <x v="0"/>
    <x v="2"/>
    <n v="4"/>
    <x v="0"/>
    <x v="3"/>
    <m/>
    <m/>
    <m/>
  </r>
  <r>
    <n v="7"/>
    <x v="2"/>
    <x v="0"/>
    <x v="0"/>
    <s v="مقاول"/>
    <x v="6"/>
    <x v="3"/>
    <x v="3"/>
    <n v="1"/>
    <x v="0"/>
    <x v="4"/>
    <s v="برميل"/>
    <m/>
    <m/>
  </r>
  <r>
    <n v="8"/>
    <x v="2"/>
    <x v="0"/>
    <x v="0"/>
    <s v="مقاول"/>
    <x v="7"/>
    <x v="3"/>
    <x v="4"/>
    <n v="576"/>
    <x v="0"/>
    <x v="5"/>
    <m/>
    <m/>
    <m/>
  </r>
  <r>
    <n v="9"/>
    <x v="2"/>
    <x v="0"/>
    <x v="0"/>
    <s v="مقاول"/>
    <x v="7"/>
    <x v="3"/>
    <x v="5"/>
    <n v="1152"/>
    <x v="0"/>
    <x v="6"/>
    <m/>
    <m/>
    <m/>
  </r>
  <r>
    <n v="10"/>
    <x v="2"/>
    <x v="1"/>
    <x v="1"/>
    <m/>
    <x v="8"/>
    <x v="5"/>
    <x v="6"/>
    <n v="0"/>
    <x v="1"/>
    <x v="7"/>
    <m/>
    <m/>
    <m/>
  </r>
  <r>
    <n v="11"/>
    <x v="2"/>
    <x v="0"/>
    <x v="0"/>
    <s v="مقاول"/>
    <x v="9"/>
    <x v="1"/>
    <x v="7"/>
    <n v="1288"/>
    <x v="0"/>
    <x v="8"/>
    <m/>
    <s v="القواليشي"/>
    <m/>
  </r>
  <r>
    <n v="12"/>
    <x v="2"/>
    <x v="0"/>
    <x v="0"/>
    <s v="مقاول"/>
    <x v="9"/>
    <x v="1"/>
    <x v="7"/>
    <n v="1312"/>
    <x v="0"/>
    <x v="9"/>
    <m/>
    <s v="القواليشي"/>
    <m/>
  </r>
  <r>
    <n v="13"/>
    <x v="2"/>
    <x v="0"/>
    <x v="0"/>
    <s v="مقاول"/>
    <x v="10"/>
    <x v="4"/>
    <x v="8"/>
    <n v="60"/>
    <x v="0"/>
    <x v="10"/>
    <m/>
    <s v="المتحدة"/>
    <n v="122.5"/>
  </r>
  <r>
    <n v="14"/>
    <x v="2"/>
    <x v="0"/>
    <x v="0"/>
    <s v="مقاول"/>
    <x v="10"/>
    <x v="4"/>
    <x v="8"/>
    <n v="62.5"/>
    <x v="0"/>
    <x v="11"/>
    <s v="m3"/>
    <s v="نوينجع"/>
    <m/>
  </r>
  <r>
    <n v="15"/>
    <x v="3"/>
    <x v="0"/>
    <x v="0"/>
    <s v="مقاول"/>
    <x v="1"/>
    <x v="4"/>
    <x v="8"/>
    <n v="39"/>
    <x v="0"/>
    <x v="12"/>
    <s v="m3"/>
    <s v="شركة المتوسط"/>
    <m/>
  </r>
  <r>
    <n v="16"/>
    <x v="3"/>
    <x v="0"/>
    <x v="0"/>
    <s v="مقاول"/>
    <x v="11"/>
    <x v="3"/>
    <x v="5"/>
    <n v="2304"/>
    <x v="0"/>
    <x v="13"/>
    <s v="بلوكة"/>
    <s v="القواليشي"/>
    <m/>
  </r>
  <r>
    <n v="17"/>
    <x v="3"/>
    <x v="0"/>
    <x v="0"/>
    <s v="مقاول"/>
    <x v="11"/>
    <x v="3"/>
    <x v="7"/>
    <n v="1300"/>
    <x v="0"/>
    <x v="14"/>
    <s v="بلوكة"/>
    <s v="القواليشي"/>
    <m/>
  </r>
  <r>
    <n v="18"/>
    <x v="3"/>
    <x v="0"/>
    <x v="0"/>
    <s v="مقاول"/>
    <x v="11"/>
    <x v="3"/>
    <x v="7"/>
    <n v="1300"/>
    <x v="0"/>
    <x v="14"/>
    <s v="بلوكة"/>
    <s v="القواليشي"/>
    <m/>
  </r>
  <r>
    <n v="19"/>
    <x v="3"/>
    <x v="0"/>
    <x v="0"/>
    <s v="مقاول"/>
    <x v="11"/>
    <x v="3"/>
    <x v="4"/>
    <n v="1000"/>
    <x v="0"/>
    <x v="15"/>
    <s v="بلوكة"/>
    <s v="القواليشي"/>
    <m/>
  </r>
  <r>
    <n v="20"/>
    <x v="3"/>
    <x v="0"/>
    <x v="0"/>
    <s v="مقاول"/>
    <x v="11"/>
    <x v="3"/>
    <x v="4"/>
    <n v="1152"/>
    <x v="0"/>
    <x v="6"/>
    <s v="بلوكة"/>
    <s v="القواليشي"/>
    <m/>
  </r>
  <r>
    <n v="21"/>
    <x v="3"/>
    <x v="0"/>
    <x v="0"/>
    <s v="مقاول"/>
    <x v="12"/>
    <x v="3"/>
    <x v="5"/>
    <n v="1694"/>
    <x v="0"/>
    <x v="16"/>
    <s v="بلوكة"/>
    <s v="القواليشي"/>
    <m/>
  </r>
  <r>
    <n v="22"/>
    <x v="4"/>
    <x v="1"/>
    <x v="2"/>
    <s v=" تحويل داخلى مقاولي"/>
    <x v="13"/>
    <x v="6"/>
    <x v="9"/>
    <n v="33"/>
    <x v="0"/>
    <x v="17"/>
    <s v="طرد"/>
    <s v="تحول من سكلز الى القلاع"/>
    <m/>
  </r>
  <r>
    <n v="23"/>
    <x v="4"/>
    <x v="0"/>
    <x v="0"/>
    <s v="مقاول"/>
    <x v="14"/>
    <x v="7"/>
    <x v="8"/>
    <n v="17"/>
    <x v="0"/>
    <x v="18"/>
    <s v="m3"/>
    <s v="الدوحة"/>
    <m/>
  </r>
  <r>
    <n v="24"/>
    <x v="4"/>
    <x v="0"/>
    <x v="0"/>
    <s v="مقاول"/>
    <x v="15"/>
    <x v="7"/>
    <x v="4"/>
    <n v="1000"/>
    <x v="0"/>
    <x v="15"/>
    <s v="بلوكة"/>
    <s v="حسين ابوعبيد"/>
    <s v="اذن 18"/>
  </r>
  <r>
    <n v="25"/>
    <x v="4"/>
    <x v="0"/>
    <x v="0"/>
    <s v="مقاول"/>
    <x v="15"/>
    <x v="7"/>
    <x v="4"/>
    <n v="900"/>
    <x v="0"/>
    <x v="19"/>
    <s v="بلوكة"/>
    <s v="حسين ابوعبيد"/>
    <s v="اذن 19"/>
  </r>
  <r>
    <n v="26"/>
    <x v="4"/>
    <x v="0"/>
    <x v="0"/>
    <s v="مقاول"/>
    <x v="15"/>
    <x v="7"/>
    <x v="5"/>
    <n v="1800"/>
    <x v="0"/>
    <x v="20"/>
    <s v="بلوكة"/>
    <s v="حسين ابوعبيد"/>
    <s v="اذن 20"/>
  </r>
  <r>
    <n v="10"/>
    <x v="4"/>
    <x v="1"/>
    <x v="1"/>
    <m/>
    <x v="16"/>
    <x v="5"/>
    <x v="6"/>
    <n v="0"/>
    <x v="1"/>
    <x v="7"/>
    <m/>
    <m/>
    <m/>
  </r>
  <r>
    <n v="28"/>
    <x v="4"/>
    <x v="0"/>
    <x v="0"/>
    <s v="مقاول"/>
    <x v="17"/>
    <x v="2"/>
    <x v="8"/>
    <n v="37"/>
    <x v="0"/>
    <x v="21"/>
    <s v="m3"/>
    <s v="الدوحة"/>
    <s v="ارسالة / 8868-8869-8870-8871"/>
  </r>
  <r>
    <n v="29"/>
    <x v="5"/>
    <x v="0"/>
    <x v="0"/>
    <s v="مقاول"/>
    <x v="18"/>
    <x v="7"/>
    <x v="3"/>
    <n v="1"/>
    <x v="0"/>
    <x v="4"/>
    <s v="برميل"/>
    <s v="مخزن دار مصر 3"/>
    <m/>
  </r>
  <r>
    <n v="10"/>
    <x v="5"/>
    <x v="1"/>
    <x v="1"/>
    <m/>
    <x v="19"/>
    <x v="5"/>
    <x v="6"/>
    <n v="0"/>
    <x v="1"/>
    <x v="7"/>
    <m/>
    <m/>
    <m/>
  </r>
  <r>
    <n v="31"/>
    <x v="5"/>
    <x v="0"/>
    <x v="0"/>
    <s v="تحويل الى مخزن"/>
    <x v="20"/>
    <x v="8"/>
    <x v="10"/>
    <n v="3"/>
    <x v="0"/>
    <x v="22"/>
    <s v="لفة"/>
    <s v="مخزن دار مصر 3"/>
    <m/>
  </r>
  <r>
    <n v="32"/>
    <x v="5"/>
    <x v="0"/>
    <x v="0"/>
    <s v="مقاول"/>
    <x v="21"/>
    <x v="4"/>
    <x v="1"/>
    <n v="3"/>
    <x v="0"/>
    <x v="22"/>
    <s v="طرد"/>
    <s v="مخزن مصنع الفيل"/>
    <s v="الطرد 1 طن"/>
  </r>
  <r>
    <n v="33"/>
    <x v="5"/>
    <x v="0"/>
    <x v="0"/>
    <s v="مقاول"/>
    <x v="22"/>
    <x v="3"/>
    <x v="1"/>
    <n v="3"/>
    <x v="0"/>
    <x v="22"/>
    <s v="طرد"/>
    <s v="مخزن مصنع الفيل"/>
    <s v="الطرد 1 طن"/>
  </r>
  <r>
    <n v="34"/>
    <x v="5"/>
    <x v="0"/>
    <x v="0"/>
    <s v="مقاول"/>
    <x v="23"/>
    <x v="1"/>
    <x v="1"/>
    <n v="2"/>
    <x v="0"/>
    <x v="1"/>
    <s v="طرد"/>
    <s v="مخزن مصنع الفيل"/>
    <s v="الطرد 1 طن"/>
  </r>
  <r>
    <n v="35"/>
    <x v="5"/>
    <x v="0"/>
    <x v="0"/>
    <s v="مقاول"/>
    <x v="24"/>
    <x v="2"/>
    <x v="1"/>
    <n v="2"/>
    <x v="0"/>
    <x v="1"/>
    <s v="طرد"/>
    <s v="مخزن مصنع الفيل"/>
    <s v="الطرد 1 طن"/>
  </r>
  <r>
    <n v="36"/>
    <x v="5"/>
    <x v="0"/>
    <x v="0"/>
    <s v="مقاول"/>
    <x v="25"/>
    <x v="4"/>
    <x v="4"/>
    <n v="1152"/>
    <x v="0"/>
    <x v="6"/>
    <s v="بلوكة"/>
    <s v="القواليشي"/>
    <s v="اذن 00587"/>
  </r>
  <r>
    <n v="37"/>
    <x v="5"/>
    <x v="0"/>
    <x v="0"/>
    <s v="مقاول"/>
    <x v="25"/>
    <x v="4"/>
    <x v="7"/>
    <n v="1312"/>
    <x v="0"/>
    <x v="9"/>
    <s v="بلوكة"/>
    <s v="القواليشي"/>
    <s v="اذن 00606"/>
  </r>
  <r>
    <n v="38"/>
    <x v="5"/>
    <x v="0"/>
    <x v="0"/>
    <s v="مقاول"/>
    <x v="25"/>
    <x v="4"/>
    <x v="7"/>
    <n v="1312"/>
    <x v="0"/>
    <x v="9"/>
    <s v="بلوكة"/>
    <s v="القواليشي"/>
    <s v="اذن00605"/>
  </r>
  <r>
    <n v="39"/>
    <x v="6"/>
    <x v="0"/>
    <x v="0"/>
    <s v="مقاول"/>
    <x v="26"/>
    <x v="1"/>
    <x v="8"/>
    <n v="36"/>
    <x v="0"/>
    <x v="23"/>
    <s v="m3"/>
    <s v="شركة الدوحة"/>
    <m/>
  </r>
  <r>
    <n v="40"/>
    <x v="7"/>
    <x v="0"/>
    <x v="0"/>
    <s v="مقاول"/>
    <x v="27"/>
    <x v="1"/>
    <x v="5"/>
    <n v="1440"/>
    <x v="0"/>
    <x v="24"/>
    <s v="بلوكة"/>
    <s v="القواليشي"/>
    <s v="اذن 00614"/>
  </r>
  <r>
    <n v="41"/>
    <x v="7"/>
    <x v="0"/>
    <x v="0"/>
    <s v="مقاول"/>
    <x v="27"/>
    <x v="1"/>
    <x v="4"/>
    <n v="432"/>
    <x v="0"/>
    <x v="25"/>
    <s v="بلوكة"/>
    <s v="القواليشي"/>
    <s v="اذن 00614"/>
  </r>
  <r>
    <n v="42"/>
    <x v="7"/>
    <x v="0"/>
    <x v="0"/>
    <s v="مقاول"/>
    <x v="27"/>
    <x v="1"/>
    <x v="4"/>
    <n v="1080"/>
    <x v="0"/>
    <x v="26"/>
    <s v="بلوكة"/>
    <s v="القواليشي"/>
    <s v="اذن 00612"/>
  </r>
  <r>
    <n v="43"/>
    <x v="7"/>
    <x v="0"/>
    <x v="0"/>
    <s v="مقاول"/>
    <x v="27"/>
    <x v="1"/>
    <x v="4"/>
    <n v="1152"/>
    <x v="0"/>
    <x v="6"/>
    <s v="بلوكة"/>
    <s v="القواليشي"/>
    <s v="اذن 00600"/>
  </r>
  <r>
    <n v="44"/>
    <x v="7"/>
    <x v="0"/>
    <x v="0"/>
    <s v="مقاول"/>
    <x v="27"/>
    <x v="1"/>
    <x v="4"/>
    <n v="1152"/>
    <x v="0"/>
    <x v="6"/>
    <s v="بلوكة"/>
    <s v="القواليشي"/>
    <s v="اذن 00613"/>
  </r>
  <r>
    <n v="45"/>
    <x v="7"/>
    <x v="0"/>
    <x v="0"/>
    <s v="مقاول"/>
    <x v="28"/>
    <x v="1"/>
    <x v="11"/>
    <n v="115"/>
    <x v="0"/>
    <x v="27"/>
    <s v="علبة"/>
    <s v="مخزن دار مصر 3"/>
    <m/>
  </r>
  <r>
    <n v="45"/>
    <x v="7"/>
    <x v="0"/>
    <x v="0"/>
    <s v="مقاول"/>
    <x v="29"/>
    <x v="3"/>
    <x v="11"/>
    <n v="120"/>
    <x v="0"/>
    <x v="28"/>
    <s v="علبة"/>
    <s v="مخزن دار مصر 3"/>
    <m/>
  </r>
  <r>
    <n v="47"/>
    <x v="7"/>
    <x v="0"/>
    <x v="0"/>
    <s v="مقاول"/>
    <x v="30"/>
    <x v="4"/>
    <x v="1"/>
    <n v="2"/>
    <x v="0"/>
    <x v="1"/>
    <s v="طن"/>
    <s v="مخزن مصنع الفيل"/>
    <s v="الوزن 2010 ك"/>
  </r>
  <r>
    <n v="48"/>
    <x v="7"/>
    <x v="0"/>
    <x v="0"/>
    <s v="مقاول"/>
    <x v="31"/>
    <x v="4"/>
    <x v="8"/>
    <n v="38"/>
    <x v="0"/>
    <x v="29"/>
    <s v="m3"/>
    <s v="شركة الدوحة"/>
    <s v="اذون 09045/09046/09047/09048"/>
  </r>
  <r>
    <n v="49"/>
    <x v="7"/>
    <x v="0"/>
    <x v="0"/>
    <s v="مقاول"/>
    <x v="32"/>
    <x v="1"/>
    <x v="1"/>
    <n v="3"/>
    <x v="0"/>
    <x v="22"/>
    <s v="طن"/>
    <s v="مخزن مصنع الفيل"/>
    <s v="الوزن3005 ك"/>
  </r>
  <r>
    <n v="50"/>
    <x v="7"/>
    <x v="0"/>
    <x v="0"/>
    <s v="مقاول"/>
    <x v="33"/>
    <x v="2"/>
    <x v="1"/>
    <n v="3"/>
    <x v="0"/>
    <x v="22"/>
    <s v="طن"/>
    <s v="مخزن مصنع الفيل"/>
    <s v="الوزن3005 ك"/>
  </r>
  <r>
    <n v="51"/>
    <x v="7"/>
    <x v="0"/>
    <x v="0"/>
    <s v="مقاول"/>
    <x v="34"/>
    <x v="3"/>
    <x v="1"/>
    <n v="2"/>
    <x v="0"/>
    <x v="1"/>
    <s v="طن"/>
    <s v="مخزن مصنع الفيل"/>
    <s v="2000ك الوزن"/>
  </r>
  <r>
    <n v="52"/>
    <x v="8"/>
    <x v="0"/>
    <x v="0"/>
    <s v="ذاتي"/>
    <x v="35"/>
    <x v="9"/>
    <x v="12"/>
    <n v="3"/>
    <x v="0"/>
    <x v="22"/>
    <s v="عدد"/>
    <s v="مخزن السيفتي"/>
    <m/>
  </r>
  <r>
    <n v="53"/>
    <x v="8"/>
    <x v="0"/>
    <x v="0"/>
    <s v="ذاتي"/>
    <x v="35"/>
    <x v="9"/>
    <x v="13"/>
    <n v="2"/>
    <x v="0"/>
    <x v="1"/>
    <s v="عدد"/>
    <s v="مخزن السيفتي"/>
    <m/>
  </r>
  <r>
    <n v="54"/>
    <x v="8"/>
    <x v="0"/>
    <x v="0"/>
    <s v="مقاول"/>
    <x v="36"/>
    <x v="4"/>
    <x v="1"/>
    <n v="2"/>
    <x v="0"/>
    <x v="1"/>
    <s v="طن"/>
    <s v="مخزن مصنع الفيل"/>
    <s v="2000ك الوزن"/>
  </r>
  <r>
    <n v="55"/>
    <x v="8"/>
    <x v="0"/>
    <x v="0"/>
    <s v="مقاول"/>
    <x v="37"/>
    <x v="3"/>
    <x v="1"/>
    <n v="2"/>
    <x v="0"/>
    <x v="1"/>
    <s v="طن"/>
    <s v="مخزن مصنع الفيل"/>
    <s v="2000ك الوزن"/>
  </r>
  <r>
    <n v="56"/>
    <x v="8"/>
    <x v="0"/>
    <x v="0"/>
    <s v="مقاول"/>
    <x v="38"/>
    <x v="2"/>
    <x v="14"/>
    <n v="8"/>
    <x v="0"/>
    <x v="30"/>
    <s v="عدد"/>
    <s v="مخزن دار مصر 3"/>
    <m/>
  </r>
  <r>
    <n v="57"/>
    <x v="9"/>
    <x v="0"/>
    <x v="0"/>
    <s v="مقاول"/>
    <x v="39"/>
    <x v="7"/>
    <x v="8"/>
    <n v="121"/>
    <x v="0"/>
    <x v="31"/>
    <s v="m3"/>
    <s v="شركة الدوحة"/>
    <s v="صب سقف الدور3 عمارة7"/>
  </r>
  <r>
    <n v="10"/>
    <x v="9"/>
    <x v="1"/>
    <x v="1"/>
    <m/>
    <x v="40"/>
    <x v="5"/>
    <x v="6"/>
    <n v="0"/>
    <x v="1"/>
    <x v="7"/>
    <m/>
    <m/>
    <m/>
  </r>
  <r>
    <n v="59"/>
    <x v="9"/>
    <x v="0"/>
    <x v="0"/>
    <s v="مقاول"/>
    <x v="41"/>
    <x v="4"/>
    <x v="15"/>
    <n v="3"/>
    <x v="0"/>
    <x v="22"/>
    <s v="الشيكارة"/>
    <s v="مخزن النصر"/>
    <m/>
  </r>
  <r>
    <n v="60"/>
    <x v="9"/>
    <x v="0"/>
    <x v="0"/>
    <s v="مقاول"/>
    <x v="41"/>
    <x v="4"/>
    <x v="15"/>
    <n v="1"/>
    <x v="0"/>
    <x v="4"/>
    <s v="الشيكارة"/>
    <m/>
    <m/>
  </r>
  <r>
    <n v="61"/>
    <x v="9"/>
    <x v="0"/>
    <x v="0"/>
    <s v="مقاول"/>
    <x v="42"/>
    <x v="7"/>
    <x v="8"/>
    <n v="30"/>
    <x v="0"/>
    <x v="32"/>
    <s v="m3"/>
    <s v="شركة الدوحة"/>
    <s v="صب اعمدة  الدور4 عمارة7"/>
  </r>
  <r>
    <n v="62"/>
    <x v="9"/>
    <x v="0"/>
    <x v="0"/>
    <s v="مقاول"/>
    <x v="42"/>
    <x v="7"/>
    <x v="8"/>
    <n v="10"/>
    <x v="0"/>
    <x v="33"/>
    <s v="m3"/>
    <s v="شركة الدوحة"/>
    <s v="صب اعمدة  الدور4 عمارة7"/>
  </r>
  <r>
    <n v="63"/>
    <x v="9"/>
    <x v="0"/>
    <x v="0"/>
    <s v="مقاول"/>
    <x v="43"/>
    <x v="4"/>
    <x v="1"/>
    <n v="3110"/>
    <x v="0"/>
    <x v="34"/>
    <s v="طن"/>
    <s v="شركة العمصي"/>
    <s v="وزن 3110 ك"/>
  </r>
  <r>
    <n v="64"/>
    <x v="9"/>
    <x v="0"/>
    <x v="0"/>
    <s v="مقاول"/>
    <x v="44"/>
    <x v="2"/>
    <x v="1"/>
    <n v="4120"/>
    <x v="0"/>
    <x v="35"/>
    <s v="طن"/>
    <s v="مخزن النصر"/>
    <s v="وزن 4120 ك"/>
  </r>
  <r>
    <n v="65"/>
    <x v="9"/>
    <x v="0"/>
    <x v="0"/>
    <s v="مقاول"/>
    <x v="45"/>
    <x v="1"/>
    <x v="1"/>
    <n v="3100"/>
    <x v="0"/>
    <x v="36"/>
    <s v="طن"/>
    <s v="شركة العمصي"/>
    <s v="وزن 3100 ك"/>
  </r>
  <r>
    <n v="66"/>
    <x v="9"/>
    <x v="0"/>
    <x v="0"/>
    <s v="مقاول"/>
    <x v="46"/>
    <x v="3"/>
    <x v="1"/>
    <n v="4145"/>
    <x v="0"/>
    <x v="37"/>
    <s v="طن"/>
    <s v="شركة العمصي"/>
    <s v="وزن 4145 ك"/>
  </r>
  <r>
    <n v="67"/>
    <x v="9"/>
    <x v="0"/>
    <x v="0"/>
    <s v="مقاول"/>
    <x v="47"/>
    <x v="0"/>
    <x v="10"/>
    <n v="44"/>
    <x v="0"/>
    <x v="38"/>
    <s v="عدد"/>
    <s v="مخزن دار مصر 3"/>
    <m/>
  </r>
  <r>
    <n v="68"/>
    <x v="9"/>
    <x v="0"/>
    <x v="0"/>
    <s v="مقاول"/>
    <x v="47"/>
    <x v="0"/>
    <x v="11"/>
    <n v="250"/>
    <x v="0"/>
    <x v="39"/>
    <s v="عدد"/>
    <s v="مخزن دار مصر 3"/>
    <m/>
  </r>
  <r>
    <n v="69"/>
    <x v="9"/>
    <x v="0"/>
    <x v="0"/>
    <s v="مقاول"/>
    <x v="48"/>
    <x v="2"/>
    <x v="10"/>
    <n v="44"/>
    <x v="0"/>
    <x v="38"/>
    <s v="عدد"/>
    <s v="مخزن دار مصر 3"/>
    <m/>
  </r>
  <r>
    <n v="70"/>
    <x v="9"/>
    <x v="0"/>
    <x v="0"/>
    <s v="مقاول"/>
    <x v="48"/>
    <x v="2"/>
    <x v="11"/>
    <n v="250"/>
    <x v="0"/>
    <x v="39"/>
    <s v="عدد"/>
    <s v="مخزن دار مصر 3"/>
    <m/>
  </r>
  <r>
    <n v="71"/>
    <x v="10"/>
    <x v="2"/>
    <x v="3"/>
    <s v="اضافة"/>
    <x v="49"/>
    <x v="10"/>
    <x v="10"/>
    <n v="50"/>
    <x v="0"/>
    <x v="40"/>
    <s v="عدد"/>
    <s v="اضافة من مخزن رفح"/>
    <m/>
  </r>
  <r>
    <n v="72"/>
    <x v="10"/>
    <x v="2"/>
    <x v="3"/>
    <s v="اضافة"/>
    <x v="50"/>
    <x v="10"/>
    <x v="10"/>
    <n v="350"/>
    <x v="0"/>
    <x v="41"/>
    <s v="عدد"/>
    <s v="اضافة من مخزن رفح"/>
    <m/>
  </r>
  <r>
    <n v="73"/>
    <x v="10"/>
    <x v="2"/>
    <x v="3"/>
    <s v="اضافة"/>
    <x v="51"/>
    <x v="10"/>
    <x v="11"/>
    <n v="5625"/>
    <x v="0"/>
    <x v="42"/>
    <s v="عدد"/>
    <s v="اضافة من مخزن رفح"/>
    <m/>
  </r>
  <r>
    <n v="74"/>
    <x v="11"/>
    <x v="0"/>
    <x v="0"/>
    <s v="مقاول"/>
    <x v="52"/>
    <x v="7"/>
    <x v="10"/>
    <n v="44"/>
    <x v="0"/>
    <x v="38"/>
    <s v="عدد"/>
    <s v="مخزن دار مصر 3"/>
    <m/>
  </r>
  <r>
    <n v="75"/>
    <x v="11"/>
    <x v="0"/>
    <x v="0"/>
    <s v="مقاول"/>
    <x v="52"/>
    <x v="7"/>
    <x v="11"/>
    <n v="250"/>
    <x v="0"/>
    <x v="39"/>
    <s v="عدد"/>
    <s v="مخزن دار مصر 3"/>
    <m/>
  </r>
  <r>
    <n v="76"/>
    <x v="11"/>
    <x v="0"/>
    <x v="0"/>
    <s v="مقاول"/>
    <x v="53"/>
    <x v="3"/>
    <x v="10"/>
    <n v="44"/>
    <x v="0"/>
    <x v="38"/>
    <s v="عدد"/>
    <s v="مخزن دار مصر 3"/>
    <m/>
  </r>
  <r>
    <n v="77"/>
    <x v="11"/>
    <x v="0"/>
    <x v="0"/>
    <s v="مقاول"/>
    <x v="53"/>
    <x v="3"/>
    <x v="11"/>
    <n v="250"/>
    <x v="0"/>
    <x v="39"/>
    <s v="عدد"/>
    <s v="مخزن دار مصر 3"/>
    <m/>
  </r>
  <r>
    <n v="78"/>
    <x v="11"/>
    <x v="0"/>
    <x v="0"/>
    <s v="مقاول"/>
    <x v="54"/>
    <x v="4"/>
    <x v="10"/>
    <n v="44"/>
    <x v="0"/>
    <x v="38"/>
    <s v="عدد"/>
    <s v="مخزن دار مصر 3"/>
    <m/>
  </r>
  <r>
    <n v="79"/>
    <x v="11"/>
    <x v="0"/>
    <x v="0"/>
    <s v="مقاول"/>
    <x v="54"/>
    <x v="4"/>
    <x v="11"/>
    <n v="250"/>
    <x v="0"/>
    <x v="39"/>
    <s v="عدد"/>
    <s v="مخزن دار مصر 3"/>
    <m/>
  </r>
  <r>
    <n v="80"/>
    <x v="11"/>
    <x v="0"/>
    <x v="0"/>
    <s v="مقاول"/>
    <x v="55"/>
    <x v="1"/>
    <x v="10"/>
    <n v="44"/>
    <x v="0"/>
    <x v="38"/>
    <s v="عدد"/>
    <s v="مخزن دار مصر 3"/>
    <m/>
  </r>
  <r>
    <n v="81"/>
    <x v="11"/>
    <x v="0"/>
    <x v="0"/>
    <s v="مقاول"/>
    <x v="55"/>
    <x v="1"/>
    <x v="11"/>
    <n v="250"/>
    <x v="0"/>
    <x v="39"/>
    <s v="عدد"/>
    <s v="مخزن دار مصر 3"/>
    <m/>
  </r>
  <r>
    <n v="82"/>
    <x v="11"/>
    <x v="0"/>
    <x v="0"/>
    <s v="مقاول"/>
    <x v="56"/>
    <x v="2"/>
    <x v="16"/>
    <n v="1"/>
    <x v="0"/>
    <x v="4"/>
    <s v="عدد"/>
    <s v="مخزن دار مصر 3"/>
    <m/>
  </r>
  <r>
    <n v="83"/>
    <x v="11"/>
    <x v="0"/>
    <x v="0"/>
    <s v="مقاول"/>
    <x v="57"/>
    <x v="2"/>
    <x v="15"/>
    <n v="3"/>
    <x v="0"/>
    <x v="22"/>
    <s v="الشيكارة"/>
    <s v="مخزن النصر"/>
    <m/>
  </r>
  <r>
    <n v="84"/>
    <x v="11"/>
    <x v="0"/>
    <x v="0"/>
    <s v="مقاول"/>
    <x v="58"/>
    <x v="3"/>
    <x v="2"/>
    <n v="3"/>
    <x v="0"/>
    <x v="22"/>
    <s v="طن"/>
    <s v="مخزن النصر"/>
    <m/>
  </r>
  <r>
    <n v="85"/>
    <x v="11"/>
    <x v="0"/>
    <x v="0"/>
    <s v="مقاول"/>
    <x v="59"/>
    <x v="3"/>
    <x v="17"/>
    <n v="2"/>
    <x v="0"/>
    <x v="1"/>
    <s v="الشيكارة"/>
    <s v="مخزن النصر"/>
    <m/>
  </r>
  <r>
    <n v="86"/>
    <x v="11"/>
    <x v="0"/>
    <x v="0"/>
    <s v="مقاول"/>
    <x v="59"/>
    <x v="3"/>
    <x v="15"/>
    <n v="3"/>
    <x v="0"/>
    <x v="22"/>
    <s v="الشيكارة"/>
    <s v="مخزن النصر"/>
    <m/>
  </r>
  <r>
    <n v="87"/>
    <x v="11"/>
    <x v="0"/>
    <x v="0"/>
    <s v="مقاول"/>
    <x v="60"/>
    <x v="4"/>
    <x v="2"/>
    <n v="4"/>
    <x v="0"/>
    <x v="3"/>
    <s v="طن"/>
    <s v="مخزن النصر"/>
    <m/>
  </r>
  <r>
    <n v="88"/>
    <x v="11"/>
    <x v="0"/>
    <x v="0"/>
    <s v="مقاول"/>
    <x v="61"/>
    <x v="4"/>
    <x v="4"/>
    <n v="3456"/>
    <x v="0"/>
    <x v="43"/>
    <s v="بلوكة"/>
    <s v="شركة القواليشي"/>
    <m/>
  </r>
  <r>
    <n v="89"/>
    <x v="11"/>
    <x v="0"/>
    <x v="0"/>
    <s v="مقاول"/>
    <x v="61"/>
    <x v="4"/>
    <x v="5"/>
    <n v="4608"/>
    <x v="0"/>
    <x v="44"/>
    <s v="بلوكة"/>
    <s v="شركة القواليشي"/>
    <m/>
  </r>
  <r>
    <n v="84"/>
    <x v="11"/>
    <x v="0"/>
    <x v="0"/>
    <s v="مقاول"/>
    <x v="62"/>
    <x v="1"/>
    <x v="2"/>
    <n v="4"/>
    <x v="0"/>
    <x v="3"/>
    <s v="طن"/>
    <s v="مخزن النصر"/>
    <m/>
  </r>
  <r>
    <n v="84"/>
    <x v="11"/>
    <x v="0"/>
    <x v="0"/>
    <s v="مقاول"/>
    <x v="63"/>
    <x v="7"/>
    <x v="2"/>
    <n v="4"/>
    <x v="0"/>
    <x v="3"/>
    <s v="طن"/>
    <s v="مخزن النصر"/>
    <m/>
  </r>
  <r>
    <n v="10"/>
    <x v="11"/>
    <x v="1"/>
    <x v="1"/>
    <m/>
    <x v="64"/>
    <x v="5"/>
    <x v="6"/>
    <n v="0"/>
    <x v="1"/>
    <x v="7"/>
    <m/>
    <m/>
    <m/>
  </r>
  <r>
    <n v="93"/>
    <x v="10"/>
    <x v="0"/>
    <x v="0"/>
    <s v="مقاول"/>
    <x v="65"/>
    <x v="3"/>
    <x v="7"/>
    <n v="2624"/>
    <x v="0"/>
    <x v="45"/>
    <s v="بلوكة"/>
    <s v="شركة القواليشي"/>
    <m/>
  </r>
  <r>
    <n v="93"/>
    <x v="10"/>
    <x v="0"/>
    <x v="0"/>
    <s v="مقاول"/>
    <x v="65"/>
    <x v="3"/>
    <x v="4"/>
    <n v="2304"/>
    <x v="0"/>
    <x v="13"/>
    <s v="بلوكة"/>
    <s v="شركة القواليشي"/>
    <m/>
  </r>
  <r>
    <n v="93"/>
    <x v="10"/>
    <x v="0"/>
    <x v="0"/>
    <s v="مقاول"/>
    <x v="65"/>
    <x v="3"/>
    <x v="5"/>
    <n v="2304"/>
    <x v="0"/>
    <x v="13"/>
    <s v="بلوكة"/>
    <s v="شركة القواليشي"/>
    <m/>
  </r>
  <r>
    <n v="94"/>
    <x v="10"/>
    <x v="0"/>
    <x v="0"/>
    <s v="مقاول"/>
    <x v="66"/>
    <x v="2"/>
    <x v="7"/>
    <n v="1368"/>
    <x v="0"/>
    <x v="46"/>
    <s v="بلوكة"/>
    <s v="شركة جلال زايد"/>
    <m/>
  </r>
  <r>
    <n v="10"/>
    <x v="10"/>
    <x v="1"/>
    <x v="1"/>
    <m/>
    <x v="67"/>
    <x v="5"/>
    <x v="6"/>
    <n v="0"/>
    <x v="1"/>
    <x v="7"/>
    <m/>
    <m/>
    <m/>
  </r>
  <r>
    <n v="96"/>
    <x v="10"/>
    <x v="0"/>
    <x v="0"/>
    <s v="مقاول"/>
    <x v="68"/>
    <x v="0"/>
    <x v="5"/>
    <n v="2160"/>
    <x v="0"/>
    <x v="47"/>
    <s v="بلوكة"/>
    <s v="مصنع جلال زايد"/>
    <m/>
  </r>
  <r>
    <n v="97"/>
    <x v="10"/>
    <x v="0"/>
    <x v="0"/>
    <s v="مقاول"/>
    <x v="68"/>
    <x v="0"/>
    <x v="4"/>
    <n v="2070"/>
    <x v="0"/>
    <x v="48"/>
    <s v="بلوكة"/>
    <s v="مصنع جلال زايد"/>
    <m/>
  </r>
  <r>
    <n v="98"/>
    <x v="12"/>
    <x v="0"/>
    <x v="0"/>
    <s v="مقاول"/>
    <x v="69"/>
    <x v="4"/>
    <x v="7"/>
    <n v="2600"/>
    <x v="0"/>
    <x v="49"/>
    <s v="بلوكة"/>
    <s v="شركة القواليشي"/>
    <m/>
  </r>
  <r>
    <n v="99"/>
    <x v="12"/>
    <x v="0"/>
    <x v="0"/>
    <s v="مقاول"/>
    <x v="70"/>
    <x v="0"/>
    <x v="7"/>
    <n v="3000"/>
    <x v="0"/>
    <x v="50"/>
    <s v="بلوكة"/>
    <s v="شركة جبل الاندلس"/>
    <m/>
  </r>
  <r>
    <n v="99"/>
    <x v="12"/>
    <x v="0"/>
    <x v="0"/>
    <s v="مقاول"/>
    <x v="71"/>
    <x v="0"/>
    <x v="2"/>
    <n v="8"/>
    <x v="0"/>
    <x v="30"/>
    <s v="طن"/>
    <s v="مخزن النصر"/>
    <m/>
  </r>
  <r>
    <n v="101"/>
    <x v="12"/>
    <x v="0"/>
    <x v="0"/>
    <s v="مقاول"/>
    <x v="72"/>
    <x v="7"/>
    <x v="7"/>
    <n v="1368"/>
    <x v="0"/>
    <x v="46"/>
    <s v="بلوكة"/>
    <s v="مصنع جلال زايد"/>
    <m/>
  </r>
  <r>
    <n v="102"/>
    <x v="12"/>
    <x v="0"/>
    <x v="0"/>
    <s v="مقاول"/>
    <x v="72"/>
    <x v="7"/>
    <x v="7"/>
    <n v="1282"/>
    <x v="0"/>
    <x v="51"/>
    <s v="بلوكة"/>
    <s v="مصنع جلال زايد"/>
    <m/>
  </r>
  <r>
    <n v="103"/>
    <x v="12"/>
    <x v="0"/>
    <x v="0"/>
    <s v="مقاول"/>
    <x v="73"/>
    <x v="4"/>
    <x v="8"/>
    <n v="118"/>
    <x v="0"/>
    <x v="52"/>
    <s v="m3"/>
    <s v="شركة المتوسط"/>
    <m/>
  </r>
  <r>
    <n v="104"/>
    <x v="12"/>
    <x v="0"/>
    <x v="0"/>
    <s v="مقاول"/>
    <x v="74"/>
    <x v="3"/>
    <x v="8"/>
    <n v="90"/>
    <x v="0"/>
    <x v="53"/>
    <s v="m3"/>
    <s v="شركة ابوعبيده"/>
    <m/>
  </r>
  <r>
    <n v="105"/>
    <x v="12"/>
    <x v="0"/>
    <x v="0"/>
    <s v="مقاول"/>
    <x v="74"/>
    <x v="3"/>
    <x v="8"/>
    <n v="35"/>
    <x v="0"/>
    <x v="54"/>
    <s v="m3"/>
    <s v="شركة المتوسط"/>
    <m/>
  </r>
  <r>
    <n v="106"/>
    <x v="12"/>
    <x v="0"/>
    <x v="0"/>
    <s v="مقاول"/>
    <x v="75"/>
    <x v="1"/>
    <x v="7"/>
    <n v="2600"/>
    <x v="0"/>
    <x v="49"/>
    <s v="بلوكة"/>
    <s v="شركة القواليشي"/>
    <m/>
  </r>
  <r>
    <n v="107"/>
    <x v="12"/>
    <x v="1"/>
    <x v="2"/>
    <s v=" تحويل داخلى مقاولي"/>
    <x v="76"/>
    <x v="4"/>
    <x v="9"/>
    <n v="1.073"/>
    <x v="0"/>
    <x v="55"/>
    <s v="طن"/>
    <s v="تحول من الرمال  الى الصيرة"/>
    <m/>
  </r>
  <r>
    <n v="108"/>
    <x v="12"/>
    <x v="0"/>
    <x v="0"/>
    <s v="مقاول"/>
    <x v="77"/>
    <x v="0"/>
    <x v="8"/>
    <n v="36"/>
    <x v="0"/>
    <x v="23"/>
    <s v="m3"/>
    <s v="شركة ابوعبيده"/>
    <m/>
  </r>
  <r>
    <n v="109"/>
    <x v="10"/>
    <x v="2"/>
    <x v="3"/>
    <s v="اضافة"/>
    <x v="78"/>
    <x v="11"/>
    <x v="18"/>
    <n v="70.88"/>
    <x v="0"/>
    <x v="56"/>
    <s v="طن"/>
    <s v="وارد من مخزن رفح"/>
    <m/>
  </r>
  <r>
    <n v="110"/>
    <x v="10"/>
    <x v="2"/>
    <x v="3"/>
    <s v="اضافة"/>
    <x v="78"/>
    <x v="11"/>
    <x v="19"/>
    <n v="70.319999999999993"/>
    <x v="0"/>
    <x v="57"/>
    <s v="طن"/>
    <s v="وارد من مخزن رفح"/>
    <m/>
  </r>
  <r>
    <n v="110"/>
    <x v="12"/>
    <x v="2"/>
    <x v="3"/>
    <s v="اضافة"/>
    <x v="79"/>
    <x v="11"/>
    <x v="3"/>
    <n v="10"/>
    <x v="0"/>
    <x v="33"/>
    <s v="برميل"/>
    <s v="وارد من مخزن رفح"/>
    <m/>
  </r>
  <r>
    <n v="108"/>
    <x v="13"/>
    <x v="0"/>
    <x v="0"/>
    <s v="مقاول"/>
    <x v="80"/>
    <x v="0"/>
    <x v="15"/>
    <n v="4"/>
    <x v="0"/>
    <x v="3"/>
    <s v="شيكارة"/>
    <s v="مخزن النصر"/>
    <s v="لزوم سقف الخامس عمارة 2+سقف الخامس عمارة 3"/>
  </r>
  <r>
    <n v="113"/>
    <x v="13"/>
    <x v="0"/>
    <x v="0"/>
    <s v="مقاول"/>
    <x v="81"/>
    <x v="0"/>
    <x v="1"/>
    <n v="8.64"/>
    <x v="0"/>
    <x v="58"/>
    <s v="طن"/>
    <s v="مخزن النصر"/>
    <s v="وزن 8640 استعدال العمصي"/>
  </r>
  <r>
    <n v="114"/>
    <x v="13"/>
    <x v="0"/>
    <x v="0"/>
    <s v="مقاول"/>
    <x v="82"/>
    <x v="3"/>
    <x v="2"/>
    <n v="2.5"/>
    <x v="0"/>
    <x v="59"/>
    <s v="طن"/>
    <s v="مخزن النصر"/>
    <s v="لزوم بناء الدور الثاني عمارة 4"/>
  </r>
  <r>
    <n v="115"/>
    <x v="13"/>
    <x v="0"/>
    <x v="0"/>
    <s v="مقاول"/>
    <x v="83"/>
    <x v="7"/>
    <x v="5"/>
    <n v="3000"/>
    <x v="0"/>
    <x v="50"/>
    <s v="بلوكة"/>
    <s v="شركة ابوعبيده"/>
    <m/>
  </r>
  <r>
    <n v="116"/>
    <x v="13"/>
    <x v="0"/>
    <x v="0"/>
    <s v="مقاول"/>
    <x v="83"/>
    <x v="7"/>
    <x v="4"/>
    <n v="400"/>
    <x v="0"/>
    <x v="60"/>
    <s v="بلوكة"/>
    <s v="شركة ابوعبيده"/>
    <m/>
  </r>
  <r>
    <n v="117"/>
    <x v="13"/>
    <x v="0"/>
    <x v="0"/>
    <s v="مقاول"/>
    <x v="83"/>
    <x v="7"/>
    <x v="7"/>
    <n v="60"/>
    <x v="0"/>
    <x v="10"/>
    <s v="بلوكة"/>
    <s v="شركة ابوعبيده"/>
    <m/>
  </r>
  <r>
    <n v="118"/>
    <x v="13"/>
    <x v="0"/>
    <x v="0"/>
    <s v="مقاول"/>
    <x v="84"/>
    <x v="2"/>
    <x v="7"/>
    <n v="1300"/>
    <x v="0"/>
    <x v="14"/>
    <s v="بلوكة"/>
    <s v="شركة جلال زايد"/>
    <m/>
  </r>
  <r>
    <n v="119"/>
    <x v="14"/>
    <x v="0"/>
    <x v="0"/>
    <s v="مقاول"/>
    <x v="85"/>
    <x v="1"/>
    <x v="8"/>
    <n v="126"/>
    <x v="0"/>
    <x v="61"/>
    <s v="m3"/>
    <s v="شركة المتحدة للباطون"/>
    <s v="صب سقف الدور 3 عمارة 9"/>
  </r>
  <r>
    <n v="107"/>
    <x v="14"/>
    <x v="1"/>
    <x v="2"/>
    <s v=" تحويل داخلى مقاولي"/>
    <x v="86"/>
    <x v="0"/>
    <x v="20"/>
    <n v="1"/>
    <x v="0"/>
    <x v="4"/>
    <s v="لفة"/>
    <s v="تحويل من سكلز الكورنيش الى سكلز دار مصر 3"/>
    <s v="لزوم تأسيس كهرباء الدور 5 عمارة 2٫3"/>
  </r>
  <r>
    <n v="121"/>
    <x v="14"/>
    <x v="0"/>
    <x v="0"/>
    <s v="مقاول"/>
    <x v="87"/>
    <x v="3"/>
    <x v="4"/>
    <n v="1152"/>
    <x v="0"/>
    <x v="6"/>
    <s v="بلوكة"/>
    <s v="شركة القواليشي"/>
    <s v="اذن 0075"/>
  </r>
  <r>
    <n v="122"/>
    <x v="14"/>
    <x v="0"/>
    <x v="0"/>
    <s v="مقاول"/>
    <x v="87"/>
    <x v="3"/>
    <x v="5"/>
    <n v="4608"/>
    <x v="0"/>
    <x v="44"/>
    <s v="بلوكة"/>
    <s v="شركة القواليشي"/>
    <s v="0074-00631"/>
  </r>
  <r>
    <n v="123"/>
    <x v="14"/>
    <x v="0"/>
    <x v="0"/>
    <s v="مقاول"/>
    <x v="88"/>
    <x v="4"/>
    <x v="4"/>
    <n v="1152"/>
    <x v="0"/>
    <x v="6"/>
    <s v="بلوكة"/>
    <s v="شركة القواليشي"/>
    <s v="اعمال بناء الطابق 1 عمارة 14"/>
  </r>
  <r>
    <n v="124"/>
    <x v="14"/>
    <x v="0"/>
    <x v="0"/>
    <s v="مقاول"/>
    <x v="88"/>
    <x v="4"/>
    <x v="5"/>
    <n v="2304"/>
    <x v="0"/>
    <x v="13"/>
    <s v="بلوكة"/>
    <s v="شركة القواليشي"/>
    <s v="اعمال بناء الطابق 1 عمارة 14"/>
  </r>
  <r>
    <n v="125"/>
    <x v="14"/>
    <x v="0"/>
    <x v="0"/>
    <s v="مقاول"/>
    <x v="89"/>
    <x v="4"/>
    <x v="10"/>
    <n v="50"/>
    <x v="0"/>
    <x v="40"/>
    <s v="لفة"/>
    <s v="تسوية شراء من الخارج"/>
    <s v="لزوم الطابق الارضي و2و3 عمارة 1"/>
  </r>
  <r>
    <n v="126"/>
    <x v="14"/>
    <x v="0"/>
    <x v="0"/>
    <s v="مقاول"/>
    <x v="89"/>
    <x v="4"/>
    <x v="21"/>
    <n v="230"/>
    <x v="0"/>
    <x v="62"/>
    <s v="عدد"/>
    <s v="تسوية شراء من الخارج"/>
    <s v="لزوم الطابق الارضي و2و3 عمارة 1"/>
  </r>
  <r>
    <n v="110"/>
    <x v="14"/>
    <x v="2"/>
    <x v="3"/>
    <s v="اضافة"/>
    <x v="90"/>
    <x v="11"/>
    <x v="22"/>
    <n v="1500"/>
    <x v="0"/>
    <x v="63"/>
    <s v="عدد"/>
    <s v="وارد من مخزن رفح"/>
    <m/>
  </r>
  <r>
    <n v="110"/>
    <x v="14"/>
    <x v="2"/>
    <x v="3"/>
    <s v="اضافة"/>
    <x v="90"/>
    <x v="11"/>
    <x v="23"/>
    <n v="50"/>
    <x v="0"/>
    <x v="64"/>
    <s v="عدد"/>
    <s v="وارد من مخزن رفح"/>
    <m/>
  </r>
  <r>
    <n v="128"/>
    <x v="15"/>
    <x v="0"/>
    <x v="0"/>
    <s v="مقاول"/>
    <x v="91"/>
    <x v="2"/>
    <x v="8"/>
    <n v="118"/>
    <x v="0"/>
    <x v="52"/>
    <s v="m3"/>
    <s v="شركة المتوسط"/>
    <s v="اعمال صب الدور الثاني عمارة 12"/>
  </r>
  <r>
    <n v="128"/>
    <x v="15"/>
    <x v="0"/>
    <x v="0"/>
    <s v="مقاول"/>
    <x v="92"/>
    <x v="3"/>
    <x v="24"/>
    <n v="2"/>
    <x v="0"/>
    <x v="1"/>
    <s v="شيكارة"/>
    <s v="مخزن النصر"/>
    <m/>
  </r>
  <r>
    <n v="129"/>
    <x v="16"/>
    <x v="1"/>
    <x v="1"/>
    <m/>
    <x v="93"/>
    <x v="12"/>
    <x v="6"/>
    <m/>
    <x v="0"/>
    <x v="7"/>
    <n v="0"/>
    <m/>
    <m/>
  </r>
  <r>
    <n v="130"/>
    <x v="16"/>
    <x v="1"/>
    <x v="1"/>
    <m/>
    <x v="93"/>
    <x v="12"/>
    <x v="6"/>
    <m/>
    <x v="0"/>
    <x v="7"/>
    <n v="0"/>
    <m/>
    <m/>
  </r>
  <r>
    <n v="131"/>
    <x v="16"/>
    <x v="1"/>
    <x v="1"/>
    <m/>
    <x v="93"/>
    <x v="12"/>
    <x v="6"/>
    <m/>
    <x v="0"/>
    <x v="7"/>
    <n v="0"/>
    <m/>
    <m/>
  </r>
  <r>
    <n v="132"/>
    <x v="16"/>
    <x v="1"/>
    <x v="1"/>
    <m/>
    <x v="93"/>
    <x v="12"/>
    <x v="6"/>
    <m/>
    <x v="0"/>
    <x v="7"/>
    <n v="0"/>
    <m/>
    <m/>
  </r>
  <r>
    <n v="133"/>
    <x v="16"/>
    <x v="1"/>
    <x v="1"/>
    <m/>
    <x v="93"/>
    <x v="12"/>
    <x v="6"/>
    <m/>
    <x v="0"/>
    <x v="7"/>
    <n v="0"/>
    <m/>
    <m/>
  </r>
  <r>
    <n v="134"/>
    <x v="16"/>
    <x v="1"/>
    <x v="1"/>
    <m/>
    <x v="93"/>
    <x v="12"/>
    <x v="6"/>
    <m/>
    <x v="0"/>
    <x v="7"/>
    <n v="0"/>
    <m/>
    <m/>
  </r>
  <r>
    <n v="135"/>
    <x v="16"/>
    <x v="1"/>
    <x v="1"/>
    <m/>
    <x v="93"/>
    <x v="12"/>
    <x v="6"/>
    <m/>
    <x v="0"/>
    <x v="7"/>
    <n v="0"/>
    <m/>
    <m/>
  </r>
  <r>
    <n v="136"/>
    <x v="16"/>
    <x v="1"/>
    <x v="1"/>
    <m/>
    <x v="93"/>
    <x v="12"/>
    <x v="6"/>
    <m/>
    <x v="0"/>
    <x v="7"/>
    <n v="0"/>
    <m/>
    <m/>
  </r>
  <r>
    <n v="137"/>
    <x v="16"/>
    <x v="1"/>
    <x v="1"/>
    <m/>
    <x v="93"/>
    <x v="12"/>
    <x v="6"/>
    <m/>
    <x v="0"/>
    <x v="7"/>
    <n v="0"/>
    <m/>
    <m/>
  </r>
  <r>
    <n v="138"/>
    <x v="16"/>
    <x v="1"/>
    <x v="1"/>
    <m/>
    <x v="93"/>
    <x v="12"/>
    <x v="6"/>
    <m/>
    <x v="0"/>
    <x v="7"/>
    <n v="0"/>
    <m/>
    <m/>
  </r>
  <r>
    <n v="139"/>
    <x v="16"/>
    <x v="1"/>
    <x v="1"/>
    <m/>
    <x v="93"/>
    <x v="12"/>
    <x v="6"/>
    <m/>
    <x v="0"/>
    <x v="7"/>
    <n v="0"/>
    <m/>
    <m/>
  </r>
  <r>
    <n v="140"/>
    <x v="16"/>
    <x v="1"/>
    <x v="1"/>
    <m/>
    <x v="93"/>
    <x v="12"/>
    <x v="6"/>
    <m/>
    <x v="0"/>
    <x v="7"/>
    <n v="0"/>
    <m/>
    <m/>
  </r>
  <r>
    <n v="141"/>
    <x v="16"/>
    <x v="1"/>
    <x v="1"/>
    <m/>
    <x v="93"/>
    <x v="12"/>
    <x v="6"/>
    <m/>
    <x v="0"/>
    <x v="7"/>
    <n v="0"/>
    <m/>
    <m/>
  </r>
  <r>
    <n v="142"/>
    <x v="16"/>
    <x v="1"/>
    <x v="1"/>
    <m/>
    <x v="93"/>
    <x v="12"/>
    <x v="6"/>
    <m/>
    <x v="0"/>
    <x v="7"/>
    <n v="0"/>
    <m/>
    <m/>
  </r>
  <r>
    <n v="143"/>
    <x v="16"/>
    <x v="1"/>
    <x v="1"/>
    <m/>
    <x v="93"/>
    <x v="12"/>
    <x v="6"/>
    <m/>
    <x v="0"/>
    <x v="7"/>
    <n v="0"/>
    <m/>
    <m/>
  </r>
  <r>
    <n v="144"/>
    <x v="16"/>
    <x v="1"/>
    <x v="1"/>
    <m/>
    <x v="93"/>
    <x v="12"/>
    <x v="6"/>
    <m/>
    <x v="0"/>
    <x v="7"/>
    <n v="0"/>
    <m/>
    <m/>
  </r>
  <r>
    <n v="145"/>
    <x v="16"/>
    <x v="1"/>
    <x v="1"/>
    <m/>
    <x v="93"/>
    <x v="12"/>
    <x v="6"/>
    <m/>
    <x v="0"/>
    <x v="7"/>
    <n v="0"/>
    <m/>
    <m/>
  </r>
  <r>
    <n v="146"/>
    <x v="16"/>
    <x v="1"/>
    <x v="1"/>
    <m/>
    <x v="93"/>
    <x v="12"/>
    <x v="6"/>
    <m/>
    <x v="0"/>
    <x v="7"/>
    <n v="0"/>
    <m/>
    <m/>
  </r>
  <r>
    <n v="147"/>
    <x v="16"/>
    <x v="1"/>
    <x v="1"/>
    <m/>
    <x v="93"/>
    <x v="12"/>
    <x v="6"/>
    <m/>
    <x v="0"/>
    <x v="7"/>
    <n v="0"/>
    <m/>
    <m/>
  </r>
  <r>
    <n v="148"/>
    <x v="16"/>
    <x v="1"/>
    <x v="1"/>
    <m/>
    <x v="93"/>
    <x v="12"/>
    <x v="6"/>
    <m/>
    <x v="0"/>
    <x v="7"/>
    <n v="0"/>
    <m/>
    <m/>
  </r>
  <r>
    <n v="149"/>
    <x v="16"/>
    <x v="1"/>
    <x v="1"/>
    <m/>
    <x v="93"/>
    <x v="12"/>
    <x v="6"/>
    <m/>
    <x v="0"/>
    <x v="7"/>
    <n v="0"/>
    <m/>
    <m/>
  </r>
  <r>
    <n v="150"/>
    <x v="16"/>
    <x v="1"/>
    <x v="1"/>
    <m/>
    <x v="93"/>
    <x v="12"/>
    <x v="6"/>
    <m/>
    <x v="0"/>
    <x v="7"/>
    <n v="0"/>
    <m/>
    <m/>
  </r>
  <r>
    <n v="151"/>
    <x v="16"/>
    <x v="1"/>
    <x v="1"/>
    <m/>
    <x v="93"/>
    <x v="12"/>
    <x v="6"/>
    <m/>
    <x v="0"/>
    <x v="7"/>
    <n v="0"/>
    <m/>
    <m/>
  </r>
  <r>
    <n v="152"/>
    <x v="16"/>
    <x v="1"/>
    <x v="1"/>
    <m/>
    <x v="93"/>
    <x v="12"/>
    <x v="6"/>
    <m/>
    <x v="0"/>
    <x v="7"/>
    <n v="0"/>
    <m/>
    <m/>
  </r>
  <r>
    <n v="153"/>
    <x v="16"/>
    <x v="1"/>
    <x v="1"/>
    <m/>
    <x v="93"/>
    <x v="12"/>
    <x v="6"/>
    <m/>
    <x v="0"/>
    <x v="7"/>
    <n v="0"/>
    <m/>
    <m/>
  </r>
  <r>
    <n v="154"/>
    <x v="16"/>
    <x v="1"/>
    <x v="1"/>
    <m/>
    <x v="93"/>
    <x v="12"/>
    <x v="6"/>
    <m/>
    <x v="0"/>
    <x v="7"/>
    <n v="0"/>
    <m/>
    <m/>
  </r>
  <r>
    <n v="155"/>
    <x v="16"/>
    <x v="1"/>
    <x v="1"/>
    <m/>
    <x v="93"/>
    <x v="12"/>
    <x v="6"/>
    <m/>
    <x v="0"/>
    <x v="7"/>
    <n v="0"/>
    <m/>
    <m/>
  </r>
  <r>
    <n v="156"/>
    <x v="16"/>
    <x v="1"/>
    <x v="1"/>
    <m/>
    <x v="93"/>
    <x v="12"/>
    <x v="6"/>
    <m/>
    <x v="0"/>
    <x v="7"/>
    <n v="0"/>
    <m/>
    <m/>
  </r>
  <r>
    <n v="157"/>
    <x v="16"/>
    <x v="1"/>
    <x v="1"/>
    <m/>
    <x v="93"/>
    <x v="12"/>
    <x v="6"/>
    <m/>
    <x v="0"/>
    <x v="7"/>
    <n v="0"/>
    <m/>
    <m/>
  </r>
  <r>
    <n v="158"/>
    <x v="16"/>
    <x v="1"/>
    <x v="1"/>
    <m/>
    <x v="93"/>
    <x v="12"/>
    <x v="6"/>
    <m/>
    <x v="0"/>
    <x v="7"/>
    <n v="0"/>
    <m/>
    <m/>
  </r>
  <r>
    <n v="159"/>
    <x v="16"/>
    <x v="1"/>
    <x v="1"/>
    <m/>
    <x v="93"/>
    <x v="12"/>
    <x v="6"/>
    <m/>
    <x v="0"/>
    <x v="7"/>
    <n v="0"/>
    <m/>
    <m/>
  </r>
  <r>
    <n v="160"/>
    <x v="16"/>
    <x v="1"/>
    <x v="1"/>
    <m/>
    <x v="93"/>
    <x v="12"/>
    <x v="6"/>
    <m/>
    <x v="0"/>
    <x v="7"/>
    <n v="0"/>
    <m/>
    <m/>
  </r>
  <r>
    <n v="161"/>
    <x v="16"/>
    <x v="1"/>
    <x v="1"/>
    <m/>
    <x v="93"/>
    <x v="12"/>
    <x v="6"/>
    <m/>
    <x v="0"/>
    <x v="7"/>
    <n v="0"/>
    <m/>
    <m/>
  </r>
  <r>
    <n v="162"/>
    <x v="16"/>
    <x v="1"/>
    <x v="1"/>
    <m/>
    <x v="93"/>
    <x v="12"/>
    <x v="6"/>
    <m/>
    <x v="0"/>
    <x v="7"/>
    <n v="0"/>
    <m/>
    <m/>
  </r>
  <r>
    <n v="163"/>
    <x v="16"/>
    <x v="1"/>
    <x v="1"/>
    <m/>
    <x v="93"/>
    <x v="12"/>
    <x v="6"/>
    <m/>
    <x v="0"/>
    <x v="7"/>
    <n v="0"/>
    <m/>
    <m/>
  </r>
  <r>
    <n v="164"/>
    <x v="16"/>
    <x v="1"/>
    <x v="1"/>
    <m/>
    <x v="93"/>
    <x v="12"/>
    <x v="6"/>
    <m/>
    <x v="0"/>
    <x v="7"/>
    <n v="0"/>
    <m/>
    <m/>
  </r>
  <r>
    <n v="165"/>
    <x v="16"/>
    <x v="1"/>
    <x v="1"/>
    <m/>
    <x v="93"/>
    <x v="12"/>
    <x v="6"/>
    <m/>
    <x v="0"/>
    <x v="7"/>
    <n v="0"/>
    <m/>
    <m/>
  </r>
  <r>
    <n v="166"/>
    <x v="16"/>
    <x v="1"/>
    <x v="1"/>
    <m/>
    <x v="93"/>
    <x v="12"/>
    <x v="6"/>
    <m/>
    <x v="0"/>
    <x v="7"/>
    <n v="0"/>
    <m/>
    <m/>
  </r>
  <r>
    <n v="167"/>
    <x v="16"/>
    <x v="1"/>
    <x v="1"/>
    <m/>
    <x v="93"/>
    <x v="12"/>
    <x v="6"/>
    <m/>
    <x v="0"/>
    <x v="7"/>
    <n v="0"/>
    <m/>
    <m/>
  </r>
  <r>
    <n v="168"/>
    <x v="16"/>
    <x v="1"/>
    <x v="1"/>
    <m/>
    <x v="93"/>
    <x v="12"/>
    <x v="6"/>
    <m/>
    <x v="0"/>
    <x v="7"/>
    <n v="0"/>
    <m/>
    <m/>
  </r>
  <r>
    <n v="169"/>
    <x v="16"/>
    <x v="1"/>
    <x v="1"/>
    <m/>
    <x v="93"/>
    <x v="12"/>
    <x v="6"/>
    <m/>
    <x v="0"/>
    <x v="7"/>
    <n v="0"/>
    <m/>
    <m/>
  </r>
  <r>
    <n v="170"/>
    <x v="16"/>
    <x v="1"/>
    <x v="1"/>
    <m/>
    <x v="93"/>
    <x v="12"/>
    <x v="6"/>
    <m/>
    <x v="0"/>
    <x v="7"/>
    <n v="0"/>
    <m/>
    <m/>
  </r>
  <r>
    <n v="171"/>
    <x v="16"/>
    <x v="1"/>
    <x v="1"/>
    <m/>
    <x v="93"/>
    <x v="12"/>
    <x v="6"/>
    <m/>
    <x v="0"/>
    <x v="7"/>
    <n v="0"/>
    <m/>
    <m/>
  </r>
  <r>
    <n v="172"/>
    <x v="16"/>
    <x v="1"/>
    <x v="1"/>
    <m/>
    <x v="93"/>
    <x v="12"/>
    <x v="6"/>
    <m/>
    <x v="0"/>
    <x v="7"/>
    <n v="0"/>
    <m/>
    <m/>
  </r>
  <r>
    <n v="173"/>
    <x v="16"/>
    <x v="1"/>
    <x v="1"/>
    <m/>
    <x v="93"/>
    <x v="12"/>
    <x v="6"/>
    <m/>
    <x v="0"/>
    <x v="7"/>
    <n v="0"/>
    <m/>
    <m/>
  </r>
  <r>
    <n v="174"/>
    <x v="16"/>
    <x v="1"/>
    <x v="1"/>
    <m/>
    <x v="93"/>
    <x v="12"/>
    <x v="6"/>
    <m/>
    <x v="0"/>
    <x v="7"/>
    <n v="0"/>
    <m/>
    <m/>
  </r>
  <r>
    <n v="175"/>
    <x v="16"/>
    <x v="1"/>
    <x v="1"/>
    <m/>
    <x v="93"/>
    <x v="12"/>
    <x v="6"/>
    <m/>
    <x v="0"/>
    <x v="7"/>
    <n v="0"/>
    <m/>
    <m/>
  </r>
  <r>
    <n v="176"/>
    <x v="16"/>
    <x v="1"/>
    <x v="1"/>
    <m/>
    <x v="93"/>
    <x v="12"/>
    <x v="6"/>
    <m/>
    <x v="0"/>
    <x v="7"/>
    <n v="0"/>
    <m/>
    <m/>
  </r>
  <r>
    <n v="177"/>
    <x v="16"/>
    <x v="1"/>
    <x v="1"/>
    <m/>
    <x v="93"/>
    <x v="12"/>
    <x v="6"/>
    <m/>
    <x v="0"/>
    <x v="7"/>
    <n v="0"/>
    <m/>
    <m/>
  </r>
  <r>
    <n v="178"/>
    <x v="16"/>
    <x v="1"/>
    <x v="1"/>
    <m/>
    <x v="93"/>
    <x v="12"/>
    <x v="6"/>
    <m/>
    <x v="0"/>
    <x v="7"/>
    <n v="0"/>
    <m/>
    <m/>
  </r>
  <r>
    <n v="179"/>
    <x v="16"/>
    <x v="1"/>
    <x v="1"/>
    <m/>
    <x v="93"/>
    <x v="12"/>
    <x v="6"/>
    <m/>
    <x v="0"/>
    <x v="7"/>
    <n v="0"/>
    <m/>
    <m/>
  </r>
  <r>
    <n v="180"/>
    <x v="16"/>
    <x v="1"/>
    <x v="1"/>
    <m/>
    <x v="93"/>
    <x v="12"/>
    <x v="6"/>
    <m/>
    <x v="0"/>
    <x v="7"/>
    <n v="0"/>
    <m/>
    <m/>
  </r>
  <r>
    <n v="181"/>
    <x v="16"/>
    <x v="1"/>
    <x v="1"/>
    <m/>
    <x v="93"/>
    <x v="12"/>
    <x v="6"/>
    <m/>
    <x v="0"/>
    <x v="7"/>
    <n v="0"/>
    <m/>
    <m/>
  </r>
  <r>
    <n v="182"/>
    <x v="16"/>
    <x v="1"/>
    <x v="1"/>
    <m/>
    <x v="93"/>
    <x v="12"/>
    <x v="6"/>
    <m/>
    <x v="0"/>
    <x v="7"/>
    <n v="0"/>
    <m/>
    <m/>
  </r>
  <r>
    <n v="183"/>
    <x v="16"/>
    <x v="1"/>
    <x v="1"/>
    <m/>
    <x v="93"/>
    <x v="12"/>
    <x v="6"/>
    <m/>
    <x v="0"/>
    <x v="7"/>
    <n v="0"/>
    <m/>
    <m/>
  </r>
  <r>
    <n v="184"/>
    <x v="16"/>
    <x v="1"/>
    <x v="1"/>
    <m/>
    <x v="93"/>
    <x v="12"/>
    <x v="6"/>
    <m/>
    <x v="0"/>
    <x v="7"/>
    <n v="0"/>
    <m/>
    <m/>
  </r>
  <r>
    <n v="185"/>
    <x v="16"/>
    <x v="1"/>
    <x v="1"/>
    <m/>
    <x v="93"/>
    <x v="12"/>
    <x v="6"/>
    <m/>
    <x v="0"/>
    <x v="7"/>
    <n v="0"/>
    <m/>
    <m/>
  </r>
  <r>
    <n v="186"/>
    <x v="16"/>
    <x v="1"/>
    <x v="1"/>
    <m/>
    <x v="93"/>
    <x v="12"/>
    <x v="6"/>
    <m/>
    <x v="0"/>
    <x v="7"/>
    <n v="0"/>
    <m/>
    <m/>
  </r>
  <r>
    <n v="187"/>
    <x v="16"/>
    <x v="1"/>
    <x v="1"/>
    <m/>
    <x v="93"/>
    <x v="12"/>
    <x v="6"/>
    <m/>
    <x v="0"/>
    <x v="7"/>
    <n v="0"/>
    <m/>
    <m/>
  </r>
  <r>
    <n v="188"/>
    <x v="16"/>
    <x v="1"/>
    <x v="1"/>
    <m/>
    <x v="93"/>
    <x v="12"/>
    <x v="6"/>
    <m/>
    <x v="0"/>
    <x v="7"/>
    <n v="0"/>
    <m/>
    <m/>
  </r>
  <r>
    <n v="189"/>
    <x v="16"/>
    <x v="1"/>
    <x v="1"/>
    <m/>
    <x v="93"/>
    <x v="12"/>
    <x v="6"/>
    <m/>
    <x v="0"/>
    <x v="7"/>
    <n v="0"/>
    <m/>
    <m/>
  </r>
  <r>
    <n v="190"/>
    <x v="16"/>
    <x v="1"/>
    <x v="1"/>
    <m/>
    <x v="93"/>
    <x v="12"/>
    <x v="6"/>
    <m/>
    <x v="0"/>
    <x v="7"/>
    <n v="0"/>
    <m/>
    <m/>
  </r>
  <r>
    <n v="191"/>
    <x v="16"/>
    <x v="1"/>
    <x v="1"/>
    <m/>
    <x v="93"/>
    <x v="12"/>
    <x v="6"/>
    <m/>
    <x v="0"/>
    <x v="7"/>
    <n v="0"/>
    <m/>
    <m/>
  </r>
  <r>
    <n v="192"/>
    <x v="16"/>
    <x v="1"/>
    <x v="1"/>
    <m/>
    <x v="93"/>
    <x v="12"/>
    <x v="6"/>
    <m/>
    <x v="0"/>
    <x v="7"/>
    <n v="0"/>
    <m/>
    <m/>
  </r>
  <r>
    <n v="193"/>
    <x v="16"/>
    <x v="1"/>
    <x v="1"/>
    <m/>
    <x v="93"/>
    <x v="12"/>
    <x v="6"/>
    <m/>
    <x v="0"/>
    <x v="7"/>
    <n v="0"/>
    <m/>
    <m/>
  </r>
  <r>
    <n v="194"/>
    <x v="16"/>
    <x v="1"/>
    <x v="1"/>
    <m/>
    <x v="93"/>
    <x v="12"/>
    <x v="6"/>
    <m/>
    <x v="0"/>
    <x v="7"/>
    <n v="0"/>
    <m/>
    <m/>
  </r>
  <r>
    <n v="195"/>
    <x v="16"/>
    <x v="1"/>
    <x v="1"/>
    <m/>
    <x v="93"/>
    <x v="12"/>
    <x v="6"/>
    <m/>
    <x v="0"/>
    <x v="7"/>
    <n v="0"/>
    <m/>
    <m/>
  </r>
  <r>
    <n v="196"/>
    <x v="16"/>
    <x v="1"/>
    <x v="1"/>
    <m/>
    <x v="93"/>
    <x v="12"/>
    <x v="6"/>
    <m/>
    <x v="0"/>
    <x v="7"/>
    <n v="0"/>
    <m/>
    <m/>
  </r>
  <r>
    <n v="197"/>
    <x v="16"/>
    <x v="1"/>
    <x v="1"/>
    <m/>
    <x v="93"/>
    <x v="12"/>
    <x v="6"/>
    <m/>
    <x v="0"/>
    <x v="7"/>
    <n v="0"/>
    <m/>
    <m/>
  </r>
  <r>
    <n v="198"/>
    <x v="16"/>
    <x v="1"/>
    <x v="1"/>
    <m/>
    <x v="93"/>
    <x v="12"/>
    <x v="6"/>
    <m/>
    <x v="0"/>
    <x v="7"/>
    <n v="0"/>
    <m/>
    <m/>
  </r>
  <r>
    <n v="199"/>
    <x v="16"/>
    <x v="1"/>
    <x v="1"/>
    <m/>
    <x v="93"/>
    <x v="12"/>
    <x v="6"/>
    <m/>
    <x v="0"/>
    <x v="7"/>
    <n v="0"/>
    <m/>
    <m/>
  </r>
  <r>
    <n v="200"/>
    <x v="16"/>
    <x v="1"/>
    <x v="1"/>
    <m/>
    <x v="93"/>
    <x v="12"/>
    <x v="6"/>
    <m/>
    <x v="0"/>
    <x v="7"/>
    <n v="0"/>
    <m/>
    <m/>
  </r>
  <r>
    <n v="201"/>
    <x v="16"/>
    <x v="1"/>
    <x v="1"/>
    <m/>
    <x v="93"/>
    <x v="12"/>
    <x v="6"/>
    <m/>
    <x v="0"/>
    <x v="7"/>
    <n v="0"/>
    <m/>
    <m/>
  </r>
  <r>
    <n v="202"/>
    <x v="16"/>
    <x v="1"/>
    <x v="1"/>
    <m/>
    <x v="93"/>
    <x v="12"/>
    <x v="6"/>
    <m/>
    <x v="0"/>
    <x v="7"/>
    <n v="0"/>
    <m/>
    <m/>
  </r>
  <r>
    <n v="203"/>
    <x v="16"/>
    <x v="1"/>
    <x v="1"/>
    <m/>
    <x v="93"/>
    <x v="12"/>
    <x v="6"/>
    <m/>
    <x v="0"/>
    <x v="7"/>
    <n v="0"/>
    <m/>
    <m/>
  </r>
  <r>
    <n v="204"/>
    <x v="16"/>
    <x v="1"/>
    <x v="1"/>
    <m/>
    <x v="93"/>
    <x v="12"/>
    <x v="6"/>
    <m/>
    <x v="0"/>
    <x v="7"/>
    <n v="0"/>
    <m/>
    <m/>
  </r>
  <r>
    <n v="205"/>
    <x v="16"/>
    <x v="1"/>
    <x v="1"/>
    <m/>
    <x v="93"/>
    <x v="12"/>
    <x v="6"/>
    <m/>
    <x v="0"/>
    <x v="7"/>
    <n v="0"/>
    <m/>
    <m/>
  </r>
  <r>
    <n v="206"/>
    <x v="16"/>
    <x v="1"/>
    <x v="1"/>
    <m/>
    <x v="93"/>
    <x v="12"/>
    <x v="6"/>
    <m/>
    <x v="0"/>
    <x v="7"/>
    <n v="0"/>
    <m/>
    <m/>
  </r>
  <r>
    <n v="207"/>
    <x v="16"/>
    <x v="1"/>
    <x v="1"/>
    <m/>
    <x v="93"/>
    <x v="12"/>
    <x v="6"/>
    <m/>
    <x v="0"/>
    <x v="7"/>
    <n v="0"/>
    <m/>
    <m/>
  </r>
  <r>
    <n v="208"/>
    <x v="16"/>
    <x v="1"/>
    <x v="1"/>
    <m/>
    <x v="93"/>
    <x v="12"/>
    <x v="6"/>
    <m/>
    <x v="0"/>
    <x v="7"/>
    <n v="0"/>
    <m/>
    <m/>
  </r>
  <r>
    <n v="209"/>
    <x v="16"/>
    <x v="1"/>
    <x v="1"/>
    <m/>
    <x v="93"/>
    <x v="12"/>
    <x v="6"/>
    <m/>
    <x v="0"/>
    <x v="7"/>
    <n v="0"/>
    <m/>
    <m/>
  </r>
  <r>
    <n v="210"/>
    <x v="16"/>
    <x v="1"/>
    <x v="1"/>
    <m/>
    <x v="93"/>
    <x v="12"/>
    <x v="6"/>
    <m/>
    <x v="0"/>
    <x v="7"/>
    <n v="0"/>
    <m/>
    <m/>
  </r>
  <r>
    <n v="211"/>
    <x v="16"/>
    <x v="1"/>
    <x v="1"/>
    <m/>
    <x v="93"/>
    <x v="12"/>
    <x v="6"/>
    <m/>
    <x v="0"/>
    <x v="7"/>
    <n v="0"/>
    <m/>
    <m/>
  </r>
  <r>
    <n v="212"/>
    <x v="16"/>
    <x v="1"/>
    <x v="1"/>
    <m/>
    <x v="93"/>
    <x v="12"/>
    <x v="6"/>
    <m/>
    <x v="0"/>
    <x v="7"/>
    <n v="0"/>
    <m/>
    <m/>
  </r>
  <r>
    <n v="213"/>
    <x v="16"/>
    <x v="1"/>
    <x v="1"/>
    <m/>
    <x v="93"/>
    <x v="12"/>
    <x v="6"/>
    <m/>
    <x v="0"/>
    <x v="7"/>
    <n v="0"/>
    <m/>
    <m/>
  </r>
  <r>
    <n v="214"/>
    <x v="16"/>
    <x v="1"/>
    <x v="1"/>
    <m/>
    <x v="93"/>
    <x v="12"/>
    <x v="6"/>
    <m/>
    <x v="0"/>
    <x v="7"/>
    <n v="0"/>
    <m/>
    <m/>
  </r>
  <r>
    <n v="215"/>
    <x v="16"/>
    <x v="1"/>
    <x v="1"/>
    <m/>
    <x v="93"/>
    <x v="12"/>
    <x v="6"/>
    <m/>
    <x v="0"/>
    <x v="7"/>
    <n v="0"/>
    <m/>
    <m/>
  </r>
  <r>
    <n v="216"/>
    <x v="16"/>
    <x v="1"/>
    <x v="1"/>
    <m/>
    <x v="93"/>
    <x v="12"/>
    <x v="6"/>
    <m/>
    <x v="0"/>
    <x v="7"/>
    <n v="0"/>
    <m/>
    <m/>
  </r>
  <r>
    <n v="217"/>
    <x v="16"/>
    <x v="1"/>
    <x v="1"/>
    <m/>
    <x v="93"/>
    <x v="12"/>
    <x v="6"/>
    <m/>
    <x v="0"/>
    <x v="7"/>
    <n v="0"/>
    <m/>
    <m/>
  </r>
  <r>
    <n v="218"/>
    <x v="16"/>
    <x v="1"/>
    <x v="1"/>
    <m/>
    <x v="93"/>
    <x v="12"/>
    <x v="6"/>
    <m/>
    <x v="0"/>
    <x v="7"/>
    <n v="0"/>
    <m/>
    <m/>
  </r>
  <r>
    <n v="219"/>
    <x v="16"/>
    <x v="1"/>
    <x v="1"/>
    <m/>
    <x v="93"/>
    <x v="12"/>
    <x v="6"/>
    <m/>
    <x v="0"/>
    <x v="7"/>
    <n v="0"/>
    <m/>
    <m/>
  </r>
  <r>
    <n v="220"/>
    <x v="16"/>
    <x v="1"/>
    <x v="1"/>
    <m/>
    <x v="93"/>
    <x v="12"/>
    <x v="6"/>
    <m/>
    <x v="0"/>
    <x v="7"/>
    <n v="0"/>
    <m/>
    <m/>
  </r>
  <r>
    <n v="221"/>
    <x v="16"/>
    <x v="1"/>
    <x v="1"/>
    <m/>
    <x v="93"/>
    <x v="12"/>
    <x v="6"/>
    <m/>
    <x v="0"/>
    <x v="7"/>
    <n v="0"/>
    <m/>
    <m/>
  </r>
  <r>
    <n v="222"/>
    <x v="16"/>
    <x v="1"/>
    <x v="1"/>
    <m/>
    <x v="93"/>
    <x v="12"/>
    <x v="6"/>
    <m/>
    <x v="0"/>
    <x v="7"/>
    <n v="0"/>
    <m/>
    <m/>
  </r>
  <r>
    <n v="223"/>
    <x v="16"/>
    <x v="1"/>
    <x v="1"/>
    <m/>
    <x v="93"/>
    <x v="12"/>
    <x v="6"/>
    <m/>
    <x v="0"/>
    <x v="7"/>
    <n v="0"/>
    <m/>
    <m/>
  </r>
  <r>
    <n v="224"/>
    <x v="16"/>
    <x v="1"/>
    <x v="1"/>
    <m/>
    <x v="93"/>
    <x v="12"/>
    <x v="6"/>
    <m/>
    <x v="0"/>
    <x v="7"/>
    <n v="0"/>
    <m/>
    <m/>
  </r>
  <r>
    <n v="225"/>
    <x v="16"/>
    <x v="1"/>
    <x v="1"/>
    <m/>
    <x v="93"/>
    <x v="12"/>
    <x v="6"/>
    <m/>
    <x v="0"/>
    <x v="7"/>
    <n v="0"/>
    <m/>
    <m/>
  </r>
  <r>
    <n v="226"/>
    <x v="16"/>
    <x v="1"/>
    <x v="1"/>
    <m/>
    <x v="93"/>
    <x v="12"/>
    <x v="6"/>
    <m/>
    <x v="0"/>
    <x v="7"/>
    <n v="0"/>
    <m/>
    <m/>
  </r>
  <r>
    <n v="227"/>
    <x v="16"/>
    <x v="1"/>
    <x v="1"/>
    <m/>
    <x v="93"/>
    <x v="12"/>
    <x v="6"/>
    <m/>
    <x v="0"/>
    <x v="7"/>
    <n v="0"/>
    <m/>
    <m/>
  </r>
  <r>
    <n v="228"/>
    <x v="16"/>
    <x v="1"/>
    <x v="1"/>
    <m/>
    <x v="93"/>
    <x v="12"/>
    <x v="6"/>
    <m/>
    <x v="0"/>
    <x v="7"/>
    <n v="0"/>
    <m/>
    <m/>
  </r>
  <r>
    <n v="229"/>
    <x v="16"/>
    <x v="1"/>
    <x v="1"/>
    <m/>
    <x v="93"/>
    <x v="12"/>
    <x v="6"/>
    <m/>
    <x v="0"/>
    <x v="7"/>
    <n v="0"/>
    <m/>
    <m/>
  </r>
  <r>
    <n v="230"/>
    <x v="16"/>
    <x v="1"/>
    <x v="1"/>
    <m/>
    <x v="93"/>
    <x v="12"/>
    <x v="6"/>
    <m/>
    <x v="0"/>
    <x v="7"/>
    <n v="0"/>
    <m/>
    <m/>
  </r>
  <r>
    <n v="231"/>
    <x v="16"/>
    <x v="1"/>
    <x v="1"/>
    <m/>
    <x v="93"/>
    <x v="12"/>
    <x v="6"/>
    <m/>
    <x v="0"/>
    <x v="7"/>
    <n v="0"/>
    <m/>
    <m/>
  </r>
  <r>
    <n v="232"/>
    <x v="16"/>
    <x v="1"/>
    <x v="1"/>
    <m/>
    <x v="93"/>
    <x v="12"/>
    <x v="6"/>
    <m/>
    <x v="0"/>
    <x v="7"/>
    <n v="0"/>
    <m/>
    <m/>
  </r>
  <r>
    <n v="233"/>
    <x v="16"/>
    <x v="1"/>
    <x v="1"/>
    <m/>
    <x v="93"/>
    <x v="12"/>
    <x v="6"/>
    <m/>
    <x v="0"/>
    <x v="7"/>
    <n v="0"/>
    <m/>
    <m/>
  </r>
  <r>
    <n v="234"/>
    <x v="16"/>
    <x v="1"/>
    <x v="1"/>
    <m/>
    <x v="93"/>
    <x v="12"/>
    <x v="6"/>
    <m/>
    <x v="0"/>
    <x v="7"/>
    <n v="0"/>
    <m/>
    <m/>
  </r>
  <r>
    <n v="235"/>
    <x v="16"/>
    <x v="1"/>
    <x v="1"/>
    <m/>
    <x v="93"/>
    <x v="12"/>
    <x v="6"/>
    <m/>
    <x v="0"/>
    <x v="7"/>
    <n v="0"/>
    <m/>
    <m/>
  </r>
  <r>
    <n v="236"/>
    <x v="16"/>
    <x v="1"/>
    <x v="1"/>
    <m/>
    <x v="93"/>
    <x v="12"/>
    <x v="6"/>
    <m/>
    <x v="0"/>
    <x v="7"/>
    <n v="0"/>
    <m/>
    <m/>
  </r>
  <r>
    <n v="237"/>
    <x v="16"/>
    <x v="1"/>
    <x v="1"/>
    <m/>
    <x v="93"/>
    <x v="12"/>
    <x v="6"/>
    <m/>
    <x v="0"/>
    <x v="7"/>
    <n v="0"/>
    <m/>
    <m/>
  </r>
  <r>
    <n v="238"/>
    <x v="16"/>
    <x v="1"/>
    <x v="1"/>
    <m/>
    <x v="93"/>
    <x v="12"/>
    <x v="6"/>
    <m/>
    <x v="0"/>
    <x v="7"/>
    <n v="0"/>
    <m/>
    <m/>
  </r>
  <r>
    <n v="239"/>
    <x v="16"/>
    <x v="1"/>
    <x v="1"/>
    <m/>
    <x v="93"/>
    <x v="12"/>
    <x v="6"/>
    <m/>
    <x v="0"/>
    <x v="7"/>
    <n v="0"/>
    <m/>
    <m/>
  </r>
  <r>
    <n v="240"/>
    <x v="16"/>
    <x v="1"/>
    <x v="1"/>
    <m/>
    <x v="93"/>
    <x v="12"/>
    <x v="6"/>
    <m/>
    <x v="0"/>
    <x v="7"/>
    <n v="0"/>
    <m/>
    <m/>
  </r>
  <r>
    <n v="241"/>
    <x v="16"/>
    <x v="1"/>
    <x v="1"/>
    <m/>
    <x v="93"/>
    <x v="12"/>
    <x v="6"/>
    <m/>
    <x v="0"/>
    <x v="7"/>
    <n v="0"/>
    <m/>
    <m/>
  </r>
  <r>
    <n v="242"/>
    <x v="16"/>
    <x v="1"/>
    <x v="1"/>
    <m/>
    <x v="93"/>
    <x v="12"/>
    <x v="6"/>
    <m/>
    <x v="0"/>
    <x v="7"/>
    <n v="0"/>
    <m/>
    <m/>
  </r>
  <r>
    <n v="243"/>
    <x v="16"/>
    <x v="1"/>
    <x v="1"/>
    <m/>
    <x v="93"/>
    <x v="12"/>
    <x v="6"/>
    <m/>
    <x v="0"/>
    <x v="7"/>
    <n v="0"/>
    <m/>
    <m/>
  </r>
  <r>
    <n v="244"/>
    <x v="16"/>
    <x v="1"/>
    <x v="1"/>
    <m/>
    <x v="93"/>
    <x v="12"/>
    <x v="6"/>
    <m/>
    <x v="0"/>
    <x v="7"/>
    <n v="0"/>
    <m/>
    <m/>
  </r>
  <r>
    <n v="245"/>
    <x v="16"/>
    <x v="1"/>
    <x v="1"/>
    <m/>
    <x v="93"/>
    <x v="12"/>
    <x v="6"/>
    <m/>
    <x v="0"/>
    <x v="7"/>
    <n v="0"/>
    <m/>
    <m/>
  </r>
  <r>
    <n v="246"/>
    <x v="16"/>
    <x v="1"/>
    <x v="1"/>
    <m/>
    <x v="93"/>
    <x v="12"/>
    <x v="6"/>
    <m/>
    <x v="0"/>
    <x v="7"/>
    <n v="0"/>
    <m/>
    <m/>
  </r>
  <r>
    <n v="247"/>
    <x v="16"/>
    <x v="1"/>
    <x v="1"/>
    <m/>
    <x v="93"/>
    <x v="12"/>
    <x v="6"/>
    <m/>
    <x v="0"/>
    <x v="7"/>
    <n v="0"/>
    <m/>
    <m/>
  </r>
  <r>
    <n v="248"/>
    <x v="16"/>
    <x v="1"/>
    <x v="1"/>
    <m/>
    <x v="93"/>
    <x v="12"/>
    <x v="6"/>
    <m/>
    <x v="0"/>
    <x v="7"/>
    <n v="0"/>
    <m/>
    <m/>
  </r>
  <r>
    <n v="249"/>
    <x v="16"/>
    <x v="1"/>
    <x v="1"/>
    <m/>
    <x v="93"/>
    <x v="12"/>
    <x v="6"/>
    <m/>
    <x v="0"/>
    <x v="7"/>
    <n v="0"/>
    <m/>
    <m/>
  </r>
  <r>
    <n v="250"/>
    <x v="16"/>
    <x v="1"/>
    <x v="1"/>
    <m/>
    <x v="93"/>
    <x v="12"/>
    <x v="6"/>
    <m/>
    <x v="0"/>
    <x v="7"/>
    <n v="0"/>
    <m/>
    <m/>
  </r>
  <r>
    <n v="251"/>
    <x v="16"/>
    <x v="1"/>
    <x v="1"/>
    <m/>
    <x v="93"/>
    <x v="12"/>
    <x v="6"/>
    <m/>
    <x v="0"/>
    <x v="7"/>
    <n v="0"/>
    <m/>
    <m/>
  </r>
  <r>
    <n v="252"/>
    <x v="16"/>
    <x v="1"/>
    <x v="1"/>
    <m/>
    <x v="93"/>
    <x v="12"/>
    <x v="6"/>
    <m/>
    <x v="0"/>
    <x v="7"/>
    <n v="0"/>
    <m/>
    <m/>
  </r>
  <r>
    <n v="253"/>
    <x v="16"/>
    <x v="1"/>
    <x v="1"/>
    <m/>
    <x v="93"/>
    <x v="12"/>
    <x v="6"/>
    <m/>
    <x v="0"/>
    <x v="7"/>
    <n v="0"/>
    <m/>
    <m/>
  </r>
  <r>
    <n v="254"/>
    <x v="16"/>
    <x v="1"/>
    <x v="1"/>
    <m/>
    <x v="93"/>
    <x v="12"/>
    <x v="6"/>
    <m/>
    <x v="0"/>
    <x v="7"/>
    <n v="0"/>
    <m/>
    <m/>
  </r>
  <r>
    <n v="255"/>
    <x v="16"/>
    <x v="1"/>
    <x v="1"/>
    <m/>
    <x v="93"/>
    <x v="12"/>
    <x v="6"/>
    <m/>
    <x v="0"/>
    <x v="7"/>
    <n v="0"/>
    <m/>
    <m/>
  </r>
  <r>
    <n v="256"/>
    <x v="16"/>
    <x v="1"/>
    <x v="1"/>
    <m/>
    <x v="93"/>
    <x v="12"/>
    <x v="6"/>
    <m/>
    <x v="0"/>
    <x v="7"/>
    <n v="0"/>
    <m/>
    <m/>
  </r>
  <r>
    <n v="257"/>
    <x v="16"/>
    <x v="1"/>
    <x v="1"/>
    <m/>
    <x v="93"/>
    <x v="12"/>
    <x v="6"/>
    <m/>
    <x v="0"/>
    <x v="7"/>
    <n v="0"/>
    <m/>
    <m/>
  </r>
  <r>
    <n v="258"/>
    <x v="16"/>
    <x v="1"/>
    <x v="1"/>
    <m/>
    <x v="93"/>
    <x v="12"/>
    <x v="6"/>
    <m/>
    <x v="0"/>
    <x v="7"/>
    <n v="0"/>
    <m/>
    <m/>
  </r>
  <r>
    <n v="259"/>
    <x v="16"/>
    <x v="1"/>
    <x v="1"/>
    <m/>
    <x v="93"/>
    <x v="12"/>
    <x v="6"/>
    <m/>
    <x v="0"/>
    <x v="7"/>
    <n v="0"/>
    <m/>
    <m/>
  </r>
  <r>
    <n v="260"/>
    <x v="16"/>
    <x v="1"/>
    <x v="1"/>
    <m/>
    <x v="93"/>
    <x v="12"/>
    <x v="6"/>
    <m/>
    <x v="0"/>
    <x v="7"/>
    <n v="0"/>
    <m/>
    <m/>
  </r>
  <r>
    <n v="261"/>
    <x v="16"/>
    <x v="1"/>
    <x v="1"/>
    <m/>
    <x v="93"/>
    <x v="12"/>
    <x v="6"/>
    <m/>
    <x v="0"/>
    <x v="7"/>
    <n v="0"/>
    <m/>
    <m/>
  </r>
  <r>
    <n v="262"/>
    <x v="16"/>
    <x v="1"/>
    <x v="1"/>
    <m/>
    <x v="93"/>
    <x v="12"/>
    <x v="6"/>
    <m/>
    <x v="0"/>
    <x v="7"/>
    <n v="0"/>
    <m/>
    <m/>
  </r>
  <r>
    <n v="263"/>
    <x v="16"/>
    <x v="1"/>
    <x v="1"/>
    <m/>
    <x v="93"/>
    <x v="12"/>
    <x v="6"/>
    <m/>
    <x v="0"/>
    <x v="7"/>
    <n v="0"/>
    <m/>
    <m/>
  </r>
  <r>
    <n v="264"/>
    <x v="16"/>
    <x v="1"/>
    <x v="1"/>
    <m/>
    <x v="93"/>
    <x v="12"/>
    <x v="6"/>
    <m/>
    <x v="0"/>
    <x v="7"/>
    <n v="0"/>
    <m/>
    <m/>
  </r>
  <r>
    <n v="265"/>
    <x v="16"/>
    <x v="1"/>
    <x v="1"/>
    <m/>
    <x v="93"/>
    <x v="12"/>
    <x v="6"/>
    <m/>
    <x v="0"/>
    <x v="7"/>
    <n v="0"/>
    <m/>
    <m/>
  </r>
  <r>
    <n v="266"/>
    <x v="16"/>
    <x v="1"/>
    <x v="1"/>
    <m/>
    <x v="93"/>
    <x v="12"/>
    <x v="6"/>
    <m/>
    <x v="0"/>
    <x v="7"/>
    <n v="0"/>
    <m/>
    <m/>
  </r>
  <r>
    <n v="267"/>
    <x v="16"/>
    <x v="1"/>
    <x v="1"/>
    <m/>
    <x v="93"/>
    <x v="12"/>
    <x v="6"/>
    <m/>
    <x v="0"/>
    <x v="7"/>
    <n v="0"/>
    <m/>
    <m/>
  </r>
  <r>
    <n v="268"/>
    <x v="16"/>
    <x v="1"/>
    <x v="1"/>
    <m/>
    <x v="93"/>
    <x v="12"/>
    <x v="6"/>
    <m/>
    <x v="0"/>
    <x v="7"/>
    <n v="0"/>
    <m/>
    <m/>
  </r>
  <r>
    <n v="269"/>
    <x v="16"/>
    <x v="1"/>
    <x v="1"/>
    <m/>
    <x v="93"/>
    <x v="12"/>
    <x v="6"/>
    <m/>
    <x v="0"/>
    <x v="7"/>
    <n v="0"/>
    <m/>
    <m/>
  </r>
  <r>
    <n v="270"/>
    <x v="16"/>
    <x v="1"/>
    <x v="1"/>
    <m/>
    <x v="93"/>
    <x v="12"/>
    <x v="6"/>
    <m/>
    <x v="0"/>
    <x v="7"/>
    <n v="0"/>
    <m/>
    <m/>
  </r>
  <r>
    <n v="271"/>
    <x v="16"/>
    <x v="1"/>
    <x v="1"/>
    <m/>
    <x v="93"/>
    <x v="12"/>
    <x v="6"/>
    <m/>
    <x v="0"/>
    <x v="7"/>
    <n v="0"/>
    <m/>
    <m/>
  </r>
  <r>
    <n v="272"/>
    <x v="16"/>
    <x v="1"/>
    <x v="1"/>
    <m/>
    <x v="93"/>
    <x v="12"/>
    <x v="6"/>
    <m/>
    <x v="0"/>
    <x v="7"/>
    <n v="0"/>
    <m/>
    <m/>
  </r>
  <r>
    <n v="273"/>
    <x v="16"/>
    <x v="1"/>
    <x v="1"/>
    <m/>
    <x v="93"/>
    <x v="12"/>
    <x v="6"/>
    <m/>
    <x v="0"/>
    <x v="7"/>
    <n v="0"/>
    <m/>
    <m/>
  </r>
  <r>
    <n v="274"/>
    <x v="16"/>
    <x v="1"/>
    <x v="1"/>
    <m/>
    <x v="93"/>
    <x v="12"/>
    <x v="6"/>
    <m/>
    <x v="0"/>
    <x v="7"/>
    <n v="0"/>
    <m/>
    <m/>
  </r>
  <r>
    <n v="275"/>
    <x v="16"/>
    <x v="1"/>
    <x v="1"/>
    <m/>
    <x v="93"/>
    <x v="12"/>
    <x v="6"/>
    <m/>
    <x v="0"/>
    <x v="7"/>
    <n v="0"/>
    <m/>
    <m/>
  </r>
  <r>
    <n v="276"/>
    <x v="16"/>
    <x v="1"/>
    <x v="1"/>
    <m/>
    <x v="93"/>
    <x v="12"/>
    <x v="6"/>
    <m/>
    <x v="0"/>
    <x v="7"/>
    <n v="0"/>
    <m/>
    <m/>
  </r>
  <r>
    <n v="277"/>
    <x v="16"/>
    <x v="1"/>
    <x v="1"/>
    <m/>
    <x v="93"/>
    <x v="12"/>
    <x v="6"/>
    <m/>
    <x v="0"/>
    <x v="7"/>
    <n v="0"/>
    <m/>
    <m/>
  </r>
  <r>
    <n v="278"/>
    <x v="16"/>
    <x v="1"/>
    <x v="1"/>
    <m/>
    <x v="93"/>
    <x v="12"/>
    <x v="6"/>
    <m/>
    <x v="0"/>
    <x v="7"/>
    <n v="0"/>
    <m/>
    <m/>
  </r>
  <r>
    <n v="279"/>
    <x v="16"/>
    <x v="1"/>
    <x v="1"/>
    <m/>
    <x v="93"/>
    <x v="12"/>
    <x v="6"/>
    <m/>
    <x v="0"/>
    <x v="7"/>
    <n v="0"/>
    <m/>
    <m/>
  </r>
  <r>
    <n v="280"/>
    <x v="16"/>
    <x v="1"/>
    <x v="1"/>
    <m/>
    <x v="93"/>
    <x v="12"/>
    <x v="6"/>
    <m/>
    <x v="0"/>
    <x v="7"/>
    <n v="0"/>
    <m/>
    <m/>
  </r>
  <r>
    <n v="281"/>
    <x v="16"/>
    <x v="1"/>
    <x v="1"/>
    <m/>
    <x v="93"/>
    <x v="12"/>
    <x v="6"/>
    <m/>
    <x v="0"/>
    <x v="7"/>
    <n v="0"/>
    <m/>
    <m/>
  </r>
  <r>
    <n v="282"/>
    <x v="16"/>
    <x v="1"/>
    <x v="1"/>
    <m/>
    <x v="93"/>
    <x v="12"/>
    <x v="6"/>
    <m/>
    <x v="0"/>
    <x v="7"/>
    <n v="0"/>
    <m/>
    <m/>
  </r>
  <r>
    <n v="283"/>
    <x v="16"/>
    <x v="1"/>
    <x v="1"/>
    <m/>
    <x v="93"/>
    <x v="12"/>
    <x v="6"/>
    <m/>
    <x v="0"/>
    <x v="7"/>
    <n v="0"/>
    <m/>
    <m/>
  </r>
  <r>
    <n v="284"/>
    <x v="16"/>
    <x v="1"/>
    <x v="1"/>
    <m/>
    <x v="93"/>
    <x v="12"/>
    <x v="6"/>
    <m/>
    <x v="0"/>
    <x v="7"/>
    <n v="0"/>
    <m/>
    <m/>
  </r>
  <r>
    <n v="285"/>
    <x v="16"/>
    <x v="1"/>
    <x v="1"/>
    <m/>
    <x v="93"/>
    <x v="12"/>
    <x v="6"/>
    <m/>
    <x v="0"/>
    <x v="7"/>
    <n v="0"/>
    <m/>
    <m/>
  </r>
  <r>
    <n v="286"/>
    <x v="16"/>
    <x v="1"/>
    <x v="1"/>
    <m/>
    <x v="93"/>
    <x v="12"/>
    <x v="6"/>
    <m/>
    <x v="0"/>
    <x v="7"/>
    <n v="0"/>
    <m/>
    <m/>
  </r>
  <r>
    <n v="287"/>
    <x v="16"/>
    <x v="1"/>
    <x v="1"/>
    <m/>
    <x v="93"/>
    <x v="12"/>
    <x v="6"/>
    <m/>
    <x v="0"/>
    <x v="7"/>
    <n v="0"/>
    <m/>
    <m/>
  </r>
  <r>
    <n v="288"/>
    <x v="16"/>
    <x v="1"/>
    <x v="1"/>
    <m/>
    <x v="93"/>
    <x v="12"/>
    <x v="6"/>
    <m/>
    <x v="0"/>
    <x v="7"/>
    <n v="0"/>
    <m/>
    <m/>
  </r>
  <r>
    <n v="289"/>
    <x v="16"/>
    <x v="1"/>
    <x v="1"/>
    <m/>
    <x v="93"/>
    <x v="12"/>
    <x v="6"/>
    <m/>
    <x v="0"/>
    <x v="7"/>
    <n v="0"/>
    <m/>
    <m/>
  </r>
  <r>
    <n v="290"/>
    <x v="16"/>
    <x v="1"/>
    <x v="1"/>
    <m/>
    <x v="93"/>
    <x v="12"/>
    <x v="6"/>
    <m/>
    <x v="0"/>
    <x v="7"/>
    <n v="0"/>
    <m/>
    <m/>
  </r>
  <r>
    <n v="291"/>
    <x v="16"/>
    <x v="1"/>
    <x v="1"/>
    <m/>
    <x v="93"/>
    <x v="12"/>
    <x v="6"/>
    <m/>
    <x v="0"/>
    <x v="7"/>
    <n v="0"/>
    <m/>
    <m/>
  </r>
  <r>
    <n v="292"/>
    <x v="16"/>
    <x v="1"/>
    <x v="1"/>
    <m/>
    <x v="93"/>
    <x v="12"/>
    <x v="6"/>
    <m/>
    <x v="0"/>
    <x v="7"/>
    <n v="0"/>
    <m/>
    <m/>
  </r>
  <r>
    <n v="293"/>
    <x v="16"/>
    <x v="1"/>
    <x v="1"/>
    <m/>
    <x v="93"/>
    <x v="12"/>
    <x v="6"/>
    <m/>
    <x v="0"/>
    <x v="7"/>
    <n v="0"/>
    <m/>
    <m/>
  </r>
  <r>
    <n v="294"/>
    <x v="16"/>
    <x v="1"/>
    <x v="1"/>
    <m/>
    <x v="93"/>
    <x v="12"/>
    <x v="6"/>
    <m/>
    <x v="0"/>
    <x v="7"/>
    <n v="0"/>
    <m/>
    <m/>
  </r>
  <r>
    <n v="295"/>
    <x v="16"/>
    <x v="1"/>
    <x v="1"/>
    <m/>
    <x v="93"/>
    <x v="12"/>
    <x v="6"/>
    <m/>
    <x v="0"/>
    <x v="7"/>
    <n v="0"/>
    <m/>
    <m/>
  </r>
  <r>
    <n v="296"/>
    <x v="16"/>
    <x v="1"/>
    <x v="1"/>
    <m/>
    <x v="93"/>
    <x v="12"/>
    <x v="6"/>
    <m/>
    <x v="0"/>
    <x v="7"/>
    <n v="0"/>
    <m/>
    <m/>
  </r>
  <r>
    <n v="297"/>
    <x v="16"/>
    <x v="1"/>
    <x v="1"/>
    <m/>
    <x v="93"/>
    <x v="12"/>
    <x v="6"/>
    <m/>
    <x v="0"/>
    <x v="7"/>
    <n v="0"/>
    <m/>
    <m/>
  </r>
  <r>
    <n v="298"/>
    <x v="16"/>
    <x v="1"/>
    <x v="1"/>
    <m/>
    <x v="93"/>
    <x v="12"/>
    <x v="6"/>
    <m/>
    <x v="0"/>
    <x v="7"/>
    <n v="0"/>
    <m/>
    <m/>
  </r>
  <r>
    <n v="299"/>
    <x v="16"/>
    <x v="1"/>
    <x v="1"/>
    <m/>
    <x v="93"/>
    <x v="12"/>
    <x v="6"/>
    <m/>
    <x v="0"/>
    <x v="7"/>
    <n v="0"/>
    <m/>
    <m/>
  </r>
  <r>
    <n v="300"/>
    <x v="16"/>
    <x v="1"/>
    <x v="1"/>
    <m/>
    <x v="93"/>
    <x v="12"/>
    <x v="6"/>
    <m/>
    <x v="0"/>
    <x v="7"/>
    <n v="0"/>
    <m/>
    <m/>
  </r>
  <r>
    <m/>
    <x v="16"/>
    <x v="1"/>
    <x v="1"/>
    <m/>
    <x v="93"/>
    <x v="12"/>
    <x v="6"/>
    <m/>
    <x v="0"/>
    <x v="7"/>
    <n v="0"/>
    <m/>
    <m/>
  </r>
  <r>
    <m/>
    <x v="16"/>
    <x v="1"/>
    <x v="1"/>
    <m/>
    <x v="93"/>
    <x v="12"/>
    <x v="6"/>
    <m/>
    <x v="0"/>
    <x v="7"/>
    <n v="0"/>
    <m/>
    <m/>
  </r>
  <r>
    <m/>
    <x v="16"/>
    <x v="1"/>
    <x v="1"/>
    <m/>
    <x v="93"/>
    <x v="12"/>
    <x v="6"/>
    <m/>
    <x v="0"/>
    <x v="7"/>
    <n v="0"/>
    <m/>
    <m/>
  </r>
  <r>
    <m/>
    <x v="16"/>
    <x v="1"/>
    <x v="1"/>
    <m/>
    <x v="93"/>
    <x v="12"/>
    <x v="6"/>
    <m/>
    <x v="0"/>
    <x v="7"/>
    <n v="0"/>
    <m/>
    <m/>
  </r>
  <r>
    <m/>
    <x v="16"/>
    <x v="1"/>
    <x v="1"/>
    <m/>
    <x v="93"/>
    <x v="12"/>
    <x v="6"/>
    <m/>
    <x v="0"/>
    <x v="7"/>
    <n v="0"/>
    <m/>
    <m/>
  </r>
  <r>
    <m/>
    <x v="16"/>
    <x v="1"/>
    <x v="1"/>
    <m/>
    <x v="93"/>
    <x v="12"/>
    <x v="6"/>
    <m/>
    <x v="0"/>
    <x v="7"/>
    <n v="0"/>
    <m/>
    <m/>
  </r>
  <r>
    <m/>
    <x v="16"/>
    <x v="1"/>
    <x v="1"/>
    <m/>
    <x v="93"/>
    <x v="12"/>
    <x v="6"/>
    <m/>
    <x v="0"/>
    <x v="7"/>
    <n v="0"/>
    <m/>
    <m/>
  </r>
  <r>
    <m/>
    <x v="16"/>
    <x v="1"/>
    <x v="1"/>
    <m/>
    <x v="93"/>
    <x v="12"/>
    <x v="6"/>
    <m/>
    <x v="2"/>
    <x v="6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 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FFBDD-AAF7-4B00-A398-919785A07A42}" name="PivotTable1" cacheId="1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gridDropZones="1" multipleFieldFilters="0">
  <location ref="A3:H90" firstHeaderRow="1" firstDataRow="2" firstDataCol="6" rowPageCount="1" colPageCount="1"/>
  <pivotFields count="14">
    <pivotField compact="0" outline="0" showAll="0"/>
    <pivotField axis="axisRow" compact="0" outline="0" showAll="0" defaultSubtotal="0">
      <items count="17">
        <item x="3"/>
        <item x="4"/>
        <item x="5"/>
        <item x="0"/>
        <item x="1"/>
        <item x="2"/>
        <item x="6"/>
        <item x="7"/>
        <item x="8"/>
        <item x="9"/>
        <item x="11"/>
        <item x="10"/>
        <item x="12"/>
        <item x="13"/>
        <item x="14"/>
        <item x="15"/>
        <item x="16"/>
      </items>
    </pivotField>
    <pivotField axis="axisRow" compact="0" outline="0" showAll="0" defaultSubtotal="0">
      <items count="3">
        <item x="0"/>
        <item x="2"/>
        <item h="1" x="1"/>
      </items>
    </pivotField>
    <pivotField axis="axisRow" compact="0" outline="0" showAll="0" defaultSubtotal="0">
      <items count="4">
        <item x="2"/>
        <item x="0"/>
        <item x="3"/>
        <item x="1"/>
      </items>
    </pivotField>
    <pivotField compact="0" outline="0" showAll="0"/>
    <pivotField axis="axisRow" compact="0" outline="0" showAll="0" defaultSubtotal="0">
      <items count="94">
        <item x="4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78"/>
        <item x="51"/>
        <item x="50"/>
        <item x="79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80"/>
        <item x="81"/>
        <item x="82"/>
        <item x="83"/>
        <item x="84"/>
        <item x="85"/>
        <item x="86"/>
        <item x="87"/>
        <item x="88"/>
        <item x="89"/>
        <item x="91"/>
        <item x="92"/>
        <item x="90"/>
        <item x="93"/>
      </items>
    </pivotField>
    <pivotField axis="axisRow" compact="0" outline="0" showAll="0" defaultSubtotal="0">
      <items count="13">
        <item x="10"/>
        <item x="9"/>
        <item x="4"/>
        <item x="2"/>
        <item x="7"/>
        <item x="1"/>
        <item x="3"/>
        <item x="0"/>
        <item x="6"/>
        <item x="5"/>
        <item x="8"/>
        <item x="11"/>
        <item x="12"/>
      </items>
    </pivotField>
    <pivotField axis="axisPage" compact="0" outline="0" multipleItemSelectionAllowed="1" showAll="0">
      <items count="26">
        <item x="2"/>
        <item x="16"/>
        <item x="5"/>
        <item x="7"/>
        <item x="4"/>
        <item x="9"/>
        <item x="1"/>
        <item x="10"/>
        <item x="20"/>
        <item x="8"/>
        <item x="12"/>
        <item x="23"/>
        <item x="17"/>
        <item x="15"/>
        <item x="18"/>
        <item x="19"/>
        <item x="11"/>
        <item x="21"/>
        <item x="22"/>
        <item x="13"/>
        <item x="14"/>
        <item x="24"/>
        <item x="3"/>
        <item x="0"/>
        <item x="6"/>
        <item t="default"/>
      </items>
    </pivotField>
    <pivotField dataField="1" compact="0" outline="0" showAll="0"/>
    <pivotField axis="axisRow" compact="0" outline="0" showAll="0" defaultSubtotal="0">
      <items count="3">
        <item x="1"/>
        <item x="0"/>
        <item x="2"/>
      </items>
    </pivotField>
    <pivotField dataField="1" compact="0" outline="0" showAll="0">
      <items count="67">
        <item x="7"/>
        <item x="0"/>
        <item x="4"/>
        <item x="55"/>
        <item x="2"/>
        <item x="1"/>
        <item x="59"/>
        <item x="22"/>
        <item x="3"/>
        <item x="30"/>
        <item x="58"/>
        <item x="33"/>
        <item x="18"/>
        <item x="32"/>
        <item x="17"/>
        <item x="54"/>
        <item x="23"/>
        <item x="21"/>
        <item x="29"/>
        <item x="12"/>
        <item x="38"/>
        <item x="40"/>
        <item x="10"/>
        <item x="11"/>
        <item x="57"/>
        <item x="56"/>
        <item x="53"/>
        <item x="27"/>
        <item x="52"/>
        <item x="28"/>
        <item x="31"/>
        <item x="61"/>
        <item x="62"/>
        <item x="39"/>
        <item x="41"/>
        <item x="60"/>
        <item x="25"/>
        <item x="5"/>
        <item x="19"/>
        <item x="15"/>
        <item x="26"/>
        <item x="6"/>
        <item x="51"/>
        <item x="8"/>
        <item x="14"/>
        <item x="9"/>
        <item x="46"/>
        <item x="24"/>
        <item x="63"/>
        <item x="16"/>
        <item x="20"/>
        <item x="48"/>
        <item x="47"/>
        <item x="13"/>
        <item x="49"/>
        <item x="45"/>
        <item x="50"/>
        <item x="36"/>
        <item x="34"/>
        <item x="43"/>
        <item x="35"/>
        <item x="37"/>
        <item x="44"/>
        <item x="42"/>
        <item x="64"/>
        <item x="65"/>
        <item t="default"/>
      </items>
    </pivotField>
    <pivotField compact="0" outline="0" showAll="0"/>
    <pivotField compact="0" outline="0" showAll="0"/>
    <pivotField compact="0" outline="0" showAll="0"/>
  </pivotFields>
  <rowFields count="6">
    <field x="1"/>
    <field x="2"/>
    <field x="3"/>
    <field x="5"/>
    <field x="6"/>
    <field x="9"/>
  </rowFields>
  <rowItems count="86">
    <i>
      <x/>
      <x/>
      <x v="1"/>
      <x v="2"/>
      <x v="2"/>
      <x v="1"/>
    </i>
    <i r="3">
      <x v="12"/>
      <x v="6"/>
      <x v="1"/>
    </i>
    <i r="3">
      <x v="13"/>
      <x v="6"/>
      <x v="1"/>
    </i>
    <i>
      <x v="1"/>
      <x/>
      <x v="1"/>
      <x v="15"/>
      <x v="4"/>
      <x v="1"/>
    </i>
    <i r="3">
      <x v="16"/>
      <x v="4"/>
      <x v="1"/>
    </i>
    <i r="3">
      <x v="18"/>
      <x v="3"/>
      <x v="1"/>
    </i>
    <i>
      <x v="2"/>
      <x/>
      <x v="1"/>
      <x v="19"/>
      <x v="4"/>
      <x v="1"/>
    </i>
    <i r="3">
      <x v="21"/>
      <x v="10"/>
      <x v="1"/>
    </i>
    <i r="3">
      <x v="22"/>
      <x v="2"/>
      <x v="1"/>
    </i>
    <i r="3">
      <x v="23"/>
      <x v="6"/>
      <x v="1"/>
    </i>
    <i r="3">
      <x v="24"/>
      <x v="5"/>
      <x v="1"/>
    </i>
    <i r="3">
      <x v="29"/>
      <x v="3"/>
      <x v="1"/>
    </i>
    <i r="3">
      <x v="30"/>
      <x v="2"/>
      <x v="1"/>
    </i>
    <i>
      <x v="3"/>
      <x/>
      <x v="1"/>
      <x v="1"/>
      <x v="7"/>
      <x v="1"/>
    </i>
    <i>
      <x v="4"/>
      <x/>
      <x v="1"/>
      <x v="2"/>
      <x v="5"/>
      <x v="1"/>
    </i>
    <i r="3">
      <x v="3"/>
      <x v="3"/>
      <x v="1"/>
    </i>
    <i r="3">
      <x v="4"/>
      <x v="6"/>
      <x v="1"/>
    </i>
    <i r="3">
      <x v="5"/>
      <x v="2"/>
      <x v="1"/>
    </i>
    <i>
      <x v="5"/>
      <x/>
      <x v="1"/>
      <x v="6"/>
      <x v="7"/>
      <x v="1"/>
    </i>
    <i r="3">
      <x v="7"/>
      <x v="6"/>
      <x v="1"/>
    </i>
    <i r="3">
      <x v="8"/>
      <x v="6"/>
      <x v="1"/>
    </i>
    <i r="3">
      <x v="10"/>
      <x v="5"/>
      <x v="1"/>
    </i>
    <i r="3">
      <x v="11"/>
      <x v="2"/>
      <x v="1"/>
    </i>
    <i>
      <x v="6"/>
      <x/>
      <x v="1"/>
      <x v="31"/>
      <x v="5"/>
      <x v="1"/>
    </i>
    <i>
      <x v="7"/>
      <x/>
      <x v="1"/>
      <x v="32"/>
      <x v="5"/>
      <x v="1"/>
    </i>
    <i r="3">
      <x v="33"/>
      <x v="5"/>
      <x v="1"/>
    </i>
    <i r="3">
      <x v="34"/>
      <x v="6"/>
      <x v="1"/>
    </i>
    <i r="3">
      <x v="35"/>
      <x v="2"/>
      <x v="1"/>
    </i>
    <i r="3">
      <x v="36"/>
      <x v="2"/>
      <x v="1"/>
    </i>
    <i r="3">
      <x v="37"/>
      <x v="5"/>
      <x v="1"/>
    </i>
    <i r="3">
      <x v="38"/>
      <x v="3"/>
      <x v="1"/>
    </i>
    <i r="3">
      <x v="39"/>
      <x v="6"/>
      <x v="1"/>
    </i>
    <i>
      <x v="8"/>
      <x/>
      <x v="1"/>
      <x v="40"/>
      <x v="1"/>
      <x v="1"/>
    </i>
    <i r="3">
      <x v="41"/>
      <x v="2"/>
      <x v="1"/>
    </i>
    <i r="3">
      <x v="42"/>
      <x v="6"/>
      <x v="1"/>
    </i>
    <i r="3">
      <x v="43"/>
      <x v="3"/>
      <x v="1"/>
    </i>
    <i>
      <x v="9"/>
      <x/>
      <x v="1"/>
      <x v="44"/>
      <x v="4"/>
      <x v="1"/>
    </i>
    <i r="3">
      <x v="46"/>
      <x v="2"/>
      <x v="1"/>
    </i>
    <i r="3">
      <x v="47"/>
      <x v="4"/>
      <x v="1"/>
    </i>
    <i r="3">
      <x v="48"/>
      <x v="2"/>
      <x v="1"/>
    </i>
    <i r="3">
      <x v="49"/>
      <x v="3"/>
      <x v="1"/>
    </i>
    <i r="3">
      <x v="50"/>
      <x v="5"/>
      <x v="1"/>
    </i>
    <i r="3">
      <x v="51"/>
      <x v="6"/>
      <x v="1"/>
    </i>
    <i r="3">
      <x v="52"/>
      <x v="7"/>
      <x v="1"/>
    </i>
    <i r="3">
      <x v="53"/>
      <x v="3"/>
      <x v="1"/>
    </i>
    <i>
      <x v="10"/>
      <x/>
      <x v="1"/>
      <x v="54"/>
      <x v="4"/>
      <x v="1"/>
    </i>
    <i r="3">
      <x v="55"/>
      <x v="6"/>
      <x v="1"/>
    </i>
    <i r="3">
      <x v="56"/>
      <x v="2"/>
      <x v="1"/>
    </i>
    <i r="3">
      <x v="57"/>
      <x v="5"/>
      <x v="1"/>
    </i>
    <i r="3">
      <x v="58"/>
      <x v="3"/>
      <x v="1"/>
    </i>
    <i r="3">
      <x v="59"/>
      <x v="3"/>
      <x v="1"/>
    </i>
    <i r="3">
      <x v="60"/>
      <x v="6"/>
      <x v="1"/>
    </i>
    <i r="3">
      <x v="61"/>
      <x v="6"/>
      <x v="1"/>
    </i>
    <i r="3">
      <x v="62"/>
      <x v="2"/>
      <x v="1"/>
    </i>
    <i r="3">
      <x v="63"/>
      <x v="2"/>
      <x v="1"/>
    </i>
    <i r="3">
      <x v="64"/>
      <x v="5"/>
      <x v="1"/>
    </i>
    <i r="3">
      <x v="65"/>
      <x v="4"/>
      <x v="1"/>
    </i>
    <i>
      <x v="11"/>
      <x/>
      <x v="1"/>
      <x v="67"/>
      <x v="6"/>
      <x v="1"/>
    </i>
    <i r="3">
      <x v="68"/>
      <x v="3"/>
      <x v="1"/>
    </i>
    <i r="3">
      <x v="70"/>
      <x v="7"/>
      <x v="1"/>
    </i>
    <i r="1">
      <x v="1"/>
      <x v="2"/>
      <x/>
      <x/>
      <x v="1"/>
    </i>
    <i r="3">
      <x v="25"/>
      <x v="11"/>
      <x v="1"/>
    </i>
    <i r="3">
      <x v="26"/>
      <x/>
      <x v="1"/>
    </i>
    <i r="3">
      <x v="27"/>
      <x/>
      <x v="1"/>
    </i>
    <i>
      <x v="12"/>
      <x/>
      <x v="1"/>
      <x v="71"/>
      <x v="2"/>
      <x v="1"/>
    </i>
    <i r="3">
      <x v="72"/>
      <x v="7"/>
      <x v="1"/>
    </i>
    <i r="3">
      <x v="73"/>
      <x v="7"/>
      <x v="1"/>
    </i>
    <i r="3">
      <x v="74"/>
      <x v="4"/>
      <x v="1"/>
    </i>
    <i r="3">
      <x v="75"/>
      <x v="2"/>
      <x v="1"/>
    </i>
    <i r="3">
      <x v="76"/>
      <x v="6"/>
      <x v="1"/>
    </i>
    <i r="3">
      <x v="77"/>
      <x v="5"/>
      <x v="1"/>
    </i>
    <i r="3">
      <x v="79"/>
      <x v="7"/>
      <x v="1"/>
    </i>
    <i r="1">
      <x v="1"/>
      <x v="2"/>
      <x v="28"/>
      <x v="11"/>
      <x v="1"/>
    </i>
    <i>
      <x v="13"/>
      <x/>
      <x v="1"/>
      <x v="80"/>
      <x v="7"/>
      <x v="1"/>
    </i>
    <i r="3">
      <x v="81"/>
      <x v="7"/>
      <x v="1"/>
    </i>
    <i r="3">
      <x v="82"/>
      <x v="6"/>
      <x v="1"/>
    </i>
    <i r="3">
      <x v="83"/>
      <x v="4"/>
      <x v="1"/>
    </i>
    <i r="3">
      <x v="84"/>
      <x v="3"/>
      <x v="1"/>
    </i>
    <i>
      <x v="14"/>
      <x/>
      <x v="1"/>
      <x v="85"/>
      <x v="5"/>
      <x v="1"/>
    </i>
    <i r="3">
      <x v="87"/>
      <x v="6"/>
      <x v="1"/>
    </i>
    <i r="3">
      <x v="88"/>
      <x v="2"/>
      <x v="1"/>
    </i>
    <i r="3">
      <x v="89"/>
      <x v="2"/>
      <x v="1"/>
    </i>
    <i r="1">
      <x v="1"/>
      <x v="2"/>
      <x v="92"/>
      <x v="11"/>
      <x v="1"/>
    </i>
    <i>
      <x v="15"/>
      <x/>
      <x v="1"/>
      <x v="90"/>
      <x v="3"/>
      <x v="1"/>
    </i>
    <i r="3">
      <x v="91"/>
      <x v="6"/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7" hier="-1"/>
  </pageFields>
  <dataFields count="2">
    <dataField name="Sum of الكميه" fld="8" baseField="0" baseItem="0"/>
    <dataField name="Sum of القيمه" fld="10" baseField="6" baseItem="6"/>
  </dataFields>
  <formats count="57">
    <format dxfId="56">
      <pivotArea type="all" dataOnly="0" outline="0" fieldPosition="0"/>
    </format>
    <format dxfId="55">
      <pivotArea outline="0" collapsedLevelsAreSubtotals="1" fieldPosition="0"/>
    </format>
    <format dxfId="54">
      <pivotArea type="origin" dataOnly="0" labelOnly="1" outline="0" fieldPosition="0"/>
    </format>
    <format dxfId="53">
      <pivotArea field="-2" type="button" dataOnly="0" labelOnly="1" outline="0" axis="axisCol" fieldPosition="0"/>
    </format>
    <format dxfId="52">
      <pivotArea type="topRight" dataOnly="0" labelOnly="1" outline="0" fieldPosition="0"/>
    </format>
    <format dxfId="51">
      <pivotArea field="1" type="button" dataOnly="0" labelOnly="1" outline="0" axis="axisRow" fieldPosition="0"/>
    </format>
    <format dxfId="50">
      <pivotArea field="2" type="button" dataOnly="0" labelOnly="1" outline="0" axis="axisRow" fieldPosition="1"/>
    </format>
    <format dxfId="49">
      <pivotArea field="3" type="button" dataOnly="0" labelOnly="1" outline="0" axis="axisRow" fieldPosition="2"/>
    </format>
    <format dxfId="48">
      <pivotArea field="5" type="button" dataOnly="0" labelOnly="1" outline="0" axis="axisRow" fieldPosition="3"/>
    </format>
    <format dxfId="47">
      <pivotArea field="6" type="button" dataOnly="0" labelOnly="1" outline="0" axis="axisRow" fieldPosition="4"/>
    </format>
    <format dxfId="46">
      <pivotArea field="9" type="button" dataOnly="0" labelOnly="1" outline="0" axis="axisRow" fieldPosition="5"/>
    </format>
    <format dxfId="45">
      <pivotArea dataOnly="0" labelOnly="1" outline="0" fieldPosition="0">
        <references count="1">
          <reference field="1" count="1">
            <x v="10"/>
          </reference>
        </references>
      </pivotArea>
    </format>
    <format dxfId="44">
      <pivotArea dataOnly="0" labelOnly="1" grandRow="1" outline="0" fieldPosition="0"/>
    </format>
    <format dxfId="43">
      <pivotArea dataOnly="0" labelOnly="1" outline="0" fieldPosition="0">
        <references count="2">
          <reference field="1" count="1" selected="0">
            <x v="10"/>
          </reference>
          <reference field="2" count="1">
            <x v="0"/>
          </reference>
        </references>
      </pivotArea>
    </format>
    <format dxfId="4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4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0"/>
          </reference>
          <reference field="3" count="1" selected="0">
            <x v="1"/>
          </reference>
          <reference field="5" count="1">
            <x v="58"/>
          </reference>
        </references>
      </pivotArea>
    </format>
    <format dxfId="4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0"/>
          </reference>
          <reference field="3" count="1" selected="0">
            <x v="1"/>
          </reference>
          <reference field="5" count="1" selected="0">
            <x v="58"/>
          </reference>
          <reference field="6" count="1">
            <x v="3"/>
          </reference>
        </references>
      </pivotArea>
    </format>
    <format dxfId="39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0"/>
          </reference>
          <reference field="3" count="1" selected="0">
            <x v="1"/>
          </reference>
          <reference field="5" count="1" selected="0">
            <x v="58"/>
          </reference>
          <reference field="6" count="1" selected="0">
            <x v="3"/>
          </reference>
          <reference field="9" count="1">
            <x v="1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7">
      <pivotArea type="all" dataOnly="0" outline="0" fieldPosition="0"/>
    </format>
    <format dxfId="36">
      <pivotArea outline="0" collapsedLevelsAreSubtotals="1" fieldPosition="0"/>
    </format>
    <format dxfId="35">
      <pivotArea type="origin" dataOnly="0" labelOnly="1" outline="0" fieldPosition="0"/>
    </format>
    <format dxfId="34">
      <pivotArea field="-2" type="button" dataOnly="0" labelOnly="1" outline="0" axis="axisCol" fieldPosition="0"/>
    </format>
    <format dxfId="33">
      <pivotArea type="topRight" dataOnly="0" labelOnly="1" outline="0" fieldPosition="0"/>
    </format>
    <format dxfId="32">
      <pivotArea field="1" type="button" dataOnly="0" labelOnly="1" outline="0" axis="axisRow" fieldPosition="0"/>
    </format>
    <format dxfId="31">
      <pivotArea field="2" type="button" dataOnly="0" labelOnly="1" outline="0" axis="axisRow" fieldPosition="1"/>
    </format>
    <format dxfId="30">
      <pivotArea field="3" type="button" dataOnly="0" labelOnly="1" outline="0" axis="axisRow" fieldPosition="2"/>
    </format>
    <format dxfId="29">
      <pivotArea field="5" type="button" dataOnly="0" labelOnly="1" outline="0" axis="axisRow" fieldPosition="3"/>
    </format>
    <format dxfId="28">
      <pivotArea field="6" type="button" dataOnly="0" labelOnly="1" outline="0" axis="axisRow" fieldPosition="4"/>
    </format>
    <format dxfId="27">
      <pivotArea field="9" type="button" dataOnly="0" labelOnly="1" outline="0" axis="axisRow" fieldPosition="5"/>
    </format>
    <format dxfId="26">
      <pivotArea dataOnly="0" labelOnly="1" outline="0" fieldPosition="0">
        <references count="1">
          <reference field="1" count="1">
            <x v="10"/>
          </reference>
        </references>
      </pivotArea>
    </format>
    <format dxfId="25">
      <pivotArea dataOnly="0" labelOnly="1" grandRow="1" outline="0" fieldPosition="0"/>
    </format>
    <format dxfId="24">
      <pivotArea dataOnly="0" labelOnly="1" outline="0" fieldPosition="0">
        <references count="2">
          <reference field="1" count="1" selected="0">
            <x v="10"/>
          </reference>
          <reference field="2" count="1">
            <x v="0"/>
          </reference>
        </references>
      </pivotArea>
    </format>
    <format dxfId="2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2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0"/>
          </reference>
          <reference field="3" count="1" selected="0">
            <x v="1"/>
          </reference>
          <reference field="5" count="1">
            <x v="58"/>
          </reference>
        </references>
      </pivotArea>
    </format>
    <format dxfId="2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0"/>
          </reference>
          <reference field="3" count="1" selected="0">
            <x v="1"/>
          </reference>
          <reference field="5" count="1" selected="0">
            <x v="58"/>
          </reference>
          <reference field="6" count="1">
            <x v="3"/>
          </reference>
        </references>
      </pivotArea>
    </format>
    <format dxfId="20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0"/>
          </reference>
          <reference field="3" count="1" selected="0">
            <x v="1"/>
          </reference>
          <reference field="5" count="1" selected="0">
            <x v="58"/>
          </reference>
          <reference field="6" count="1" selected="0">
            <x v="3"/>
          </reference>
          <reference field="9" count="1">
            <x v="1"/>
          </reference>
        </references>
      </pivotArea>
    </format>
    <format dxfId="1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type="origin" dataOnly="0" labelOnly="1" outline="0" fieldPosition="0"/>
    </format>
    <format dxfId="15">
      <pivotArea field="-2" type="button" dataOnly="0" labelOnly="1" outline="0" axis="axisCol" fieldPosition="0"/>
    </format>
    <format dxfId="14">
      <pivotArea type="topRight" dataOnly="0" labelOnly="1" outline="0" fieldPosition="0"/>
    </format>
    <format dxfId="13">
      <pivotArea field="1" type="button" dataOnly="0" labelOnly="1" outline="0" axis="axisRow" fieldPosition="0"/>
    </format>
    <format dxfId="12">
      <pivotArea field="2" type="button" dataOnly="0" labelOnly="1" outline="0" axis="axisRow" fieldPosition="1"/>
    </format>
    <format dxfId="11">
      <pivotArea field="3" type="button" dataOnly="0" labelOnly="1" outline="0" axis="axisRow" fieldPosition="2"/>
    </format>
    <format dxfId="10">
      <pivotArea field="5" type="button" dataOnly="0" labelOnly="1" outline="0" axis="axisRow" fieldPosition="3"/>
    </format>
    <format dxfId="9">
      <pivotArea field="6" type="button" dataOnly="0" labelOnly="1" outline="0" axis="axisRow" fieldPosition="4"/>
    </format>
    <format dxfId="8">
      <pivotArea field="9" type="button" dataOnly="0" labelOnly="1" outline="0" axis="axisRow" fieldPosition="5"/>
    </format>
    <format dxfId="7">
      <pivotArea dataOnly="0" labelOnly="1" outline="0" fieldPosition="0">
        <references count="1">
          <reference field="1" count="1">
            <x v="10"/>
          </reference>
        </references>
      </pivotArea>
    </format>
    <format dxfId="6">
      <pivotArea dataOnly="0" labelOnly="1" grandRow="1" outline="0" fieldPosition="0"/>
    </format>
    <format dxfId="5">
      <pivotArea dataOnly="0" labelOnly="1" outline="0" fieldPosition="0">
        <references count="2">
          <reference field="1" count="1" selected="0">
            <x v="10"/>
          </reference>
          <reference field="2" count="1">
            <x v="0"/>
          </reference>
        </references>
      </pivotArea>
    </format>
    <format dxfId="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0"/>
          </reference>
          <reference field="3" count="1" selected="0">
            <x v="1"/>
          </reference>
          <reference field="5" count="1">
            <x v="58"/>
          </reference>
        </references>
      </pivotArea>
    </format>
    <format dxfId="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0"/>
          </reference>
          <reference field="3" count="1" selected="0">
            <x v="1"/>
          </reference>
          <reference field="5" count="1" selected="0">
            <x v="58"/>
          </reference>
          <reference field="6" count="1">
            <x v="3"/>
          </reference>
        </references>
      </pivotArea>
    </format>
    <format dxfId="1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0"/>
          </reference>
          <reference field="3" count="1" selected="0">
            <x v="1"/>
          </reference>
          <reference field="5" count="1" selected="0">
            <x v="58"/>
          </reference>
          <reference field="6" count="1" selected="0">
            <x v="3"/>
          </reference>
          <reference field="9" count="1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2" displayName="__Anonymous_Sheet_DB__2" ref="A2:H103" totalsRowShown="0">
  <autoFilter ref="A2:H103" xr:uid="{00000000-0009-0000-0100-000001000000}"/>
  <tableColumns count="8">
    <tableColumn id="1" xr3:uid="{00000000-0010-0000-0000-000001000000}" name="الكود"/>
    <tableColumn id="2" xr3:uid="{00000000-0010-0000-0000-000002000000}" name="م"/>
    <tableColumn id="3" xr3:uid="{00000000-0010-0000-0000-000003000000}" name="اسم الصنف"/>
    <tableColumn id="4" xr3:uid="{00000000-0010-0000-0000-000004000000}" name="افتتاحي"/>
    <tableColumn id="5" xr3:uid="{00000000-0010-0000-0000-000005000000}" name="وارد"/>
    <tableColumn id="6" xr3:uid="{00000000-0010-0000-0000-000006000000}" name="منصرف"/>
    <tableColumn id="7" xr3:uid="{00000000-0010-0000-0000-000007000000}" name="الرصيد">
      <calculatedColumnFormula>+__Anonymous_Sheet_DB__2[[#This Row],[افتتاحي]]+__Anonymous_Sheet_DB__2[[#This Row],[وارد]]-__Anonymous_Sheet_DB__2[[#This Row],[منصرف]]</calculatedColumnFormula>
    </tableColumn>
    <tableColumn id="8" xr3:uid="{00000000-0010-0000-0000-000008000000}" name="وحده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ivotTable" Target="../pivotTables/pivot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J25"/>
  <sheetViews>
    <sheetView workbookViewId="0">
      <pane ySplit="13" topLeftCell="A14" activePane="bottomLeft" state="frozen"/>
      <selection pane="bottomLeft" activeCell="A14" sqref="A14"/>
    </sheetView>
  </sheetViews>
  <sheetFormatPr defaultRowHeight="21" x14ac:dyDescent="0.2"/>
  <cols>
    <col min="1" max="5" width="3.8984375" style="1" customWidth="1"/>
    <col min="6" max="6" width="17.75390625" style="1" bestFit="1" customWidth="1"/>
    <col min="7" max="15" width="12.9140625" style="1" customWidth="1"/>
    <col min="16" max="1024" width="7.3984375" style="1" customWidth="1"/>
    <col min="1025" max="1025" width="8.875" customWidth="1"/>
  </cols>
  <sheetData>
    <row r="1" spans="6:8" ht="8.4499999999999993" customHeight="1" x14ac:dyDescent="0.2"/>
    <row r="2" spans="6:8" ht="8.4499999999999993" customHeight="1" x14ac:dyDescent="0.2"/>
    <row r="3" spans="6:8" ht="8.4499999999999993" customHeight="1" x14ac:dyDescent="0.2"/>
    <row r="4" spans="6:8" ht="8.4499999999999993" customHeight="1" x14ac:dyDescent="0.2"/>
    <row r="5" spans="6:8" ht="8.4499999999999993" customHeight="1" x14ac:dyDescent="0.2"/>
    <row r="6" spans="6:8" ht="8.4499999999999993" customHeight="1" x14ac:dyDescent="0.2"/>
    <row r="7" spans="6:8" ht="21" customHeight="1" x14ac:dyDescent="0.2">
      <c r="F7" s="2"/>
      <c r="G7" s="2" t="s">
        <v>0</v>
      </c>
      <c r="H7" s="2" t="s">
        <v>1</v>
      </c>
    </row>
    <row r="8" spans="6:8" ht="21" customHeight="1" x14ac:dyDescent="0.2">
      <c r="F8" s="2" t="s">
        <v>2</v>
      </c>
      <c r="G8" s="3">
        <f>SUMIF(اليوميه!$C$3:$C$1048576,F8,اليوميه!$K$3:$K$1048576)</f>
        <v>89364.94</v>
      </c>
      <c r="H8" s="3">
        <f>SUMIF(اليوميه!$C$3:$C$1048576,F8,اليوميه!$I$3:$I$1048576)</f>
        <v>89364.94</v>
      </c>
    </row>
    <row r="9" spans="6:8" ht="21" customHeight="1" x14ac:dyDescent="0.2">
      <c r="F9" s="2" t="s">
        <v>3</v>
      </c>
      <c r="G9" s="3">
        <f>SUMIF(اليوميه!$C$3:$C$1048576,F9,اليوميه!$K$3:$K$1048576)</f>
        <v>7726.2</v>
      </c>
      <c r="H9" s="3">
        <f>SUMIF(اليوميه!$C$3:$C$1048576,F9,اليوميه!$I$3:$I$1048576)</f>
        <v>7726.2</v>
      </c>
    </row>
    <row r="10" spans="6:8" ht="21" customHeight="1" x14ac:dyDescent="0.2">
      <c r="F10" s="2" t="s">
        <v>4</v>
      </c>
      <c r="G10" s="3">
        <f>SUMIF(اليوميه!$C$3:$C$1048576,F10,اليوميه!$K$3:$K$1048576)</f>
        <v>0</v>
      </c>
      <c r="H10" s="3">
        <f>SUMIF(اليوميه!$C$3:$C$1048576,F10,اليوميه!$I$3:$I$1048576)</f>
        <v>0</v>
      </c>
    </row>
    <row r="11" spans="6:8" ht="21" customHeight="1" x14ac:dyDescent="0.2">
      <c r="F11" s="2" t="s">
        <v>5</v>
      </c>
      <c r="G11" s="3">
        <f>SUMIF(اليوميه!$C$3:$C$1048576,F11,اليوميه!$K$3:$K$1048576)</f>
        <v>0</v>
      </c>
      <c r="H11" s="3">
        <f>SUMIF(اليوميه!$C$3:$C$1048576,F11,اليوميه!$I$3:$I$1048576)</f>
        <v>0</v>
      </c>
    </row>
    <row r="25" spans="5:6" x14ac:dyDescent="0.2">
      <c r="E25" s="4"/>
      <c r="F25" s="4"/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J313"/>
  <sheetViews>
    <sheetView zoomScale="80" zoomScaleNormal="80" workbookViewId="0">
      <pane xSplit="1" ySplit="2" topLeftCell="B133" activePane="bottomRight" state="frozen"/>
      <selection pane="bottomLeft" activeCell="A3" sqref="A3"/>
      <selection pane="topRight" activeCell="B1" sqref="B1"/>
      <selection pane="bottomRight" activeCell="B135" sqref="B135"/>
    </sheetView>
  </sheetViews>
  <sheetFormatPr defaultRowHeight="18.75" x14ac:dyDescent="0.2"/>
  <cols>
    <col min="1" max="1" width="5.24609375" style="5" customWidth="1"/>
    <col min="2" max="2" width="16.94921875" style="6" customWidth="1"/>
    <col min="3" max="3" width="15.6015625" style="7" bestFit="1" customWidth="1"/>
    <col min="4" max="4" width="9.81640625" style="8" customWidth="1"/>
    <col min="5" max="5" width="19.50390625" style="8" bestFit="1" customWidth="1"/>
    <col min="6" max="6" width="17.21875" style="8" bestFit="1" customWidth="1"/>
    <col min="7" max="7" width="29.86328125" style="8" bestFit="1" customWidth="1"/>
    <col min="8" max="8" width="32.8203125" style="8" bestFit="1" customWidth="1"/>
    <col min="9" max="9" width="11.8359375" style="8" bestFit="1" customWidth="1"/>
    <col min="10" max="12" width="9.81640625" style="8" customWidth="1"/>
    <col min="13" max="13" width="30.9375" style="8" customWidth="1"/>
    <col min="14" max="14" width="37.39453125" style="8" bestFit="1" customWidth="1"/>
    <col min="15" max="15" width="9.81640625" style="9" customWidth="1"/>
    <col min="16" max="1024" width="9.81640625" style="8" customWidth="1"/>
    <col min="1025" max="1025" width="8.875" customWidth="1"/>
  </cols>
  <sheetData>
    <row r="1" spans="1:14" ht="49.5" customHeight="1" x14ac:dyDescent="0.2"/>
    <row r="2" spans="1:14" ht="24.75" customHeight="1" x14ac:dyDescent="0.2">
      <c r="A2" s="10" t="s">
        <v>6</v>
      </c>
      <c r="B2" s="11" t="s">
        <v>7</v>
      </c>
      <c r="C2" s="12" t="s">
        <v>8</v>
      </c>
      <c r="D2" s="13" t="s">
        <v>9</v>
      </c>
      <c r="E2" s="13" t="s">
        <v>10</v>
      </c>
      <c r="F2" s="13" t="s">
        <v>11</v>
      </c>
      <c r="G2" s="13" t="s">
        <v>12</v>
      </c>
      <c r="H2" s="13" t="s">
        <v>13</v>
      </c>
      <c r="I2" s="13" t="s">
        <v>14</v>
      </c>
      <c r="J2" s="13" t="s">
        <v>15</v>
      </c>
      <c r="K2" s="13" t="s">
        <v>16</v>
      </c>
      <c r="L2" s="13" t="s">
        <v>17</v>
      </c>
      <c r="M2" s="13" t="s">
        <v>18</v>
      </c>
      <c r="N2" s="13" t="s">
        <v>19</v>
      </c>
    </row>
    <row r="3" spans="1:14" s="9" customFormat="1" ht="23.25" customHeight="1" x14ac:dyDescent="0.2">
      <c r="A3" s="14">
        <v>1</v>
      </c>
      <c r="B3" s="15">
        <v>44748</v>
      </c>
      <c r="C3" s="16" t="s">
        <v>2</v>
      </c>
      <c r="D3" s="17" t="s">
        <v>20</v>
      </c>
      <c r="E3" s="17" t="s">
        <v>21</v>
      </c>
      <c r="F3" s="17">
        <v>1351</v>
      </c>
      <c r="G3" s="17" t="s">
        <v>22</v>
      </c>
      <c r="H3" s="17" t="s">
        <v>23</v>
      </c>
      <c r="I3" s="17">
        <v>0.5</v>
      </c>
      <c r="J3" s="17">
        <v>1</v>
      </c>
      <c r="K3" s="17">
        <v>0.5</v>
      </c>
      <c r="L3" s="17"/>
      <c r="M3" s="17"/>
      <c r="N3" s="17"/>
    </row>
    <row r="4" spans="1:14" ht="23.25" customHeight="1" x14ac:dyDescent="0.2">
      <c r="A4" s="14">
        <v>2</v>
      </c>
      <c r="B4" s="18">
        <v>44769</v>
      </c>
      <c r="C4" s="16" t="s">
        <v>2</v>
      </c>
      <c r="D4" s="19" t="s">
        <v>20</v>
      </c>
      <c r="E4" s="17" t="s">
        <v>21</v>
      </c>
      <c r="F4" s="19">
        <v>1352</v>
      </c>
      <c r="G4" s="19" t="s">
        <v>24</v>
      </c>
      <c r="H4" s="19" t="s">
        <v>25</v>
      </c>
      <c r="I4" s="19">
        <v>2</v>
      </c>
      <c r="J4" s="19">
        <v>1</v>
      </c>
      <c r="K4" s="19">
        <v>2</v>
      </c>
      <c r="L4" s="19"/>
      <c r="M4" s="19"/>
      <c r="N4" s="19"/>
    </row>
    <row r="5" spans="1:14" ht="23.25" customHeight="1" x14ac:dyDescent="0.2">
      <c r="A5" s="14">
        <v>3</v>
      </c>
      <c r="B5" s="18">
        <v>44769</v>
      </c>
      <c r="C5" s="16" t="s">
        <v>2</v>
      </c>
      <c r="D5" s="19" t="s">
        <v>20</v>
      </c>
      <c r="E5" s="17" t="s">
        <v>21</v>
      </c>
      <c r="F5" s="19">
        <v>1353</v>
      </c>
      <c r="G5" s="19" t="s">
        <v>26</v>
      </c>
      <c r="H5" s="19" t="s">
        <v>25</v>
      </c>
      <c r="I5" s="19">
        <v>1.8</v>
      </c>
      <c r="J5" s="19">
        <v>1</v>
      </c>
      <c r="K5" s="19">
        <v>1.8</v>
      </c>
      <c r="L5" s="19"/>
      <c r="M5" s="19"/>
      <c r="N5" s="19"/>
    </row>
    <row r="6" spans="1:14" ht="23.25" customHeight="1" x14ac:dyDescent="0.2">
      <c r="A6" s="14">
        <v>4</v>
      </c>
      <c r="B6" s="18">
        <v>44769</v>
      </c>
      <c r="C6" s="16" t="s">
        <v>2</v>
      </c>
      <c r="D6" s="19" t="s">
        <v>20</v>
      </c>
      <c r="E6" s="17" t="s">
        <v>21</v>
      </c>
      <c r="F6" s="19">
        <v>1354</v>
      </c>
      <c r="G6" s="19" t="s">
        <v>27</v>
      </c>
      <c r="H6" s="19" t="s">
        <v>25</v>
      </c>
      <c r="I6" s="19">
        <v>2</v>
      </c>
      <c r="J6" s="19">
        <v>1</v>
      </c>
      <c r="K6" s="19">
        <v>2</v>
      </c>
      <c r="L6" s="19"/>
      <c r="M6" s="19"/>
      <c r="N6" s="19"/>
    </row>
    <row r="7" spans="1:14" ht="23.25" customHeight="1" x14ac:dyDescent="0.2">
      <c r="A7" s="14">
        <v>5</v>
      </c>
      <c r="B7" s="18">
        <v>44769</v>
      </c>
      <c r="C7" s="16" t="s">
        <v>2</v>
      </c>
      <c r="D7" s="19" t="s">
        <v>20</v>
      </c>
      <c r="E7" s="17" t="s">
        <v>21</v>
      </c>
      <c r="F7" s="19">
        <v>1355</v>
      </c>
      <c r="G7" s="19" t="s">
        <v>28</v>
      </c>
      <c r="H7" s="19" t="s">
        <v>25</v>
      </c>
      <c r="I7" s="19">
        <v>2</v>
      </c>
      <c r="J7" s="19">
        <v>1</v>
      </c>
      <c r="K7" s="19">
        <v>2</v>
      </c>
      <c r="L7" s="19"/>
      <c r="M7" s="19"/>
      <c r="N7" s="19"/>
    </row>
    <row r="8" spans="1:14" ht="23.25" customHeight="1" x14ac:dyDescent="0.2">
      <c r="A8" s="14">
        <v>6</v>
      </c>
      <c r="B8" s="18">
        <v>44770</v>
      </c>
      <c r="C8" s="16" t="s">
        <v>2</v>
      </c>
      <c r="D8" s="19" t="s">
        <v>20</v>
      </c>
      <c r="E8" s="17" t="s">
        <v>21</v>
      </c>
      <c r="F8" s="19">
        <v>1356</v>
      </c>
      <c r="G8" s="17" t="s">
        <v>22</v>
      </c>
      <c r="H8" s="19" t="s">
        <v>29</v>
      </c>
      <c r="I8" s="19">
        <v>4</v>
      </c>
      <c r="J8" s="19">
        <v>1</v>
      </c>
      <c r="K8" s="19">
        <v>4</v>
      </c>
      <c r="L8" s="19"/>
      <c r="M8" s="19"/>
      <c r="N8" s="19"/>
    </row>
    <row r="9" spans="1:14" ht="23.25" customHeight="1" x14ac:dyDescent="0.2">
      <c r="A9" s="14">
        <v>7</v>
      </c>
      <c r="B9" s="18">
        <v>44770</v>
      </c>
      <c r="C9" s="16" t="s">
        <v>2</v>
      </c>
      <c r="D9" s="19" t="s">
        <v>20</v>
      </c>
      <c r="E9" s="17" t="s">
        <v>21</v>
      </c>
      <c r="F9" s="19">
        <v>1357</v>
      </c>
      <c r="G9" s="19" t="s">
        <v>27</v>
      </c>
      <c r="H9" s="19" t="s">
        <v>30</v>
      </c>
      <c r="I9" s="19">
        <v>1</v>
      </c>
      <c r="J9" s="19">
        <v>1</v>
      </c>
      <c r="K9" s="19">
        <v>1</v>
      </c>
      <c r="L9" s="19" t="s">
        <v>31</v>
      </c>
      <c r="M9" s="19"/>
      <c r="N9" s="19"/>
    </row>
    <row r="10" spans="1:14" ht="23.25" customHeight="1" x14ac:dyDescent="0.2">
      <c r="A10" s="14">
        <v>8</v>
      </c>
      <c r="B10" s="18">
        <v>44770</v>
      </c>
      <c r="C10" s="16" t="s">
        <v>2</v>
      </c>
      <c r="D10" s="19" t="s">
        <v>20</v>
      </c>
      <c r="E10" s="17" t="s">
        <v>21</v>
      </c>
      <c r="F10" s="19">
        <v>1358</v>
      </c>
      <c r="G10" s="19" t="s">
        <v>27</v>
      </c>
      <c r="H10" s="19" t="s">
        <v>32</v>
      </c>
      <c r="I10" s="19">
        <v>576</v>
      </c>
      <c r="J10" s="19">
        <v>1</v>
      </c>
      <c r="K10" s="19">
        <v>576</v>
      </c>
      <c r="L10" s="19"/>
      <c r="M10" s="19"/>
      <c r="N10" s="19"/>
    </row>
    <row r="11" spans="1:14" ht="23.25" customHeight="1" x14ac:dyDescent="0.2">
      <c r="A11" s="14">
        <v>9</v>
      </c>
      <c r="B11" s="18">
        <v>44770</v>
      </c>
      <c r="C11" s="16" t="s">
        <v>2</v>
      </c>
      <c r="D11" s="19" t="s">
        <v>20</v>
      </c>
      <c r="E11" s="17" t="s">
        <v>21</v>
      </c>
      <c r="F11" s="19">
        <v>1358</v>
      </c>
      <c r="G11" s="19" t="s">
        <v>27</v>
      </c>
      <c r="H11" s="19" t="s">
        <v>33</v>
      </c>
      <c r="I11" s="19">
        <v>1152</v>
      </c>
      <c r="J11" s="19">
        <v>1</v>
      </c>
      <c r="K11" s="19">
        <v>1152</v>
      </c>
      <c r="L11" s="19"/>
      <c r="M11" s="19"/>
      <c r="N11" s="19"/>
    </row>
    <row r="12" spans="1:14" ht="23.25" customHeight="1" x14ac:dyDescent="0.2">
      <c r="A12" s="14">
        <v>10</v>
      </c>
      <c r="B12" s="20">
        <v>44770</v>
      </c>
      <c r="C12" s="16"/>
      <c r="D12" s="14"/>
      <c r="E12" s="14"/>
      <c r="F12" s="14">
        <v>1359</v>
      </c>
      <c r="G12" s="14" t="s">
        <v>34</v>
      </c>
      <c r="H12" s="14"/>
      <c r="I12" s="14">
        <v>0</v>
      </c>
      <c r="J12" s="14">
        <v>0</v>
      </c>
      <c r="K12" s="14">
        <v>0</v>
      </c>
      <c r="L12" s="14"/>
      <c r="M12" s="14"/>
      <c r="N12" s="14"/>
    </row>
    <row r="13" spans="1:14" ht="23.25" customHeight="1" x14ac:dyDescent="0.2">
      <c r="A13" s="14">
        <v>11</v>
      </c>
      <c r="B13" s="18">
        <v>44770</v>
      </c>
      <c r="C13" s="16" t="s">
        <v>2</v>
      </c>
      <c r="D13" s="19" t="s">
        <v>20</v>
      </c>
      <c r="E13" s="17" t="s">
        <v>21</v>
      </c>
      <c r="F13" s="19">
        <v>1360</v>
      </c>
      <c r="G13" s="19" t="s">
        <v>24</v>
      </c>
      <c r="H13" s="19" t="s">
        <v>35</v>
      </c>
      <c r="I13" s="19">
        <v>1288</v>
      </c>
      <c r="J13" s="19">
        <v>1</v>
      </c>
      <c r="K13" s="19">
        <v>1288</v>
      </c>
      <c r="L13" s="19"/>
      <c r="M13" s="19" t="s">
        <v>36</v>
      </c>
      <c r="N13" s="19"/>
    </row>
    <row r="14" spans="1:14" ht="23.25" customHeight="1" x14ac:dyDescent="0.2">
      <c r="A14" s="14">
        <v>12</v>
      </c>
      <c r="B14" s="18">
        <v>44770</v>
      </c>
      <c r="C14" s="16" t="s">
        <v>2</v>
      </c>
      <c r="D14" s="19" t="s">
        <v>20</v>
      </c>
      <c r="E14" s="17" t="s">
        <v>21</v>
      </c>
      <c r="F14" s="19">
        <v>1360</v>
      </c>
      <c r="G14" s="19" t="s">
        <v>24</v>
      </c>
      <c r="H14" s="19" t="s">
        <v>35</v>
      </c>
      <c r="I14" s="19">
        <v>1312</v>
      </c>
      <c r="J14" s="19">
        <v>1</v>
      </c>
      <c r="K14" s="19">
        <v>1312</v>
      </c>
      <c r="L14" s="19"/>
      <c r="M14" s="19" t="s">
        <v>36</v>
      </c>
      <c r="N14" s="19"/>
    </row>
    <row r="15" spans="1:14" ht="23.25" customHeight="1" x14ac:dyDescent="0.2">
      <c r="A15" s="14">
        <v>13</v>
      </c>
      <c r="B15" s="18">
        <v>44770</v>
      </c>
      <c r="C15" s="16" t="s">
        <v>2</v>
      </c>
      <c r="D15" s="19" t="s">
        <v>20</v>
      </c>
      <c r="E15" s="17" t="s">
        <v>21</v>
      </c>
      <c r="F15" s="19">
        <v>1361</v>
      </c>
      <c r="G15" s="19" t="s">
        <v>28</v>
      </c>
      <c r="H15" s="19" t="s">
        <v>37</v>
      </c>
      <c r="I15" s="19">
        <v>60</v>
      </c>
      <c r="J15" s="19">
        <v>1</v>
      </c>
      <c r="K15" s="19">
        <v>60</v>
      </c>
      <c r="L15" s="19"/>
      <c r="M15" s="19" t="s">
        <v>38</v>
      </c>
      <c r="N15" s="53">
        <v>122.5</v>
      </c>
    </row>
    <row r="16" spans="1:14" ht="23.25" customHeight="1" x14ac:dyDescent="0.2">
      <c r="A16" s="14">
        <v>14</v>
      </c>
      <c r="B16" s="18">
        <v>44770</v>
      </c>
      <c r="C16" s="16" t="s">
        <v>2</v>
      </c>
      <c r="D16" s="19" t="s">
        <v>20</v>
      </c>
      <c r="E16" s="17" t="s">
        <v>21</v>
      </c>
      <c r="F16" s="19">
        <v>1361</v>
      </c>
      <c r="G16" s="19" t="s">
        <v>28</v>
      </c>
      <c r="H16" s="19" t="s">
        <v>37</v>
      </c>
      <c r="I16" s="19">
        <v>62.5</v>
      </c>
      <c r="J16" s="19">
        <v>1</v>
      </c>
      <c r="K16" s="19">
        <v>62.5</v>
      </c>
      <c r="L16" s="19" t="s">
        <v>39</v>
      </c>
      <c r="M16" s="19" t="s">
        <v>40</v>
      </c>
      <c r="N16" s="53"/>
    </row>
    <row r="17" spans="1:14" ht="23.25" customHeight="1" x14ac:dyDescent="0.2">
      <c r="A17" s="14">
        <v>15</v>
      </c>
      <c r="B17" s="18" t="s">
        <v>41</v>
      </c>
      <c r="C17" s="16" t="s">
        <v>2</v>
      </c>
      <c r="D17" s="19" t="s">
        <v>20</v>
      </c>
      <c r="E17" s="17" t="s">
        <v>21</v>
      </c>
      <c r="F17" s="19">
        <v>1352</v>
      </c>
      <c r="G17" s="19" t="s">
        <v>28</v>
      </c>
      <c r="H17" s="19" t="s">
        <v>37</v>
      </c>
      <c r="I17" s="19">
        <v>39</v>
      </c>
      <c r="J17" s="19">
        <v>1</v>
      </c>
      <c r="K17" s="19">
        <v>39</v>
      </c>
      <c r="L17" s="19" t="s">
        <v>39</v>
      </c>
      <c r="M17" s="19" t="s">
        <v>42</v>
      </c>
      <c r="N17" s="19"/>
    </row>
    <row r="18" spans="1:14" ht="23.25" customHeight="1" x14ac:dyDescent="0.2">
      <c r="A18" s="14">
        <v>16</v>
      </c>
      <c r="B18" s="18" t="s">
        <v>41</v>
      </c>
      <c r="C18" s="16" t="s">
        <v>2</v>
      </c>
      <c r="D18" s="19" t="s">
        <v>20</v>
      </c>
      <c r="E18" s="17" t="s">
        <v>21</v>
      </c>
      <c r="F18" s="19">
        <v>1363</v>
      </c>
      <c r="G18" s="19" t="s">
        <v>27</v>
      </c>
      <c r="H18" s="19" t="s">
        <v>33</v>
      </c>
      <c r="I18" s="19">
        <v>2304</v>
      </c>
      <c r="J18" s="19">
        <v>1</v>
      </c>
      <c r="K18" s="19">
        <v>2304</v>
      </c>
      <c r="L18" s="19" t="s">
        <v>43</v>
      </c>
      <c r="M18" s="19" t="s">
        <v>36</v>
      </c>
      <c r="N18" s="19"/>
    </row>
    <row r="19" spans="1:14" ht="23.25" customHeight="1" x14ac:dyDescent="0.2">
      <c r="A19" s="14">
        <v>17</v>
      </c>
      <c r="B19" s="18" t="s">
        <v>41</v>
      </c>
      <c r="C19" s="16" t="s">
        <v>2</v>
      </c>
      <c r="D19" s="19" t="s">
        <v>20</v>
      </c>
      <c r="E19" s="17" t="s">
        <v>21</v>
      </c>
      <c r="F19" s="19">
        <v>1363</v>
      </c>
      <c r="G19" s="19" t="s">
        <v>27</v>
      </c>
      <c r="H19" s="19" t="s">
        <v>35</v>
      </c>
      <c r="I19" s="19">
        <v>1300</v>
      </c>
      <c r="J19" s="19">
        <v>1</v>
      </c>
      <c r="K19" s="19">
        <v>1300</v>
      </c>
      <c r="L19" s="19" t="s">
        <v>43</v>
      </c>
      <c r="M19" s="19" t="s">
        <v>36</v>
      </c>
      <c r="N19" s="19"/>
    </row>
    <row r="20" spans="1:14" ht="23.25" customHeight="1" x14ac:dyDescent="0.2">
      <c r="A20" s="14">
        <v>18</v>
      </c>
      <c r="B20" s="18" t="s">
        <v>41</v>
      </c>
      <c r="C20" s="16" t="s">
        <v>2</v>
      </c>
      <c r="D20" s="19" t="s">
        <v>20</v>
      </c>
      <c r="E20" s="17" t="s">
        <v>21</v>
      </c>
      <c r="F20" s="19">
        <v>1363</v>
      </c>
      <c r="G20" s="19" t="s">
        <v>27</v>
      </c>
      <c r="H20" s="19" t="s">
        <v>35</v>
      </c>
      <c r="I20" s="19">
        <v>1300</v>
      </c>
      <c r="J20" s="19">
        <v>1</v>
      </c>
      <c r="K20" s="19">
        <v>1300</v>
      </c>
      <c r="L20" s="19" t="s">
        <v>43</v>
      </c>
      <c r="M20" s="19" t="s">
        <v>36</v>
      </c>
      <c r="N20" s="19"/>
    </row>
    <row r="21" spans="1:14" ht="23.25" customHeight="1" x14ac:dyDescent="0.2">
      <c r="A21" s="14">
        <v>19</v>
      </c>
      <c r="B21" s="18" t="s">
        <v>41</v>
      </c>
      <c r="C21" s="16" t="s">
        <v>2</v>
      </c>
      <c r="D21" s="19" t="s">
        <v>20</v>
      </c>
      <c r="E21" s="17" t="s">
        <v>21</v>
      </c>
      <c r="F21" s="19">
        <v>1363</v>
      </c>
      <c r="G21" s="19" t="s">
        <v>27</v>
      </c>
      <c r="H21" s="19" t="s">
        <v>32</v>
      </c>
      <c r="I21" s="19">
        <v>1000</v>
      </c>
      <c r="J21" s="19">
        <v>1</v>
      </c>
      <c r="K21" s="19">
        <v>1000</v>
      </c>
      <c r="L21" s="19" t="s">
        <v>43</v>
      </c>
      <c r="M21" s="19" t="s">
        <v>36</v>
      </c>
      <c r="N21" s="19"/>
    </row>
    <row r="22" spans="1:14" ht="23.25" customHeight="1" x14ac:dyDescent="0.2">
      <c r="A22" s="14">
        <v>20</v>
      </c>
      <c r="B22" s="18" t="s">
        <v>41</v>
      </c>
      <c r="C22" s="16" t="s">
        <v>2</v>
      </c>
      <c r="D22" s="19" t="s">
        <v>20</v>
      </c>
      <c r="E22" s="17" t="s">
        <v>21</v>
      </c>
      <c r="F22" s="19">
        <v>1363</v>
      </c>
      <c r="G22" s="19" t="s">
        <v>27</v>
      </c>
      <c r="H22" s="19" t="s">
        <v>32</v>
      </c>
      <c r="I22" s="19">
        <v>1152</v>
      </c>
      <c r="J22" s="19">
        <v>1</v>
      </c>
      <c r="K22" s="19">
        <v>1152</v>
      </c>
      <c r="L22" s="19" t="s">
        <v>43</v>
      </c>
      <c r="M22" s="19" t="s">
        <v>36</v>
      </c>
      <c r="N22" s="19"/>
    </row>
    <row r="23" spans="1:14" ht="23.25" customHeight="1" x14ac:dyDescent="0.2">
      <c r="A23" s="14">
        <v>21</v>
      </c>
      <c r="B23" s="18" t="s">
        <v>41</v>
      </c>
      <c r="C23" s="16" t="s">
        <v>2</v>
      </c>
      <c r="D23" s="19" t="s">
        <v>20</v>
      </c>
      <c r="E23" s="17" t="s">
        <v>21</v>
      </c>
      <c r="F23" s="19">
        <v>1364</v>
      </c>
      <c r="G23" s="19" t="s">
        <v>27</v>
      </c>
      <c r="H23" s="19" t="s">
        <v>33</v>
      </c>
      <c r="I23" s="19">
        <v>1694</v>
      </c>
      <c r="J23" s="19">
        <v>1</v>
      </c>
      <c r="K23" s="19">
        <v>1694</v>
      </c>
      <c r="L23" s="19" t="s">
        <v>43</v>
      </c>
      <c r="M23" s="19" t="s">
        <v>36</v>
      </c>
      <c r="N23" s="19"/>
    </row>
    <row r="24" spans="1:14" ht="23.25" customHeight="1" x14ac:dyDescent="0.2">
      <c r="A24" s="14">
        <v>22</v>
      </c>
      <c r="B24" s="18" t="s">
        <v>44</v>
      </c>
      <c r="C24" s="16"/>
      <c r="D24" s="19" t="s">
        <v>45</v>
      </c>
      <c r="E24" s="17" t="s">
        <v>46</v>
      </c>
      <c r="F24" s="19">
        <v>1365</v>
      </c>
      <c r="G24" s="19" t="s">
        <v>47</v>
      </c>
      <c r="H24" s="19" t="s">
        <v>48</v>
      </c>
      <c r="I24" s="19">
        <v>33</v>
      </c>
      <c r="J24" s="19">
        <v>1</v>
      </c>
      <c r="K24" s="19">
        <v>33</v>
      </c>
      <c r="L24" s="19" t="s">
        <v>49</v>
      </c>
      <c r="M24" s="19" t="s">
        <v>50</v>
      </c>
      <c r="N24" s="19"/>
    </row>
    <row r="25" spans="1:14" ht="23.25" customHeight="1" x14ac:dyDescent="0.2">
      <c r="A25" s="14">
        <v>23</v>
      </c>
      <c r="B25" s="18" t="s">
        <v>44</v>
      </c>
      <c r="C25" s="16" t="s">
        <v>2</v>
      </c>
      <c r="D25" s="19" t="s">
        <v>20</v>
      </c>
      <c r="E25" s="17" t="s">
        <v>21</v>
      </c>
      <c r="F25" s="19">
        <v>1366</v>
      </c>
      <c r="G25" s="19" t="s">
        <v>51</v>
      </c>
      <c r="H25" s="19" t="s">
        <v>37</v>
      </c>
      <c r="I25" s="19">
        <v>17</v>
      </c>
      <c r="J25" s="19">
        <v>1</v>
      </c>
      <c r="K25" s="19">
        <v>17</v>
      </c>
      <c r="L25" s="19" t="s">
        <v>39</v>
      </c>
      <c r="M25" s="19" t="s">
        <v>52</v>
      </c>
      <c r="N25" s="19"/>
    </row>
    <row r="26" spans="1:14" ht="23.25" customHeight="1" x14ac:dyDescent="0.2">
      <c r="A26" s="14">
        <v>24</v>
      </c>
      <c r="B26" s="18" t="s">
        <v>44</v>
      </c>
      <c r="C26" s="16" t="s">
        <v>2</v>
      </c>
      <c r="D26" s="19" t="s">
        <v>20</v>
      </c>
      <c r="E26" s="17" t="s">
        <v>21</v>
      </c>
      <c r="F26" s="19">
        <v>1367</v>
      </c>
      <c r="G26" s="19" t="s">
        <v>51</v>
      </c>
      <c r="H26" s="19" t="s">
        <v>32</v>
      </c>
      <c r="I26" s="19">
        <v>1000</v>
      </c>
      <c r="J26" s="19">
        <v>1</v>
      </c>
      <c r="K26" s="19">
        <v>1000</v>
      </c>
      <c r="L26" s="19" t="s">
        <v>43</v>
      </c>
      <c r="M26" s="19" t="s">
        <v>53</v>
      </c>
      <c r="N26" s="19" t="s">
        <v>54</v>
      </c>
    </row>
    <row r="27" spans="1:14" ht="23.25" customHeight="1" x14ac:dyDescent="0.2">
      <c r="A27" s="14">
        <v>25</v>
      </c>
      <c r="B27" s="18" t="s">
        <v>44</v>
      </c>
      <c r="C27" s="16" t="s">
        <v>2</v>
      </c>
      <c r="D27" s="19" t="s">
        <v>20</v>
      </c>
      <c r="E27" s="17" t="s">
        <v>21</v>
      </c>
      <c r="F27" s="19">
        <v>1367</v>
      </c>
      <c r="G27" s="19" t="s">
        <v>51</v>
      </c>
      <c r="H27" s="19" t="s">
        <v>32</v>
      </c>
      <c r="I27" s="19">
        <v>900</v>
      </c>
      <c r="J27" s="19">
        <v>1</v>
      </c>
      <c r="K27" s="19">
        <v>900</v>
      </c>
      <c r="L27" s="19" t="s">
        <v>43</v>
      </c>
      <c r="M27" s="19" t="s">
        <v>53</v>
      </c>
      <c r="N27" s="19" t="s">
        <v>55</v>
      </c>
    </row>
    <row r="28" spans="1:14" ht="23.25" customHeight="1" x14ac:dyDescent="0.2">
      <c r="A28" s="14">
        <v>26</v>
      </c>
      <c r="B28" s="18" t="s">
        <v>44</v>
      </c>
      <c r="C28" s="16" t="s">
        <v>2</v>
      </c>
      <c r="D28" s="19" t="s">
        <v>20</v>
      </c>
      <c r="E28" s="17" t="s">
        <v>21</v>
      </c>
      <c r="F28" s="19">
        <v>1367</v>
      </c>
      <c r="G28" s="19" t="s">
        <v>51</v>
      </c>
      <c r="H28" s="19" t="s">
        <v>33</v>
      </c>
      <c r="I28" s="19">
        <v>1800</v>
      </c>
      <c r="J28" s="19">
        <v>1</v>
      </c>
      <c r="K28" s="19">
        <v>1800</v>
      </c>
      <c r="L28" s="19" t="s">
        <v>43</v>
      </c>
      <c r="M28" s="19" t="s">
        <v>53</v>
      </c>
      <c r="N28" s="19" t="s">
        <v>56</v>
      </c>
    </row>
    <row r="29" spans="1:14" ht="23.25" customHeight="1" x14ac:dyDescent="0.2">
      <c r="A29" s="14">
        <v>10</v>
      </c>
      <c r="B29" s="20" t="s">
        <v>44</v>
      </c>
      <c r="C29" s="22"/>
      <c r="D29" s="14"/>
      <c r="E29" s="14"/>
      <c r="F29" s="14">
        <v>1368</v>
      </c>
      <c r="G29" s="14" t="s">
        <v>34</v>
      </c>
      <c r="H29" s="14"/>
      <c r="I29" s="14">
        <v>0</v>
      </c>
      <c r="J29" s="14">
        <v>0</v>
      </c>
      <c r="K29" s="14">
        <v>0</v>
      </c>
      <c r="L29" s="14"/>
      <c r="M29" s="14"/>
      <c r="N29" s="14"/>
    </row>
    <row r="30" spans="1:14" ht="23.25" customHeight="1" x14ac:dyDescent="0.2">
      <c r="A30" s="14">
        <v>28</v>
      </c>
      <c r="B30" s="18" t="s">
        <v>44</v>
      </c>
      <c r="C30" s="16" t="s">
        <v>2</v>
      </c>
      <c r="D30" s="19" t="s">
        <v>20</v>
      </c>
      <c r="E30" s="19" t="s">
        <v>21</v>
      </c>
      <c r="F30" s="19">
        <v>1369</v>
      </c>
      <c r="G30" s="19" t="s">
        <v>26</v>
      </c>
      <c r="H30" s="19" t="s">
        <v>37</v>
      </c>
      <c r="I30" s="19">
        <v>37</v>
      </c>
      <c r="J30" s="19">
        <v>1</v>
      </c>
      <c r="K30" s="19">
        <v>37</v>
      </c>
      <c r="L30" s="19" t="s">
        <v>39</v>
      </c>
      <c r="M30" s="19" t="s">
        <v>52</v>
      </c>
      <c r="N30" s="19" t="s">
        <v>57</v>
      </c>
    </row>
    <row r="31" spans="1:14" ht="23.25" customHeight="1" x14ac:dyDescent="0.2">
      <c r="A31" s="14">
        <v>29</v>
      </c>
      <c r="B31" s="18">
        <v>44569</v>
      </c>
      <c r="C31" s="16" t="s">
        <v>2</v>
      </c>
      <c r="D31" s="19" t="s">
        <v>20</v>
      </c>
      <c r="E31" s="19" t="s">
        <v>21</v>
      </c>
      <c r="F31" s="19">
        <v>1370</v>
      </c>
      <c r="G31" s="19" t="s">
        <v>51</v>
      </c>
      <c r="H31" s="19" t="s">
        <v>30</v>
      </c>
      <c r="I31" s="19">
        <v>1</v>
      </c>
      <c r="J31" s="19">
        <v>1</v>
      </c>
      <c r="K31" s="19">
        <v>1</v>
      </c>
      <c r="L31" s="19" t="s">
        <v>31</v>
      </c>
      <c r="M31" s="19" t="s">
        <v>58</v>
      </c>
      <c r="N31" s="19"/>
    </row>
    <row r="32" spans="1:14" ht="23.25" customHeight="1" x14ac:dyDescent="0.2">
      <c r="A32" s="14">
        <v>10</v>
      </c>
      <c r="B32" s="20">
        <v>44569</v>
      </c>
      <c r="C32" s="22"/>
      <c r="D32" s="14"/>
      <c r="E32" s="14"/>
      <c r="F32" s="14">
        <v>1371</v>
      </c>
      <c r="G32" s="14" t="s">
        <v>34</v>
      </c>
      <c r="H32" s="14"/>
      <c r="I32" s="14">
        <v>0</v>
      </c>
      <c r="J32" s="14">
        <v>0</v>
      </c>
      <c r="K32" s="14">
        <v>0</v>
      </c>
      <c r="L32" s="14"/>
      <c r="M32" s="14"/>
      <c r="N32" s="14"/>
    </row>
    <row r="33" spans="1:14" ht="23.25" customHeight="1" x14ac:dyDescent="0.2">
      <c r="A33" s="14">
        <v>31</v>
      </c>
      <c r="B33" s="15">
        <v>44569</v>
      </c>
      <c r="C33" s="16" t="s">
        <v>2</v>
      </c>
      <c r="D33" s="19" t="s">
        <v>20</v>
      </c>
      <c r="E33" s="19" t="s">
        <v>59</v>
      </c>
      <c r="F33" s="19">
        <v>1372</v>
      </c>
      <c r="G33" s="19" t="s">
        <v>60</v>
      </c>
      <c r="H33" s="19" t="s">
        <v>61</v>
      </c>
      <c r="I33" s="19">
        <v>3</v>
      </c>
      <c r="J33" s="19">
        <v>1</v>
      </c>
      <c r="K33" s="19">
        <v>3</v>
      </c>
      <c r="L33" s="19" t="s">
        <v>62</v>
      </c>
      <c r="M33" s="19" t="s">
        <v>58</v>
      </c>
      <c r="N33" s="19"/>
    </row>
    <row r="34" spans="1:14" ht="23.25" customHeight="1" x14ac:dyDescent="0.2">
      <c r="A34" s="14">
        <v>32</v>
      </c>
      <c r="B34" s="18">
        <v>44569</v>
      </c>
      <c r="C34" s="16" t="s">
        <v>2</v>
      </c>
      <c r="D34" s="19" t="s">
        <v>20</v>
      </c>
      <c r="E34" s="19" t="s">
        <v>21</v>
      </c>
      <c r="F34" s="19">
        <v>1373</v>
      </c>
      <c r="G34" s="19" t="s">
        <v>28</v>
      </c>
      <c r="H34" s="19" t="s">
        <v>25</v>
      </c>
      <c r="I34" s="19">
        <v>3</v>
      </c>
      <c r="J34" s="19">
        <v>1</v>
      </c>
      <c r="K34" s="19">
        <v>3</v>
      </c>
      <c r="L34" s="19" t="s">
        <v>49</v>
      </c>
      <c r="M34" s="19" t="s">
        <v>63</v>
      </c>
      <c r="N34" s="19" t="s">
        <v>64</v>
      </c>
    </row>
    <row r="35" spans="1:14" ht="23.25" customHeight="1" x14ac:dyDescent="0.2">
      <c r="A35" s="14">
        <v>33</v>
      </c>
      <c r="B35" s="18">
        <v>44569</v>
      </c>
      <c r="C35" s="16" t="s">
        <v>2</v>
      </c>
      <c r="D35" s="19" t="s">
        <v>20</v>
      </c>
      <c r="E35" s="19" t="s">
        <v>21</v>
      </c>
      <c r="F35" s="19">
        <v>1374</v>
      </c>
      <c r="G35" s="19" t="s">
        <v>27</v>
      </c>
      <c r="H35" s="19" t="s">
        <v>25</v>
      </c>
      <c r="I35" s="19">
        <v>3</v>
      </c>
      <c r="J35" s="19">
        <v>1</v>
      </c>
      <c r="K35" s="19">
        <v>3</v>
      </c>
      <c r="L35" s="19" t="s">
        <v>49</v>
      </c>
      <c r="M35" s="19" t="s">
        <v>63</v>
      </c>
      <c r="N35" s="19" t="s">
        <v>64</v>
      </c>
    </row>
    <row r="36" spans="1:14" ht="23.25" customHeight="1" x14ac:dyDescent="0.2">
      <c r="A36" s="14">
        <v>34</v>
      </c>
      <c r="B36" s="18">
        <v>44569</v>
      </c>
      <c r="C36" s="16" t="s">
        <v>2</v>
      </c>
      <c r="D36" s="19" t="s">
        <v>20</v>
      </c>
      <c r="E36" s="19" t="s">
        <v>21</v>
      </c>
      <c r="F36" s="19">
        <v>1375</v>
      </c>
      <c r="G36" s="19" t="s">
        <v>24</v>
      </c>
      <c r="H36" s="19" t="s">
        <v>25</v>
      </c>
      <c r="I36" s="19">
        <v>2</v>
      </c>
      <c r="J36" s="19">
        <v>1</v>
      </c>
      <c r="K36" s="19">
        <v>2</v>
      </c>
      <c r="L36" s="19" t="s">
        <v>49</v>
      </c>
      <c r="M36" s="19" t="s">
        <v>63</v>
      </c>
      <c r="N36" s="19" t="s">
        <v>64</v>
      </c>
    </row>
    <row r="37" spans="1:14" ht="23.25" customHeight="1" x14ac:dyDescent="0.2">
      <c r="A37" s="14">
        <v>35</v>
      </c>
      <c r="B37" s="18">
        <v>44569</v>
      </c>
      <c r="C37" s="16" t="s">
        <v>2</v>
      </c>
      <c r="D37" s="19" t="s">
        <v>20</v>
      </c>
      <c r="E37" s="19" t="s">
        <v>21</v>
      </c>
      <c r="F37" s="19">
        <v>1476</v>
      </c>
      <c r="G37" s="19" t="s">
        <v>26</v>
      </c>
      <c r="H37" s="19" t="s">
        <v>25</v>
      </c>
      <c r="I37" s="19">
        <v>2</v>
      </c>
      <c r="J37" s="19">
        <v>1</v>
      </c>
      <c r="K37" s="19">
        <v>2</v>
      </c>
      <c r="L37" s="19" t="s">
        <v>49</v>
      </c>
      <c r="M37" s="19" t="s">
        <v>63</v>
      </c>
      <c r="N37" s="19" t="s">
        <v>64</v>
      </c>
    </row>
    <row r="38" spans="1:14" ht="23.25" customHeight="1" x14ac:dyDescent="0.2">
      <c r="A38" s="14">
        <v>36</v>
      </c>
      <c r="B38" s="18">
        <v>44569</v>
      </c>
      <c r="C38" s="16" t="s">
        <v>2</v>
      </c>
      <c r="D38" s="19" t="s">
        <v>20</v>
      </c>
      <c r="E38" s="19" t="s">
        <v>21</v>
      </c>
      <c r="F38" s="19">
        <v>1477</v>
      </c>
      <c r="G38" s="19" t="s">
        <v>28</v>
      </c>
      <c r="H38" s="19" t="s">
        <v>32</v>
      </c>
      <c r="I38" s="19">
        <v>1152</v>
      </c>
      <c r="J38" s="19">
        <v>1</v>
      </c>
      <c r="K38" s="19">
        <v>1152</v>
      </c>
      <c r="L38" s="19" t="s">
        <v>43</v>
      </c>
      <c r="M38" s="19" t="s">
        <v>36</v>
      </c>
      <c r="N38" s="19" t="s">
        <v>65</v>
      </c>
    </row>
    <row r="39" spans="1:14" ht="23.25" customHeight="1" x14ac:dyDescent="0.2">
      <c r="A39" s="14">
        <v>37</v>
      </c>
      <c r="B39" s="18">
        <v>44569</v>
      </c>
      <c r="C39" s="16" t="s">
        <v>2</v>
      </c>
      <c r="D39" s="19" t="s">
        <v>20</v>
      </c>
      <c r="E39" s="19" t="s">
        <v>21</v>
      </c>
      <c r="F39" s="19">
        <v>1477</v>
      </c>
      <c r="G39" s="19" t="s">
        <v>28</v>
      </c>
      <c r="H39" s="19" t="s">
        <v>35</v>
      </c>
      <c r="I39" s="19">
        <v>1312</v>
      </c>
      <c r="J39" s="19">
        <v>1</v>
      </c>
      <c r="K39" s="19">
        <v>1312</v>
      </c>
      <c r="L39" s="19" t="s">
        <v>43</v>
      </c>
      <c r="M39" s="19" t="s">
        <v>36</v>
      </c>
      <c r="N39" s="19" t="s">
        <v>66</v>
      </c>
    </row>
    <row r="40" spans="1:14" ht="23.25" customHeight="1" x14ac:dyDescent="0.2">
      <c r="A40" s="14">
        <v>38</v>
      </c>
      <c r="B40" s="18">
        <v>44569</v>
      </c>
      <c r="C40" s="16" t="s">
        <v>2</v>
      </c>
      <c r="D40" s="19" t="s">
        <v>20</v>
      </c>
      <c r="E40" s="19" t="s">
        <v>21</v>
      </c>
      <c r="F40" s="19">
        <v>1477</v>
      </c>
      <c r="G40" s="19" t="s">
        <v>28</v>
      </c>
      <c r="H40" s="19" t="s">
        <v>35</v>
      </c>
      <c r="I40" s="19">
        <v>1312</v>
      </c>
      <c r="J40" s="19">
        <v>1</v>
      </c>
      <c r="K40" s="19">
        <v>1312</v>
      </c>
      <c r="L40" s="19" t="s">
        <v>43</v>
      </c>
      <c r="M40" s="19" t="s">
        <v>36</v>
      </c>
      <c r="N40" s="19" t="s">
        <v>67</v>
      </c>
    </row>
    <row r="41" spans="1:14" ht="23.25" customHeight="1" x14ac:dyDescent="0.2">
      <c r="A41" s="14">
        <v>39</v>
      </c>
      <c r="B41" s="18">
        <v>44775</v>
      </c>
      <c r="C41" s="16" t="s">
        <v>2</v>
      </c>
      <c r="D41" s="19" t="s">
        <v>20</v>
      </c>
      <c r="E41" s="19" t="s">
        <v>21</v>
      </c>
      <c r="F41" s="19">
        <v>1478</v>
      </c>
      <c r="G41" s="19" t="s">
        <v>24</v>
      </c>
      <c r="H41" s="19" t="s">
        <v>37</v>
      </c>
      <c r="I41" s="19">
        <v>36</v>
      </c>
      <c r="J41" s="19">
        <v>1</v>
      </c>
      <c r="K41" s="19">
        <v>36</v>
      </c>
      <c r="L41" s="19" t="s">
        <v>39</v>
      </c>
      <c r="M41" s="19" t="s">
        <v>68</v>
      </c>
      <c r="N41" s="19"/>
    </row>
    <row r="42" spans="1:14" ht="23.25" customHeight="1" x14ac:dyDescent="0.2">
      <c r="A42" s="14">
        <v>40</v>
      </c>
      <c r="B42" s="18">
        <v>44776</v>
      </c>
      <c r="C42" s="16" t="s">
        <v>2</v>
      </c>
      <c r="D42" s="19" t="s">
        <v>20</v>
      </c>
      <c r="E42" s="19" t="s">
        <v>21</v>
      </c>
      <c r="F42" s="19">
        <v>1479</v>
      </c>
      <c r="G42" s="19" t="s">
        <v>24</v>
      </c>
      <c r="H42" s="19" t="s">
        <v>33</v>
      </c>
      <c r="I42" s="19">
        <v>1440</v>
      </c>
      <c r="J42" s="19">
        <v>1</v>
      </c>
      <c r="K42" s="19">
        <v>1440</v>
      </c>
      <c r="L42" s="19" t="s">
        <v>43</v>
      </c>
      <c r="M42" s="19" t="s">
        <v>36</v>
      </c>
      <c r="N42" s="19" t="s">
        <v>69</v>
      </c>
    </row>
    <row r="43" spans="1:14" ht="23.25" customHeight="1" x14ac:dyDescent="0.2">
      <c r="A43" s="14">
        <v>41</v>
      </c>
      <c r="B43" s="18">
        <v>44776</v>
      </c>
      <c r="C43" s="16" t="s">
        <v>2</v>
      </c>
      <c r="D43" s="19" t="s">
        <v>20</v>
      </c>
      <c r="E43" s="19" t="s">
        <v>21</v>
      </c>
      <c r="F43" s="19">
        <v>1479</v>
      </c>
      <c r="G43" s="19" t="s">
        <v>24</v>
      </c>
      <c r="H43" s="19" t="s">
        <v>32</v>
      </c>
      <c r="I43" s="19">
        <v>432</v>
      </c>
      <c r="J43" s="19">
        <v>1</v>
      </c>
      <c r="K43" s="19">
        <v>432</v>
      </c>
      <c r="L43" s="19" t="s">
        <v>43</v>
      </c>
      <c r="M43" s="19" t="s">
        <v>36</v>
      </c>
      <c r="N43" s="19" t="s">
        <v>69</v>
      </c>
    </row>
    <row r="44" spans="1:14" ht="23.25" customHeight="1" x14ac:dyDescent="0.2">
      <c r="A44" s="14">
        <v>42</v>
      </c>
      <c r="B44" s="18">
        <v>44776</v>
      </c>
      <c r="C44" s="16" t="s">
        <v>2</v>
      </c>
      <c r="D44" s="19" t="s">
        <v>20</v>
      </c>
      <c r="E44" s="19" t="s">
        <v>21</v>
      </c>
      <c r="F44" s="19">
        <v>1479</v>
      </c>
      <c r="G44" s="19" t="s">
        <v>24</v>
      </c>
      <c r="H44" s="19" t="s">
        <v>32</v>
      </c>
      <c r="I44" s="19">
        <v>1080</v>
      </c>
      <c r="J44" s="19">
        <v>1</v>
      </c>
      <c r="K44" s="19">
        <v>1080</v>
      </c>
      <c r="L44" s="19" t="s">
        <v>43</v>
      </c>
      <c r="M44" s="19" t="s">
        <v>36</v>
      </c>
      <c r="N44" s="19" t="s">
        <v>70</v>
      </c>
    </row>
    <row r="45" spans="1:14" ht="23.25" customHeight="1" x14ac:dyDescent="0.2">
      <c r="A45" s="14">
        <v>43</v>
      </c>
      <c r="B45" s="18">
        <v>44776</v>
      </c>
      <c r="C45" s="16" t="s">
        <v>2</v>
      </c>
      <c r="D45" s="19" t="s">
        <v>20</v>
      </c>
      <c r="E45" s="19" t="s">
        <v>21</v>
      </c>
      <c r="F45" s="19">
        <v>1479</v>
      </c>
      <c r="G45" s="19" t="s">
        <v>24</v>
      </c>
      <c r="H45" s="19" t="s">
        <v>32</v>
      </c>
      <c r="I45" s="19">
        <v>1152</v>
      </c>
      <c r="J45" s="19">
        <v>1</v>
      </c>
      <c r="K45" s="19">
        <v>1152</v>
      </c>
      <c r="L45" s="19" t="s">
        <v>43</v>
      </c>
      <c r="M45" s="19" t="s">
        <v>36</v>
      </c>
      <c r="N45" s="19" t="s">
        <v>71</v>
      </c>
    </row>
    <row r="46" spans="1:14" ht="23.25" customHeight="1" x14ac:dyDescent="0.2">
      <c r="A46" s="14">
        <v>44</v>
      </c>
      <c r="B46" s="18">
        <v>44776</v>
      </c>
      <c r="C46" s="16" t="s">
        <v>2</v>
      </c>
      <c r="D46" s="19" t="s">
        <v>20</v>
      </c>
      <c r="E46" s="19" t="s">
        <v>21</v>
      </c>
      <c r="F46" s="19">
        <v>1479</v>
      </c>
      <c r="G46" s="19" t="s">
        <v>24</v>
      </c>
      <c r="H46" s="19" t="s">
        <v>32</v>
      </c>
      <c r="I46" s="19">
        <v>1152</v>
      </c>
      <c r="J46" s="19">
        <v>1</v>
      </c>
      <c r="K46" s="19">
        <v>1152</v>
      </c>
      <c r="L46" s="19" t="s">
        <v>43</v>
      </c>
      <c r="M46" s="19" t="s">
        <v>36</v>
      </c>
      <c r="N46" s="19" t="s">
        <v>72</v>
      </c>
    </row>
    <row r="47" spans="1:14" ht="23.25" customHeight="1" x14ac:dyDescent="0.2">
      <c r="A47" s="14">
        <v>45</v>
      </c>
      <c r="B47" s="18">
        <v>44776</v>
      </c>
      <c r="C47" s="16" t="s">
        <v>2</v>
      </c>
      <c r="D47" s="19" t="s">
        <v>20</v>
      </c>
      <c r="E47" s="19" t="s">
        <v>21</v>
      </c>
      <c r="F47" s="19">
        <v>1480</v>
      </c>
      <c r="G47" s="19" t="s">
        <v>24</v>
      </c>
      <c r="H47" s="19" t="s">
        <v>73</v>
      </c>
      <c r="I47" s="19">
        <v>115</v>
      </c>
      <c r="J47" s="19">
        <v>1</v>
      </c>
      <c r="K47" s="19">
        <v>115</v>
      </c>
      <c r="L47" s="19" t="s">
        <v>74</v>
      </c>
      <c r="M47" s="19" t="s">
        <v>58</v>
      </c>
      <c r="N47" s="19"/>
    </row>
    <row r="48" spans="1:14" ht="23.25" customHeight="1" x14ac:dyDescent="0.2">
      <c r="A48" s="14">
        <v>45</v>
      </c>
      <c r="B48" s="18">
        <v>44776</v>
      </c>
      <c r="C48" s="16" t="s">
        <v>2</v>
      </c>
      <c r="D48" s="19" t="s">
        <v>20</v>
      </c>
      <c r="E48" s="19" t="s">
        <v>21</v>
      </c>
      <c r="F48" s="19">
        <v>1481</v>
      </c>
      <c r="G48" s="19" t="s">
        <v>27</v>
      </c>
      <c r="H48" s="19" t="s">
        <v>73</v>
      </c>
      <c r="I48" s="19">
        <v>120</v>
      </c>
      <c r="J48" s="19">
        <v>1</v>
      </c>
      <c r="K48" s="19">
        <v>120</v>
      </c>
      <c r="L48" s="19" t="s">
        <v>74</v>
      </c>
      <c r="M48" s="19" t="s">
        <v>58</v>
      </c>
      <c r="N48" s="19"/>
    </row>
    <row r="49" spans="1:14" ht="23.25" customHeight="1" x14ac:dyDescent="0.2">
      <c r="A49" s="14">
        <v>47</v>
      </c>
      <c r="B49" s="18">
        <v>44776</v>
      </c>
      <c r="C49" s="16" t="s">
        <v>2</v>
      </c>
      <c r="D49" s="19" t="s">
        <v>20</v>
      </c>
      <c r="E49" s="19" t="s">
        <v>21</v>
      </c>
      <c r="F49" s="19">
        <v>1482</v>
      </c>
      <c r="G49" s="19" t="s">
        <v>28</v>
      </c>
      <c r="H49" s="19" t="s">
        <v>25</v>
      </c>
      <c r="I49" s="19">
        <v>2</v>
      </c>
      <c r="J49" s="19">
        <v>1</v>
      </c>
      <c r="K49" s="19">
        <v>2</v>
      </c>
      <c r="L49" s="19" t="s">
        <v>75</v>
      </c>
      <c r="M49" s="19" t="s">
        <v>63</v>
      </c>
      <c r="N49" s="19" t="s">
        <v>76</v>
      </c>
    </row>
    <row r="50" spans="1:14" ht="23.25" customHeight="1" x14ac:dyDescent="0.2">
      <c r="A50" s="14">
        <v>48</v>
      </c>
      <c r="B50" s="18">
        <v>44776</v>
      </c>
      <c r="C50" s="16" t="s">
        <v>2</v>
      </c>
      <c r="D50" s="19" t="s">
        <v>20</v>
      </c>
      <c r="E50" s="19" t="s">
        <v>21</v>
      </c>
      <c r="F50" s="19">
        <v>1483</v>
      </c>
      <c r="G50" s="19" t="s">
        <v>28</v>
      </c>
      <c r="H50" s="19" t="s">
        <v>37</v>
      </c>
      <c r="I50" s="19">
        <v>38</v>
      </c>
      <c r="J50" s="19">
        <v>1</v>
      </c>
      <c r="K50" s="19">
        <v>38</v>
      </c>
      <c r="L50" s="19" t="s">
        <v>39</v>
      </c>
      <c r="M50" s="19" t="s">
        <v>68</v>
      </c>
      <c r="N50" s="19" t="s">
        <v>77</v>
      </c>
    </row>
    <row r="51" spans="1:14" ht="23.25" customHeight="1" x14ac:dyDescent="0.2">
      <c r="A51" s="14">
        <v>49</v>
      </c>
      <c r="B51" s="18">
        <v>44776</v>
      </c>
      <c r="C51" s="16" t="s">
        <v>2</v>
      </c>
      <c r="D51" s="19" t="s">
        <v>20</v>
      </c>
      <c r="E51" s="19" t="s">
        <v>21</v>
      </c>
      <c r="F51" s="19">
        <v>1484</v>
      </c>
      <c r="G51" s="19" t="s">
        <v>24</v>
      </c>
      <c r="H51" s="19" t="s">
        <v>25</v>
      </c>
      <c r="I51" s="19">
        <v>3</v>
      </c>
      <c r="J51" s="19">
        <v>1</v>
      </c>
      <c r="K51" s="19">
        <v>3</v>
      </c>
      <c r="L51" s="19" t="s">
        <v>75</v>
      </c>
      <c r="M51" s="19" t="s">
        <v>63</v>
      </c>
      <c r="N51" s="19" t="s">
        <v>78</v>
      </c>
    </row>
    <row r="52" spans="1:14" ht="23.25" customHeight="1" x14ac:dyDescent="0.2">
      <c r="A52" s="14">
        <v>50</v>
      </c>
      <c r="B52" s="18">
        <v>44776</v>
      </c>
      <c r="C52" s="16" t="s">
        <v>2</v>
      </c>
      <c r="D52" s="19" t="s">
        <v>20</v>
      </c>
      <c r="E52" s="19" t="s">
        <v>21</v>
      </c>
      <c r="F52" s="19">
        <v>1485</v>
      </c>
      <c r="G52" s="19" t="s">
        <v>26</v>
      </c>
      <c r="H52" s="19" t="s">
        <v>25</v>
      </c>
      <c r="I52" s="19">
        <v>3</v>
      </c>
      <c r="J52" s="19">
        <v>1</v>
      </c>
      <c r="K52" s="19">
        <v>3</v>
      </c>
      <c r="L52" s="19" t="s">
        <v>75</v>
      </c>
      <c r="M52" s="19" t="s">
        <v>63</v>
      </c>
      <c r="N52" s="19" t="s">
        <v>78</v>
      </c>
    </row>
    <row r="53" spans="1:14" ht="23.25" customHeight="1" x14ac:dyDescent="0.2">
      <c r="A53" s="14">
        <v>51</v>
      </c>
      <c r="B53" s="18">
        <v>44776</v>
      </c>
      <c r="C53" s="16" t="s">
        <v>2</v>
      </c>
      <c r="D53" s="19" t="s">
        <v>20</v>
      </c>
      <c r="E53" s="19" t="s">
        <v>21</v>
      </c>
      <c r="F53" s="19">
        <v>1486</v>
      </c>
      <c r="G53" s="19" t="s">
        <v>27</v>
      </c>
      <c r="H53" s="19" t="s">
        <v>25</v>
      </c>
      <c r="I53" s="19">
        <v>2</v>
      </c>
      <c r="J53" s="19">
        <v>1</v>
      </c>
      <c r="K53" s="19">
        <v>2</v>
      </c>
      <c r="L53" s="19" t="s">
        <v>75</v>
      </c>
      <c r="M53" s="19" t="s">
        <v>63</v>
      </c>
      <c r="N53" s="19" t="s">
        <v>79</v>
      </c>
    </row>
    <row r="54" spans="1:14" ht="23.25" customHeight="1" x14ac:dyDescent="0.2">
      <c r="A54" s="14">
        <v>52</v>
      </c>
      <c r="B54" s="18">
        <v>44777</v>
      </c>
      <c r="C54" s="16" t="s">
        <v>2</v>
      </c>
      <c r="D54" s="19" t="s">
        <v>20</v>
      </c>
      <c r="E54" s="19" t="s">
        <v>80</v>
      </c>
      <c r="F54" s="19">
        <v>1487</v>
      </c>
      <c r="G54" s="19" t="s">
        <v>81</v>
      </c>
      <c r="H54" s="19" t="s">
        <v>82</v>
      </c>
      <c r="I54" s="19">
        <v>3</v>
      </c>
      <c r="J54" s="19">
        <v>1</v>
      </c>
      <c r="K54" s="19">
        <v>3</v>
      </c>
      <c r="L54" s="19" t="s">
        <v>83</v>
      </c>
      <c r="M54" s="19" t="s">
        <v>84</v>
      </c>
      <c r="N54" s="19"/>
    </row>
    <row r="55" spans="1:14" ht="23.25" customHeight="1" x14ac:dyDescent="0.2">
      <c r="A55" s="14">
        <v>53</v>
      </c>
      <c r="B55" s="18">
        <v>44777</v>
      </c>
      <c r="C55" s="16" t="s">
        <v>2</v>
      </c>
      <c r="D55" s="19" t="s">
        <v>20</v>
      </c>
      <c r="E55" s="19" t="s">
        <v>80</v>
      </c>
      <c r="F55" s="19">
        <v>1487</v>
      </c>
      <c r="G55" s="19" t="s">
        <v>81</v>
      </c>
      <c r="H55" s="19" t="s">
        <v>85</v>
      </c>
      <c r="I55" s="19">
        <v>2</v>
      </c>
      <c r="J55" s="19">
        <v>1</v>
      </c>
      <c r="K55" s="19">
        <v>2</v>
      </c>
      <c r="L55" s="19" t="s">
        <v>83</v>
      </c>
      <c r="M55" s="19" t="s">
        <v>84</v>
      </c>
      <c r="N55" s="19"/>
    </row>
    <row r="56" spans="1:14" ht="23.25" customHeight="1" x14ac:dyDescent="0.2">
      <c r="A56" s="14">
        <v>54</v>
      </c>
      <c r="B56" s="18">
        <v>44777</v>
      </c>
      <c r="C56" s="16" t="s">
        <v>2</v>
      </c>
      <c r="D56" s="19" t="s">
        <v>20</v>
      </c>
      <c r="E56" s="19" t="s">
        <v>21</v>
      </c>
      <c r="F56" s="19">
        <v>1488</v>
      </c>
      <c r="G56" s="19" t="s">
        <v>28</v>
      </c>
      <c r="H56" s="19" t="s">
        <v>25</v>
      </c>
      <c r="I56" s="19">
        <v>2</v>
      </c>
      <c r="J56" s="19">
        <v>1</v>
      </c>
      <c r="K56" s="19">
        <v>2</v>
      </c>
      <c r="L56" s="19" t="s">
        <v>75</v>
      </c>
      <c r="M56" s="19" t="s">
        <v>63</v>
      </c>
      <c r="N56" s="19" t="s">
        <v>79</v>
      </c>
    </row>
    <row r="57" spans="1:14" ht="23.25" customHeight="1" x14ac:dyDescent="0.2">
      <c r="A57" s="14">
        <v>55</v>
      </c>
      <c r="B57" s="18">
        <v>44777</v>
      </c>
      <c r="C57" s="16" t="s">
        <v>2</v>
      </c>
      <c r="D57" s="19" t="s">
        <v>20</v>
      </c>
      <c r="E57" s="19" t="s">
        <v>21</v>
      </c>
      <c r="F57" s="19">
        <v>1489</v>
      </c>
      <c r="G57" s="19" t="s">
        <v>27</v>
      </c>
      <c r="H57" s="19" t="s">
        <v>25</v>
      </c>
      <c r="I57" s="19">
        <v>2</v>
      </c>
      <c r="J57" s="19">
        <v>1</v>
      </c>
      <c r="K57" s="19">
        <v>2</v>
      </c>
      <c r="L57" s="19" t="s">
        <v>75</v>
      </c>
      <c r="M57" s="19" t="s">
        <v>63</v>
      </c>
      <c r="N57" s="19" t="s">
        <v>79</v>
      </c>
    </row>
    <row r="58" spans="1:14" ht="23.25" customHeight="1" x14ac:dyDescent="0.2">
      <c r="A58" s="14">
        <v>56</v>
      </c>
      <c r="B58" s="18">
        <v>44777</v>
      </c>
      <c r="C58" s="16" t="s">
        <v>2</v>
      </c>
      <c r="D58" s="19" t="s">
        <v>20</v>
      </c>
      <c r="E58" s="19" t="s">
        <v>21</v>
      </c>
      <c r="F58" s="19">
        <v>1490</v>
      </c>
      <c r="G58" s="19" t="s">
        <v>26</v>
      </c>
      <c r="H58" s="19" t="s">
        <v>86</v>
      </c>
      <c r="I58" s="19">
        <v>8</v>
      </c>
      <c r="J58" s="19">
        <v>1</v>
      </c>
      <c r="K58" s="19">
        <v>8</v>
      </c>
      <c r="L58" s="19" t="s">
        <v>83</v>
      </c>
      <c r="M58" s="19" t="s">
        <v>58</v>
      </c>
      <c r="N58" s="19"/>
    </row>
    <row r="59" spans="1:14" ht="23.25" customHeight="1" x14ac:dyDescent="0.2">
      <c r="A59" s="14">
        <v>57</v>
      </c>
      <c r="B59" s="18">
        <v>44781</v>
      </c>
      <c r="C59" s="16" t="s">
        <v>2</v>
      </c>
      <c r="D59" s="19" t="s">
        <v>20</v>
      </c>
      <c r="E59" s="19" t="s">
        <v>21</v>
      </c>
      <c r="F59" s="19">
        <v>1491</v>
      </c>
      <c r="G59" s="19" t="s">
        <v>51</v>
      </c>
      <c r="H59" s="19" t="s">
        <v>37</v>
      </c>
      <c r="I59" s="19">
        <v>121</v>
      </c>
      <c r="J59" s="19">
        <v>1</v>
      </c>
      <c r="K59" s="19">
        <v>121</v>
      </c>
      <c r="L59" s="19" t="s">
        <v>39</v>
      </c>
      <c r="M59" s="19" t="s">
        <v>68</v>
      </c>
      <c r="N59" s="19" t="s">
        <v>87</v>
      </c>
    </row>
    <row r="60" spans="1:14" ht="23.25" customHeight="1" x14ac:dyDescent="0.2">
      <c r="A60" s="14">
        <v>10</v>
      </c>
      <c r="B60" s="20">
        <v>44781</v>
      </c>
      <c r="C60" s="22"/>
      <c r="D60" s="14"/>
      <c r="E60" s="14"/>
      <c r="F60" s="14">
        <v>1492</v>
      </c>
      <c r="G60" s="14" t="s">
        <v>34</v>
      </c>
      <c r="H60" s="14"/>
      <c r="I60" s="14">
        <v>0</v>
      </c>
      <c r="J60" s="14">
        <v>0</v>
      </c>
      <c r="K60" s="14">
        <v>0</v>
      </c>
      <c r="L60" s="14"/>
      <c r="M60" s="14"/>
      <c r="N60" s="14"/>
    </row>
    <row r="61" spans="1:14" ht="23.25" customHeight="1" x14ac:dyDescent="0.2">
      <c r="A61" s="14">
        <v>59</v>
      </c>
      <c r="B61" s="18">
        <v>44781</v>
      </c>
      <c r="C61" s="16" t="s">
        <v>2</v>
      </c>
      <c r="D61" s="19" t="s">
        <v>20</v>
      </c>
      <c r="E61" s="19" t="s">
        <v>21</v>
      </c>
      <c r="F61" s="19">
        <v>1493</v>
      </c>
      <c r="G61" s="19" t="s">
        <v>28</v>
      </c>
      <c r="H61" s="21" t="s">
        <v>88</v>
      </c>
      <c r="I61" s="19">
        <v>3</v>
      </c>
      <c r="J61" s="19">
        <v>1</v>
      </c>
      <c r="K61" s="21">
        <v>3</v>
      </c>
      <c r="L61" s="19" t="s">
        <v>89</v>
      </c>
      <c r="M61" s="19" t="s">
        <v>90</v>
      </c>
      <c r="N61" s="19"/>
    </row>
    <row r="62" spans="1:14" ht="23.25" customHeight="1" x14ac:dyDescent="0.2">
      <c r="A62" s="14">
        <v>60</v>
      </c>
      <c r="B62" s="18">
        <v>44781</v>
      </c>
      <c r="C62" s="16" t="s">
        <v>2</v>
      </c>
      <c r="D62" s="19" t="s">
        <v>20</v>
      </c>
      <c r="E62" s="19" t="s">
        <v>21</v>
      </c>
      <c r="F62" s="19">
        <v>1493</v>
      </c>
      <c r="G62" s="19" t="s">
        <v>28</v>
      </c>
      <c r="H62" s="21" t="s">
        <v>88</v>
      </c>
      <c r="I62" s="19">
        <v>1</v>
      </c>
      <c r="J62" s="19">
        <v>1</v>
      </c>
      <c r="K62" s="21">
        <v>1</v>
      </c>
      <c r="L62" s="19" t="s">
        <v>89</v>
      </c>
      <c r="M62"/>
      <c r="N62" s="19"/>
    </row>
    <row r="63" spans="1:14" ht="23.25" customHeight="1" x14ac:dyDescent="0.2">
      <c r="A63" s="14">
        <v>61</v>
      </c>
      <c r="B63" s="18">
        <v>44781</v>
      </c>
      <c r="C63" s="16" t="s">
        <v>2</v>
      </c>
      <c r="D63" s="19" t="s">
        <v>20</v>
      </c>
      <c r="E63" s="19" t="s">
        <v>21</v>
      </c>
      <c r="F63" s="19">
        <v>1494</v>
      </c>
      <c r="G63" s="19" t="s">
        <v>51</v>
      </c>
      <c r="H63" s="19" t="s">
        <v>37</v>
      </c>
      <c r="I63" s="19">
        <v>30</v>
      </c>
      <c r="J63" s="19">
        <v>1</v>
      </c>
      <c r="K63" s="21">
        <v>30</v>
      </c>
      <c r="L63" s="19" t="s">
        <v>39</v>
      </c>
      <c r="M63" s="19" t="s">
        <v>68</v>
      </c>
      <c r="N63" s="19" t="s">
        <v>91</v>
      </c>
    </row>
    <row r="64" spans="1:14" ht="23.25" customHeight="1" x14ac:dyDescent="0.2">
      <c r="A64" s="14">
        <v>62</v>
      </c>
      <c r="B64" s="18">
        <v>44781</v>
      </c>
      <c r="C64" s="16" t="s">
        <v>2</v>
      </c>
      <c r="D64" s="19" t="s">
        <v>20</v>
      </c>
      <c r="E64" s="19" t="s">
        <v>21</v>
      </c>
      <c r="F64" s="19">
        <v>1494</v>
      </c>
      <c r="G64" s="19" t="s">
        <v>51</v>
      </c>
      <c r="H64" s="19" t="s">
        <v>37</v>
      </c>
      <c r="I64" s="19">
        <v>10</v>
      </c>
      <c r="J64" s="19">
        <v>1</v>
      </c>
      <c r="K64" s="21">
        <v>10</v>
      </c>
      <c r="L64" s="19" t="s">
        <v>39</v>
      </c>
      <c r="M64" s="19" t="s">
        <v>68</v>
      </c>
      <c r="N64" s="19" t="s">
        <v>91</v>
      </c>
    </row>
    <row r="65" spans="1:14" ht="23.25" customHeight="1" x14ac:dyDescent="0.2">
      <c r="A65" s="14">
        <v>63</v>
      </c>
      <c r="B65" s="18">
        <v>44781</v>
      </c>
      <c r="C65" s="16" t="s">
        <v>2</v>
      </c>
      <c r="D65" s="19" t="s">
        <v>20</v>
      </c>
      <c r="E65" s="19" t="s">
        <v>21</v>
      </c>
      <c r="F65" s="19">
        <v>1495</v>
      </c>
      <c r="G65" s="19" t="s">
        <v>28</v>
      </c>
      <c r="H65" s="19" t="s">
        <v>25</v>
      </c>
      <c r="I65" s="19">
        <v>3110</v>
      </c>
      <c r="J65" s="19">
        <v>1</v>
      </c>
      <c r="K65" s="21">
        <v>3110</v>
      </c>
      <c r="L65" s="19" t="s">
        <v>75</v>
      </c>
      <c r="M65" s="19" t="s">
        <v>92</v>
      </c>
      <c r="N65" s="19" t="s">
        <v>93</v>
      </c>
    </row>
    <row r="66" spans="1:14" ht="23.25" customHeight="1" x14ac:dyDescent="0.2">
      <c r="A66" s="14">
        <v>64</v>
      </c>
      <c r="B66" s="18">
        <v>44781</v>
      </c>
      <c r="C66" s="16" t="s">
        <v>2</v>
      </c>
      <c r="D66" s="19" t="s">
        <v>20</v>
      </c>
      <c r="E66" s="19" t="s">
        <v>21</v>
      </c>
      <c r="F66" s="19">
        <v>1496</v>
      </c>
      <c r="G66" s="19" t="s">
        <v>26</v>
      </c>
      <c r="H66" s="19" t="s">
        <v>25</v>
      </c>
      <c r="I66" s="19">
        <v>4120</v>
      </c>
      <c r="J66" s="19">
        <v>1</v>
      </c>
      <c r="K66" s="21">
        <v>4120</v>
      </c>
      <c r="L66" s="19" t="s">
        <v>75</v>
      </c>
      <c r="M66" s="19" t="s">
        <v>90</v>
      </c>
      <c r="N66" s="19" t="s">
        <v>94</v>
      </c>
    </row>
    <row r="67" spans="1:14" ht="23.25" customHeight="1" x14ac:dyDescent="0.2">
      <c r="A67" s="14">
        <v>65</v>
      </c>
      <c r="B67" s="18">
        <v>44781</v>
      </c>
      <c r="C67" s="16" t="s">
        <v>2</v>
      </c>
      <c r="D67" s="19" t="s">
        <v>20</v>
      </c>
      <c r="E67" s="19" t="s">
        <v>21</v>
      </c>
      <c r="F67" s="19">
        <v>1497</v>
      </c>
      <c r="G67" s="19" t="s">
        <v>24</v>
      </c>
      <c r="H67" s="19" t="s">
        <v>25</v>
      </c>
      <c r="I67" s="19">
        <v>3100</v>
      </c>
      <c r="J67" s="19">
        <v>1</v>
      </c>
      <c r="K67" s="21">
        <v>3100</v>
      </c>
      <c r="L67" s="19" t="s">
        <v>75</v>
      </c>
      <c r="M67" s="19" t="s">
        <v>92</v>
      </c>
      <c r="N67" s="19" t="s">
        <v>95</v>
      </c>
    </row>
    <row r="68" spans="1:14" ht="23.25" customHeight="1" x14ac:dyDescent="0.2">
      <c r="A68" s="14">
        <v>66</v>
      </c>
      <c r="B68" s="18">
        <v>44781</v>
      </c>
      <c r="C68" s="16" t="s">
        <v>2</v>
      </c>
      <c r="D68" s="19" t="s">
        <v>20</v>
      </c>
      <c r="E68" s="19" t="s">
        <v>21</v>
      </c>
      <c r="F68" s="19">
        <v>1498</v>
      </c>
      <c r="G68" s="19" t="s">
        <v>27</v>
      </c>
      <c r="H68" s="19" t="s">
        <v>25</v>
      </c>
      <c r="I68" s="19">
        <v>4145</v>
      </c>
      <c r="J68" s="19">
        <v>1</v>
      </c>
      <c r="K68" s="21">
        <v>4145</v>
      </c>
      <c r="L68" s="19" t="s">
        <v>75</v>
      </c>
      <c r="M68" s="19" t="s">
        <v>92</v>
      </c>
      <c r="N68" s="19" t="s">
        <v>96</v>
      </c>
    </row>
    <row r="69" spans="1:14" ht="23.25" customHeight="1" x14ac:dyDescent="0.2">
      <c r="A69" s="14">
        <v>67</v>
      </c>
      <c r="B69" s="18">
        <v>44781</v>
      </c>
      <c r="C69" s="16" t="s">
        <v>2</v>
      </c>
      <c r="D69" s="19" t="s">
        <v>20</v>
      </c>
      <c r="E69" s="19" t="s">
        <v>21</v>
      </c>
      <c r="F69" s="19">
        <v>1499</v>
      </c>
      <c r="G69" s="19" t="s">
        <v>22</v>
      </c>
      <c r="H69" s="19" t="s">
        <v>61</v>
      </c>
      <c r="I69" s="19">
        <v>44</v>
      </c>
      <c r="J69" s="19">
        <v>1</v>
      </c>
      <c r="K69" s="21">
        <v>44</v>
      </c>
      <c r="L69" s="19" t="s">
        <v>83</v>
      </c>
      <c r="M69" s="19" t="s">
        <v>58</v>
      </c>
      <c r="N69" s="19"/>
    </row>
    <row r="70" spans="1:14" ht="23.25" customHeight="1" x14ac:dyDescent="0.2">
      <c r="A70" s="14">
        <v>68</v>
      </c>
      <c r="B70" s="18">
        <v>44781</v>
      </c>
      <c r="C70" s="16" t="s">
        <v>2</v>
      </c>
      <c r="D70" s="19" t="s">
        <v>20</v>
      </c>
      <c r="E70" s="19" t="s">
        <v>21</v>
      </c>
      <c r="F70" s="19">
        <v>1499</v>
      </c>
      <c r="G70" s="19" t="s">
        <v>22</v>
      </c>
      <c r="H70" s="19" t="s">
        <v>73</v>
      </c>
      <c r="I70" s="19">
        <v>250</v>
      </c>
      <c r="J70" s="19">
        <v>1</v>
      </c>
      <c r="K70" s="21">
        <v>250</v>
      </c>
      <c r="L70" s="19" t="s">
        <v>83</v>
      </c>
      <c r="M70" s="19" t="s">
        <v>58</v>
      </c>
      <c r="N70" s="19"/>
    </row>
    <row r="71" spans="1:14" ht="23.25" customHeight="1" x14ac:dyDescent="0.2">
      <c r="A71" s="14">
        <v>69</v>
      </c>
      <c r="B71" s="18">
        <v>44781</v>
      </c>
      <c r="C71" s="16" t="s">
        <v>2</v>
      </c>
      <c r="D71" s="19" t="s">
        <v>20</v>
      </c>
      <c r="E71" s="19" t="s">
        <v>21</v>
      </c>
      <c r="F71" s="19">
        <v>1500</v>
      </c>
      <c r="G71" s="19" t="s">
        <v>26</v>
      </c>
      <c r="H71" s="19" t="s">
        <v>61</v>
      </c>
      <c r="I71" s="19">
        <v>44</v>
      </c>
      <c r="J71" s="19">
        <v>1</v>
      </c>
      <c r="K71" s="21">
        <v>44</v>
      </c>
      <c r="L71" s="19" t="s">
        <v>83</v>
      </c>
      <c r="M71" s="19" t="s">
        <v>58</v>
      </c>
      <c r="N71" s="19"/>
    </row>
    <row r="72" spans="1:14" ht="23.25" customHeight="1" x14ac:dyDescent="0.2">
      <c r="A72" s="14">
        <v>70</v>
      </c>
      <c r="B72" s="18">
        <v>44781</v>
      </c>
      <c r="C72" s="16" t="s">
        <v>2</v>
      </c>
      <c r="D72" s="19" t="s">
        <v>20</v>
      </c>
      <c r="E72" s="19" t="s">
        <v>21</v>
      </c>
      <c r="F72" s="19">
        <v>1500</v>
      </c>
      <c r="G72" s="19" t="s">
        <v>26</v>
      </c>
      <c r="H72" s="19" t="s">
        <v>73</v>
      </c>
      <c r="I72" s="19">
        <v>250</v>
      </c>
      <c r="J72" s="19">
        <v>1</v>
      </c>
      <c r="K72" s="21">
        <v>250</v>
      </c>
      <c r="L72" s="19" t="s">
        <v>83</v>
      </c>
      <c r="M72" s="19" t="s">
        <v>58</v>
      </c>
      <c r="N72" s="19"/>
    </row>
    <row r="73" spans="1:14" s="26" customFormat="1" ht="23.25" customHeight="1" x14ac:dyDescent="0.2">
      <c r="A73" s="23">
        <v>71</v>
      </c>
      <c r="B73" s="24">
        <v>44783</v>
      </c>
      <c r="C73" s="25" t="s">
        <v>3</v>
      </c>
      <c r="D73" s="23" t="s">
        <v>97</v>
      </c>
      <c r="E73" s="23" t="s">
        <v>98</v>
      </c>
      <c r="F73" s="23">
        <v>1296</v>
      </c>
      <c r="G73" s="23" t="s">
        <v>99</v>
      </c>
      <c r="H73" s="23" t="s">
        <v>61</v>
      </c>
      <c r="I73" s="23">
        <v>50</v>
      </c>
      <c r="J73" s="23">
        <v>1</v>
      </c>
      <c r="K73" s="23">
        <v>50</v>
      </c>
      <c r="L73" s="23" t="s">
        <v>83</v>
      </c>
      <c r="M73" s="23" t="s">
        <v>99</v>
      </c>
      <c r="N73" s="23"/>
    </row>
    <row r="74" spans="1:14" s="26" customFormat="1" ht="23.25" customHeight="1" x14ac:dyDescent="0.2">
      <c r="A74" s="23">
        <v>72</v>
      </c>
      <c r="B74" s="24">
        <v>44783</v>
      </c>
      <c r="C74" s="25" t="s">
        <v>3</v>
      </c>
      <c r="D74" s="23" t="s">
        <v>97</v>
      </c>
      <c r="E74" s="23" t="s">
        <v>98</v>
      </c>
      <c r="F74" s="23">
        <v>1458</v>
      </c>
      <c r="G74" s="23" t="s">
        <v>99</v>
      </c>
      <c r="H74" s="23" t="s">
        <v>61</v>
      </c>
      <c r="I74" s="23">
        <v>350</v>
      </c>
      <c r="J74" s="23">
        <v>1</v>
      </c>
      <c r="K74" s="23">
        <v>350</v>
      </c>
      <c r="L74" s="23" t="s">
        <v>83</v>
      </c>
      <c r="M74" s="23" t="s">
        <v>99</v>
      </c>
      <c r="N74" s="23"/>
    </row>
    <row r="75" spans="1:14" s="26" customFormat="1" ht="23.25" customHeight="1" x14ac:dyDescent="0.2">
      <c r="A75" s="23">
        <v>73</v>
      </c>
      <c r="B75" s="24">
        <v>44783</v>
      </c>
      <c r="C75" s="25" t="s">
        <v>3</v>
      </c>
      <c r="D75" s="23" t="s">
        <v>97</v>
      </c>
      <c r="E75" s="23" t="s">
        <v>98</v>
      </c>
      <c r="F75" s="23">
        <v>1457</v>
      </c>
      <c r="G75" s="23" t="s">
        <v>99</v>
      </c>
      <c r="H75" s="23" t="s">
        <v>73</v>
      </c>
      <c r="I75" s="23">
        <v>5625</v>
      </c>
      <c r="J75" s="23">
        <v>1</v>
      </c>
      <c r="K75" s="23">
        <v>5625</v>
      </c>
      <c r="L75" s="23" t="s">
        <v>83</v>
      </c>
      <c r="M75" s="23" t="s">
        <v>99</v>
      </c>
      <c r="N75" s="23"/>
    </row>
    <row r="76" spans="1:14" ht="23.25" customHeight="1" x14ac:dyDescent="0.2">
      <c r="A76" s="14">
        <v>74</v>
      </c>
      <c r="B76" s="18">
        <v>44782</v>
      </c>
      <c r="C76" s="16" t="s">
        <v>2</v>
      </c>
      <c r="D76" s="19" t="s">
        <v>20</v>
      </c>
      <c r="E76" s="19" t="s">
        <v>21</v>
      </c>
      <c r="F76" s="19">
        <v>1551</v>
      </c>
      <c r="G76" s="19" t="s">
        <v>51</v>
      </c>
      <c r="H76" s="19" t="s">
        <v>61</v>
      </c>
      <c r="I76" s="19">
        <v>44</v>
      </c>
      <c r="J76" s="19">
        <v>1</v>
      </c>
      <c r="K76" s="21">
        <v>44</v>
      </c>
      <c r="L76" s="19" t="s">
        <v>83</v>
      </c>
      <c r="M76" s="19" t="s">
        <v>58</v>
      </c>
      <c r="N76" s="19"/>
    </row>
    <row r="77" spans="1:14" ht="23.25" customHeight="1" x14ac:dyDescent="0.2">
      <c r="A77" s="14">
        <v>75</v>
      </c>
      <c r="B77" s="18">
        <v>44782</v>
      </c>
      <c r="C77" s="16" t="s">
        <v>2</v>
      </c>
      <c r="D77" s="19" t="s">
        <v>20</v>
      </c>
      <c r="E77" s="19" t="s">
        <v>21</v>
      </c>
      <c r="F77" s="19">
        <v>1551</v>
      </c>
      <c r="G77" s="19" t="s">
        <v>51</v>
      </c>
      <c r="H77" s="19" t="s">
        <v>73</v>
      </c>
      <c r="I77" s="19">
        <v>250</v>
      </c>
      <c r="J77" s="19">
        <v>1</v>
      </c>
      <c r="K77" s="21">
        <v>250</v>
      </c>
      <c r="L77" s="19" t="s">
        <v>83</v>
      </c>
      <c r="M77" s="19" t="s">
        <v>58</v>
      </c>
      <c r="N77" s="19"/>
    </row>
    <row r="78" spans="1:14" ht="23.25" customHeight="1" x14ac:dyDescent="0.2">
      <c r="A78" s="14">
        <v>76</v>
      </c>
      <c r="B78" s="18">
        <v>44782</v>
      </c>
      <c r="C78" s="16" t="s">
        <v>2</v>
      </c>
      <c r="D78" s="19" t="s">
        <v>20</v>
      </c>
      <c r="E78" s="19" t="s">
        <v>21</v>
      </c>
      <c r="F78" s="19">
        <v>1552</v>
      </c>
      <c r="G78" s="19" t="s">
        <v>27</v>
      </c>
      <c r="H78" s="19" t="s">
        <v>61</v>
      </c>
      <c r="I78" s="19">
        <v>44</v>
      </c>
      <c r="J78" s="19">
        <v>1</v>
      </c>
      <c r="K78" s="21">
        <v>44</v>
      </c>
      <c r="L78" s="19" t="s">
        <v>83</v>
      </c>
      <c r="M78" s="19" t="s">
        <v>58</v>
      </c>
      <c r="N78" s="19"/>
    </row>
    <row r="79" spans="1:14" ht="23.25" customHeight="1" x14ac:dyDescent="0.2">
      <c r="A79" s="14">
        <v>77</v>
      </c>
      <c r="B79" s="18">
        <v>44782</v>
      </c>
      <c r="C79" s="16" t="s">
        <v>2</v>
      </c>
      <c r="D79" s="19" t="s">
        <v>20</v>
      </c>
      <c r="E79" s="19" t="s">
        <v>21</v>
      </c>
      <c r="F79" s="19">
        <v>1552</v>
      </c>
      <c r="G79" s="19" t="s">
        <v>27</v>
      </c>
      <c r="H79" s="19" t="s">
        <v>73</v>
      </c>
      <c r="I79" s="19">
        <v>250</v>
      </c>
      <c r="J79" s="19">
        <v>1</v>
      </c>
      <c r="K79" s="21">
        <v>250</v>
      </c>
      <c r="L79" s="19" t="s">
        <v>83</v>
      </c>
      <c r="M79" s="19" t="s">
        <v>58</v>
      </c>
      <c r="N79" s="19"/>
    </row>
    <row r="80" spans="1:14" ht="23.25" customHeight="1" x14ac:dyDescent="0.2">
      <c r="A80" s="14">
        <v>78</v>
      </c>
      <c r="B80" s="18">
        <v>44782</v>
      </c>
      <c r="C80" s="16" t="s">
        <v>2</v>
      </c>
      <c r="D80" s="19" t="s">
        <v>20</v>
      </c>
      <c r="E80" s="19" t="s">
        <v>21</v>
      </c>
      <c r="F80" s="19">
        <v>1553</v>
      </c>
      <c r="G80" s="19" t="s">
        <v>28</v>
      </c>
      <c r="H80" s="19" t="s">
        <v>61</v>
      </c>
      <c r="I80" s="19">
        <v>44</v>
      </c>
      <c r="J80" s="19">
        <v>1</v>
      </c>
      <c r="K80" s="21">
        <v>44</v>
      </c>
      <c r="L80" s="19" t="s">
        <v>83</v>
      </c>
      <c r="M80" s="19" t="s">
        <v>58</v>
      </c>
      <c r="N80" s="19"/>
    </row>
    <row r="81" spans="1:14" ht="23.25" customHeight="1" x14ac:dyDescent="0.2">
      <c r="A81" s="14">
        <v>79</v>
      </c>
      <c r="B81" s="18">
        <v>44782</v>
      </c>
      <c r="C81" s="16" t="s">
        <v>2</v>
      </c>
      <c r="D81" s="19" t="s">
        <v>20</v>
      </c>
      <c r="E81" s="19" t="s">
        <v>21</v>
      </c>
      <c r="F81" s="19">
        <v>1553</v>
      </c>
      <c r="G81" s="19" t="s">
        <v>28</v>
      </c>
      <c r="H81" s="19" t="s">
        <v>73</v>
      </c>
      <c r="I81" s="19">
        <v>250</v>
      </c>
      <c r="J81" s="19">
        <v>1</v>
      </c>
      <c r="K81" s="21">
        <v>250</v>
      </c>
      <c r="L81" s="19" t="s">
        <v>83</v>
      </c>
      <c r="M81" s="19" t="s">
        <v>58</v>
      </c>
      <c r="N81" s="19"/>
    </row>
    <row r="82" spans="1:14" ht="23.25" customHeight="1" x14ac:dyDescent="0.2">
      <c r="A82" s="14">
        <v>80</v>
      </c>
      <c r="B82" s="18">
        <v>44782</v>
      </c>
      <c r="C82" s="16" t="s">
        <v>2</v>
      </c>
      <c r="D82" s="19" t="s">
        <v>20</v>
      </c>
      <c r="E82" s="19" t="s">
        <v>21</v>
      </c>
      <c r="F82" s="19">
        <v>1554</v>
      </c>
      <c r="G82" s="19" t="s">
        <v>24</v>
      </c>
      <c r="H82" s="19" t="s">
        <v>61</v>
      </c>
      <c r="I82" s="19">
        <v>44</v>
      </c>
      <c r="J82" s="19">
        <v>1</v>
      </c>
      <c r="K82" s="21">
        <v>44</v>
      </c>
      <c r="L82" s="19" t="s">
        <v>83</v>
      </c>
      <c r="M82" s="19" t="s">
        <v>58</v>
      </c>
      <c r="N82" s="19"/>
    </row>
    <row r="83" spans="1:14" ht="23.25" customHeight="1" x14ac:dyDescent="0.2">
      <c r="A83" s="14">
        <v>81</v>
      </c>
      <c r="B83" s="18">
        <v>44782</v>
      </c>
      <c r="C83" s="16" t="s">
        <v>2</v>
      </c>
      <c r="D83" s="19" t="s">
        <v>20</v>
      </c>
      <c r="E83" s="19" t="s">
        <v>21</v>
      </c>
      <c r="F83" s="19">
        <v>1554</v>
      </c>
      <c r="G83" s="19" t="s">
        <v>24</v>
      </c>
      <c r="H83" s="19" t="s">
        <v>73</v>
      </c>
      <c r="I83" s="19">
        <v>250</v>
      </c>
      <c r="J83" s="19">
        <v>1</v>
      </c>
      <c r="K83" s="21">
        <v>250</v>
      </c>
      <c r="L83" s="19" t="s">
        <v>83</v>
      </c>
      <c r="M83" s="19" t="s">
        <v>58</v>
      </c>
      <c r="N83" s="19"/>
    </row>
    <row r="84" spans="1:14" ht="23.25" customHeight="1" x14ac:dyDescent="0.2">
      <c r="A84" s="14">
        <v>82</v>
      </c>
      <c r="B84" s="18">
        <v>44782</v>
      </c>
      <c r="C84" s="16" t="s">
        <v>2</v>
      </c>
      <c r="D84" s="19" t="s">
        <v>20</v>
      </c>
      <c r="E84" s="19" t="s">
        <v>21</v>
      </c>
      <c r="F84" s="19">
        <v>1555</v>
      </c>
      <c r="G84" s="19" t="s">
        <v>26</v>
      </c>
      <c r="H84" s="27" t="s">
        <v>100</v>
      </c>
      <c r="I84" s="19">
        <v>1</v>
      </c>
      <c r="J84" s="19">
        <v>1</v>
      </c>
      <c r="K84" s="21">
        <v>1</v>
      </c>
      <c r="L84" s="19" t="s">
        <v>83</v>
      </c>
      <c r="M84" s="19" t="s">
        <v>58</v>
      </c>
      <c r="N84" s="19"/>
    </row>
    <row r="85" spans="1:14" ht="23.25" customHeight="1" x14ac:dyDescent="0.2">
      <c r="A85" s="14">
        <v>83</v>
      </c>
      <c r="B85" s="18">
        <v>44782</v>
      </c>
      <c r="C85" s="16" t="s">
        <v>2</v>
      </c>
      <c r="D85" s="19" t="s">
        <v>20</v>
      </c>
      <c r="E85" s="19" t="s">
        <v>21</v>
      </c>
      <c r="F85" s="19">
        <v>1556</v>
      </c>
      <c r="G85" s="19" t="s">
        <v>26</v>
      </c>
      <c r="H85" s="19" t="s">
        <v>88</v>
      </c>
      <c r="I85" s="19">
        <v>3</v>
      </c>
      <c r="J85" s="19">
        <v>1</v>
      </c>
      <c r="K85" s="21">
        <v>3</v>
      </c>
      <c r="L85" s="19" t="s">
        <v>89</v>
      </c>
      <c r="M85" s="19" t="s">
        <v>90</v>
      </c>
      <c r="N85" s="19"/>
    </row>
    <row r="86" spans="1:14" ht="23.25" customHeight="1" x14ac:dyDescent="0.2">
      <c r="A86" s="14">
        <v>84</v>
      </c>
      <c r="B86" s="18">
        <v>44782</v>
      </c>
      <c r="C86" s="16" t="s">
        <v>2</v>
      </c>
      <c r="D86" s="19" t="s">
        <v>20</v>
      </c>
      <c r="E86" s="19" t="s">
        <v>21</v>
      </c>
      <c r="F86" s="19">
        <v>1557</v>
      </c>
      <c r="G86" s="19" t="s">
        <v>27</v>
      </c>
      <c r="H86" s="19" t="s">
        <v>29</v>
      </c>
      <c r="I86" s="19">
        <v>3</v>
      </c>
      <c r="J86" s="19">
        <v>1</v>
      </c>
      <c r="K86" s="21">
        <v>3</v>
      </c>
      <c r="L86" s="19" t="s">
        <v>75</v>
      </c>
      <c r="M86" s="19" t="s">
        <v>90</v>
      </c>
      <c r="N86" s="19"/>
    </row>
    <row r="87" spans="1:14" ht="23.25" customHeight="1" x14ac:dyDescent="0.2">
      <c r="A87" s="14">
        <v>85</v>
      </c>
      <c r="B87" s="18">
        <v>44782</v>
      </c>
      <c r="C87" s="16" t="s">
        <v>2</v>
      </c>
      <c r="D87" s="19" t="s">
        <v>20</v>
      </c>
      <c r="E87" s="19" t="s">
        <v>21</v>
      </c>
      <c r="F87" s="19">
        <v>1558</v>
      </c>
      <c r="G87" s="19" t="s">
        <v>27</v>
      </c>
      <c r="H87" s="19" t="s">
        <v>101</v>
      </c>
      <c r="I87" s="19">
        <v>2</v>
      </c>
      <c r="J87" s="19">
        <v>1</v>
      </c>
      <c r="K87" s="21">
        <v>2</v>
      </c>
      <c r="L87" s="19" t="s">
        <v>89</v>
      </c>
      <c r="M87" s="19" t="s">
        <v>90</v>
      </c>
      <c r="N87" s="19"/>
    </row>
    <row r="88" spans="1:14" ht="23.25" customHeight="1" x14ac:dyDescent="0.2">
      <c r="A88" s="14">
        <v>86</v>
      </c>
      <c r="B88" s="18">
        <v>44782</v>
      </c>
      <c r="C88" s="16" t="s">
        <v>2</v>
      </c>
      <c r="D88" s="19" t="s">
        <v>20</v>
      </c>
      <c r="E88" s="19" t="s">
        <v>21</v>
      </c>
      <c r="F88" s="19">
        <v>1558</v>
      </c>
      <c r="G88" s="19" t="s">
        <v>27</v>
      </c>
      <c r="H88" s="19" t="s">
        <v>88</v>
      </c>
      <c r="I88" s="19">
        <v>3</v>
      </c>
      <c r="J88" s="19">
        <v>1</v>
      </c>
      <c r="K88" s="21">
        <v>3</v>
      </c>
      <c r="L88" s="19" t="s">
        <v>89</v>
      </c>
      <c r="M88" s="19" t="s">
        <v>90</v>
      </c>
      <c r="N88" s="19"/>
    </row>
    <row r="89" spans="1:14" ht="23.25" customHeight="1" x14ac:dyDescent="0.2">
      <c r="A89" s="14">
        <v>87</v>
      </c>
      <c r="B89" s="18">
        <v>44782</v>
      </c>
      <c r="C89" s="16" t="s">
        <v>2</v>
      </c>
      <c r="D89" s="19" t="s">
        <v>20</v>
      </c>
      <c r="E89" s="19" t="s">
        <v>21</v>
      </c>
      <c r="F89" s="19">
        <v>1559</v>
      </c>
      <c r="G89" s="19" t="s">
        <v>28</v>
      </c>
      <c r="H89" s="19" t="s">
        <v>29</v>
      </c>
      <c r="I89" s="19">
        <v>4</v>
      </c>
      <c r="J89" s="19">
        <v>1</v>
      </c>
      <c r="K89" s="21">
        <v>4</v>
      </c>
      <c r="L89" s="19" t="s">
        <v>75</v>
      </c>
      <c r="M89" s="19" t="s">
        <v>90</v>
      </c>
      <c r="N89" s="19"/>
    </row>
    <row r="90" spans="1:14" ht="23.25" customHeight="1" x14ac:dyDescent="0.2">
      <c r="A90" s="14">
        <v>88</v>
      </c>
      <c r="B90" s="18">
        <v>44782</v>
      </c>
      <c r="C90" s="16" t="s">
        <v>2</v>
      </c>
      <c r="D90" s="19" t="s">
        <v>20</v>
      </c>
      <c r="E90" s="19" t="s">
        <v>21</v>
      </c>
      <c r="F90" s="19">
        <v>1560</v>
      </c>
      <c r="G90" s="19" t="s">
        <v>28</v>
      </c>
      <c r="H90" s="19" t="s">
        <v>32</v>
      </c>
      <c r="I90" s="19">
        <v>3456</v>
      </c>
      <c r="J90" s="19">
        <v>1</v>
      </c>
      <c r="K90" s="21">
        <v>3456</v>
      </c>
      <c r="L90" s="19" t="s">
        <v>43</v>
      </c>
      <c r="M90" s="19" t="s">
        <v>102</v>
      </c>
      <c r="N90" s="19"/>
    </row>
    <row r="91" spans="1:14" ht="23.25" customHeight="1" x14ac:dyDescent="0.2">
      <c r="A91" s="14">
        <v>89</v>
      </c>
      <c r="B91" s="18">
        <v>44782</v>
      </c>
      <c r="C91" s="16" t="s">
        <v>2</v>
      </c>
      <c r="D91" s="19" t="s">
        <v>20</v>
      </c>
      <c r="E91" s="19" t="s">
        <v>21</v>
      </c>
      <c r="F91" s="19">
        <v>1560</v>
      </c>
      <c r="G91" s="19" t="s">
        <v>28</v>
      </c>
      <c r="H91" s="19" t="s">
        <v>33</v>
      </c>
      <c r="I91" s="19">
        <v>4608</v>
      </c>
      <c r="J91" s="19">
        <v>1</v>
      </c>
      <c r="K91" s="21">
        <v>4608</v>
      </c>
      <c r="L91" s="19" t="s">
        <v>43</v>
      </c>
      <c r="M91" s="19" t="s">
        <v>102</v>
      </c>
      <c r="N91" s="19"/>
    </row>
    <row r="92" spans="1:14" ht="23.25" customHeight="1" x14ac:dyDescent="0.2">
      <c r="A92" s="14">
        <v>84</v>
      </c>
      <c r="B92" s="18">
        <v>44782</v>
      </c>
      <c r="C92" s="16" t="s">
        <v>2</v>
      </c>
      <c r="D92" s="19" t="s">
        <v>20</v>
      </c>
      <c r="E92" s="19" t="s">
        <v>21</v>
      </c>
      <c r="F92" s="19">
        <v>1561</v>
      </c>
      <c r="G92" s="19" t="s">
        <v>24</v>
      </c>
      <c r="H92" s="19" t="s">
        <v>29</v>
      </c>
      <c r="I92" s="19">
        <v>4</v>
      </c>
      <c r="J92" s="19">
        <v>1</v>
      </c>
      <c r="K92" s="21">
        <v>4</v>
      </c>
      <c r="L92" s="19" t="s">
        <v>75</v>
      </c>
      <c r="M92" s="19" t="s">
        <v>90</v>
      </c>
      <c r="N92" s="19"/>
    </row>
    <row r="93" spans="1:14" ht="23.25" customHeight="1" x14ac:dyDescent="0.2">
      <c r="A93" s="14">
        <v>84</v>
      </c>
      <c r="B93" s="18">
        <v>44782</v>
      </c>
      <c r="C93" s="16" t="s">
        <v>2</v>
      </c>
      <c r="D93" s="19" t="s">
        <v>20</v>
      </c>
      <c r="E93" s="19" t="s">
        <v>21</v>
      </c>
      <c r="F93" s="19">
        <v>1562</v>
      </c>
      <c r="G93" s="19" t="s">
        <v>51</v>
      </c>
      <c r="H93" s="19" t="s">
        <v>29</v>
      </c>
      <c r="I93" s="19">
        <v>4</v>
      </c>
      <c r="J93" s="19">
        <v>1</v>
      </c>
      <c r="K93" s="21">
        <v>4</v>
      </c>
      <c r="L93" s="19" t="s">
        <v>75</v>
      </c>
      <c r="M93" s="19" t="s">
        <v>90</v>
      </c>
      <c r="N93" s="19"/>
    </row>
    <row r="94" spans="1:14" ht="23.25" customHeight="1" x14ac:dyDescent="0.2">
      <c r="A94" s="14">
        <v>10</v>
      </c>
      <c r="B94" s="20">
        <v>44782</v>
      </c>
      <c r="C94" s="22"/>
      <c r="D94" s="14"/>
      <c r="E94" s="14"/>
      <c r="F94" s="14">
        <v>1563</v>
      </c>
      <c r="G94" s="14" t="s">
        <v>34</v>
      </c>
      <c r="H94" s="14"/>
      <c r="I94" s="14">
        <v>0</v>
      </c>
      <c r="J94" s="14">
        <v>0</v>
      </c>
      <c r="K94" s="14">
        <v>0</v>
      </c>
      <c r="L94" s="14"/>
      <c r="M94" s="14"/>
      <c r="N94" s="14"/>
    </row>
    <row r="95" spans="1:14" s="31" customFormat="1" ht="23.25" customHeight="1" x14ac:dyDescent="0.2">
      <c r="A95" s="28">
        <v>93</v>
      </c>
      <c r="B95" s="29">
        <v>44783</v>
      </c>
      <c r="C95" s="30" t="s">
        <v>2</v>
      </c>
      <c r="D95" s="28" t="s">
        <v>20</v>
      </c>
      <c r="E95" s="28" t="s">
        <v>21</v>
      </c>
      <c r="F95" s="28">
        <v>1564</v>
      </c>
      <c r="G95" s="28" t="s">
        <v>27</v>
      </c>
      <c r="H95" s="28" t="s">
        <v>35</v>
      </c>
      <c r="I95" s="28">
        <v>2624</v>
      </c>
      <c r="J95" s="28">
        <v>1</v>
      </c>
      <c r="K95" s="28">
        <v>2624</v>
      </c>
      <c r="L95" s="28" t="s">
        <v>43</v>
      </c>
      <c r="M95" s="19" t="s">
        <v>102</v>
      </c>
      <c r="N95" s="28"/>
    </row>
    <row r="96" spans="1:14" s="31" customFormat="1" ht="23.25" customHeight="1" x14ac:dyDescent="0.2">
      <c r="A96" s="28">
        <v>93</v>
      </c>
      <c r="B96" s="29">
        <v>44783</v>
      </c>
      <c r="C96" s="30" t="s">
        <v>2</v>
      </c>
      <c r="D96" s="28" t="s">
        <v>20</v>
      </c>
      <c r="E96" s="28" t="s">
        <v>21</v>
      </c>
      <c r="F96" s="28">
        <v>1564</v>
      </c>
      <c r="G96" s="28" t="s">
        <v>27</v>
      </c>
      <c r="H96" s="28" t="s">
        <v>32</v>
      </c>
      <c r="I96" s="28">
        <v>2304</v>
      </c>
      <c r="J96" s="28">
        <v>1</v>
      </c>
      <c r="K96" s="28">
        <v>2304</v>
      </c>
      <c r="L96" s="28" t="s">
        <v>43</v>
      </c>
      <c r="M96" s="19" t="s">
        <v>102</v>
      </c>
      <c r="N96" s="28"/>
    </row>
    <row r="97" spans="1:14" s="31" customFormat="1" ht="23.25" customHeight="1" x14ac:dyDescent="0.2">
      <c r="A97" s="28">
        <v>93</v>
      </c>
      <c r="B97" s="29">
        <v>44783</v>
      </c>
      <c r="C97" s="30" t="s">
        <v>2</v>
      </c>
      <c r="D97" s="28" t="s">
        <v>20</v>
      </c>
      <c r="E97" s="28" t="s">
        <v>21</v>
      </c>
      <c r="F97" s="28">
        <v>1564</v>
      </c>
      <c r="G97" s="28" t="s">
        <v>27</v>
      </c>
      <c r="H97" s="28" t="s">
        <v>33</v>
      </c>
      <c r="I97" s="28">
        <v>2304</v>
      </c>
      <c r="J97" s="28">
        <v>1</v>
      </c>
      <c r="K97" s="28">
        <v>2304</v>
      </c>
      <c r="L97" s="28" t="s">
        <v>43</v>
      </c>
      <c r="M97" s="19" t="s">
        <v>102</v>
      </c>
      <c r="N97" s="28"/>
    </row>
    <row r="98" spans="1:14" s="31" customFormat="1" ht="23.25" customHeight="1" x14ac:dyDescent="0.2">
      <c r="A98" s="28">
        <v>94</v>
      </c>
      <c r="B98" s="29">
        <v>44783</v>
      </c>
      <c r="C98" s="30" t="s">
        <v>2</v>
      </c>
      <c r="D98" s="28" t="s">
        <v>20</v>
      </c>
      <c r="E98" s="28" t="s">
        <v>21</v>
      </c>
      <c r="F98" s="28">
        <v>1565</v>
      </c>
      <c r="G98" s="28" t="s">
        <v>26</v>
      </c>
      <c r="H98" s="28" t="s">
        <v>35</v>
      </c>
      <c r="I98" s="28">
        <v>1368</v>
      </c>
      <c r="J98" s="28">
        <v>1</v>
      </c>
      <c r="K98" s="28">
        <v>1368</v>
      </c>
      <c r="L98" s="28" t="s">
        <v>43</v>
      </c>
      <c r="M98" s="28" t="s">
        <v>103</v>
      </c>
      <c r="N98" s="28"/>
    </row>
    <row r="99" spans="1:14" ht="23.25" customHeight="1" x14ac:dyDescent="0.2">
      <c r="A99" s="14">
        <v>10</v>
      </c>
      <c r="B99" s="20">
        <v>44783</v>
      </c>
      <c r="C99" s="22"/>
      <c r="D99" s="14"/>
      <c r="E99" s="14"/>
      <c r="F99" s="14">
        <v>1566</v>
      </c>
      <c r="G99" s="14" t="s">
        <v>34</v>
      </c>
      <c r="H99" s="14"/>
      <c r="I99" s="14">
        <v>0</v>
      </c>
      <c r="J99" s="14">
        <v>0</v>
      </c>
      <c r="K99" s="14">
        <v>0</v>
      </c>
      <c r="L99" s="14"/>
      <c r="M99" s="14"/>
      <c r="N99" s="14"/>
    </row>
    <row r="100" spans="1:14" ht="23.25" customHeight="1" x14ac:dyDescent="0.2">
      <c r="A100" s="14">
        <v>96</v>
      </c>
      <c r="B100" s="18">
        <v>44783</v>
      </c>
      <c r="C100" s="16" t="s">
        <v>2</v>
      </c>
      <c r="D100" s="19" t="s">
        <v>20</v>
      </c>
      <c r="E100" s="19" t="s">
        <v>21</v>
      </c>
      <c r="F100" s="19">
        <v>1567</v>
      </c>
      <c r="G100" s="19" t="s">
        <v>22</v>
      </c>
      <c r="H100" s="19" t="s">
        <v>33</v>
      </c>
      <c r="I100" s="19">
        <v>2160</v>
      </c>
      <c r="J100" s="19">
        <v>1</v>
      </c>
      <c r="K100" s="21">
        <v>2160</v>
      </c>
      <c r="L100" s="19" t="s">
        <v>43</v>
      </c>
      <c r="M100" s="19" t="s">
        <v>104</v>
      </c>
      <c r="N100" s="19"/>
    </row>
    <row r="101" spans="1:14" ht="23.25" customHeight="1" x14ac:dyDescent="0.2">
      <c r="A101" s="14">
        <v>97</v>
      </c>
      <c r="B101" s="18">
        <v>44783</v>
      </c>
      <c r="C101" s="16" t="s">
        <v>2</v>
      </c>
      <c r="D101" s="19" t="s">
        <v>20</v>
      </c>
      <c r="E101" s="19" t="s">
        <v>21</v>
      </c>
      <c r="F101" s="19">
        <v>1567</v>
      </c>
      <c r="G101" s="19" t="s">
        <v>22</v>
      </c>
      <c r="H101" s="19" t="s">
        <v>32</v>
      </c>
      <c r="I101" s="19">
        <v>2070</v>
      </c>
      <c r="J101" s="19">
        <v>1</v>
      </c>
      <c r="K101" s="21">
        <v>2070</v>
      </c>
      <c r="L101" s="19" t="s">
        <v>43</v>
      </c>
      <c r="M101" s="19" t="s">
        <v>104</v>
      </c>
      <c r="N101" s="19"/>
    </row>
    <row r="102" spans="1:14" ht="23.25" customHeight="1" x14ac:dyDescent="0.2">
      <c r="A102" s="14">
        <v>98</v>
      </c>
      <c r="B102" s="18">
        <v>44784</v>
      </c>
      <c r="C102" s="16" t="s">
        <v>2</v>
      </c>
      <c r="D102" s="19" t="s">
        <v>20</v>
      </c>
      <c r="E102" s="19" t="s">
        <v>21</v>
      </c>
      <c r="F102" s="19">
        <v>1568</v>
      </c>
      <c r="G102" s="19" t="s">
        <v>28</v>
      </c>
      <c r="H102" s="19" t="s">
        <v>35</v>
      </c>
      <c r="I102" s="19">
        <v>2600</v>
      </c>
      <c r="J102" s="19">
        <v>1</v>
      </c>
      <c r="K102" s="21">
        <v>2600</v>
      </c>
      <c r="L102" s="19" t="s">
        <v>43</v>
      </c>
      <c r="M102" s="19" t="s">
        <v>102</v>
      </c>
      <c r="N102" s="19"/>
    </row>
    <row r="103" spans="1:14" ht="23.25" customHeight="1" x14ac:dyDescent="0.2">
      <c r="A103" s="14">
        <v>99</v>
      </c>
      <c r="B103" s="18">
        <v>44784</v>
      </c>
      <c r="C103" s="16" t="s">
        <v>2</v>
      </c>
      <c r="D103" s="19" t="s">
        <v>20</v>
      </c>
      <c r="E103" s="19" t="s">
        <v>21</v>
      </c>
      <c r="F103" s="19">
        <v>1569</v>
      </c>
      <c r="G103" s="19" t="s">
        <v>22</v>
      </c>
      <c r="H103" s="19" t="s">
        <v>35</v>
      </c>
      <c r="I103" s="19">
        <v>3000</v>
      </c>
      <c r="J103" s="19">
        <v>1</v>
      </c>
      <c r="K103" s="21">
        <v>3000</v>
      </c>
      <c r="L103" s="19" t="s">
        <v>43</v>
      </c>
      <c r="M103" s="19" t="s">
        <v>105</v>
      </c>
      <c r="N103" s="19"/>
    </row>
    <row r="104" spans="1:14" ht="23.25" customHeight="1" x14ac:dyDescent="0.2">
      <c r="A104" s="14">
        <v>99</v>
      </c>
      <c r="B104" s="18">
        <v>44784</v>
      </c>
      <c r="C104" s="16" t="s">
        <v>2</v>
      </c>
      <c r="D104" s="19" t="s">
        <v>20</v>
      </c>
      <c r="E104" s="19" t="s">
        <v>21</v>
      </c>
      <c r="F104" s="19">
        <v>1570</v>
      </c>
      <c r="G104" s="19" t="s">
        <v>22</v>
      </c>
      <c r="H104" s="19" t="s">
        <v>29</v>
      </c>
      <c r="I104" s="19">
        <v>8</v>
      </c>
      <c r="J104" s="19">
        <v>1</v>
      </c>
      <c r="K104" s="21">
        <v>8</v>
      </c>
      <c r="L104" s="19" t="s">
        <v>75</v>
      </c>
      <c r="M104" s="19" t="s">
        <v>90</v>
      </c>
      <c r="N104" s="19"/>
    </row>
    <row r="105" spans="1:14" ht="23.25" customHeight="1" x14ac:dyDescent="0.2">
      <c r="A105" s="14">
        <v>101</v>
      </c>
      <c r="B105" s="18">
        <v>44784</v>
      </c>
      <c r="C105" s="16" t="s">
        <v>2</v>
      </c>
      <c r="D105" s="19" t="s">
        <v>20</v>
      </c>
      <c r="E105" s="19" t="s">
        <v>21</v>
      </c>
      <c r="F105" s="19">
        <v>1571</v>
      </c>
      <c r="G105" s="19" t="s">
        <v>51</v>
      </c>
      <c r="H105" s="19" t="s">
        <v>35</v>
      </c>
      <c r="I105" s="19">
        <v>1368</v>
      </c>
      <c r="J105" s="19">
        <v>1</v>
      </c>
      <c r="K105" s="21">
        <v>1368</v>
      </c>
      <c r="L105" s="19" t="s">
        <v>43</v>
      </c>
      <c r="M105" s="19" t="s">
        <v>104</v>
      </c>
      <c r="N105" s="19"/>
    </row>
    <row r="106" spans="1:14" ht="23.25" customHeight="1" x14ac:dyDescent="0.2">
      <c r="A106" s="14">
        <v>102</v>
      </c>
      <c r="B106" s="18">
        <v>44784</v>
      </c>
      <c r="C106" s="16" t="s">
        <v>2</v>
      </c>
      <c r="D106" s="19" t="s">
        <v>20</v>
      </c>
      <c r="E106" s="19" t="s">
        <v>21</v>
      </c>
      <c r="F106" s="19">
        <v>1571</v>
      </c>
      <c r="G106" s="19" t="s">
        <v>51</v>
      </c>
      <c r="H106" s="19" t="s">
        <v>35</v>
      </c>
      <c r="I106" s="19">
        <v>1282</v>
      </c>
      <c r="J106" s="19">
        <v>1</v>
      </c>
      <c r="K106" s="21">
        <v>1282</v>
      </c>
      <c r="L106" s="19" t="s">
        <v>43</v>
      </c>
      <c r="M106" s="19" t="s">
        <v>104</v>
      </c>
      <c r="N106" s="19"/>
    </row>
    <row r="107" spans="1:14" ht="23.25" customHeight="1" x14ac:dyDescent="0.2">
      <c r="A107" s="14">
        <v>103</v>
      </c>
      <c r="B107" s="18">
        <v>44784</v>
      </c>
      <c r="C107" s="16" t="s">
        <v>2</v>
      </c>
      <c r="D107" s="19" t="s">
        <v>20</v>
      </c>
      <c r="E107" s="19" t="s">
        <v>21</v>
      </c>
      <c r="F107" s="19">
        <v>1572</v>
      </c>
      <c r="G107" s="19" t="s">
        <v>28</v>
      </c>
      <c r="H107" s="19" t="s">
        <v>37</v>
      </c>
      <c r="I107" s="19">
        <v>118</v>
      </c>
      <c r="J107" s="19">
        <v>1</v>
      </c>
      <c r="K107" s="21">
        <v>118</v>
      </c>
      <c r="L107" s="19" t="s">
        <v>39</v>
      </c>
      <c r="M107" s="19" t="s">
        <v>42</v>
      </c>
      <c r="N107" s="19"/>
    </row>
    <row r="108" spans="1:14" ht="23.25" customHeight="1" x14ac:dyDescent="0.2">
      <c r="A108" s="14">
        <v>104</v>
      </c>
      <c r="B108" s="18">
        <v>44784</v>
      </c>
      <c r="C108" s="16" t="s">
        <v>2</v>
      </c>
      <c r="D108" s="19" t="s">
        <v>20</v>
      </c>
      <c r="E108" s="19" t="s">
        <v>21</v>
      </c>
      <c r="F108" s="19">
        <v>1573</v>
      </c>
      <c r="G108" s="19" t="s">
        <v>27</v>
      </c>
      <c r="H108" s="19" t="s">
        <v>37</v>
      </c>
      <c r="I108" s="19">
        <v>90</v>
      </c>
      <c r="J108" s="19">
        <v>1</v>
      </c>
      <c r="K108" s="21">
        <v>90</v>
      </c>
      <c r="L108" s="19" t="s">
        <v>39</v>
      </c>
      <c r="M108" s="19" t="s">
        <v>106</v>
      </c>
      <c r="N108" s="19"/>
    </row>
    <row r="109" spans="1:14" ht="23.25" customHeight="1" x14ac:dyDescent="0.2">
      <c r="A109" s="14">
        <v>105</v>
      </c>
      <c r="B109" s="18">
        <v>44784</v>
      </c>
      <c r="C109" s="16" t="s">
        <v>2</v>
      </c>
      <c r="D109" s="19" t="s">
        <v>20</v>
      </c>
      <c r="E109" s="19" t="s">
        <v>21</v>
      </c>
      <c r="F109" s="19">
        <v>1573</v>
      </c>
      <c r="G109" s="19" t="s">
        <v>27</v>
      </c>
      <c r="H109" s="19" t="s">
        <v>37</v>
      </c>
      <c r="I109" s="19">
        <v>35</v>
      </c>
      <c r="J109" s="19">
        <v>1</v>
      </c>
      <c r="K109" s="21">
        <v>35</v>
      </c>
      <c r="L109" s="19" t="s">
        <v>39</v>
      </c>
      <c r="M109" s="19" t="s">
        <v>42</v>
      </c>
      <c r="N109" s="19"/>
    </row>
    <row r="110" spans="1:14" ht="23.25" customHeight="1" x14ac:dyDescent="0.2">
      <c r="A110" s="14">
        <v>106</v>
      </c>
      <c r="B110" s="18">
        <v>44784</v>
      </c>
      <c r="C110" s="16" t="s">
        <v>2</v>
      </c>
      <c r="D110" s="19" t="s">
        <v>20</v>
      </c>
      <c r="E110" s="19" t="s">
        <v>21</v>
      </c>
      <c r="F110" s="19">
        <v>1574</v>
      </c>
      <c r="G110" s="19" t="s">
        <v>24</v>
      </c>
      <c r="H110" s="19" t="s">
        <v>35</v>
      </c>
      <c r="I110" s="19">
        <v>2600</v>
      </c>
      <c r="J110" s="19">
        <v>1</v>
      </c>
      <c r="K110" s="21">
        <v>2600</v>
      </c>
      <c r="L110" s="19" t="s">
        <v>43</v>
      </c>
      <c r="M110" s="19" t="s">
        <v>102</v>
      </c>
      <c r="N110" s="19"/>
    </row>
    <row r="111" spans="1:14" ht="23.25" customHeight="1" x14ac:dyDescent="0.2">
      <c r="A111" s="14">
        <v>107</v>
      </c>
      <c r="B111" s="18">
        <v>44784</v>
      </c>
      <c r="C111" s="16"/>
      <c r="D111" s="19" t="s">
        <v>45</v>
      </c>
      <c r="E111" s="17" t="s">
        <v>46</v>
      </c>
      <c r="F111" s="19">
        <v>1575</v>
      </c>
      <c r="G111" s="19" t="s">
        <v>28</v>
      </c>
      <c r="H111" s="19" t="s">
        <v>48</v>
      </c>
      <c r="I111" s="19">
        <v>1.073</v>
      </c>
      <c r="J111" s="19">
        <v>1</v>
      </c>
      <c r="K111" s="21">
        <v>1.073</v>
      </c>
      <c r="L111" s="19" t="s">
        <v>75</v>
      </c>
      <c r="M111" s="19" t="s">
        <v>107</v>
      </c>
      <c r="N111" s="19"/>
    </row>
    <row r="112" spans="1:14" ht="23.25" customHeight="1" x14ac:dyDescent="0.2">
      <c r="A112" s="14">
        <v>108</v>
      </c>
      <c r="B112" s="18">
        <v>44784</v>
      </c>
      <c r="C112" s="16" t="s">
        <v>2</v>
      </c>
      <c r="D112" s="19" t="s">
        <v>20</v>
      </c>
      <c r="E112" s="19" t="s">
        <v>21</v>
      </c>
      <c r="F112" s="19">
        <v>1626</v>
      </c>
      <c r="G112" s="19" t="s">
        <v>22</v>
      </c>
      <c r="H112" s="19" t="s">
        <v>37</v>
      </c>
      <c r="I112" s="19">
        <v>36</v>
      </c>
      <c r="J112" s="19">
        <v>1</v>
      </c>
      <c r="K112" s="21">
        <v>36</v>
      </c>
      <c r="L112" s="19" t="s">
        <v>39</v>
      </c>
      <c r="M112" s="19" t="s">
        <v>106</v>
      </c>
      <c r="N112" s="19"/>
    </row>
    <row r="113" spans="1:14" s="26" customFormat="1" ht="23.25" customHeight="1" x14ac:dyDescent="0.2">
      <c r="A113" s="23">
        <v>109</v>
      </c>
      <c r="B113" s="24">
        <v>44783</v>
      </c>
      <c r="C113" s="25" t="s">
        <v>3</v>
      </c>
      <c r="D113" s="23" t="s">
        <v>97</v>
      </c>
      <c r="E113" s="23" t="s">
        <v>98</v>
      </c>
      <c r="F113" s="23">
        <v>1453</v>
      </c>
      <c r="G113" s="23" t="s">
        <v>108</v>
      </c>
      <c r="H113" s="23" t="s">
        <v>109</v>
      </c>
      <c r="I113" s="23">
        <v>70.88</v>
      </c>
      <c r="J113" s="23">
        <v>1</v>
      </c>
      <c r="K113" s="23">
        <v>70.88</v>
      </c>
      <c r="L113" s="23" t="s">
        <v>75</v>
      </c>
      <c r="M113" s="23" t="s">
        <v>110</v>
      </c>
      <c r="N113" s="23"/>
    </row>
    <row r="114" spans="1:14" s="26" customFormat="1" ht="23.25" customHeight="1" x14ac:dyDescent="0.2">
      <c r="A114" s="23">
        <v>110</v>
      </c>
      <c r="B114" s="24">
        <v>44783</v>
      </c>
      <c r="C114" s="25" t="s">
        <v>3</v>
      </c>
      <c r="D114" s="23" t="s">
        <v>97</v>
      </c>
      <c r="E114" s="23" t="s">
        <v>98</v>
      </c>
      <c r="F114" s="23">
        <v>1453</v>
      </c>
      <c r="G114" s="23" t="s">
        <v>108</v>
      </c>
      <c r="H114" s="23" t="s">
        <v>111</v>
      </c>
      <c r="I114" s="23">
        <v>70.319999999999993</v>
      </c>
      <c r="J114" s="23">
        <v>1</v>
      </c>
      <c r="K114" s="23">
        <v>70.319999999999993</v>
      </c>
      <c r="L114" s="23" t="s">
        <v>75</v>
      </c>
      <c r="M114" s="23" t="s">
        <v>110</v>
      </c>
      <c r="N114" s="23"/>
    </row>
    <row r="115" spans="1:14" s="26" customFormat="1" ht="23.25" customHeight="1" x14ac:dyDescent="0.2">
      <c r="A115" s="23">
        <v>110</v>
      </c>
      <c r="B115" s="24">
        <v>44784</v>
      </c>
      <c r="C115" s="25" t="s">
        <v>3</v>
      </c>
      <c r="D115" s="23" t="s">
        <v>97</v>
      </c>
      <c r="E115" s="23" t="s">
        <v>98</v>
      </c>
      <c r="F115" s="23">
        <v>1463</v>
      </c>
      <c r="G115" s="23" t="s">
        <v>108</v>
      </c>
      <c r="H115" s="23" t="s">
        <v>30</v>
      </c>
      <c r="I115" s="23">
        <v>10</v>
      </c>
      <c r="J115" s="23">
        <v>1</v>
      </c>
      <c r="K115" s="23">
        <v>10</v>
      </c>
      <c r="L115" s="23" t="s">
        <v>31</v>
      </c>
      <c r="M115" s="23" t="s">
        <v>110</v>
      </c>
      <c r="N115" s="23"/>
    </row>
    <row r="116" spans="1:14" ht="23.25" customHeight="1" x14ac:dyDescent="0.2">
      <c r="A116" s="14">
        <v>108</v>
      </c>
      <c r="B116" s="18">
        <v>44786</v>
      </c>
      <c r="C116" s="16" t="s">
        <v>2</v>
      </c>
      <c r="D116" s="19" t="s">
        <v>20</v>
      </c>
      <c r="E116" s="19" t="s">
        <v>21</v>
      </c>
      <c r="F116" s="19">
        <v>1627</v>
      </c>
      <c r="G116" s="19" t="s">
        <v>22</v>
      </c>
      <c r="H116" s="19" t="s">
        <v>88</v>
      </c>
      <c r="I116" s="19">
        <v>4</v>
      </c>
      <c r="J116" s="19">
        <v>1</v>
      </c>
      <c r="K116" s="21">
        <v>4</v>
      </c>
      <c r="L116" s="19" t="s">
        <v>112</v>
      </c>
      <c r="M116" s="19" t="s">
        <v>90</v>
      </c>
      <c r="N116" s="27" t="s">
        <v>113</v>
      </c>
    </row>
    <row r="117" spans="1:14" ht="23.25" customHeight="1" x14ac:dyDescent="0.2">
      <c r="A117" s="14">
        <v>113</v>
      </c>
      <c r="B117" s="18">
        <v>44786</v>
      </c>
      <c r="C117" s="16" t="s">
        <v>2</v>
      </c>
      <c r="D117" s="19" t="s">
        <v>20</v>
      </c>
      <c r="E117" s="19" t="s">
        <v>21</v>
      </c>
      <c r="F117" s="19">
        <v>1628</v>
      </c>
      <c r="G117" s="19" t="s">
        <v>22</v>
      </c>
      <c r="H117" s="19" t="s">
        <v>25</v>
      </c>
      <c r="I117" s="19">
        <v>8.64</v>
      </c>
      <c r="J117" s="19">
        <v>1</v>
      </c>
      <c r="K117" s="21">
        <v>8.64</v>
      </c>
      <c r="L117" s="19" t="s">
        <v>75</v>
      </c>
      <c r="M117" s="19" t="s">
        <v>90</v>
      </c>
      <c r="N117" s="19" t="s">
        <v>114</v>
      </c>
    </row>
    <row r="118" spans="1:14" ht="23.25" customHeight="1" x14ac:dyDescent="0.2">
      <c r="A118" s="14">
        <v>114</v>
      </c>
      <c r="B118" s="18">
        <v>44786</v>
      </c>
      <c r="C118" s="16" t="s">
        <v>2</v>
      </c>
      <c r="D118" s="19" t="s">
        <v>20</v>
      </c>
      <c r="E118" s="19" t="s">
        <v>21</v>
      </c>
      <c r="F118" s="19">
        <v>1629</v>
      </c>
      <c r="G118" s="19" t="s">
        <v>27</v>
      </c>
      <c r="H118" s="19" t="s">
        <v>29</v>
      </c>
      <c r="I118" s="19">
        <v>2.5</v>
      </c>
      <c r="J118" s="19">
        <v>1</v>
      </c>
      <c r="K118" s="21">
        <v>2.5</v>
      </c>
      <c r="L118" s="19" t="s">
        <v>75</v>
      </c>
      <c r="M118" s="19" t="s">
        <v>90</v>
      </c>
      <c r="N118" s="19" t="s">
        <v>115</v>
      </c>
    </row>
    <row r="119" spans="1:14" ht="23.25" customHeight="1" x14ac:dyDescent="0.2">
      <c r="A119" s="14">
        <v>115</v>
      </c>
      <c r="B119" s="18">
        <v>44786</v>
      </c>
      <c r="C119" s="16" t="s">
        <v>2</v>
      </c>
      <c r="D119" s="19" t="s">
        <v>20</v>
      </c>
      <c r="E119" s="19" t="s">
        <v>21</v>
      </c>
      <c r="F119" s="19">
        <v>1630</v>
      </c>
      <c r="G119" s="19" t="s">
        <v>51</v>
      </c>
      <c r="H119" s="19" t="s">
        <v>33</v>
      </c>
      <c r="I119" s="19">
        <v>3000</v>
      </c>
      <c r="J119" s="19">
        <v>1</v>
      </c>
      <c r="K119" s="21">
        <v>3000</v>
      </c>
      <c r="L119" s="19" t="s">
        <v>43</v>
      </c>
      <c r="M119" s="19" t="s">
        <v>106</v>
      </c>
      <c r="N119" s="19"/>
    </row>
    <row r="120" spans="1:14" ht="23.25" customHeight="1" x14ac:dyDescent="0.2">
      <c r="A120" s="14">
        <v>116</v>
      </c>
      <c r="B120" s="18">
        <v>44786</v>
      </c>
      <c r="C120" s="16" t="s">
        <v>2</v>
      </c>
      <c r="D120" s="19" t="s">
        <v>20</v>
      </c>
      <c r="E120" s="19" t="s">
        <v>21</v>
      </c>
      <c r="F120" s="19">
        <v>1630</v>
      </c>
      <c r="G120" s="19" t="s">
        <v>51</v>
      </c>
      <c r="H120" s="19" t="s">
        <v>32</v>
      </c>
      <c r="I120" s="19">
        <v>400</v>
      </c>
      <c r="J120" s="19">
        <v>1</v>
      </c>
      <c r="K120" s="21">
        <v>400</v>
      </c>
      <c r="L120" s="19" t="s">
        <v>43</v>
      </c>
      <c r="M120" s="19" t="s">
        <v>106</v>
      </c>
      <c r="N120" s="19"/>
    </row>
    <row r="121" spans="1:14" ht="23.25" customHeight="1" x14ac:dyDescent="0.2">
      <c r="A121" s="14">
        <v>117</v>
      </c>
      <c r="B121" s="18">
        <v>44786</v>
      </c>
      <c r="C121" s="16" t="s">
        <v>2</v>
      </c>
      <c r="D121" s="19" t="s">
        <v>20</v>
      </c>
      <c r="E121" s="19" t="s">
        <v>21</v>
      </c>
      <c r="F121" s="19">
        <v>1630</v>
      </c>
      <c r="G121" s="19" t="s">
        <v>51</v>
      </c>
      <c r="H121" s="19" t="s">
        <v>35</v>
      </c>
      <c r="I121" s="19">
        <v>60</v>
      </c>
      <c r="J121" s="19">
        <v>1</v>
      </c>
      <c r="K121" s="21">
        <v>60</v>
      </c>
      <c r="L121" s="19" t="s">
        <v>43</v>
      </c>
      <c r="M121" s="19" t="s">
        <v>106</v>
      </c>
      <c r="N121" s="19"/>
    </row>
    <row r="122" spans="1:14" ht="23.25" customHeight="1" x14ac:dyDescent="0.2">
      <c r="A122" s="14">
        <v>118</v>
      </c>
      <c r="B122" s="18">
        <v>44786</v>
      </c>
      <c r="C122" s="16" t="s">
        <v>2</v>
      </c>
      <c r="D122" s="19" t="s">
        <v>20</v>
      </c>
      <c r="E122" s="19" t="s">
        <v>21</v>
      </c>
      <c r="F122" s="19">
        <v>1631</v>
      </c>
      <c r="G122" s="19" t="s">
        <v>26</v>
      </c>
      <c r="H122" s="19" t="s">
        <v>35</v>
      </c>
      <c r="I122" s="19">
        <v>1300</v>
      </c>
      <c r="J122" s="19">
        <v>1</v>
      </c>
      <c r="K122" s="21">
        <v>1300</v>
      </c>
      <c r="L122" s="19" t="s">
        <v>43</v>
      </c>
      <c r="M122" s="19" t="s">
        <v>103</v>
      </c>
      <c r="N122" s="19"/>
    </row>
    <row r="123" spans="1:14" ht="23.25" customHeight="1" x14ac:dyDescent="0.2">
      <c r="A123" s="14">
        <v>119</v>
      </c>
      <c r="B123" s="18">
        <v>44787</v>
      </c>
      <c r="C123" s="16" t="s">
        <v>2</v>
      </c>
      <c r="D123" s="19" t="s">
        <v>20</v>
      </c>
      <c r="E123" s="19" t="s">
        <v>21</v>
      </c>
      <c r="F123" s="19">
        <v>1632</v>
      </c>
      <c r="G123" s="19" t="s">
        <v>24</v>
      </c>
      <c r="H123" s="19" t="s">
        <v>37</v>
      </c>
      <c r="I123" s="19">
        <v>126</v>
      </c>
      <c r="J123" s="19">
        <v>1</v>
      </c>
      <c r="K123" s="21">
        <v>126</v>
      </c>
      <c r="L123" s="19" t="s">
        <v>39</v>
      </c>
      <c r="M123" s="19" t="s">
        <v>116</v>
      </c>
      <c r="N123" s="19" t="s">
        <v>117</v>
      </c>
    </row>
    <row r="124" spans="1:14" ht="23.25" customHeight="1" x14ac:dyDescent="0.2">
      <c r="A124" s="14">
        <v>107</v>
      </c>
      <c r="B124" s="18">
        <v>44787</v>
      </c>
      <c r="C124" s="16"/>
      <c r="D124" s="19" t="s">
        <v>45</v>
      </c>
      <c r="E124" s="17" t="s">
        <v>46</v>
      </c>
      <c r="F124" s="19">
        <v>1633</v>
      </c>
      <c r="G124" s="19" t="s">
        <v>22</v>
      </c>
      <c r="H124" s="19" t="s">
        <v>118</v>
      </c>
      <c r="I124" s="19">
        <v>1</v>
      </c>
      <c r="J124" s="19">
        <v>1</v>
      </c>
      <c r="K124" s="21">
        <v>1</v>
      </c>
      <c r="L124" s="19" t="s">
        <v>62</v>
      </c>
      <c r="M124" s="19" t="s">
        <v>119</v>
      </c>
      <c r="N124" s="19" t="s">
        <v>120</v>
      </c>
    </row>
    <row r="125" spans="1:14" ht="23.25" customHeight="1" x14ac:dyDescent="0.2">
      <c r="A125" s="14">
        <v>121</v>
      </c>
      <c r="B125" s="18">
        <v>44787</v>
      </c>
      <c r="C125" s="16" t="s">
        <v>2</v>
      </c>
      <c r="D125" s="19" t="s">
        <v>20</v>
      </c>
      <c r="E125" s="19" t="s">
        <v>21</v>
      </c>
      <c r="F125" s="19">
        <v>1634</v>
      </c>
      <c r="G125" s="19" t="s">
        <v>27</v>
      </c>
      <c r="H125" s="19" t="s">
        <v>32</v>
      </c>
      <c r="I125" s="19">
        <v>1152</v>
      </c>
      <c r="J125" s="19">
        <v>1</v>
      </c>
      <c r="K125" s="21">
        <v>1152</v>
      </c>
      <c r="L125" s="19" t="s">
        <v>43</v>
      </c>
      <c r="M125" s="19" t="s">
        <v>102</v>
      </c>
      <c r="N125" s="19" t="s">
        <v>121</v>
      </c>
    </row>
    <row r="126" spans="1:14" ht="23.25" customHeight="1" x14ac:dyDescent="0.2">
      <c r="A126" s="14">
        <v>122</v>
      </c>
      <c r="B126" s="18">
        <v>44787</v>
      </c>
      <c r="C126" s="16" t="s">
        <v>2</v>
      </c>
      <c r="D126" s="19" t="s">
        <v>20</v>
      </c>
      <c r="E126" s="19" t="s">
        <v>21</v>
      </c>
      <c r="F126" s="19">
        <v>1634</v>
      </c>
      <c r="G126" s="19" t="s">
        <v>27</v>
      </c>
      <c r="H126" s="19" t="s">
        <v>33</v>
      </c>
      <c r="I126" s="19">
        <v>4608</v>
      </c>
      <c r="J126" s="19">
        <v>1</v>
      </c>
      <c r="K126" s="21">
        <v>4608</v>
      </c>
      <c r="L126" s="19" t="s">
        <v>43</v>
      </c>
      <c r="M126" s="19" t="s">
        <v>102</v>
      </c>
      <c r="N126" s="19" t="s">
        <v>122</v>
      </c>
    </row>
    <row r="127" spans="1:14" ht="23.25" customHeight="1" x14ac:dyDescent="0.2">
      <c r="A127" s="14">
        <v>123</v>
      </c>
      <c r="B127" s="18">
        <v>44787</v>
      </c>
      <c r="C127" s="16" t="s">
        <v>2</v>
      </c>
      <c r="D127" s="19" t="s">
        <v>20</v>
      </c>
      <c r="E127" s="19" t="s">
        <v>21</v>
      </c>
      <c r="F127" s="19">
        <v>1636</v>
      </c>
      <c r="G127" s="19" t="s">
        <v>28</v>
      </c>
      <c r="H127" s="19" t="s">
        <v>32</v>
      </c>
      <c r="I127" s="19">
        <v>1152</v>
      </c>
      <c r="J127" s="19">
        <v>1</v>
      </c>
      <c r="K127" s="21">
        <v>1152</v>
      </c>
      <c r="L127" s="19" t="s">
        <v>43</v>
      </c>
      <c r="M127" s="19" t="s">
        <v>102</v>
      </c>
      <c r="N127" s="19" t="s">
        <v>123</v>
      </c>
    </row>
    <row r="128" spans="1:14" ht="23.25" customHeight="1" x14ac:dyDescent="0.2">
      <c r="A128" s="14">
        <v>124</v>
      </c>
      <c r="B128" s="18">
        <v>44787</v>
      </c>
      <c r="C128" s="16" t="s">
        <v>2</v>
      </c>
      <c r="D128" s="19" t="s">
        <v>20</v>
      </c>
      <c r="E128" s="19" t="s">
        <v>21</v>
      </c>
      <c r="F128" s="19">
        <v>1636</v>
      </c>
      <c r="G128" s="19" t="s">
        <v>28</v>
      </c>
      <c r="H128" s="19" t="s">
        <v>33</v>
      </c>
      <c r="I128" s="19">
        <v>2304</v>
      </c>
      <c r="J128" s="19">
        <v>1</v>
      </c>
      <c r="K128" s="21">
        <v>2304</v>
      </c>
      <c r="L128" s="19" t="s">
        <v>43</v>
      </c>
      <c r="M128" s="19" t="s">
        <v>102</v>
      </c>
      <c r="N128" s="19" t="s">
        <v>123</v>
      </c>
    </row>
    <row r="129" spans="1:14" ht="23.25" customHeight="1" x14ac:dyDescent="0.2">
      <c r="A129" s="14">
        <v>125</v>
      </c>
      <c r="B129" s="18">
        <v>44787</v>
      </c>
      <c r="C129" s="16" t="s">
        <v>2</v>
      </c>
      <c r="D129" s="19" t="s">
        <v>20</v>
      </c>
      <c r="E129" s="19" t="s">
        <v>21</v>
      </c>
      <c r="F129" s="19">
        <v>1637</v>
      </c>
      <c r="G129" s="19" t="s">
        <v>28</v>
      </c>
      <c r="H129" s="19" t="s">
        <v>61</v>
      </c>
      <c r="I129" s="19">
        <v>50</v>
      </c>
      <c r="J129" s="19">
        <v>1</v>
      </c>
      <c r="K129" s="21">
        <v>50</v>
      </c>
      <c r="L129" s="19" t="s">
        <v>62</v>
      </c>
      <c r="M129" s="19" t="s">
        <v>124</v>
      </c>
      <c r="N129" s="19" t="s">
        <v>125</v>
      </c>
    </row>
    <row r="130" spans="1:14" ht="23.25" customHeight="1" x14ac:dyDescent="0.2">
      <c r="A130" s="14">
        <v>126</v>
      </c>
      <c r="B130" s="18">
        <v>44787</v>
      </c>
      <c r="C130" s="16" t="s">
        <v>2</v>
      </c>
      <c r="D130" s="19" t="s">
        <v>20</v>
      </c>
      <c r="E130" s="19" t="s">
        <v>21</v>
      </c>
      <c r="F130" s="19">
        <v>1637</v>
      </c>
      <c r="G130" s="19" t="s">
        <v>28</v>
      </c>
      <c r="H130" s="19" t="s">
        <v>126</v>
      </c>
      <c r="I130" s="19">
        <v>230</v>
      </c>
      <c r="J130" s="19">
        <v>1</v>
      </c>
      <c r="K130" s="21">
        <v>230</v>
      </c>
      <c r="L130" s="19" t="s">
        <v>83</v>
      </c>
      <c r="M130" s="19" t="s">
        <v>124</v>
      </c>
      <c r="N130" s="19" t="s">
        <v>125</v>
      </c>
    </row>
    <row r="131" spans="1:14" s="26" customFormat="1" ht="23.25" customHeight="1" x14ac:dyDescent="0.2">
      <c r="A131" s="23">
        <v>110</v>
      </c>
      <c r="B131" s="24">
        <v>44787</v>
      </c>
      <c r="C131" s="25" t="s">
        <v>3</v>
      </c>
      <c r="D131" s="23" t="s">
        <v>97</v>
      </c>
      <c r="E131" s="23" t="s">
        <v>98</v>
      </c>
      <c r="F131" s="23">
        <v>1679</v>
      </c>
      <c r="G131" s="23" t="s">
        <v>108</v>
      </c>
      <c r="H131" s="23" t="s">
        <v>127</v>
      </c>
      <c r="I131" s="23">
        <v>1500</v>
      </c>
      <c r="J131" s="23">
        <v>1</v>
      </c>
      <c r="K131" s="23">
        <v>1500</v>
      </c>
      <c r="L131" s="23" t="s">
        <v>83</v>
      </c>
      <c r="M131" s="23" t="s">
        <v>110</v>
      </c>
      <c r="N131" s="23"/>
    </row>
    <row r="132" spans="1:14" s="26" customFormat="1" ht="23.25" customHeight="1" x14ac:dyDescent="0.2">
      <c r="A132" s="23">
        <v>110</v>
      </c>
      <c r="B132" s="24">
        <v>44787</v>
      </c>
      <c r="C132" s="25" t="s">
        <v>3</v>
      </c>
      <c r="D132" s="23" t="s">
        <v>97</v>
      </c>
      <c r="E132" s="23" t="s">
        <v>98</v>
      </c>
      <c r="F132" s="23">
        <v>1679</v>
      </c>
      <c r="G132" s="23" t="s">
        <v>108</v>
      </c>
      <c r="H132" s="23" t="s">
        <v>128</v>
      </c>
      <c r="I132" s="23">
        <v>50</v>
      </c>
      <c r="J132" s="23">
        <v>1</v>
      </c>
      <c r="K132" s="23">
        <v>50</v>
      </c>
      <c r="L132" s="23" t="s">
        <v>83</v>
      </c>
      <c r="M132" s="23" t="s">
        <v>110</v>
      </c>
      <c r="N132" s="23"/>
    </row>
    <row r="133" spans="1:14" ht="23.25" customHeight="1" x14ac:dyDescent="0.2">
      <c r="A133" s="14">
        <v>128</v>
      </c>
      <c r="B133" s="18">
        <v>44788</v>
      </c>
      <c r="C133" s="16" t="s">
        <v>2</v>
      </c>
      <c r="D133" s="19" t="s">
        <v>20</v>
      </c>
      <c r="E133" s="19" t="s">
        <v>21</v>
      </c>
      <c r="F133" s="19">
        <v>1638</v>
      </c>
      <c r="G133" s="19" t="s">
        <v>26</v>
      </c>
      <c r="H133" s="19" t="s">
        <v>37</v>
      </c>
      <c r="I133" s="19">
        <v>118</v>
      </c>
      <c r="J133" s="19">
        <v>1</v>
      </c>
      <c r="K133" s="21">
        <v>118</v>
      </c>
      <c r="L133" s="19" t="s">
        <v>39</v>
      </c>
      <c r="M133" s="19" t="s">
        <v>42</v>
      </c>
      <c r="N133" s="19" t="s">
        <v>129</v>
      </c>
    </row>
    <row r="134" spans="1:14" ht="23.25" customHeight="1" x14ac:dyDescent="0.2">
      <c r="A134" s="14">
        <v>128</v>
      </c>
      <c r="B134" s="18">
        <v>44788</v>
      </c>
      <c r="C134" s="16" t="s">
        <v>2</v>
      </c>
      <c r="D134" s="19" t="s">
        <v>20</v>
      </c>
      <c r="E134" s="19" t="s">
        <v>21</v>
      </c>
      <c r="F134" s="19">
        <v>1639</v>
      </c>
      <c r="G134" s="19" t="s">
        <v>27</v>
      </c>
      <c r="H134" s="19" t="s">
        <v>130</v>
      </c>
      <c r="I134" s="19">
        <v>2</v>
      </c>
      <c r="J134" s="19">
        <v>1</v>
      </c>
      <c r="K134" s="21">
        <v>2</v>
      </c>
      <c r="L134" s="19" t="s">
        <v>112</v>
      </c>
      <c r="M134" s="19" t="s">
        <v>90</v>
      </c>
      <c r="N134" s="19"/>
    </row>
    <row r="135" spans="1:14" ht="23.25" customHeight="1" x14ac:dyDescent="0.2">
      <c r="A135" s="14">
        <v>129</v>
      </c>
      <c r="B135" s="18"/>
      <c r="C135" s="16"/>
      <c r="D135" s="19"/>
      <c r="E135" s="19"/>
      <c r="F135" s="19"/>
      <c r="G135" s="19"/>
      <c r="H135" s="19"/>
      <c r="I135" s="19"/>
      <c r="J135" s="19">
        <v>1</v>
      </c>
      <c r="K135" s="21">
        <v>0</v>
      </c>
      <c r="L135" s="19">
        <f>IFERROR(VLOOKUP(H135,الاصناف!$C$3:$H$102,6,0),0)</f>
        <v>0</v>
      </c>
      <c r="M135" s="19"/>
      <c r="N135" s="19"/>
    </row>
    <row r="136" spans="1:14" ht="23.25" customHeight="1" x14ac:dyDescent="0.2">
      <c r="A136" s="14">
        <v>130</v>
      </c>
      <c r="B136" s="18"/>
      <c r="C136" s="16"/>
      <c r="D136" s="19"/>
      <c r="E136" s="19"/>
      <c r="F136" s="19"/>
      <c r="G136" s="19"/>
      <c r="H136" s="19"/>
      <c r="I136" s="19"/>
      <c r="J136" s="19">
        <v>1</v>
      </c>
      <c r="K136" s="21">
        <v>0</v>
      </c>
      <c r="L136" s="19">
        <f>IFERROR(VLOOKUP(H136,الاصناف!$C$3:$H$102,6,0),0)</f>
        <v>0</v>
      </c>
      <c r="M136" s="19"/>
      <c r="N136" s="19"/>
    </row>
    <row r="137" spans="1:14" ht="23.25" customHeight="1" x14ac:dyDescent="0.2">
      <c r="A137" s="14">
        <v>131</v>
      </c>
      <c r="B137" s="18"/>
      <c r="C137" s="16"/>
      <c r="D137" s="19"/>
      <c r="E137" s="19"/>
      <c r="F137" s="19"/>
      <c r="G137" s="19"/>
      <c r="H137" s="19"/>
      <c r="I137" s="19"/>
      <c r="J137" s="19">
        <v>1</v>
      </c>
      <c r="K137" s="21">
        <v>0</v>
      </c>
      <c r="L137" s="19">
        <f>IFERROR(VLOOKUP(H137,الاصناف!$C$3:$H$102,6,0),0)</f>
        <v>0</v>
      </c>
      <c r="M137" s="19"/>
      <c r="N137" s="19"/>
    </row>
    <row r="138" spans="1:14" ht="23.25" customHeight="1" x14ac:dyDescent="0.2">
      <c r="A138" s="14">
        <v>132</v>
      </c>
      <c r="B138" s="18"/>
      <c r="C138" s="16"/>
      <c r="D138" s="19"/>
      <c r="E138" s="19"/>
      <c r="F138" s="19"/>
      <c r="G138" s="19"/>
      <c r="H138" s="19"/>
      <c r="I138" s="19"/>
      <c r="J138" s="19">
        <v>1</v>
      </c>
      <c r="K138" s="21">
        <v>0</v>
      </c>
      <c r="L138" s="19">
        <f>IFERROR(VLOOKUP(H138,الاصناف!$C$3:$H$102,6,0),0)</f>
        <v>0</v>
      </c>
      <c r="M138" s="19"/>
      <c r="N138" s="19"/>
    </row>
    <row r="139" spans="1:14" ht="23.25" customHeight="1" x14ac:dyDescent="0.2">
      <c r="A139" s="14">
        <v>133</v>
      </c>
      <c r="B139" s="18"/>
      <c r="C139" s="16"/>
      <c r="D139" s="19"/>
      <c r="E139" s="19"/>
      <c r="F139" s="19"/>
      <c r="G139" s="19"/>
      <c r="H139" s="19"/>
      <c r="I139" s="19"/>
      <c r="J139" s="19">
        <v>1</v>
      </c>
      <c r="K139" s="21">
        <v>0</v>
      </c>
      <c r="L139" s="19">
        <f>IFERROR(VLOOKUP(H139,الاصناف!$C$3:$H$102,6,0),0)</f>
        <v>0</v>
      </c>
      <c r="M139" s="19"/>
      <c r="N139" s="19"/>
    </row>
    <row r="140" spans="1:14" ht="23.25" customHeight="1" x14ac:dyDescent="0.2">
      <c r="A140" s="14">
        <v>134</v>
      </c>
      <c r="B140" s="18"/>
      <c r="C140" s="16"/>
      <c r="D140" s="19"/>
      <c r="E140" s="19"/>
      <c r="F140" s="19"/>
      <c r="G140" s="19"/>
      <c r="H140" s="19"/>
      <c r="I140" s="19"/>
      <c r="J140" s="19">
        <v>1</v>
      </c>
      <c r="K140" s="21">
        <v>0</v>
      </c>
      <c r="L140" s="19">
        <f>IFERROR(VLOOKUP(H140,الاصناف!$C$3:$H$102,6,0),0)</f>
        <v>0</v>
      </c>
      <c r="M140" s="19"/>
      <c r="N140" s="19"/>
    </row>
    <row r="141" spans="1:14" ht="23.25" customHeight="1" x14ac:dyDescent="0.2">
      <c r="A141" s="14">
        <v>135</v>
      </c>
      <c r="B141" s="18"/>
      <c r="C141" s="16"/>
      <c r="D141" s="19"/>
      <c r="E141" s="19"/>
      <c r="F141" s="19"/>
      <c r="G141" s="19"/>
      <c r="H141" s="19"/>
      <c r="I141" s="19"/>
      <c r="J141" s="19">
        <v>1</v>
      </c>
      <c r="K141" s="21">
        <v>0</v>
      </c>
      <c r="L141" s="19">
        <f>IFERROR(VLOOKUP(H141,الاصناف!$C$3:$H$102,6,0),0)</f>
        <v>0</v>
      </c>
      <c r="M141" s="19"/>
      <c r="N141" s="19"/>
    </row>
    <row r="142" spans="1:14" ht="23.25" customHeight="1" x14ac:dyDescent="0.2">
      <c r="A142" s="14">
        <v>136</v>
      </c>
      <c r="B142" s="18"/>
      <c r="C142" s="16"/>
      <c r="D142" s="19"/>
      <c r="E142" s="19"/>
      <c r="F142" s="19"/>
      <c r="G142" s="19"/>
      <c r="H142" s="19"/>
      <c r="I142" s="19"/>
      <c r="J142" s="19">
        <v>1</v>
      </c>
      <c r="K142" s="21">
        <v>0</v>
      </c>
      <c r="L142" s="19">
        <f>IFERROR(VLOOKUP(H142,الاصناف!$C$3:$H$102,6,0),0)</f>
        <v>0</v>
      </c>
      <c r="M142" s="19"/>
      <c r="N142" s="19"/>
    </row>
    <row r="143" spans="1:14" ht="23.25" customHeight="1" x14ac:dyDescent="0.2">
      <c r="A143" s="14">
        <v>137</v>
      </c>
      <c r="B143" s="18"/>
      <c r="C143" s="16"/>
      <c r="D143" s="19"/>
      <c r="E143" s="19"/>
      <c r="F143" s="19"/>
      <c r="G143" s="19"/>
      <c r="H143" s="19"/>
      <c r="I143" s="19"/>
      <c r="J143" s="19">
        <v>1</v>
      </c>
      <c r="K143" s="21">
        <v>0</v>
      </c>
      <c r="L143" s="19">
        <f>IFERROR(VLOOKUP(H143,الاصناف!$C$3:$H$102,6,0),0)</f>
        <v>0</v>
      </c>
      <c r="M143" s="19"/>
      <c r="N143" s="19"/>
    </row>
    <row r="144" spans="1:14" ht="23.25" customHeight="1" x14ac:dyDescent="0.2">
      <c r="A144" s="14">
        <v>138</v>
      </c>
      <c r="B144" s="18"/>
      <c r="C144" s="16"/>
      <c r="D144" s="19"/>
      <c r="E144" s="19"/>
      <c r="F144" s="19"/>
      <c r="G144" s="19"/>
      <c r="H144" s="19"/>
      <c r="I144" s="19"/>
      <c r="J144" s="19">
        <v>1</v>
      </c>
      <c r="K144" s="21">
        <v>0</v>
      </c>
      <c r="L144" s="19">
        <f>IFERROR(VLOOKUP(H144,الاصناف!$C$3:$H$102,6,0),0)</f>
        <v>0</v>
      </c>
      <c r="M144" s="19"/>
      <c r="N144" s="19"/>
    </row>
    <row r="145" spans="1:14" ht="23.25" customHeight="1" x14ac:dyDescent="0.2">
      <c r="A145" s="14">
        <v>139</v>
      </c>
      <c r="B145" s="18"/>
      <c r="C145" s="16"/>
      <c r="D145" s="19"/>
      <c r="E145" s="19"/>
      <c r="F145" s="19"/>
      <c r="G145" s="19"/>
      <c r="H145" s="19"/>
      <c r="I145" s="19"/>
      <c r="J145" s="19">
        <v>1</v>
      </c>
      <c r="K145" s="21">
        <v>0</v>
      </c>
      <c r="L145" s="19">
        <f>IFERROR(VLOOKUP(H145,الاصناف!$C$3:$H$102,6,0),0)</f>
        <v>0</v>
      </c>
      <c r="M145" s="19"/>
      <c r="N145" s="19"/>
    </row>
    <row r="146" spans="1:14" ht="23.25" customHeight="1" x14ac:dyDescent="0.2">
      <c r="A146" s="14">
        <v>140</v>
      </c>
      <c r="B146" s="18"/>
      <c r="C146" s="16"/>
      <c r="D146" s="19"/>
      <c r="E146" s="19"/>
      <c r="F146" s="19"/>
      <c r="G146" s="19"/>
      <c r="H146" s="19"/>
      <c r="I146" s="19"/>
      <c r="J146" s="19">
        <v>1</v>
      </c>
      <c r="K146" s="21">
        <v>0</v>
      </c>
      <c r="L146" s="19">
        <f>IFERROR(VLOOKUP(H146,الاصناف!$C$3:$H$102,6,0),0)</f>
        <v>0</v>
      </c>
      <c r="M146" s="19"/>
      <c r="N146" s="19"/>
    </row>
    <row r="147" spans="1:14" ht="23.25" customHeight="1" x14ac:dyDescent="0.2">
      <c r="A147" s="14">
        <v>141</v>
      </c>
      <c r="B147" s="18"/>
      <c r="C147" s="16"/>
      <c r="D147" s="19"/>
      <c r="E147" s="19"/>
      <c r="F147" s="19"/>
      <c r="G147" s="19"/>
      <c r="H147" s="19"/>
      <c r="I147" s="19"/>
      <c r="J147" s="19">
        <v>1</v>
      </c>
      <c r="K147" s="21">
        <v>0</v>
      </c>
      <c r="L147" s="19">
        <f>IFERROR(VLOOKUP(H147,الاصناف!$C$3:$H$102,6,0),0)</f>
        <v>0</v>
      </c>
      <c r="M147" s="19"/>
      <c r="N147" s="19"/>
    </row>
    <row r="148" spans="1:14" ht="23.25" customHeight="1" x14ac:dyDescent="0.2">
      <c r="A148" s="14">
        <v>142</v>
      </c>
      <c r="B148" s="18"/>
      <c r="C148" s="16"/>
      <c r="D148" s="19"/>
      <c r="E148" s="19"/>
      <c r="F148" s="19"/>
      <c r="G148" s="19"/>
      <c r="H148" s="19"/>
      <c r="I148" s="19"/>
      <c r="J148" s="19">
        <v>1</v>
      </c>
      <c r="K148" s="21">
        <v>0</v>
      </c>
      <c r="L148" s="19">
        <f>IFERROR(VLOOKUP(H148,الاصناف!$C$3:$H$102,6,0),0)</f>
        <v>0</v>
      </c>
      <c r="M148" s="19"/>
      <c r="N148" s="19"/>
    </row>
    <row r="149" spans="1:14" ht="23.25" customHeight="1" x14ac:dyDescent="0.2">
      <c r="A149" s="14">
        <v>143</v>
      </c>
      <c r="B149" s="18"/>
      <c r="C149" s="16"/>
      <c r="D149" s="19"/>
      <c r="E149" s="19"/>
      <c r="F149" s="19"/>
      <c r="G149" s="19"/>
      <c r="H149" s="19"/>
      <c r="I149" s="19"/>
      <c r="J149" s="19">
        <v>1</v>
      </c>
      <c r="K149" s="21">
        <v>0</v>
      </c>
      <c r="L149" s="19">
        <f>IFERROR(VLOOKUP(H149,الاصناف!$C$3:$H$102,6,0),0)</f>
        <v>0</v>
      </c>
      <c r="M149" s="19"/>
      <c r="N149" s="19"/>
    </row>
    <row r="150" spans="1:14" ht="23.25" customHeight="1" x14ac:dyDescent="0.2">
      <c r="A150" s="14">
        <v>144</v>
      </c>
      <c r="B150" s="18"/>
      <c r="C150" s="16"/>
      <c r="D150" s="19"/>
      <c r="E150" s="19"/>
      <c r="F150" s="19"/>
      <c r="G150" s="19"/>
      <c r="H150" s="19"/>
      <c r="I150" s="19"/>
      <c r="J150" s="19">
        <v>1</v>
      </c>
      <c r="K150" s="21">
        <v>0</v>
      </c>
      <c r="L150" s="19">
        <f>IFERROR(VLOOKUP(H150,الاصناف!$C$3:$H$102,6,0),0)</f>
        <v>0</v>
      </c>
      <c r="M150" s="19"/>
      <c r="N150" s="19"/>
    </row>
    <row r="151" spans="1:14" ht="23.25" customHeight="1" x14ac:dyDescent="0.2">
      <c r="A151" s="14">
        <v>145</v>
      </c>
      <c r="B151" s="18"/>
      <c r="C151" s="16"/>
      <c r="D151" s="19"/>
      <c r="E151" s="19"/>
      <c r="F151" s="19"/>
      <c r="G151" s="19"/>
      <c r="H151" s="19"/>
      <c r="I151" s="19"/>
      <c r="J151" s="19">
        <v>1</v>
      </c>
      <c r="K151" s="21">
        <v>0</v>
      </c>
      <c r="L151" s="19">
        <f>IFERROR(VLOOKUP(H151,الاصناف!$C$3:$H$102,6,0),0)</f>
        <v>0</v>
      </c>
      <c r="M151" s="19"/>
      <c r="N151" s="19"/>
    </row>
    <row r="152" spans="1:14" ht="23.25" customHeight="1" x14ac:dyDescent="0.2">
      <c r="A152" s="14">
        <v>146</v>
      </c>
      <c r="B152" s="18"/>
      <c r="C152" s="16"/>
      <c r="D152" s="19"/>
      <c r="E152" s="19"/>
      <c r="F152" s="19"/>
      <c r="G152" s="19"/>
      <c r="H152" s="19"/>
      <c r="I152" s="19"/>
      <c r="J152" s="19">
        <v>1</v>
      </c>
      <c r="K152" s="21">
        <v>0</v>
      </c>
      <c r="L152" s="19">
        <f>IFERROR(VLOOKUP(H152,الاصناف!$C$3:$H$102,6,0),0)</f>
        <v>0</v>
      </c>
      <c r="M152" s="19"/>
      <c r="N152" s="19"/>
    </row>
    <row r="153" spans="1:14" ht="23.25" customHeight="1" x14ac:dyDescent="0.2">
      <c r="A153" s="14">
        <v>147</v>
      </c>
      <c r="B153" s="18"/>
      <c r="C153" s="16"/>
      <c r="D153" s="19"/>
      <c r="E153" s="19"/>
      <c r="F153" s="19"/>
      <c r="G153" s="19"/>
      <c r="H153" s="19"/>
      <c r="I153" s="19"/>
      <c r="J153" s="19">
        <v>1</v>
      </c>
      <c r="K153" s="21">
        <v>0</v>
      </c>
      <c r="L153" s="19">
        <f>IFERROR(VLOOKUP(H153,الاصناف!$C$3:$H$102,6,0),0)</f>
        <v>0</v>
      </c>
      <c r="M153" s="19"/>
      <c r="N153" s="19"/>
    </row>
    <row r="154" spans="1:14" ht="23.25" customHeight="1" x14ac:dyDescent="0.2">
      <c r="A154" s="14">
        <v>148</v>
      </c>
      <c r="B154" s="18"/>
      <c r="C154" s="16"/>
      <c r="D154" s="19"/>
      <c r="E154" s="19"/>
      <c r="F154" s="19"/>
      <c r="G154" s="19"/>
      <c r="H154" s="19"/>
      <c r="I154" s="19"/>
      <c r="J154" s="19">
        <v>1</v>
      </c>
      <c r="K154" s="21">
        <v>0</v>
      </c>
      <c r="L154" s="19">
        <f>IFERROR(VLOOKUP(H154,الاصناف!$C$3:$H$102,6,0),0)</f>
        <v>0</v>
      </c>
      <c r="M154" s="19"/>
      <c r="N154" s="19"/>
    </row>
    <row r="155" spans="1:14" ht="23.25" customHeight="1" x14ac:dyDescent="0.2">
      <c r="A155" s="14">
        <v>149</v>
      </c>
      <c r="B155" s="18"/>
      <c r="C155" s="16"/>
      <c r="D155" s="19"/>
      <c r="E155" s="19"/>
      <c r="F155" s="19"/>
      <c r="G155" s="19"/>
      <c r="H155" s="19"/>
      <c r="I155" s="19"/>
      <c r="J155" s="19">
        <v>1</v>
      </c>
      <c r="K155" s="21">
        <v>0</v>
      </c>
      <c r="L155" s="19">
        <f>IFERROR(VLOOKUP(H155,الاصناف!$C$3:$H$102,6,0),0)</f>
        <v>0</v>
      </c>
      <c r="M155" s="19"/>
      <c r="N155" s="19"/>
    </row>
    <row r="156" spans="1:14" ht="23.25" customHeight="1" x14ac:dyDescent="0.2">
      <c r="A156" s="14">
        <v>150</v>
      </c>
      <c r="B156" s="18"/>
      <c r="C156" s="16"/>
      <c r="D156" s="19"/>
      <c r="E156" s="19"/>
      <c r="F156" s="19"/>
      <c r="G156" s="19"/>
      <c r="H156" s="19"/>
      <c r="I156" s="19"/>
      <c r="J156" s="19">
        <v>1</v>
      </c>
      <c r="K156" s="21">
        <v>0</v>
      </c>
      <c r="L156" s="19">
        <f>IFERROR(VLOOKUP(H156,الاصناف!$C$3:$H$102,6,0),0)</f>
        <v>0</v>
      </c>
      <c r="M156" s="19"/>
      <c r="N156" s="19"/>
    </row>
    <row r="157" spans="1:14" ht="23.25" customHeight="1" x14ac:dyDescent="0.2">
      <c r="A157" s="14">
        <v>151</v>
      </c>
      <c r="B157" s="18"/>
      <c r="C157" s="16"/>
      <c r="D157" s="19"/>
      <c r="E157" s="19"/>
      <c r="F157" s="19"/>
      <c r="G157" s="19"/>
      <c r="H157" s="19"/>
      <c r="I157" s="19"/>
      <c r="J157" s="19">
        <v>1</v>
      </c>
      <c r="K157" s="21">
        <v>0</v>
      </c>
      <c r="L157" s="19">
        <f>IFERROR(VLOOKUP(H157,الاصناف!$C$3:$H$102,6,0),0)</f>
        <v>0</v>
      </c>
      <c r="M157" s="19"/>
      <c r="N157" s="19"/>
    </row>
    <row r="158" spans="1:14" ht="23.25" customHeight="1" x14ac:dyDescent="0.2">
      <c r="A158" s="14">
        <v>152</v>
      </c>
      <c r="B158" s="18"/>
      <c r="C158" s="16"/>
      <c r="D158" s="19"/>
      <c r="E158" s="19"/>
      <c r="F158" s="19"/>
      <c r="G158" s="19"/>
      <c r="H158" s="19"/>
      <c r="I158" s="19"/>
      <c r="J158" s="19">
        <v>1</v>
      </c>
      <c r="K158" s="21">
        <v>0</v>
      </c>
      <c r="L158" s="19">
        <f>IFERROR(VLOOKUP(H158,الاصناف!$C$3:$H$102,6,0),0)</f>
        <v>0</v>
      </c>
      <c r="M158" s="19"/>
      <c r="N158" s="19"/>
    </row>
    <row r="159" spans="1:14" ht="23.25" customHeight="1" x14ac:dyDescent="0.2">
      <c r="A159" s="14">
        <v>153</v>
      </c>
      <c r="B159" s="18"/>
      <c r="C159" s="16"/>
      <c r="D159" s="19"/>
      <c r="E159" s="19"/>
      <c r="F159" s="19"/>
      <c r="G159" s="19"/>
      <c r="H159" s="19"/>
      <c r="I159" s="19"/>
      <c r="J159" s="19">
        <v>1</v>
      </c>
      <c r="K159" s="21">
        <v>0</v>
      </c>
      <c r="L159" s="19">
        <f>IFERROR(VLOOKUP(H159,الاصناف!$C$3:$H$102,6,0),0)</f>
        <v>0</v>
      </c>
      <c r="M159" s="19"/>
      <c r="N159" s="19"/>
    </row>
    <row r="160" spans="1:14" ht="23.25" customHeight="1" x14ac:dyDescent="0.2">
      <c r="A160" s="14">
        <v>154</v>
      </c>
      <c r="B160" s="18"/>
      <c r="C160" s="16"/>
      <c r="D160" s="19"/>
      <c r="E160" s="19"/>
      <c r="F160" s="19"/>
      <c r="G160" s="19"/>
      <c r="H160" s="19"/>
      <c r="I160" s="19"/>
      <c r="J160" s="19">
        <v>1</v>
      </c>
      <c r="K160" s="21">
        <v>0</v>
      </c>
      <c r="L160" s="19">
        <f>IFERROR(VLOOKUP(H160,الاصناف!$C$3:$H$102,6,0),0)</f>
        <v>0</v>
      </c>
      <c r="M160" s="19"/>
      <c r="N160" s="19"/>
    </row>
    <row r="161" spans="1:14" ht="23.25" customHeight="1" x14ac:dyDescent="0.2">
      <c r="A161" s="14">
        <v>155</v>
      </c>
      <c r="B161" s="18"/>
      <c r="C161" s="16"/>
      <c r="D161" s="19"/>
      <c r="E161" s="19"/>
      <c r="F161" s="19"/>
      <c r="G161" s="19"/>
      <c r="H161" s="19"/>
      <c r="I161" s="19"/>
      <c r="J161" s="19">
        <v>1</v>
      </c>
      <c r="K161" s="21">
        <v>0</v>
      </c>
      <c r="L161" s="19">
        <f>IFERROR(VLOOKUP(H161,الاصناف!$C$3:$H$102,6,0),0)</f>
        <v>0</v>
      </c>
      <c r="M161" s="19"/>
      <c r="N161" s="19"/>
    </row>
    <row r="162" spans="1:14" ht="23.25" customHeight="1" x14ac:dyDescent="0.2">
      <c r="A162" s="14">
        <v>156</v>
      </c>
      <c r="B162" s="18"/>
      <c r="C162" s="16"/>
      <c r="D162" s="19"/>
      <c r="E162" s="19"/>
      <c r="F162" s="19"/>
      <c r="G162" s="19"/>
      <c r="H162" s="19"/>
      <c r="I162" s="19"/>
      <c r="J162" s="19">
        <v>1</v>
      </c>
      <c r="K162" s="21">
        <v>0</v>
      </c>
      <c r="L162" s="19">
        <f>IFERROR(VLOOKUP(H162,الاصناف!$C$3:$H$102,6,0),0)</f>
        <v>0</v>
      </c>
      <c r="M162" s="19"/>
      <c r="N162" s="19"/>
    </row>
    <row r="163" spans="1:14" ht="23.25" customHeight="1" x14ac:dyDescent="0.2">
      <c r="A163" s="14">
        <v>157</v>
      </c>
      <c r="B163" s="18"/>
      <c r="C163" s="16"/>
      <c r="D163" s="19"/>
      <c r="E163" s="19"/>
      <c r="F163" s="19"/>
      <c r="G163" s="19"/>
      <c r="H163" s="19"/>
      <c r="I163" s="19"/>
      <c r="J163" s="19">
        <v>1</v>
      </c>
      <c r="K163" s="21">
        <v>0</v>
      </c>
      <c r="L163" s="19">
        <f>IFERROR(VLOOKUP(H163,الاصناف!$C$3:$H$102,6,0),0)</f>
        <v>0</v>
      </c>
      <c r="M163" s="19"/>
      <c r="N163" s="19"/>
    </row>
    <row r="164" spans="1:14" ht="23.25" customHeight="1" x14ac:dyDescent="0.2">
      <c r="A164" s="14">
        <v>158</v>
      </c>
      <c r="B164" s="18"/>
      <c r="C164" s="16"/>
      <c r="D164" s="19"/>
      <c r="E164" s="19"/>
      <c r="F164" s="19"/>
      <c r="G164" s="19"/>
      <c r="H164" s="19"/>
      <c r="I164" s="19"/>
      <c r="J164" s="19">
        <v>1</v>
      </c>
      <c r="K164" s="21">
        <v>0</v>
      </c>
      <c r="L164" s="19">
        <f>IFERROR(VLOOKUP(H164,الاصناف!$C$3:$H$102,6,0),0)</f>
        <v>0</v>
      </c>
      <c r="M164" s="19"/>
      <c r="N164" s="19"/>
    </row>
    <row r="165" spans="1:14" ht="23.25" customHeight="1" x14ac:dyDescent="0.2">
      <c r="A165" s="14">
        <v>159</v>
      </c>
      <c r="B165" s="18"/>
      <c r="C165" s="16"/>
      <c r="D165" s="19"/>
      <c r="E165" s="19"/>
      <c r="F165" s="19"/>
      <c r="G165" s="19"/>
      <c r="H165" s="19"/>
      <c r="I165" s="19"/>
      <c r="J165" s="19">
        <v>1</v>
      </c>
      <c r="K165" s="21">
        <v>0</v>
      </c>
      <c r="L165" s="19">
        <f>IFERROR(VLOOKUP(H165,الاصناف!$C$3:$H$102,6,0),0)</f>
        <v>0</v>
      </c>
      <c r="M165" s="19"/>
      <c r="N165" s="19"/>
    </row>
    <row r="166" spans="1:14" ht="23.25" customHeight="1" x14ac:dyDescent="0.2">
      <c r="A166" s="14">
        <v>160</v>
      </c>
      <c r="B166" s="18"/>
      <c r="C166" s="16"/>
      <c r="D166" s="19"/>
      <c r="E166" s="19"/>
      <c r="F166" s="19"/>
      <c r="G166" s="19"/>
      <c r="H166" s="19"/>
      <c r="I166" s="19"/>
      <c r="J166" s="19">
        <v>1</v>
      </c>
      <c r="K166" s="21">
        <v>0</v>
      </c>
      <c r="L166" s="19">
        <f>IFERROR(VLOOKUP(H166,الاصناف!$C$3:$H$102,6,0),0)</f>
        <v>0</v>
      </c>
      <c r="M166" s="19"/>
      <c r="N166" s="19"/>
    </row>
    <row r="167" spans="1:14" ht="23.25" customHeight="1" x14ac:dyDescent="0.2">
      <c r="A167" s="14">
        <v>161</v>
      </c>
      <c r="B167" s="18"/>
      <c r="C167" s="16"/>
      <c r="D167" s="19"/>
      <c r="E167" s="19"/>
      <c r="F167" s="19"/>
      <c r="G167" s="19"/>
      <c r="H167" s="19"/>
      <c r="I167" s="19"/>
      <c r="J167" s="19">
        <v>1</v>
      </c>
      <c r="K167" s="21">
        <v>0</v>
      </c>
      <c r="L167" s="19">
        <f>IFERROR(VLOOKUP(H167,الاصناف!$C$3:$H$102,6,0),0)</f>
        <v>0</v>
      </c>
      <c r="M167" s="19"/>
      <c r="N167" s="19"/>
    </row>
    <row r="168" spans="1:14" ht="23.25" customHeight="1" x14ac:dyDescent="0.2">
      <c r="A168" s="14">
        <v>162</v>
      </c>
      <c r="B168" s="18"/>
      <c r="C168" s="16"/>
      <c r="D168" s="19"/>
      <c r="E168" s="19"/>
      <c r="F168" s="19"/>
      <c r="G168" s="19"/>
      <c r="H168" s="19"/>
      <c r="I168" s="19"/>
      <c r="J168" s="19">
        <v>1</v>
      </c>
      <c r="K168" s="21">
        <v>0</v>
      </c>
      <c r="L168" s="19">
        <f>IFERROR(VLOOKUP(H168,الاصناف!$C$3:$H$102,6,0),0)</f>
        <v>0</v>
      </c>
      <c r="M168" s="19"/>
      <c r="N168" s="19"/>
    </row>
    <row r="169" spans="1:14" ht="23.25" customHeight="1" x14ac:dyDescent="0.2">
      <c r="A169" s="14">
        <v>163</v>
      </c>
      <c r="B169" s="18"/>
      <c r="C169" s="16"/>
      <c r="D169" s="19"/>
      <c r="E169" s="19"/>
      <c r="F169" s="19"/>
      <c r="G169" s="19"/>
      <c r="H169" s="19"/>
      <c r="I169" s="19"/>
      <c r="J169" s="19">
        <v>1</v>
      </c>
      <c r="K169" s="21">
        <v>0</v>
      </c>
      <c r="L169" s="19">
        <f>IFERROR(VLOOKUP(H169,الاصناف!$C$3:$H$102,6,0),0)</f>
        <v>0</v>
      </c>
      <c r="M169" s="19"/>
      <c r="N169" s="19"/>
    </row>
    <row r="170" spans="1:14" ht="23.25" customHeight="1" x14ac:dyDescent="0.2">
      <c r="A170" s="14">
        <v>164</v>
      </c>
      <c r="B170" s="18"/>
      <c r="C170" s="16"/>
      <c r="D170" s="19"/>
      <c r="E170" s="19"/>
      <c r="F170" s="19"/>
      <c r="G170" s="19"/>
      <c r="H170" s="19"/>
      <c r="I170" s="19"/>
      <c r="J170" s="19">
        <v>1</v>
      </c>
      <c r="K170" s="21">
        <v>0</v>
      </c>
      <c r="L170" s="19">
        <f>IFERROR(VLOOKUP(H170,الاصناف!$C$3:$H$102,6,0),0)</f>
        <v>0</v>
      </c>
      <c r="M170" s="19"/>
      <c r="N170" s="19"/>
    </row>
    <row r="171" spans="1:14" ht="23.25" customHeight="1" x14ac:dyDescent="0.2">
      <c r="A171" s="14">
        <v>165</v>
      </c>
      <c r="B171" s="18"/>
      <c r="C171" s="16"/>
      <c r="D171" s="19"/>
      <c r="E171" s="19"/>
      <c r="F171" s="19"/>
      <c r="G171" s="19"/>
      <c r="H171" s="19"/>
      <c r="I171" s="19"/>
      <c r="J171" s="19">
        <v>1</v>
      </c>
      <c r="K171" s="21">
        <v>0</v>
      </c>
      <c r="L171" s="19">
        <f>IFERROR(VLOOKUP(H171,الاصناف!$C$3:$H$102,6,0),0)</f>
        <v>0</v>
      </c>
      <c r="M171" s="19"/>
      <c r="N171" s="19"/>
    </row>
    <row r="172" spans="1:14" ht="23.25" customHeight="1" x14ac:dyDescent="0.2">
      <c r="A172" s="14">
        <v>166</v>
      </c>
      <c r="B172" s="18"/>
      <c r="C172" s="16"/>
      <c r="D172" s="19"/>
      <c r="E172" s="19"/>
      <c r="F172" s="19"/>
      <c r="G172" s="19"/>
      <c r="H172" s="19"/>
      <c r="I172" s="19"/>
      <c r="J172" s="19">
        <v>1</v>
      </c>
      <c r="K172" s="21">
        <v>0</v>
      </c>
      <c r="L172" s="19">
        <f>IFERROR(VLOOKUP(H172,الاصناف!$C$3:$H$102,6,0),0)</f>
        <v>0</v>
      </c>
      <c r="M172" s="19"/>
      <c r="N172" s="19"/>
    </row>
    <row r="173" spans="1:14" ht="23.25" customHeight="1" x14ac:dyDescent="0.2">
      <c r="A173" s="14">
        <v>167</v>
      </c>
      <c r="B173" s="18"/>
      <c r="C173" s="16"/>
      <c r="D173" s="19"/>
      <c r="E173" s="19"/>
      <c r="F173" s="19"/>
      <c r="G173" s="19"/>
      <c r="H173" s="19"/>
      <c r="I173" s="19"/>
      <c r="J173" s="19">
        <v>1</v>
      </c>
      <c r="K173" s="21">
        <v>0</v>
      </c>
      <c r="L173" s="19">
        <f>IFERROR(VLOOKUP(H173,الاصناف!$C$3:$H$102,6,0),0)</f>
        <v>0</v>
      </c>
      <c r="M173" s="19"/>
      <c r="N173" s="19"/>
    </row>
    <row r="174" spans="1:14" ht="23.25" customHeight="1" x14ac:dyDescent="0.2">
      <c r="A174" s="14">
        <v>168</v>
      </c>
      <c r="B174" s="18"/>
      <c r="C174" s="16"/>
      <c r="D174" s="19"/>
      <c r="E174" s="19"/>
      <c r="F174" s="19"/>
      <c r="G174" s="19"/>
      <c r="H174" s="19"/>
      <c r="I174" s="19"/>
      <c r="J174" s="19">
        <v>1</v>
      </c>
      <c r="K174" s="21">
        <v>0</v>
      </c>
      <c r="L174" s="19">
        <f>IFERROR(VLOOKUP(H174,الاصناف!$C$3:$H$102,6,0),0)</f>
        <v>0</v>
      </c>
      <c r="M174" s="19"/>
      <c r="N174" s="19"/>
    </row>
    <row r="175" spans="1:14" ht="23.25" customHeight="1" x14ac:dyDescent="0.2">
      <c r="A175" s="14">
        <v>169</v>
      </c>
      <c r="B175" s="18"/>
      <c r="C175" s="16"/>
      <c r="D175" s="19"/>
      <c r="E175" s="19"/>
      <c r="F175" s="19"/>
      <c r="G175" s="19"/>
      <c r="H175" s="19"/>
      <c r="I175" s="19"/>
      <c r="J175" s="19">
        <v>1</v>
      </c>
      <c r="K175" s="21">
        <v>0</v>
      </c>
      <c r="L175" s="19">
        <f>IFERROR(VLOOKUP(H175,الاصناف!$C$3:$H$102,6,0),0)</f>
        <v>0</v>
      </c>
      <c r="M175" s="19"/>
      <c r="N175" s="19"/>
    </row>
    <row r="176" spans="1:14" ht="23.25" customHeight="1" x14ac:dyDescent="0.2">
      <c r="A176" s="14">
        <v>170</v>
      </c>
      <c r="B176" s="18"/>
      <c r="C176" s="16"/>
      <c r="D176" s="19"/>
      <c r="E176" s="19"/>
      <c r="F176" s="19"/>
      <c r="G176" s="19"/>
      <c r="H176" s="19"/>
      <c r="I176" s="19"/>
      <c r="J176" s="19">
        <v>1</v>
      </c>
      <c r="K176" s="21">
        <v>0</v>
      </c>
      <c r="L176" s="19">
        <f>IFERROR(VLOOKUP(H176,الاصناف!$C$3:$H$102,6,0),0)</f>
        <v>0</v>
      </c>
      <c r="M176" s="19"/>
      <c r="N176" s="19"/>
    </row>
    <row r="177" spans="1:14" ht="23.25" customHeight="1" x14ac:dyDescent="0.2">
      <c r="A177" s="14">
        <v>171</v>
      </c>
      <c r="B177" s="18"/>
      <c r="C177" s="16"/>
      <c r="D177" s="19"/>
      <c r="E177" s="19"/>
      <c r="F177" s="19"/>
      <c r="G177" s="19"/>
      <c r="H177" s="19"/>
      <c r="I177" s="19"/>
      <c r="J177" s="19">
        <v>1</v>
      </c>
      <c r="K177" s="21">
        <v>0</v>
      </c>
      <c r="L177" s="19">
        <f>IFERROR(VLOOKUP(H177,الاصناف!$C$3:$H$102,6,0),0)</f>
        <v>0</v>
      </c>
      <c r="M177" s="19"/>
      <c r="N177" s="19"/>
    </row>
    <row r="178" spans="1:14" ht="23.25" customHeight="1" x14ac:dyDescent="0.2">
      <c r="A178" s="14">
        <v>172</v>
      </c>
      <c r="B178" s="18"/>
      <c r="C178" s="16"/>
      <c r="D178" s="19"/>
      <c r="E178" s="19"/>
      <c r="F178" s="19"/>
      <c r="G178" s="19"/>
      <c r="H178" s="19"/>
      <c r="I178" s="19"/>
      <c r="J178" s="19">
        <v>1</v>
      </c>
      <c r="K178" s="21">
        <v>0</v>
      </c>
      <c r="L178" s="19">
        <f>IFERROR(VLOOKUP(H178,الاصناف!$C$3:$H$102,6,0),0)</f>
        <v>0</v>
      </c>
      <c r="M178" s="19"/>
      <c r="N178" s="19"/>
    </row>
    <row r="179" spans="1:14" ht="23.25" customHeight="1" x14ac:dyDescent="0.2">
      <c r="A179" s="14">
        <v>173</v>
      </c>
      <c r="B179" s="18"/>
      <c r="C179" s="16"/>
      <c r="D179" s="19"/>
      <c r="E179" s="19"/>
      <c r="F179" s="19"/>
      <c r="G179" s="19"/>
      <c r="H179" s="19"/>
      <c r="I179" s="19"/>
      <c r="J179" s="19">
        <v>1</v>
      </c>
      <c r="K179" s="21">
        <v>0</v>
      </c>
      <c r="L179" s="19">
        <f>IFERROR(VLOOKUP(H179,الاصناف!$C$3:$H$102,6,0),0)</f>
        <v>0</v>
      </c>
      <c r="M179" s="19"/>
      <c r="N179" s="19"/>
    </row>
    <row r="180" spans="1:14" ht="23.25" customHeight="1" x14ac:dyDescent="0.2">
      <c r="A180" s="14">
        <v>174</v>
      </c>
      <c r="B180" s="18"/>
      <c r="C180" s="16"/>
      <c r="D180" s="19"/>
      <c r="E180" s="19"/>
      <c r="F180" s="19"/>
      <c r="G180" s="19"/>
      <c r="H180" s="19"/>
      <c r="I180" s="19"/>
      <c r="J180" s="19">
        <v>1</v>
      </c>
      <c r="K180" s="21">
        <v>0</v>
      </c>
      <c r="L180" s="19">
        <f>IFERROR(VLOOKUP(H180,الاصناف!$C$3:$H$102,6,0),0)</f>
        <v>0</v>
      </c>
      <c r="M180" s="19"/>
      <c r="N180" s="19"/>
    </row>
    <row r="181" spans="1:14" ht="23.25" customHeight="1" x14ac:dyDescent="0.2">
      <c r="A181" s="14">
        <v>175</v>
      </c>
      <c r="B181" s="18"/>
      <c r="C181" s="16"/>
      <c r="D181" s="19"/>
      <c r="E181" s="19"/>
      <c r="F181" s="19"/>
      <c r="G181" s="19"/>
      <c r="H181" s="19"/>
      <c r="I181" s="19"/>
      <c r="J181" s="19">
        <v>1</v>
      </c>
      <c r="K181" s="21">
        <v>0</v>
      </c>
      <c r="L181" s="19">
        <f>IFERROR(VLOOKUP(H181,الاصناف!$C$3:$H$102,6,0),0)</f>
        <v>0</v>
      </c>
      <c r="M181" s="19"/>
      <c r="N181" s="19"/>
    </row>
    <row r="182" spans="1:14" ht="23.25" customHeight="1" x14ac:dyDescent="0.2">
      <c r="A182" s="14">
        <v>176</v>
      </c>
      <c r="B182" s="18"/>
      <c r="C182" s="16"/>
      <c r="D182" s="19"/>
      <c r="E182" s="19"/>
      <c r="F182" s="19"/>
      <c r="G182" s="19"/>
      <c r="H182" s="19"/>
      <c r="I182" s="19"/>
      <c r="J182" s="19">
        <v>1</v>
      </c>
      <c r="K182" s="21">
        <v>0</v>
      </c>
      <c r="L182" s="19">
        <f>IFERROR(VLOOKUP(H182,الاصناف!$C$3:$H$102,6,0),0)</f>
        <v>0</v>
      </c>
      <c r="M182" s="19"/>
      <c r="N182" s="19"/>
    </row>
    <row r="183" spans="1:14" ht="23.25" customHeight="1" x14ac:dyDescent="0.2">
      <c r="A183" s="14">
        <v>177</v>
      </c>
      <c r="B183" s="18"/>
      <c r="C183" s="16"/>
      <c r="D183" s="19"/>
      <c r="E183" s="19"/>
      <c r="F183" s="19"/>
      <c r="G183" s="19"/>
      <c r="H183" s="19"/>
      <c r="I183" s="19"/>
      <c r="J183" s="19">
        <v>1</v>
      </c>
      <c r="K183" s="21">
        <v>0</v>
      </c>
      <c r="L183" s="19">
        <f>IFERROR(VLOOKUP(H183,الاصناف!$C$3:$H$102,6,0),0)</f>
        <v>0</v>
      </c>
      <c r="M183" s="19"/>
      <c r="N183" s="19"/>
    </row>
    <row r="184" spans="1:14" ht="23.25" customHeight="1" x14ac:dyDescent="0.2">
      <c r="A184" s="14">
        <v>178</v>
      </c>
      <c r="B184" s="18"/>
      <c r="C184" s="16"/>
      <c r="D184" s="19"/>
      <c r="E184" s="19"/>
      <c r="F184" s="19"/>
      <c r="G184" s="19"/>
      <c r="H184" s="19"/>
      <c r="I184" s="19"/>
      <c r="J184" s="19">
        <v>1</v>
      </c>
      <c r="K184" s="21">
        <v>0</v>
      </c>
      <c r="L184" s="19">
        <f>IFERROR(VLOOKUP(H184,الاصناف!$C$3:$H$102,6,0),0)</f>
        <v>0</v>
      </c>
      <c r="M184" s="19"/>
      <c r="N184" s="19"/>
    </row>
    <row r="185" spans="1:14" ht="23.25" customHeight="1" x14ac:dyDescent="0.2">
      <c r="A185" s="14">
        <v>179</v>
      </c>
      <c r="B185" s="18"/>
      <c r="C185" s="16"/>
      <c r="D185" s="19"/>
      <c r="E185" s="19"/>
      <c r="F185" s="19"/>
      <c r="G185" s="19"/>
      <c r="H185" s="19"/>
      <c r="I185" s="19"/>
      <c r="J185" s="19">
        <v>1</v>
      </c>
      <c r="K185" s="21">
        <v>0</v>
      </c>
      <c r="L185" s="19">
        <f>IFERROR(VLOOKUP(H185,الاصناف!$C$3:$H$102,6,0),0)</f>
        <v>0</v>
      </c>
      <c r="M185" s="19"/>
      <c r="N185" s="19"/>
    </row>
    <row r="186" spans="1:14" ht="23.25" customHeight="1" x14ac:dyDescent="0.2">
      <c r="A186" s="14">
        <v>180</v>
      </c>
      <c r="B186" s="18"/>
      <c r="C186" s="16"/>
      <c r="D186" s="19"/>
      <c r="E186" s="19"/>
      <c r="F186" s="19"/>
      <c r="G186" s="19"/>
      <c r="H186" s="19"/>
      <c r="I186" s="19"/>
      <c r="J186" s="19">
        <v>1</v>
      </c>
      <c r="K186" s="21">
        <v>0</v>
      </c>
      <c r="L186" s="19">
        <f>IFERROR(VLOOKUP(H186,الاصناف!$C$3:$H$102,6,0),0)</f>
        <v>0</v>
      </c>
      <c r="M186" s="19"/>
      <c r="N186" s="19"/>
    </row>
    <row r="187" spans="1:14" ht="23.25" customHeight="1" x14ac:dyDescent="0.2">
      <c r="A187" s="14">
        <v>181</v>
      </c>
      <c r="B187" s="18"/>
      <c r="C187" s="16"/>
      <c r="D187" s="19"/>
      <c r="E187" s="19"/>
      <c r="F187" s="19"/>
      <c r="G187" s="19"/>
      <c r="H187" s="19"/>
      <c r="I187" s="19"/>
      <c r="J187" s="19">
        <v>1</v>
      </c>
      <c r="K187" s="21">
        <v>0</v>
      </c>
      <c r="L187" s="19">
        <f>IFERROR(VLOOKUP(H187,الاصناف!$C$3:$H$102,6,0),0)</f>
        <v>0</v>
      </c>
      <c r="M187" s="19"/>
      <c r="N187" s="19"/>
    </row>
    <row r="188" spans="1:14" ht="23.25" customHeight="1" x14ac:dyDescent="0.2">
      <c r="A188" s="14">
        <v>182</v>
      </c>
      <c r="B188" s="18"/>
      <c r="C188" s="16"/>
      <c r="D188" s="19"/>
      <c r="E188" s="19"/>
      <c r="F188" s="19"/>
      <c r="G188" s="19"/>
      <c r="H188" s="19"/>
      <c r="I188" s="19"/>
      <c r="J188" s="19">
        <v>1</v>
      </c>
      <c r="K188" s="21">
        <v>0</v>
      </c>
      <c r="L188" s="19">
        <f>IFERROR(VLOOKUP(H188,الاصناف!$C$3:$H$102,6,0),0)</f>
        <v>0</v>
      </c>
      <c r="M188" s="19"/>
      <c r="N188" s="19"/>
    </row>
    <row r="189" spans="1:14" ht="23.25" customHeight="1" x14ac:dyDescent="0.2">
      <c r="A189" s="14">
        <v>183</v>
      </c>
      <c r="B189" s="18"/>
      <c r="C189" s="16"/>
      <c r="D189" s="19"/>
      <c r="E189" s="19"/>
      <c r="F189" s="19"/>
      <c r="G189" s="19"/>
      <c r="H189" s="19"/>
      <c r="I189" s="19"/>
      <c r="J189" s="19">
        <v>1</v>
      </c>
      <c r="K189" s="21">
        <v>0</v>
      </c>
      <c r="L189" s="19">
        <f>IFERROR(VLOOKUP(H189,الاصناف!$C$3:$H$102,6,0),0)</f>
        <v>0</v>
      </c>
      <c r="M189" s="19"/>
      <c r="N189" s="19"/>
    </row>
    <row r="190" spans="1:14" ht="23.25" customHeight="1" x14ac:dyDescent="0.2">
      <c r="A190" s="14">
        <v>184</v>
      </c>
      <c r="B190" s="18"/>
      <c r="C190" s="16"/>
      <c r="D190" s="19"/>
      <c r="E190" s="19"/>
      <c r="F190" s="19"/>
      <c r="G190" s="19"/>
      <c r="H190" s="19"/>
      <c r="I190" s="19"/>
      <c r="J190" s="19">
        <v>1</v>
      </c>
      <c r="K190" s="21">
        <v>0</v>
      </c>
      <c r="L190" s="19">
        <f>IFERROR(VLOOKUP(H190,الاصناف!$C$3:$H$102,6,0),0)</f>
        <v>0</v>
      </c>
      <c r="M190" s="19"/>
      <c r="N190" s="19"/>
    </row>
    <row r="191" spans="1:14" ht="23.25" customHeight="1" x14ac:dyDescent="0.2">
      <c r="A191" s="14">
        <v>185</v>
      </c>
      <c r="B191" s="18"/>
      <c r="C191" s="16"/>
      <c r="D191" s="19"/>
      <c r="E191" s="19"/>
      <c r="F191" s="19"/>
      <c r="G191" s="19"/>
      <c r="H191" s="19"/>
      <c r="I191" s="19"/>
      <c r="J191" s="19">
        <v>1</v>
      </c>
      <c r="K191" s="21">
        <v>0</v>
      </c>
      <c r="L191" s="19">
        <f>IFERROR(VLOOKUP(H191,الاصناف!$C$3:$H$102,6,0),0)</f>
        <v>0</v>
      </c>
      <c r="M191" s="19"/>
      <c r="N191" s="19"/>
    </row>
    <row r="192" spans="1:14" ht="23.25" customHeight="1" x14ac:dyDescent="0.2">
      <c r="A192" s="14">
        <v>186</v>
      </c>
      <c r="B192" s="18"/>
      <c r="C192" s="16"/>
      <c r="D192" s="19"/>
      <c r="E192" s="19"/>
      <c r="F192" s="19"/>
      <c r="G192" s="19"/>
      <c r="H192" s="19"/>
      <c r="I192" s="19"/>
      <c r="J192" s="19">
        <v>1</v>
      </c>
      <c r="K192" s="21">
        <v>0</v>
      </c>
      <c r="L192" s="19">
        <f>IFERROR(VLOOKUP(H192,الاصناف!$C$3:$H$102,6,0),0)</f>
        <v>0</v>
      </c>
      <c r="M192" s="19"/>
      <c r="N192" s="19"/>
    </row>
    <row r="193" spans="1:14" ht="23.25" customHeight="1" x14ac:dyDescent="0.2">
      <c r="A193" s="14">
        <v>187</v>
      </c>
      <c r="B193" s="18"/>
      <c r="C193" s="16"/>
      <c r="D193" s="19"/>
      <c r="E193" s="19"/>
      <c r="F193" s="19"/>
      <c r="G193" s="19"/>
      <c r="H193" s="19"/>
      <c r="I193" s="19"/>
      <c r="J193" s="19">
        <v>1</v>
      </c>
      <c r="K193" s="21">
        <v>0</v>
      </c>
      <c r="L193" s="19">
        <f>IFERROR(VLOOKUP(H193,الاصناف!$C$3:$H$102,6,0),0)</f>
        <v>0</v>
      </c>
      <c r="M193" s="19"/>
      <c r="N193" s="19"/>
    </row>
    <row r="194" spans="1:14" ht="23.25" customHeight="1" x14ac:dyDescent="0.2">
      <c r="A194" s="14">
        <v>188</v>
      </c>
      <c r="B194" s="18"/>
      <c r="C194" s="16"/>
      <c r="D194" s="19"/>
      <c r="E194" s="19"/>
      <c r="F194" s="19"/>
      <c r="G194" s="19"/>
      <c r="H194" s="19"/>
      <c r="I194" s="19"/>
      <c r="J194" s="19">
        <v>1</v>
      </c>
      <c r="K194" s="21">
        <v>0</v>
      </c>
      <c r="L194" s="19">
        <f>IFERROR(VLOOKUP(H194,الاصناف!$C$3:$H$102,6,0),0)</f>
        <v>0</v>
      </c>
      <c r="M194" s="19"/>
      <c r="N194" s="19"/>
    </row>
    <row r="195" spans="1:14" ht="23.25" customHeight="1" x14ac:dyDescent="0.2">
      <c r="A195" s="14">
        <v>189</v>
      </c>
      <c r="B195" s="18"/>
      <c r="C195" s="16"/>
      <c r="D195" s="19"/>
      <c r="E195" s="19"/>
      <c r="F195" s="19"/>
      <c r="G195" s="19"/>
      <c r="H195" s="19"/>
      <c r="I195" s="19"/>
      <c r="J195" s="19">
        <v>1</v>
      </c>
      <c r="K195" s="21">
        <v>0</v>
      </c>
      <c r="L195" s="19">
        <f>IFERROR(VLOOKUP(H195,الاصناف!$C$3:$H$102,6,0),0)</f>
        <v>0</v>
      </c>
      <c r="M195" s="19"/>
      <c r="N195" s="19"/>
    </row>
    <row r="196" spans="1:14" ht="23.25" customHeight="1" x14ac:dyDescent="0.2">
      <c r="A196" s="14">
        <v>190</v>
      </c>
      <c r="B196" s="18"/>
      <c r="C196" s="16"/>
      <c r="D196" s="19"/>
      <c r="E196" s="19"/>
      <c r="F196" s="19"/>
      <c r="G196" s="19"/>
      <c r="H196" s="19"/>
      <c r="I196" s="19"/>
      <c r="J196" s="19">
        <v>1</v>
      </c>
      <c r="K196" s="21">
        <v>0</v>
      </c>
      <c r="L196" s="19">
        <f>IFERROR(VLOOKUP(H196,الاصناف!$C$3:$H$102,6,0),0)</f>
        <v>0</v>
      </c>
      <c r="M196" s="19"/>
      <c r="N196" s="19"/>
    </row>
    <row r="197" spans="1:14" ht="23.25" customHeight="1" x14ac:dyDescent="0.2">
      <c r="A197" s="14">
        <v>191</v>
      </c>
      <c r="B197" s="18"/>
      <c r="C197" s="16"/>
      <c r="D197" s="19"/>
      <c r="E197" s="19"/>
      <c r="F197" s="19"/>
      <c r="G197" s="19"/>
      <c r="H197" s="19"/>
      <c r="I197" s="19"/>
      <c r="J197" s="19">
        <v>1</v>
      </c>
      <c r="K197" s="21">
        <v>0</v>
      </c>
      <c r="L197" s="19">
        <f>IFERROR(VLOOKUP(H197,الاصناف!$C$3:$H$102,6,0),0)</f>
        <v>0</v>
      </c>
      <c r="M197" s="19"/>
      <c r="N197" s="19"/>
    </row>
    <row r="198" spans="1:14" ht="23.25" customHeight="1" x14ac:dyDescent="0.2">
      <c r="A198" s="14">
        <v>192</v>
      </c>
      <c r="B198" s="18"/>
      <c r="C198" s="16"/>
      <c r="D198" s="19"/>
      <c r="E198" s="19"/>
      <c r="F198" s="19"/>
      <c r="G198" s="19"/>
      <c r="H198" s="19"/>
      <c r="I198" s="19"/>
      <c r="J198" s="19">
        <v>1</v>
      </c>
      <c r="K198" s="21">
        <v>0</v>
      </c>
      <c r="L198" s="19">
        <f>IFERROR(VLOOKUP(H198,الاصناف!$C$3:$H$102,6,0),0)</f>
        <v>0</v>
      </c>
      <c r="M198" s="19"/>
      <c r="N198" s="19"/>
    </row>
    <row r="199" spans="1:14" ht="23.25" customHeight="1" x14ac:dyDescent="0.2">
      <c r="A199" s="14">
        <v>193</v>
      </c>
      <c r="B199" s="18"/>
      <c r="C199" s="16"/>
      <c r="D199" s="19"/>
      <c r="E199" s="19"/>
      <c r="F199" s="19"/>
      <c r="G199" s="19"/>
      <c r="H199" s="19"/>
      <c r="I199" s="19"/>
      <c r="J199" s="19">
        <v>1</v>
      </c>
      <c r="K199" s="21">
        <v>0</v>
      </c>
      <c r="L199" s="19">
        <f>IFERROR(VLOOKUP(H199,الاصناف!$C$3:$H$102,6,0),0)</f>
        <v>0</v>
      </c>
      <c r="M199" s="19"/>
      <c r="N199" s="19"/>
    </row>
    <row r="200" spans="1:14" ht="23.25" customHeight="1" x14ac:dyDescent="0.2">
      <c r="A200" s="14">
        <v>194</v>
      </c>
      <c r="B200" s="18"/>
      <c r="C200" s="16"/>
      <c r="D200" s="19"/>
      <c r="E200" s="19"/>
      <c r="F200" s="19"/>
      <c r="G200" s="19"/>
      <c r="H200" s="19"/>
      <c r="I200" s="19"/>
      <c r="J200" s="19">
        <v>1</v>
      </c>
      <c r="K200" s="21">
        <v>0</v>
      </c>
      <c r="L200" s="19">
        <f>IFERROR(VLOOKUP(H200,الاصناف!$C$3:$H$102,6,0),0)</f>
        <v>0</v>
      </c>
      <c r="M200" s="19"/>
      <c r="N200" s="19"/>
    </row>
    <row r="201" spans="1:14" ht="23.25" customHeight="1" x14ac:dyDescent="0.2">
      <c r="A201" s="14">
        <v>195</v>
      </c>
      <c r="B201" s="18"/>
      <c r="C201" s="16"/>
      <c r="D201" s="19"/>
      <c r="E201" s="19"/>
      <c r="F201" s="19"/>
      <c r="G201" s="19"/>
      <c r="H201" s="19"/>
      <c r="I201" s="19"/>
      <c r="J201" s="19">
        <v>1</v>
      </c>
      <c r="K201" s="21">
        <v>0</v>
      </c>
      <c r="L201" s="19">
        <f>IFERROR(VLOOKUP(H201,الاصناف!$C$3:$H$102,6,0),0)</f>
        <v>0</v>
      </c>
      <c r="M201" s="19"/>
      <c r="N201" s="19"/>
    </row>
    <row r="202" spans="1:14" ht="23.25" customHeight="1" x14ac:dyDescent="0.2">
      <c r="A202" s="14">
        <v>196</v>
      </c>
      <c r="B202" s="18"/>
      <c r="C202" s="16"/>
      <c r="D202" s="19"/>
      <c r="E202" s="19"/>
      <c r="F202" s="19"/>
      <c r="G202" s="19"/>
      <c r="H202" s="19"/>
      <c r="I202" s="19"/>
      <c r="J202" s="19">
        <v>1</v>
      </c>
      <c r="K202" s="21">
        <v>0</v>
      </c>
      <c r="L202" s="19">
        <f>IFERROR(VLOOKUP(H202,الاصناف!$C$3:$H$102,6,0),0)</f>
        <v>0</v>
      </c>
      <c r="M202" s="19"/>
      <c r="N202" s="19"/>
    </row>
    <row r="203" spans="1:14" ht="23.25" customHeight="1" x14ac:dyDescent="0.2">
      <c r="A203" s="14">
        <v>197</v>
      </c>
      <c r="B203" s="18"/>
      <c r="C203" s="16"/>
      <c r="D203" s="19"/>
      <c r="E203" s="19"/>
      <c r="F203" s="19"/>
      <c r="G203" s="19"/>
      <c r="H203" s="19"/>
      <c r="I203" s="19"/>
      <c r="J203" s="19">
        <v>1</v>
      </c>
      <c r="K203" s="21">
        <v>0</v>
      </c>
      <c r="L203" s="19">
        <f>IFERROR(VLOOKUP(H203,الاصناف!$C$3:$H$102,6,0),0)</f>
        <v>0</v>
      </c>
      <c r="M203" s="19"/>
      <c r="N203" s="19"/>
    </row>
    <row r="204" spans="1:14" ht="23.25" customHeight="1" x14ac:dyDescent="0.2">
      <c r="A204" s="14">
        <v>198</v>
      </c>
      <c r="B204" s="18"/>
      <c r="C204" s="16"/>
      <c r="D204" s="19"/>
      <c r="E204" s="19"/>
      <c r="F204" s="19"/>
      <c r="G204" s="19"/>
      <c r="H204" s="19"/>
      <c r="I204" s="19"/>
      <c r="J204" s="19">
        <v>1</v>
      </c>
      <c r="K204" s="21">
        <v>0</v>
      </c>
      <c r="L204" s="19">
        <f>IFERROR(VLOOKUP(H204,الاصناف!$C$3:$H$102,6,0),0)</f>
        <v>0</v>
      </c>
      <c r="M204" s="19"/>
      <c r="N204" s="19"/>
    </row>
    <row r="205" spans="1:14" ht="23.25" customHeight="1" x14ac:dyDescent="0.2">
      <c r="A205" s="14">
        <v>199</v>
      </c>
      <c r="B205" s="18"/>
      <c r="C205" s="16"/>
      <c r="D205" s="19"/>
      <c r="E205" s="19"/>
      <c r="F205" s="19"/>
      <c r="G205" s="19"/>
      <c r="H205" s="19"/>
      <c r="I205" s="19"/>
      <c r="J205" s="19">
        <v>1</v>
      </c>
      <c r="K205" s="21">
        <v>0</v>
      </c>
      <c r="L205" s="19">
        <f>IFERROR(VLOOKUP(H205,الاصناف!$C$3:$H$102,6,0),0)</f>
        <v>0</v>
      </c>
      <c r="M205" s="19"/>
      <c r="N205" s="19"/>
    </row>
    <row r="206" spans="1:14" ht="23.25" customHeight="1" x14ac:dyDescent="0.2">
      <c r="A206" s="14">
        <v>200</v>
      </c>
      <c r="B206" s="18"/>
      <c r="C206" s="16"/>
      <c r="D206" s="19"/>
      <c r="E206" s="19"/>
      <c r="F206" s="19"/>
      <c r="G206" s="19"/>
      <c r="H206" s="19"/>
      <c r="I206" s="19"/>
      <c r="J206" s="19">
        <v>1</v>
      </c>
      <c r="K206" s="21">
        <v>0</v>
      </c>
      <c r="L206" s="19">
        <f>IFERROR(VLOOKUP(H206,الاصناف!$C$3:$H$102,6,0),0)</f>
        <v>0</v>
      </c>
      <c r="M206" s="19"/>
      <c r="N206" s="19"/>
    </row>
    <row r="207" spans="1:14" ht="23.25" customHeight="1" x14ac:dyDescent="0.2">
      <c r="A207" s="14">
        <v>201</v>
      </c>
      <c r="B207" s="18"/>
      <c r="C207" s="16"/>
      <c r="D207" s="19"/>
      <c r="E207" s="19"/>
      <c r="F207" s="19"/>
      <c r="G207" s="19"/>
      <c r="H207" s="19"/>
      <c r="I207" s="19"/>
      <c r="J207" s="19">
        <v>1</v>
      </c>
      <c r="K207" s="21">
        <v>0</v>
      </c>
      <c r="L207" s="19">
        <f>IFERROR(VLOOKUP(H207,الاصناف!$C$3:$H$102,6,0),0)</f>
        <v>0</v>
      </c>
      <c r="M207" s="19"/>
      <c r="N207" s="19"/>
    </row>
    <row r="208" spans="1:14" ht="23.25" customHeight="1" x14ac:dyDescent="0.2">
      <c r="A208" s="14">
        <v>202</v>
      </c>
      <c r="B208" s="18"/>
      <c r="C208" s="16"/>
      <c r="D208" s="19"/>
      <c r="E208" s="19"/>
      <c r="F208" s="19"/>
      <c r="G208" s="19"/>
      <c r="H208" s="19"/>
      <c r="I208" s="19"/>
      <c r="J208" s="19">
        <v>1</v>
      </c>
      <c r="K208" s="21">
        <v>0</v>
      </c>
      <c r="L208" s="19">
        <f>IFERROR(VLOOKUP(H208,الاصناف!$C$3:$H$102,6,0),0)</f>
        <v>0</v>
      </c>
      <c r="M208" s="19"/>
      <c r="N208" s="19"/>
    </row>
    <row r="209" spans="1:14" ht="23.25" customHeight="1" x14ac:dyDescent="0.2">
      <c r="A209" s="14">
        <v>203</v>
      </c>
      <c r="B209" s="18"/>
      <c r="C209" s="16"/>
      <c r="D209" s="19"/>
      <c r="E209" s="19"/>
      <c r="F209" s="19"/>
      <c r="G209" s="19"/>
      <c r="H209" s="19"/>
      <c r="I209" s="19"/>
      <c r="J209" s="19">
        <v>1</v>
      </c>
      <c r="K209" s="21">
        <v>0</v>
      </c>
      <c r="L209" s="19">
        <f>IFERROR(VLOOKUP(H209,الاصناف!$C$3:$H$102,6,0),0)</f>
        <v>0</v>
      </c>
      <c r="M209" s="19"/>
      <c r="N209" s="19"/>
    </row>
    <row r="210" spans="1:14" ht="23.25" customHeight="1" x14ac:dyDescent="0.2">
      <c r="A210" s="14">
        <v>204</v>
      </c>
      <c r="B210" s="18"/>
      <c r="C210" s="16"/>
      <c r="D210" s="19"/>
      <c r="E210" s="19"/>
      <c r="F210" s="19"/>
      <c r="G210" s="19"/>
      <c r="H210" s="19"/>
      <c r="I210" s="19"/>
      <c r="J210" s="19">
        <v>1</v>
      </c>
      <c r="K210" s="21">
        <v>0</v>
      </c>
      <c r="L210" s="19">
        <f>IFERROR(VLOOKUP(H210,الاصناف!$C$3:$H$102,6,0),0)</f>
        <v>0</v>
      </c>
      <c r="M210" s="19"/>
      <c r="N210" s="19"/>
    </row>
    <row r="211" spans="1:14" ht="23.25" customHeight="1" x14ac:dyDescent="0.2">
      <c r="A211" s="14">
        <v>205</v>
      </c>
      <c r="B211" s="18"/>
      <c r="C211" s="16"/>
      <c r="D211" s="19"/>
      <c r="E211" s="19"/>
      <c r="F211" s="19"/>
      <c r="G211" s="19"/>
      <c r="H211" s="19"/>
      <c r="I211" s="19"/>
      <c r="J211" s="19">
        <v>1</v>
      </c>
      <c r="K211" s="21">
        <v>0</v>
      </c>
      <c r="L211" s="19">
        <f>IFERROR(VLOOKUP(H211,الاصناف!$C$3:$H$102,6,0),0)</f>
        <v>0</v>
      </c>
      <c r="M211" s="19"/>
      <c r="N211" s="19"/>
    </row>
    <row r="212" spans="1:14" ht="23.25" customHeight="1" x14ac:dyDescent="0.2">
      <c r="A212" s="14">
        <v>206</v>
      </c>
      <c r="B212" s="18"/>
      <c r="C212" s="16"/>
      <c r="D212" s="19"/>
      <c r="E212" s="19"/>
      <c r="F212" s="19"/>
      <c r="G212" s="19"/>
      <c r="H212" s="19"/>
      <c r="I212" s="19"/>
      <c r="J212" s="19">
        <v>1</v>
      </c>
      <c r="K212" s="21">
        <v>0</v>
      </c>
      <c r="L212" s="19">
        <f>IFERROR(VLOOKUP(H212,الاصناف!$C$3:$H$102,6,0),0)</f>
        <v>0</v>
      </c>
      <c r="M212" s="19"/>
      <c r="N212" s="19"/>
    </row>
    <row r="213" spans="1:14" ht="23.25" customHeight="1" x14ac:dyDescent="0.2">
      <c r="A213" s="14">
        <v>207</v>
      </c>
      <c r="B213" s="18"/>
      <c r="C213" s="16"/>
      <c r="D213" s="19"/>
      <c r="E213" s="19"/>
      <c r="F213" s="19"/>
      <c r="G213" s="19"/>
      <c r="H213" s="19"/>
      <c r="I213" s="19"/>
      <c r="J213" s="19">
        <v>1</v>
      </c>
      <c r="K213" s="21">
        <v>0</v>
      </c>
      <c r="L213" s="19">
        <f>IFERROR(VLOOKUP(H213,الاصناف!$C$3:$H$102,6,0),0)</f>
        <v>0</v>
      </c>
      <c r="M213" s="19"/>
      <c r="N213" s="19"/>
    </row>
    <row r="214" spans="1:14" ht="23.25" customHeight="1" x14ac:dyDescent="0.2">
      <c r="A214" s="14">
        <v>208</v>
      </c>
      <c r="B214" s="18"/>
      <c r="C214" s="16"/>
      <c r="D214" s="19"/>
      <c r="E214" s="19"/>
      <c r="F214" s="19"/>
      <c r="G214" s="19"/>
      <c r="H214" s="19"/>
      <c r="I214" s="19"/>
      <c r="J214" s="19">
        <v>1</v>
      </c>
      <c r="K214" s="21">
        <v>0</v>
      </c>
      <c r="L214" s="19">
        <f>IFERROR(VLOOKUP(H214,الاصناف!$C$3:$H$102,6,0),0)</f>
        <v>0</v>
      </c>
      <c r="M214" s="19"/>
      <c r="N214" s="19"/>
    </row>
    <row r="215" spans="1:14" ht="23.25" customHeight="1" x14ac:dyDescent="0.2">
      <c r="A215" s="14">
        <v>209</v>
      </c>
      <c r="B215" s="18"/>
      <c r="C215" s="16"/>
      <c r="D215" s="19"/>
      <c r="E215" s="19"/>
      <c r="F215" s="19"/>
      <c r="G215" s="19"/>
      <c r="H215" s="19"/>
      <c r="I215" s="19"/>
      <c r="J215" s="19">
        <v>1</v>
      </c>
      <c r="K215" s="21">
        <v>0</v>
      </c>
      <c r="L215" s="19">
        <f>IFERROR(VLOOKUP(H215,الاصناف!$C$3:$H$102,6,0),0)</f>
        <v>0</v>
      </c>
      <c r="M215" s="19"/>
      <c r="N215" s="19"/>
    </row>
    <row r="216" spans="1:14" ht="23.25" customHeight="1" x14ac:dyDescent="0.2">
      <c r="A216" s="14">
        <v>210</v>
      </c>
      <c r="B216" s="18"/>
      <c r="C216" s="16"/>
      <c r="D216" s="19"/>
      <c r="E216" s="19"/>
      <c r="F216" s="19"/>
      <c r="G216" s="19"/>
      <c r="H216" s="19"/>
      <c r="I216" s="19"/>
      <c r="J216" s="19">
        <v>1</v>
      </c>
      <c r="K216" s="21">
        <v>0</v>
      </c>
      <c r="L216" s="19">
        <f>IFERROR(VLOOKUP(H216,الاصناف!$C$3:$H$102,6,0),0)</f>
        <v>0</v>
      </c>
      <c r="M216" s="19"/>
      <c r="N216" s="19"/>
    </row>
    <row r="217" spans="1:14" ht="23.25" customHeight="1" x14ac:dyDescent="0.2">
      <c r="A217" s="14">
        <v>211</v>
      </c>
      <c r="B217" s="18"/>
      <c r="C217" s="16"/>
      <c r="D217" s="19"/>
      <c r="E217" s="19"/>
      <c r="F217" s="19"/>
      <c r="G217" s="19"/>
      <c r="H217" s="19"/>
      <c r="I217" s="19"/>
      <c r="J217" s="19">
        <v>1</v>
      </c>
      <c r="K217" s="21">
        <v>0</v>
      </c>
      <c r="L217" s="19">
        <f>IFERROR(VLOOKUP(H217,الاصناف!$C$3:$H$102,6,0),0)</f>
        <v>0</v>
      </c>
      <c r="M217" s="19"/>
      <c r="N217" s="19"/>
    </row>
    <row r="218" spans="1:14" ht="23.25" customHeight="1" x14ac:dyDescent="0.2">
      <c r="A218" s="14">
        <v>212</v>
      </c>
      <c r="B218" s="18"/>
      <c r="C218" s="16"/>
      <c r="D218" s="19"/>
      <c r="E218" s="19"/>
      <c r="F218" s="19"/>
      <c r="G218" s="19"/>
      <c r="H218" s="19"/>
      <c r="I218" s="19"/>
      <c r="J218" s="19">
        <v>1</v>
      </c>
      <c r="K218" s="21">
        <v>0</v>
      </c>
      <c r="L218" s="19">
        <f>IFERROR(VLOOKUP(H218,الاصناف!$C$3:$H$102,6,0),0)</f>
        <v>0</v>
      </c>
      <c r="M218" s="19"/>
      <c r="N218" s="19"/>
    </row>
    <row r="219" spans="1:14" ht="23.25" customHeight="1" x14ac:dyDescent="0.2">
      <c r="A219" s="14">
        <v>213</v>
      </c>
      <c r="B219" s="18"/>
      <c r="C219" s="16"/>
      <c r="D219" s="19"/>
      <c r="E219" s="19"/>
      <c r="F219" s="19"/>
      <c r="G219" s="19"/>
      <c r="H219" s="19"/>
      <c r="I219" s="19"/>
      <c r="J219" s="19">
        <v>1</v>
      </c>
      <c r="K219" s="21">
        <v>0</v>
      </c>
      <c r="L219" s="19">
        <f>IFERROR(VLOOKUP(H219,الاصناف!$C$3:$H$102,6,0),0)</f>
        <v>0</v>
      </c>
      <c r="M219" s="19"/>
      <c r="N219" s="19"/>
    </row>
    <row r="220" spans="1:14" ht="23.25" customHeight="1" x14ac:dyDescent="0.2">
      <c r="A220" s="14">
        <v>214</v>
      </c>
      <c r="B220" s="18"/>
      <c r="C220" s="16"/>
      <c r="D220" s="19"/>
      <c r="E220" s="19"/>
      <c r="F220" s="19"/>
      <c r="G220" s="19"/>
      <c r="H220" s="19"/>
      <c r="I220" s="19"/>
      <c r="J220" s="19">
        <v>1</v>
      </c>
      <c r="K220" s="21">
        <v>0</v>
      </c>
      <c r="L220" s="19">
        <f>IFERROR(VLOOKUP(H220,الاصناف!$C$3:$H$102,6,0),0)</f>
        <v>0</v>
      </c>
      <c r="M220" s="19"/>
      <c r="N220" s="19"/>
    </row>
    <row r="221" spans="1:14" ht="23.25" customHeight="1" x14ac:dyDescent="0.2">
      <c r="A221" s="14">
        <v>215</v>
      </c>
      <c r="B221" s="18"/>
      <c r="C221" s="16"/>
      <c r="D221" s="19"/>
      <c r="E221" s="19"/>
      <c r="F221" s="19"/>
      <c r="G221" s="19"/>
      <c r="H221" s="19"/>
      <c r="I221" s="19"/>
      <c r="J221" s="19">
        <v>1</v>
      </c>
      <c r="K221" s="21">
        <v>0</v>
      </c>
      <c r="L221" s="19">
        <f>IFERROR(VLOOKUP(H221,الاصناف!$C$3:$H$102,6,0),0)</f>
        <v>0</v>
      </c>
      <c r="M221" s="19"/>
      <c r="N221" s="19"/>
    </row>
    <row r="222" spans="1:14" ht="23.25" customHeight="1" x14ac:dyDescent="0.2">
      <c r="A222" s="14">
        <v>216</v>
      </c>
      <c r="B222" s="18"/>
      <c r="C222" s="16"/>
      <c r="D222" s="19"/>
      <c r="E222" s="19"/>
      <c r="F222" s="19"/>
      <c r="G222" s="19"/>
      <c r="H222" s="19"/>
      <c r="I222" s="19"/>
      <c r="J222" s="19">
        <v>1</v>
      </c>
      <c r="K222" s="21">
        <v>0</v>
      </c>
      <c r="L222" s="19">
        <f>IFERROR(VLOOKUP(H222,الاصناف!$C$3:$H$102,6,0),0)</f>
        <v>0</v>
      </c>
      <c r="M222" s="19"/>
      <c r="N222" s="19"/>
    </row>
    <row r="223" spans="1:14" ht="23.25" customHeight="1" x14ac:dyDescent="0.2">
      <c r="A223" s="14">
        <v>217</v>
      </c>
      <c r="B223" s="18"/>
      <c r="C223" s="16"/>
      <c r="D223" s="19"/>
      <c r="E223" s="19"/>
      <c r="F223" s="19"/>
      <c r="G223" s="19"/>
      <c r="H223" s="19"/>
      <c r="I223" s="19"/>
      <c r="J223" s="19">
        <v>1</v>
      </c>
      <c r="K223" s="21">
        <v>0</v>
      </c>
      <c r="L223" s="19">
        <f>IFERROR(VLOOKUP(H223,الاصناف!$C$3:$H$102,6,0),0)</f>
        <v>0</v>
      </c>
      <c r="M223" s="19"/>
      <c r="N223" s="19"/>
    </row>
    <row r="224" spans="1:14" ht="23.25" customHeight="1" x14ac:dyDescent="0.2">
      <c r="A224" s="14">
        <v>218</v>
      </c>
      <c r="B224" s="18"/>
      <c r="C224" s="16"/>
      <c r="D224" s="19"/>
      <c r="E224" s="19"/>
      <c r="F224" s="19"/>
      <c r="G224" s="19"/>
      <c r="H224" s="19"/>
      <c r="I224" s="19"/>
      <c r="J224" s="19">
        <v>1</v>
      </c>
      <c r="K224" s="21">
        <v>0</v>
      </c>
      <c r="L224" s="19">
        <f>IFERROR(VLOOKUP(H224,الاصناف!$C$3:$H$102,6,0),0)</f>
        <v>0</v>
      </c>
      <c r="M224" s="19"/>
      <c r="N224" s="19"/>
    </row>
    <row r="225" spans="1:14" ht="23.25" customHeight="1" x14ac:dyDescent="0.2">
      <c r="A225" s="14">
        <v>219</v>
      </c>
      <c r="B225" s="18"/>
      <c r="C225" s="16"/>
      <c r="D225" s="19"/>
      <c r="E225" s="19"/>
      <c r="F225" s="19"/>
      <c r="G225" s="19"/>
      <c r="H225" s="19"/>
      <c r="I225" s="19"/>
      <c r="J225" s="19">
        <v>1</v>
      </c>
      <c r="K225" s="21">
        <v>0</v>
      </c>
      <c r="L225" s="19">
        <f>IFERROR(VLOOKUP(H225,الاصناف!$C$3:$H$102,6,0),0)</f>
        <v>0</v>
      </c>
      <c r="M225" s="19"/>
      <c r="N225" s="19"/>
    </row>
    <row r="226" spans="1:14" ht="23.25" customHeight="1" x14ac:dyDescent="0.2">
      <c r="A226" s="14">
        <v>220</v>
      </c>
      <c r="B226" s="18"/>
      <c r="C226" s="16"/>
      <c r="D226" s="19"/>
      <c r="E226" s="19"/>
      <c r="F226" s="19"/>
      <c r="G226" s="19"/>
      <c r="H226" s="19"/>
      <c r="I226" s="19"/>
      <c r="J226" s="19">
        <v>1</v>
      </c>
      <c r="K226" s="21">
        <v>0</v>
      </c>
      <c r="L226" s="19">
        <f>IFERROR(VLOOKUP(H226,الاصناف!$C$3:$H$102,6,0),0)</f>
        <v>0</v>
      </c>
      <c r="M226" s="19"/>
      <c r="N226" s="19"/>
    </row>
    <row r="227" spans="1:14" ht="23.25" customHeight="1" x14ac:dyDescent="0.2">
      <c r="A227" s="14">
        <v>221</v>
      </c>
      <c r="B227" s="18"/>
      <c r="C227" s="16"/>
      <c r="D227" s="19"/>
      <c r="E227" s="19"/>
      <c r="F227" s="19"/>
      <c r="G227" s="19"/>
      <c r="H227" s="19"/>
      <c r="I227" s="19"/>
      <c r="J227" s="19">
        <v>1</v>
      </c>
      <c r="K227" s="21">
        <v>0</v>
      </c>
      <c r="L227" s="19">
        <f>IFERROR(VLOOKUP(H227,الاصناف!$C$3:$H$102,6,0),0)</f>
        <v>0</v>
      </c>
      <c r="M227" s="19"/>
      <c r="N227" s="19"/>
    </row>
    <row r="228" spans="1:14" ht="23.25" customHeight="1" x14ac:dyDescent="0.2">
      <c r="A228" s="14">
        <v>222</v>
      </c>
      <c r="B228" s="18"/>
      <c r="C228" s="16"/>
      <c r="D228" s="19"/>
      <c r="E228" s="19"/>
      <c r="F228" s="19"/>
      <c r="G228" s="19"/>
      <c r="H228" s="19"/>
      <c r="I228" s="19"/>
      <c r="J228" s="19">
        <v>1</v>
      </c>
      <c r="K228" s="21">
        <v>0</v>
      </c>
      <c r="L228" s="19">
        <f>IFERROR(VLOOKUP(H228,الاصناف!$C$3:$H$102,6,0),0)</f>
        <v>0</v>
      </c>
      <c r="M228" s="19"/>
      <c r="N228" s="19"/>
    </row>
    <row r="229" spans="1:14" ht="23.25" customHeight="1" x14ac:dyDescent="0.2">
      <c r="A229" s="14">
        <v>223</v>
      </c>
      <c r="B229" s="18"/>
      <c r="C229" s="16"/>
      <c r="D229" s="19"/>
      <c r="E229" s="19"/>
      <c r="F229" s="19"/>
      <c r="G229" s="19"/>
      <c r="H229" s="19"/>
      <c r="I229" s="19"/>
      <c r="J229" s="19">
        <v>1</v>
      </c>
      <c r="K229" s="21">
        <v>0</v>
      </c>
      <c r="L229" s="19">
        <f>IFERROR(VLOOKUP(H229,الاصناف!$C$3:$H$102,6,0),0)</f>
        <v>0</v>
      </c>
      <c r="M229" s="19"/>
      <c r="N229" s="19"/>
    </row>
    <row r="230" spans="1:14" ht="23.25" customHeight="1" x14ac:dyDescent="0.2">
      <c r="A230" s="14">
        <v>224</v>
      </c>
      <c r="B230" s="18"/>
      <c r="C230" s="16"/>
      <c r="D230" s="19"/>
      <c r="E230" s="19"/>
      <c r="F230" s="19"/>
      <c r="G230" s="19"/>
      <c r="H230" s="19"/>
      <c r="I230" s="19"/>
      <c r="J230" s="19">
        <v>1</v>
      </c>
      <c r="K230" s="21">
        <v>0</v>
      </c>
      <c r="L230" s="19">
        <f>IFERROR(VLOOKUP(H230,الاصناف!$C$3:$H$102,6,0),0)</f>
        <v>0</v>
      </c>
      <c r="M230" s="19"/>
      <c r="N230" s="19"/>
    </row>
    <row r="231" spans="1:14" ht="23.25" customHeight="1" x14ac:dyDescent="0.2">
      <c r="A231" s="14">
        <v>225</v>
      </c>
      <c r="B231" s="18"/>
      <c r="C231" s="16"/>
      <c r="D231" s="19"/>
      <c r="E231" s="19"/>
      <c r="F231" s="19"/>
      <c r="G231" s="19"/>
      <c r="H231" s="19"/>
      <c r="I231" s="19"/>
      <c r="J231" s="19">
        <v>1</v>
      </c>
      <c r="K231" s="21">
        <v>0</v>
      </c>
      <c r="L231" s="19">
        <f>IFERROR(VLOOKUP(H231,الاصناف!$C$3:$H$102,6,0),0)</f>
        <v>0</v>
      </c>
      <c r="M231" s="19"/>
      <c r="N231" s="19"/>
    </row>
    <row r="232" spans="1:14" ht="23.25" customHeight="1" x14ac:dyDescent="0.2">
      <c r="A232" s="14">
        <v>226</v>
      </c>
      <c r="B232" s="18"/>
      <c r="C232" s="16"/>
      <c r="D232" s="19"/>
      <c r="E232" s="19"/>
      <c r="F232" s="19"/>
      <c r="G232" s="19"/>
      <c r="H232" s="19"/>
      <c r="I232" s="19"/>
      <c r="J232" s="19">
        <v>1</v>
      </c>
      <c r="K232" s="21">
        <v>0</v>
      </c>
      <c r="L232" s="19">
        <f>IFERROR(VLOOKUP(H232,الاصناف!$C$3:$H$102,6,0),0)</f>
        <v>0</v>
      </c>
      <c r="M232" s="19"/>
      <c r="N232" s="19"/>
    </row>
    <row r="233" spans="1:14" ht="23.25" customHeight="1" x14ac:dyDescent="0.2">
      <c r="A233" s="14">
        <v>227</v>
      </c>
      <c r="B233" s="18"/>
      <c r="C233" s="16"/>
      <c r="D233" s="19"/>
      <c r="E233" s="19"/>
      <c r="F233" s="19"/>
      <c r="G233" s="19"/>
      <c r="H233" s="19"/>
      <c r="I233" s="19"/>
      <c r="J233" s="19">
        <v>1</v>
      </c>
      <c r="K233" s="21">
        <v>0</v>
      </c>
      <c r="L233" s="19">
        <f>IFERROR(VLOOKUP(H233,الاصناف!$C$3:$H$102,6,0),0)</f>
        <v>0</v>
      </c>
      <c r="M233" s="19"/>
      <c r="N233" s="19"/>
    </row>
    <row r="234" spans="1:14" ht="23.25" customHeight="1" x14ac:dyDescent="0.2">
      <c r="A234" s="14">
        <v>228</v>
      </c>
      <c r="B234" s="18"/>
      <c r="C234" s="16"/>
      <c r="D234" s="19"/>
      <c r="E234" s="19"/>
      <c r="F234" s="19"/>
      <c r="G234" s="19"/>
      <c r="H234" s="19"/>
      <c r="I234" s="19"/>
      <c r="J234" s="19">
        <v>1</v>
      </c>
      <c r="K234" s="21">
        <v>0</v>
      </c>
      <c r="L234" s="19">
        <f>IFERROR(VLOOKUP(H234,الاصناف!$C$3:$H$102,6,0),0)</f>
        <v>0</v>
      </c>
      <c r="M234" s="19"/>
      <c r="N234" s="19"/>
    </row>
    <row r="235" spans="1:14" ht="23.25" customHeight="1" x14ac:dyDescent="0.2">
      <c r="A235" s="14">
        <v>229</v>
      </c>
      <c r="B235" s="18"/>
      <c r="C235" s="16"/>
      <c r="D235" s="19"/>
      <c r="E235" s="19"/>
      <c r="F235" s="19"/>
      <c r="G235" s="19"/>
      <c r="H235" s="19"/>
      <c r="I235" s="19"/>
      <c r="J235" s="19">
        <v>1</v>
      </c>
      <c r="K235" s="21">
        <v>0</v>
      </c>
      <c r="L235" s="19">
        <f>IFERROR(VLOOKUP(H235,الاصناف!$C$3:$H$102,6,0),0)</f>
        <v>0</v>
      </c>
      <c r="M235" s="19"/>
      <c r="N235" s="19"/>
    </row>
    <row r="236" spans="1:14" ht="23.25" customHeight="1" x14ac:dyDescent="0.2">
      <c r="A236" s="14">
        <v>230</v>
      </c>
      <c r="B236" s="18"/>
      <c r="C236" s="16"/>
      <c r="D236" s="19"/>
      <c r="E236" s="19"/>
      <c r="F236" s="19"/>
      <c r="G236" s="19"/>
      <c r="H236" s="19"/>
      <c r="I236" s="19"/>
      <c r="J236" s="19">
        <v>1</v>
      </c>
      <c r="K236" s="21">
        <v>0</v>
      </c>
      <c r="L236" s="19">
        <f>IFERROR(VLOOKUP(H236,الاصناف!$C$3:$H$102,6,0),0)</f>
        <v>0</v>
      </c>
      <c r="M236" s="19"/>
      <c r="N236" s="19"/>
    </row>
    <row r="237" spans="1:14" ht="23.25" customHeight="1" x14ac:dyDescent="0.2">
      <c r="A237" s="14">
        <v>231</v>
      </c>
      <c r="B237" s="18"/>
      <c r="C237" s="16"/>
      <c r="D237" s="19"/>
      <c r="E237" s="19"/>
      <c r="F237" s="19"/>
      <c r="G237" s="19"/>
      <c r="H237" s="19"/>
      <c r="I237" s="19"/>
      <c r="J237" s="19">
        <v>1</v>
      </c>
      <c r="K237" s="21">
        <v>0</v>
      </c>
      <c r="L237" s="19">
        <f>IFERROR(VLOOKUP(H237,الاصناف!$C$3:$H$102,6,0),0)</f>
        <v>0</v>
      </c>
      <c r="M237" s="19"/>
      <c r="N237" s="19"/>
    </row>
    <row r="238" spans="1:14" ht="23.25" customHeight="1" x14ac:dyDescent="0.2">
      <c r="A238" s="14">
        <v>232</v>
      </c>
      <c r="B238" s="18"/>
      <c r="C238" s="16"/>
      <c r="D238" s="19"/>
      <c r="E238" s="19"/>
      <c r="F238" s="19"/>
      <c r="G238" s="19"/>
      <c r="H238" s="19"/>
      <c r="I238" s="19"/>
      <c r="J238" s="19">
        <v>1</v>
      </c>
      <c r="K238" s="21">
        <v>0</v>
      </c>
      <c r="L238" s="19">
        <f>IFERROR(VLOOKUP(H238,الاصناف!$C$3:$H$102,6,0),0)</f>
        <v>0</v>
      </c>
      <c r="M238" s="19"/>
      <c r="N238" s="19"/>
    </row>
    <row r="239" spans="1:14" ht="23.25" customHeight="1" x14ac:dyDescent="0.2">
      <c r="A239" s="14">
        <v>233</v>
      </c>
      <c r="B239" s="18"/>
      <c r="C239" s="16"/>
      <c r="D239" s="19"/>
      <c r="E239" s="19"/>
      <c r="F239" s="19"/>
      <c r="G239" s="19"/>
      <c r="H239" s="19"/>
      <c r="I239" s="19"/>
      <c r="J239" s="19">
        <v>1</v>
      </c>
      <c r="K239" s="21">
        <v>0</v>
      </c>
      <c r="L239" s="19">
        <f>IFERROR(VLOOKUP(H239,الاصناف!$C$3:$H$102,6,0),0)</f>
        <v>0</v>
      </c>
      <c r="M239" s="19"/>
      <c r="N239" s="19"/>
    </row>
    <row r="240" spans="1:14" ht="23.25" customHeight="1" x14ac:dyDescent="0.2">
      <c r="A240" s="14">
        <v>234</v>
      </c>
      <c r="B240" s="18"/>
      <c r="C240" s="16"/>
      <c r="D240" s="19"/>
      <c r="E240" s="19"/>
      <c r="F240" s="19"/>
      <c r="G240" s="19"/>
      <c r="H240" s="19"/>
      <c r="I240" s="19"/>
      <c r="J240" s="19">
        <v>1</v>
      </c>
      <c r="K240" s="21">
        <v>0</v>
      </c>
      <c r="L240" s="19">
        <f>IFERROR(VLOOKUP(H240,الاصناف!$C$3:$H$102,6,0),0)</f>
        <v>0</v>
      </c>
      <c r="M240" s="19"/>
      <c r="N240" s="19"/>
    </row>
    <row r="241" spans="1:14" ht="23.25" customHeight="1" x14ac:dyDescent="0.2">
      <c r="A241" s="14">
        <v>235</v>
      </c>
      <c r="B241" s="18"/>
      <c r="C241" s="16"/>
      <c r="D241" s="19"/>
      <c r="E241" s="19"/>
      <c r="F241" s="19"/>
      <c r="G241" s="19"/>
      <c r="H241" s="19"/>
      <c r="I241" s="19"/>
      <c r="J241" s="19">
        <v>1</v>
      </c>
      <c r="K241" s="21">
        <v>0</v>
      </c>
      <c r="L241" s="19">
        <f>IFERROR(VLOOKUP(H241,الاصناف!$C$3:$H$102,6,0),0)</f>
        <v>0</v>
      </c>
      <c r="M241" s="19"/>
      <c r="N241" s="19"/>
    </row>
    <row r="242" spans="1:14" ht="23.25" customHeight="1" x14ac:dyDescent="0.2">
      <c r="A242" s="14">
        <v>236</v>
      </c>
      <c r="B242" s="18"/>
      <c r="C242" s="16"/>
      <c r="D242" s="19"/>
      <c r="E242" s="19"/>
      <c r="F242" s="19"/>
      <c r="G242" s="19"/>
      <c r="H242" s="19"/>
      <c r="I242" s="19"/>
      <c r="J242" s="19">
        <v>1</v>
      </c>
      <c r="K242" s="21">
        <v>0</v>
      </c>
      <c r="L242" s="19">
        <f>IFERROR(VLOOKUP(H242,الاصناف!$C$3:$H$102,6,0),0)</f>
        <v>0</v>
      </c>
      <c r="M242" s="19"/>
      <c r="N242" s="19"/>
    </row>
    <row r="243" spans="1:14" ht="23.25" customHeight="1" x14ac:dyDescent="0.2">
      <c r="A243" s="14">
        <v>237</v>
      </c>
      <c r="B243" s="18"/>
      <c r="C243" s="16"/>
      <c r="D243" s="19"/>
      <c r="E243" s="19"/>
      <c r="F243" s="19"/>
      <c r="G243" s="19"/>
      <c r="H243" s="19"/>
      <c r="I243" s="19"/>
      <c r="J243" s="19">
        <v>1</v>
      </c>
      <c r="K243" s="21">
        <v>0</v>
      </c>
      <c r="L243" s="19">
        <f>IFERROR(VLOOKUP(H243,الاصناف!$C$3:$H$102,6,0),0)</f>
        <v>0</v>
      </c>
      <c r="M243" s="19"/>
      <c r="N243" s="19"/>
    </row>
    <row r="244" spans="1:14" ht="23.25" customHeight="1" x14ac:dyDescent="0.2">
      <c r="A244" s="14">
        <v>238</v>
      </c>
      <c r="B244" s="18"/>
      <c r="C244" s="16"/>
      <c r="D244" s="19"/>
      <c r="E244" s="19"/>
      <c r="F244" s="19"/>
      <c r="G244" s="19"/>
      <c r="H244" s="19"/>
      <c r="I244" s="19"/>
      <c r="J244" s="19">
        <v>1</v>
      </c>
      <c r="K244" s="21">
        <v>0</v>
      </c>
      <c r="L244" s="19">
        <f>IFERROR(VLOOKUP(H244,الاصناف!$C$3:$H$102,6,0),0)</f>
        <v>0</v>
      </c>
      <c r="M244" s="19"/>
      <c r="N244" s="19"/>
    </row>
    <row r="245" spans="1:14" ht="23.25" customHeight="1" x14ac:dyDescent="0.2">
      <c r="A245" s="14">
        <v>239</v>
      </c>
      <c r="B245" s="18"/>
      <c r="C245" s="16"/>
      <c r="D245" s="19"/>
      <c r="E245" s="19"/>
      <c r="F245" s="19"/>
      <c r="G245" s="19"/>
      <c r="H245" s="19"/>
      <c r="I245" s="19"/>
      <c r="J245" s="19">
        <v>1</v>
      </c>
      <c r="K245" s="21">
        <v>0</v>
      </c>
      <c r="L245" s="19">
        <f>IFERROR(VLOOKUP(H245,الاصناف!$C$3:$H$102,6,0),0)</f>
        <v>0</v>
      </c>
      <c r="M245" s="19"/>
      <c r="N245" s="19"/>
    </row>
    <row r="246" spans="1:14" ht="23.25" customHeight="1" x14ac:dyDescent="0.2">
      <c r="A246" s="14">
        <v>240</v>
      </c>
      <c r="B246" s="18"/>
      <c r="C246" s="16"/>
      <c r="D246" s="19"/>
      <c r="E246" s="19"/>
      <c r="F246" s="19"/>
      <c r="G246" s="19"/>
      <c r="H246" s="19"/>
      <c r="I246" s="19"/>
      <c r="J246" s="19">
        <v>1</v>
      </c>
      <c r="K246" s="21">
        <v>0</v>
      </c>
      <c r="L246" s="19">
        <f>IFERROR(VLOOKUP(H246,الاصناف!$C$3:$H$102,6,0),0)</f>
        <v>0</v>
      </c>
      <c r="M246" s="19"/>
      <c r="N246" s="19"/>
    </row>
    <row r="247" spans="1:14" ht="23.25" customHeight="1" x14ac:dyDescent="0.2">
      <c r="A247" s="14">
        <v>241</v>
      </c>
      <c r="B247" s="18"/>
      <c r="C247" s="16"/>
      <c r="D247" s="19"/>
      <c r="E247" s="19"/>
      <c r="F247" s="19"/>
      <c r="G247" s="19"/>
      <c r="H247" s="19"/>
      <c r="I247" s="19"/>
      <c r="J247" s="19">
        <v>1</v>
      </c>
      <c r="K247" s="21">
        <v>0</v>
      </c>
      <c r="L247" s="19">
        <f>IFERROR(VLOOKUP(H247,الاصناف!$C$3:$H$102,6,0),0)</f>
        <v>0</v>
      </c>
      <c r="M247" s="19"/>
      <c r="N247" s="19"/>
    </row>
    <row r="248" spans="1:14" ht="23.25" customHeight="1" x14ac:dyDescent="0.2">
      <c r="A248" s="14">
        <v>242</v>
      </c>
      <c r="B248" s="18"/>
      <c r="C248" s="16"/>
      <c r="D248" s="19"/>
      <c r="E248" s="19"/>
      <c r="F248" s="19"/>
      <c r="G248" s="19"/>
      <c r="H248" s="19"/>
      <c r="I248" s="19"/>
      <c r="J248" s="19">
        <v>1</v>
      </c>
      <c r="K248" s="21">
        <v>0</v>
      </c>
      <c r="L248" s="19">
        <f>IFERROR(VLOOKUP(H248,الاصناف!$C$3:$H$102,6,0),0)</f>
        <v>0</v>
      </c>
      <c r="M248" s="19"/>
      <c r="N248" s="19"/>
    </row>
    <row r="249" spans="1:14" ht="23.25" customHeight="1" x14ac:dyDescent="0.2">
      <c r="A249" s="14">
        <v>243</v>
      </c>
      <c r="B249" s="18"/>
      <c r="C249" s="16"/>
      <c r="D249" s="19"/>
      <c r="E249" s="19"/>
      <c r="F249" s="19"/>
      <c r="G249" s="19"/>
      <c r="H249" s="19"/>
      <c r="I249" s="19"/>
      <c r="J249" s="19">
        <v>1</v>
      </c>
      <c r="K249" s="21">
        <v>0</v>
      </c>
      <c r="L249" s="19">
        <f>IFERROR(VLOOKUP(H249,الاصناف!$C$3:$H$102,6,0),0)</f>
        <v>0</v>
      </c>
      <c r="M249" s="19"/>
      <c r="N249" s="19"/>
    </row>
    <row r="250" spans="1:14" ht="23.25" customHeight="1" x14ac:dyDescent="0.2">
      <c r="A250" s="14">
        <v>244</v>
      </c>
      <c r="B250" s="18"/>
      <c r="C250" s="16"/>
      <c r="D250" s="19"/>
      <c r="E250" s="19"/>
      <c r="F250" s="19"/>
      <c r="G250" s="19"/>
      <c r="H250" s="19"/>
      <c r="I250" s="19"/>
      <c r="J250" s="19">
        <v>1</v>
      </c>
      <c r="K250" s="21">
        <v>0</v>
      </c>
      <c r="L250" s="19">
        <f>IFERROR(VLOOKUP(H250,الاصناف!$C$3:$H$102,6,0),0)</f>
        <v>0</v>
      </c>
      <c r="M250" s="19"/>
      <c r="N250" s="19"/>
    </row>
    <row r="251" spans="1:14" ht="23.25" customHeight="1" x14ac:dyDescent="0.2">
      <c r="A251" s="14">
        <v>245</v>
      </c>
      <c r="B251" s="18"/>
      <c r="C251" s="16"/>
      <c r="D251" s="19"/>
      <c r="E251" s="19"/>
      <c r="F251" s="19"/>
      <c r="G251" s="19"/>
      <c r="H251" s="19"/>
      <c r="I251" s="19"/>
      <c r="J251" s="19">
        <v>1</v>
      </c>
      <c r="K251" s="21">
        <v>0</v>
      </c>
      <c r="L251" s="19">
        <f>IFERROR(VLOOKUP(H251,الاصناف!$C$3:$H$102,6,0),0)</f>
        <v>0</v>
      </c>
      <c r="M251" s="19"/>
      <c r="N251" s="19"/>
    </row>
    <row r="252" spans="1:14" ht="23.25" customHeight="1" x14ac:dyDescent="0.2">
      <c r="A252" s="14">
        <v>246</v>
      </c>
      <c r="B252" s="18"/>
      <c r="C252" s="16"/>
      <c r="D252" s="19"/>
      <c r="E252" s="19"/>
      <c r="F252" s="19"/>
      <c r="G252" s="19"/>
      <c r="H252" s="19"/>
      <c r="I252" s="19"/>
      <c r="J252" s="19">
        <v>1</v>
      </c>
      <c r="K252" s="21">
        <v>0</v>
      </c>
      <c r="L252" s="19">
        <f>IFERROR(VLOOKUP(H252,الاصناف!$C$3:$H$102,6,0),0)</f>
        <v>0</v>
      </c>
      <c r="M252" s="19"/>
      <c r="N252" s="19"/>
    </row>
    <row r="253" spans="1:14" ht="23.25" customHeight="1" x14ac:dyDescent="0.2">
      <c r="A253" s="14">
        <v>247</v>
      </c>
      <c r="B253" s="18"/>
      <c r="C253" s="16"/>
      <c r="D253" s="19"/>
      <c r="E253" s="19"/>
      <c r="F253" s="19"/>
      <c r="G253" s="19"/>
      <c r="H253" s="19"/>
      <c r="I253" s="19"/>
      <c r="J253" s="19">
        <v>1</v>
      </c>
      <c r="K253" s="21">
        <v>0</v>
      </c>
      <c r="L253" s="19">
        <f>IFERROR(VLOOKUP(H253,الاصناف!$C$3:$H$102,6,0),0)</f>
        <v>0</v>
      </c>
      <c r="M253" s="19"/>
      <c r="N253" s="19"/>
    </row>
    <row r="254" spans="1:14" ht="23.25" customHeight="1" x14ac:dyDescent="0.2">
      <c r="A254" s="14">
        <v>248</v>
      </c>
      <c r="B254" s="18"/>
      <c r="C254" s="16"/>
      <c r="D254" s="19"/>
      <c r="E254" s="19"/>
      <c r="F254" s="19"/>
      <c r="G254" s="19"/>
      <c r="H254" s="19"/>
      <c r="I254" s="19"/>
      <c r="J254" s="19">
        <v>1</v>
      </c>
      <c r="K254" s="21">
        <v>0</v>
      </c>
      <c r="L254" s="19">
        <f>IFERROR(VLOOKUP(H254,الاصناف!$C$3:$H$102,6,0),0)</f>
        <v>0</v>
      </c>
      <c r="M254" s="19"/>
      <c r="N254" s="19"/>
    </row>
    <row r="255" spans="1:14" ht="23.25" customHeight="1" x14ac:dyDescent="0.2">
      <c r="A255" s="14">
        <v>249</v>
      </c>
      <c r="B255" s="18"/>
      <c r="C255" s="16"/>
      <c r="D255" s="19"/>
      <c r="E255" s="19"/>
      <c r="F255" s="19"/>
      <c r="G255" s="19"/>
      <c r="H255" s="19"/>
      <c r="I255" s="19"/>
      <c r="J255" s="19">
        <v>1</v>
      </c>
      <c r="K255" s="21">
        <v>0</v>
      </c>
      <c r="L255" s="19">
        <f>IFERROR(VLOOKUP(H255,الاصناف!$C$3:$H$102,6,0),0)</f>
        <v>0</v>
      </c>
      <c r="M255" s="19"/>
      <c r="N255" s="19"/>
    </row>
    <row r="256" spans="1:14" ht="23.25" customHeight="1" x14ac:dyDescent="0.2">
      <c r="A256" s="14">
        <v>250</v>
      </c>
      <c r="B256" s="18"/>
      <c r="C256" s="16"/>
      <c r="D256" s="19"/>
      <c r="E256" s="19"/>
      <c r="F256" s="19"/>
      <c r="G256" s="19"/>
      <c r="H256" s="19"/>
      <c r="I256" s="19"/>
      <c r="J256" s="19">
        <v>1</v>
      </c>
      <c r="K256" s="21">
        <v>0</v>
      </c>
      <c r="L256" s="19">
        <f>IFERROR(VLOOKUP(H256,الاصناف!$C$3:$H$102,6,0),0)</f>
        <v>0</v>
      </c>
      <c r="M256" s="19"/>
      <c r="N256" s="19"/>
    </row>
    <row r="257" spans="1:14" ht="23.25" customHeight="1" x14ac:dyDescent="0.2">
      <c r="A257" s="14">
        <v>251</v>
      </c>
      <c r="B257" s="18"/>
      <c r="C257" s="16"/>
      <c r="D257" s="19"/>
      <c r="E257" s="19"/>
      <c r="F257" s="19"/>
      <c r="G257" s="19"/>
      <c r="H257" s="19"/>
      <c r="I257" s="19"/>
      <c r="J257" s="19">
        <v>1</v>
      </c>
      <c r="K257" s="21">
        <v>0</v>
      </c>
      <c r="L257" s="19">
        <f>IFERROR(VLOOKUP(H257,الاصناف!$C$3:$H$102,6,0),0)</f>
        <v>0</v>
      </c>
      <c r="M257" s="19"/>
      <c r="N257" s="19"/>
    </row>
    <row r="258" spans="1:14" ht="23.25" customHeight="1" x14ac:dyDescent="0.2">
      <c r="A258" s="14">
        <v>252</v>
      </c>
      <c r="B258" s="18"/>
      <c r="C258" s="16"/>
      <c r="D258" s="19"/>
      <c r="E258" s="19"/>
      <c r="F258" s="19"/>
      <c r="G258" s="19"/>
      <c r="H258" s="19"/>
      <c r="I258" s="19"/>
      <c r="J258" s="19">
        <v>1</v>
      </c>
      <c r="K258" s="21">
        <v>0</v>
      </c>
      <c r="L258" s="19">
        <f>IFERROR(VLOOKUP(H258,الاصناف!$C$3:$H$102,6,0),0)</f>
        <v>0</v>
      </c>
      <c r="M258" s="19"/>
      <c r="N258" s="19"/>
    </row>
    <row r="259" spans="1:14" ht="23.25" customHeight="1" x14ac:dyDescent="0.2">
      <c r="A259" s="14">
        <v>253</v>
      </c>
      <c r="B259" s="18"/>
      <c r="C259" s="16"/>
      <c r="D259" s="19"/>
      <c r="E259" s="19"/>
      <c r="F259" s="19"/>
      <c r="G259" s="19"/>
      <c r="H259" s="19"/>
      <c r="I259" s="19"/>
      <c r="J259" s="19">
        <v>1</v>
      </c>
      <c r="K259" s="21">
        <v>0</v>
      </c>
      <c r="L259" s="19">
        <f>IFERROR(VLOOKUP(H259,الاصناف!$C$3:$H$102,6,0),0)</f>
        <v>0</v>
      </c>
      <c r="M259" s="19"/>
      <c r="N259" s="19"/>
    </row>
    <row r="260" spans="1:14" ht="23.25" customHeight="1" x14ac:dyDescent="0.2">
      <c r="A260" s="14">
        <v>254</v>
      </c>
      <c r="B260" s="18"/>
      <c r="C260" s="16"/>
      <c r="D260" s="19"/>
      <c r="E260" s="19"/>
      <c r="F260" s="19"/>
      <c r="G260" s="19"/>
      <c r="H260" s="19"/>
      <c r="I260" s="19"/>
      <c r="J260" s="19">
        <v>1</v>
      </c>
      <c r="K260" s="21">
        <v>0</v>
      </c>
      <c r="L260" s="19">
        <f>IFERROR(VLOOKUP(H260,الاصناف!$C$3:$H$102,6,0),0)</f>
        <v>0</v>
      </c>
      <c r="M260" s="19"/>
      <c r="N260" s="19"/>
    </row>
    <row r="261" spans="1:14" ht="23.25" customHeight="1" x14ac:dyDescent="0.2">
      <c r="A261" s="14">
        <v>255</v>
      </c>
      <c r="B261" s="18"/>
      <c r="C261" s="16"/>
      <c r="D261" s="19"/>
      <c r="E261" s="19"/>
      <c r="F261" s="19"/>
      <c r="G261" s="19"/>
      <c r="H261" s="19"/>
      <c r="I261" s="19"/>
      <c r="J261" s="19">
        <v>1</v>
      </c>
      <c r="K261" s="21">
        <v>0</v>
      </c>
      <c r="L261" s="19">
        <f>IFERROR(VLOOKUP(H261,الاصناف!$C$3:$H$102,6,0),0)</f>
        <v>0</v>
      </c>
      <c r="M261" s="19"/>
      <c r="N261" s="19"/>
    </row>
    <row r="262" spans="1:14" ht="23.25" customHeight="1" x14ac:dyDescent="0.2">
      <c r="A262" s="14">
        <v>256</v>
      </c>
      <c r="B262" s="18"/>
      <c r="C262" s="16"/>
      <c r="D262" s="19"/>
      <c r="E262" s="19"/>
      <c r="F262" s="19"/>
      <c r="G262" s="19"/>
      <c r="H262" s="19"/>
      <c r="I262" s="19"/>
      <c r="J262" s="19">
        <v>1</v>
      </c>
      <c r="K262" s="21">
        <v>0</v>
      </c>
      <c r="L262" s="19">
        <f>IFERROR(VLOOKUP(H262,الاصناف!$C$3:$H$102,6,0),0)</f>
        <v>0</v>
      </c>
      <c r="M262" s="19"/>
      <c r="N262" s="19"/>
    </row>
    <row r="263" spans="1:14" ht="23.25" customHeight="1" x14ac:dyDescent="0.2">
      <c r="A263" s="14">
        <v>257</v>
      </c>
      <c r="B263" s="18"/>
      <c r="C263" s="16"/>
      <c r="D263" s="19"/>
      <c r="E263" s="19"/>
      <c r="F263" s="19"/>
      <c r="G263" s="19"/>
      <c r="H263" s="19"/>
      <c r="I263" s="19"/>
      <c r="J263" s="19">
        <v>1</v>
      </c>
      <c r="K263" s="21">
        <v>0</v>
      </c>
      <c r="L263" s="19">
        <f>IFERROR(VLOOKUP(H263,الاصناف!$C$3:$H$102,6,0),0)</f>
        <v>0</v>
      </c>
      <c r="M263" s="19"/>
      <c r="N263" s="19"/>
    </row>
    <row r="264" spans="1:14" ht="23.25" customHeight="1" x14ac:dyDescent="0.2">
      <c r="A264" s="14">
        <v>258</v>
      </c>
      <c r="B264" s="18"/>
      <c r="C264" s="16"/>
      <c r="D264" s="19"/>
      <c r="E264" s="19"/>
      <c r="F264" s="19"/>
      <c r="G264" s="19"/>
      <c r="H264" s="19"/>
      <c r="I264" s="19"/>
      <c r="J264" s="19">
        <v>1</v>
      </c>
      <c r="K264" s="21">
        <v>0</v>
      </c>
      <c r="L264" s="19">
        <f>IFERROR(VLOOKUP(H264,الاصناف!$C$3:$H$102,6,0),0)</f>
        <v>0</v>
      </c>
      <c r="M264" s="19"/>
      <c r="N264" s="19"/>
    </row>
    <row r="265" spans="1:14" ht="23.25" customHeight="1" x14ac:dyDescent="0.2">
      <c r="A265" s="14">
        <v>259</v>
      </c>
      <c r="B265" s="18"/>
      <c r="C265" s="16"/>
      <c r="D265" s="19"/>
      <c r="E265" s="19"/>
      <c r="F265" s="19"/>
      <c r="G265" s="19"/>
      <c r="H265" s="19"/>
      <c r="I265" s="19"/>
      <c r="J265" s="19">
        <v>1</v>
      </c>
      <c r="K265" s="21">
        <v>0</v>
      </c>
      <c r="L265" s="19">
        <f>IFERROR(VLOOKUP(H265,الاصناف!$C$3:$H$102,6,0),0)</f>
        <v>0</v>
      </c>
      <c r="M265" s="19"/>
      <c r="N265" s="19"/>
    </row>
    <row r="266" spans="1:14" ht="23.25" customHeight="1" x14ac:dyDescent="0.2">
      <c r="A266" s="14">
        <v>260</v>
      </c>
      <c r="B266" s="18"/>
      <c r="C266" s="16"/>
      <c r="D266" s="19"/>
      <c r="E266" s="19"/>
      <c r="F266" s="19"/>
      <c r="G266" s="19"/>
      <c r="H266" s="19"/>
      <c r="I266" s="19"/>
      <c r="J266" s="19">
        <v>1</v>
      </c>
      <c r="K266" s="21">
        <v>0</v>
      </c>
      <c r="L266" s="19">
        <f>IFERROR(VLOOKUP(H266,الاصناف!$C$3:$H$102,6,0),0)</f>
        <v>0</v>
      </c>
      <c r="M266" s="19"/>
      <c r="N266" s="19"/>
    </row>
    <row r="267" spans="1:14" ht="23.25" customHeight="1" x14ac:dyDescent="0.2">
      <c r="A267" s="14">
        <v>261</v>
      </c>
      <c r="B267" s="18"/>
      <c r="C267" s="16"/>
      <c r="D267" s="19"/>
      <c r="E267" s="19"/>
      <c r="F267" s="19"/>
      <c r="G267" s="19"/>
      <c r="H267" s="19"/>
      <c r="I267" s="19"/>
      <c r="J267" s="19">
        <v>1</v>
      </c>
      <c r="K267" s="21">
        <v>0</v>
      </c>
      <c r="L267" s="19">
        <f>IFERROR(VLOOKUP(H267,الاصناف!$C$3:$H$102,6,0),0)</f>
        <v>0</v>
      </c>
      <c r="M267" s="19"/>
      <c r="N267" s="19"/>
    </row>
    <row r="268" spans="1:14" ht="23.25" customHeight="1" x14ac:dyDescent="0.2">
      <c r="A268" s="14">
        <v>262</v>
      </c>
      <c r="B268" s="18"/>
      <c r="C268" s="16"/>
      <c r="D268" s="19"/>
      <c r="E268" s="19"/>
      <c r="F268" s="19"/>
      <c r="G268" s="19"/>
      <c r="H268" s="19"/>
      <c r="I268" s="19"/>
      <c r="J268" s="19">
        <v>1</v>
      </c>
      <c r="K268" s="21">
        <v>0</v>
      </c>
      <c r="L268" s="19">
        <f>IFERROR(VLOOKUP(H268,الاصناف!$C$3:$H$102,6,0),0)</f>
        <v>0</v>
      </c>
      <c r="M268" s="19"/>
      <c r="N268" s="19"/>
    </row>
    <row r="269" spans="1:14" ht="23.25" customHeight="1" x14ac:dyDescent="0.2">
      <c r="A269" s="14">
        <v>263</v>
      </c>
      <c r="B269" s="18"/>
      <c r="C269" s="16"/>
      <c r="D269" s="19"/>
      <c r="E269" s="19"/>
      <c r="F269" s="19"/>
      <c r="G269" s="19"/>
      <c r="H269" s="19"/>
      <c r="I269" s="19"/>
      <c r="J269" s="19">
        <v>1</v>
      </c>
      <c r="K269" s="21">
        <v>0</v>
      </c>
      <c r="L269" s="19">
        <f>IFERROR(VLOOKUP(H269,الاصناف!$C$3:$H$102,6,0),0)</f>
        <v>0</v>
      </c>
      <c r="M269" s="19"/>
      <c r="N269" s="19"/>
    </row>
    <row r="270" spans="1:14" ht="23.25" customHeight="1" x14ac:dyDescent="0.2">
      <c r="A270" s="14">
        <v>264</v>
      </c>
      <c r="B270" s="18"/>
      <c r="C270" s="16"/>
      <c r="D270" s="19"/>
      <c r="E270" s="19"/>
      <c r="F270" s="19"/>
      <c r="G270" s="19"/>
      <c r="H270" s="19"/>
      <c r="I270" s="19"/>
      <c r="J270" s="19">
        <v>1</v>
      </c>
      <c r="K270" s="21">
        <v>0</v>
      </c>
      <c r="L270" s="19">
        <f>IFERROR(VLOOKUP(H270,الاصناف!$C$3:$H$102,6,0),0)</f>
        <v>0</v>
      </c>
      <c r="M270" s="19"/>
      <c r="N270" s="19"/>
    </row>
    <row r="271" spans="1:14" ht="23.25" customHeight="1" x14ac:dyDescent="0.2">
      <c r="A271" s="14">
        <v>265</v>
      </c>
      <c r="B271" s="18"/>
      <c r="C271" s="16"/>
      <c r="D271" s="19"/>
      <c r="E271" s="19"/>
      <c r="F271" s="19"/>
      <c r="G271" s="19"/>
      <c r="H271" s="19"/>
      <c r="I271" s="19"/>
      <c r="J271" s="19">
        <v>1</v>
      </c>
      <c r="K271" s="21">
        <v>0</v>
      </c>
      <c r="L271" s="19">
        <f>IFERROR(VLOOKUP(H271,الاصناف!$C$3:$H$102,6,0),0)</f>
        <v>0</v>
      </c>
      <c r="M271" s="19"/>
      <c r="N271" s="19"/>
    </row>
    <row r="272" spans="1:14" ht="23.25" customHeight="1" x14ac:dyDescent="0.2">
      <c r="A272" s="14">
        <v>266</v>
      </c>
      <c r="B272" s="18"/>
      <c r="C272" s="16"/>
      <c r="D272" s="19"/>
      <c r="E272" s="19"/>
      <c r="F272" s="19"/>
      <c r="G272" s="19"/>
      <c r="H272" s="19"/>
      <c r="I272" s="19"/>
      <c r="J272" s="19">
        <v>1</v>
      </c>
      <c r="K272" s="21">
        <v>0</v>
      </c>
      <c r="L272" s="19">
        <f>IFERROR(VLOOKUP(H272,الاصناف!$C$3:$H$102,6,0),0)</f>
        <v>0</v>
      </c>
      <c r="M272" s="19"/>
      <c r="N272" s="19"/>
    </row>
    <row r="273" spans="1:14" ht="23.25" customHeight="1" x14ac:dyDescent="0.2">
      <c r="A273" s="14">
        <v>267</v>
      </c>
      <c r="B273" s="18"/>
      <c r="C273" s="16"/>
      <c r="D273" s="19"/>
      <c r="E273" s="19"/>
      <c r="F273" s="19"/>
      <c r="G273" s="19"/>
      <c r="H273" s="19"/>
      <c r="I273" s="19"/>
      <c r="J273" s="19">
        <v>1</v>
      </c>
      <c r="K273" s="21">
        <v>0</v>
      </c>
      <c r="L273" s="19">
        <f>IFERROR(VLOOKUP(H273,الاصناف!$C$3:$H$102,6,0),0)</f>
        <v>0</v>
      </c>
      <c r="M273" s="19"/>
      <c r="N273" s="19"/>
    </row>
    <row r="274" spans="1:14" ht="23.25" customHeight="1" x14ac:dyDescent="0.2">
      <c r="A274" s="14">
        <v>268</v>
      </c>
      <c r="B274" s="18"/>
      <c r="C274" s="16"/>
      <c r="D274" s="19"/>
      <c r="E274" s="19"/>
      <c r="F274" s="19"/>
      <c r="G274" s="19"/>
      <c r="H274" s="19"/>
      <c r="I274" s="19"/>
      <c r="J274" s="19">
        <v>1</v>
      </c>
      <c r="K274" s="21">
        <v>0</v>
      </c>
      <c r="L274" s="19">
        <f>IFERROR(VLOOKUP(H274,الاصناف!$C$3:$H$102,6,0),0)</f>
        <v>0</v>
      </c>
      <c r="M274" s="19"/>
      <c r="N274" s="19"/>
    </row>
    <row r="275" spans="1:14" ht="23.25" customHeight="1" x14ac:dyDescent="0.2">
      <c r="A275" s="14">
        <v>269</v>
      </c>
      <c r="B275" s="18"/>
      <c r="C275" s="16"/>
      <c r="D275" s="19"/>
      <c r="E275" s="19"/>
      <c r="F275" s="19"/>
      <c r="G275" s="19"/>
      <c r="H275" s="19"/>
      <c r="I275" s="19"/>
      <c r="J275" s="19">
        <v>1</v>
      </c>
      <c r="K275" s="21">
        <v>0</v>
      </c>
      <c r="L275" s="19">
        <f>IFERROR(VLOOKUP(H275,الاصناف!$C$3:$H$102,6,0),0)</f>
        <v>0</v>
      </c>
      <c r="M275" s="19"/>
      <c r="N275" s="19"/>
    </row>
    <row r="276" spans="1:14" ht="23.25" customHeight="1" x14ac:dyDescent="0.2">
      <c r="A276" s="14">
        <v>270</v>
      </c>
      <c r="B276" s="18"/>
      <c r="C276" s="16"/>
      <c r="D276" s="19"/>
      <c r="E276" s="19"/>
      <c r="F276" s="19"/>
      <c r="G276" s="19"/>
      <c r="H276" s="19"/>
      <c r="I276" s="19"/>
      <c r="J276" s="19">
        <v>1</v>
      </c>
      <c r="K276" s="21">
        <v>0</v>
      </c>
      <c r="L276" s="19">
        <f>IFERROR(VLOOKUP(H276,الاصناف!$C$3:$H$102,6,0),0)</f>
        <v>0</v>
      </c>
      <c r="M276" s="19"/>
      <c r="N276" s="19"/>
    </row>
    <row r="277" spans="1:14" ht="23.25" customHeight="1" x14ac:dyDescent="0.2">
      <c r="A277" s="14">
        <v>271</v>
      </c>
      <c r="B277" s="18"/>
      <c r="C277" s="16"/>
      <c r="D277" s="19"/>
      <c r="E277" s="19"/>
      <c r="F277" s="19"/>
      <c r="G277" s="19"/>
      <c r="H277" s="19"/>
      <c r="I277" s="19"/>
      <c r="J277" s="19">
        <v>1</v>
      </c>
      <c r="K277" s="21">
        <v>0</v>
      </c>
      <c r="L277" s="19">
        <f>IFERROR(VLOOKUP(H277,الاصناف!$C$3:$H$102,6,0),0)</f>
        <v>0</v>
      </c>
      <c r="M277" s="19"/>
      <c r="N277" s="19"/>
    </row>
    <row r="278" spans="1:14" ht="23.25" customHeight="1" x14ac:dyDescent="0.2">
      <c r="A278" s="14">
        <v>272</v>
      </c>
      <c r="B278" s="18"/>
      <c r="C278" s="16"/>
      <c r="D278" s="19"/>
      <c r="E278" s="19"/>
      <c r="F278" s="19"/>
      <c r="G278" s="19"/>
      <c r="H278" s="19"/>
      <c r="I278" s="19"/>
      <c r="J278" s="19">
        <v>1</v>
      </c>
      <c r="K278" s="21">
        <v>0</v>
      </c>
      <c r="L278" s="19">
        <f>IFERROR(VLOOKUP(H278,الاصناف!$C$3:$H$102,6,0),0)</f>
        <v>0</v>
      </c>
      <c r="M278" s="19"/>
      <c r="N278" s="19"/>
    </row>
    <row r="279" spans="1:14" ht="23.25" customHeight="1" x14ac:dyDescent="0.2">
      <c r="A279" s="14">
        <v>273</v>
      </c>
      <c r="B279" s="18"/>
      <c r="C279" s="16"/>
      <c r="D279" s="19"/>
      <c r="E279" s="19"/>
      <c r="F279" s="19"/>
      <c r="G279" s="19"/>
      <c r="H279" s="19"/>
      <c r="I279" s="19"/>
      <c r="J279" s="19">
        <v>1</v>
      </c>
      <c r="K279" s="21">
        <v>0</v>
      </c>
      <c r="L279" s="19">
        <f>IFERROR(VLOOKUP(H279,الاصناف!$C$3:$H$102,6,0),0)</f>
        <v>0</v>
      </c>
      <c r="M279" s="19"/>
      <c r="N279" s="19"/>
    </row>
    <row r="280" spans="1:14" ht="23.25" customHeight="1" x14ac:dyDescent="0.2">
      <c r="A280" s="14">
        <v>274</v>
      </c>
      <c r="B280" s="18"/>
      <c r="C280" s="16"/>
      <c r="D280" s="19"/>
      <c r="E280" s="19"/>
      <c r="F280" s="19"/>
      <c r="G280" s="19"/>
      <c r="H280" s="19"/>
      <c r="I280" s="19"/>
      <c r="J280" s="19">
        <v>1</v>
      </c>
      <c r="K280" s="21">
        <v>0</v>
      </c>
      <c r="L280" s="19">
        <f>IFERROR(VLOOKUP(H280,الاصناف!$C$3:$H$102,6,0),0)</f>
        <v>0</v>
      </c>
      <c r="M280" s="19"/>
      <c r="N280" s="19"/>
    </row>
    <row r="281" spans="1:14" ht="23.25" customHeight="1" x14ac:dyDescent="0.2">
      <c r="A281" s="14">
        <v>275</v>
      </c>
      <c r="B281" s="18"/>
      <c r="C281" s="16"/>
      <c r="D281" s="19"/>
      <c r="E281" s="19"/>
      <c r="F281" s="19"/>
      <c r="G281" s="19"/>
      <c r="H281" s="19"/>
      <c r="I281" s="19"/>
      <c r="J281" s="19">
        <v>1</v>
      </c>
      <c r="K281" s="21">
        <v>0</v>
      </c>
      <c r="L281" s="19">
        <f>IFERROR(VLOOKUP(H281,الاصناف!$C$3:$H$102,6,0),0)</f>
        <v>0</v>
      </c>
      <c r="M281" s="19"/>
      <c r="N281" s="19"/>
    </row>
    <row r="282" spans="1:14" ht="23.25" customHeight="1" x14ac:dyDescent="0.2">
      <c r="A282" s="14">
        <v>276</v>
      </c>
      <c r="B282" s="18"/>
      <c r="C282" s="16"/>
      <c r="D282" s="19"/>
      <c r="E282" s="19"/>
      <c r="F282" s="19"/>
      <c r="G282" s="19"/>
      <c r="H282" s="19"/>
      <c r="I282" s="19"/>
      <c r="J282" s="19">
        <v>1</v>
      </c>
      <c r="K282" s="21">
        <v>0</v>
      </c>
      <c r="L282" s="19">
        <f>IFERROR(VLOOKUP(H282,الاصناف!$C$3:$H$102,6,0),0)</f>
        <v>0</v>
      </c>
      <c r="M282" s="19"/>
      <c r="N282" s="19"/>
    </row>
    <row r="283" spans="1:14" ht="23.25" customHeight="1" x14ac:dyDescent="0.2">
      <c r="A283" s="14">
        <v>277</v>
      </c>
      <c r="B283" s="18"/>
      <c r="C283" s="16"/>
      <c r="D283" s="19"/>
      <c r="E283" s="19"/>
      <c r="F283" s="19"/>
      <c r="G283" s="19"/>
      <c r="H283" s="19"/>
      <c r="I283" s="19"/>
      <c r="J283" s="19">
        <v>1</v>
      </c>
      <c r="K283" s="21">
        <v>0</v>
      </c>
      <c r="L283" s="19">
        <f>IFERROR(VLOOKUP(H283,الاصناف!$C$3:$H$102,6,0),0)</f>
        <v>0</v>
      </c>
      <c r="M283" s="19"/>
      <c r="N283" s="19"/>
    </row>
    <row r="284" spans="1:14" ht="23.25" customHeight="1" x14ac:dyDescent="0.2">
      <c r="A284" s="14">
        <v>278</v>
      </c>
      <c r="B284" s="18"/>
      <c r="C284" s="16"/>
      <c r="D284" s="19"/>
      <c r="E284" s="19"/>
      <c r="F284" s="19"/>
      <c r="G284" s="19"/>
      <c r="H284" s="19"/>
      <c r="I284" s="19"/>
      <c r="J284" s="19">
        <v>1</v>
      </c>
      <c r="K284" s="21">
        <v>0</v>
      </c>
      <c r="L284" s="19">
        <f>IFERROR(VLOOKUP(H284,الاصناف!$C$3:$H$102,6,0),0)</f>
        <v>0</v>
      </c>
      <c r="M284" s="19"/>
      <c r="N284" s="19"/>
    </row>
    <row r="285" spans="1:14" ht="23.25" customHeight="1" x14ac:dyDescent="0.2">
      <c r="A285" s="14">
        <v>279</v>
      </c>
      <c r="B285" s="18"/>
      <c r="C285" s="16"/>
      <c r="D285" s="19"/>
      <c r="E285" s="19"/>
      <c r="F285" s="19"/>
      <c r="G285" s="19"/>
      <c r="H285" s="19"/>
      <c r="I285" s="19"/>
      <c r="J285" s="19">
        <v>1</v>
      </c>
      <c r="K285" s="21">
        <v>0</v>
      </c>
      <c r="L285" s="19">
        <f>IFERROR(VLOOKUP(H285,الاصناف!$C$3:$H$102,6,0),0)</f>
        <v>0</v>
      </c>
      <c r="M285" s="19"/>
      <c r="N285" s="19"/>
    </row>
    <row r="286" spans="1:14" ht="23.25" customHeight="1" x14ac:dyDescent="0.2">
      <c r="A286" s="14">
        <v>280</v>
      </c>
      <c r="B286" s="18"/>
      <c r="C286" s="16"/>
      <c r="D286" s="19"/>
      <c r="E286" s="19"/>
      <c r="F286" s="19"/>
      <c r="G286" s="19"/>
      <c r="H286" s="19"/>
      <c r="I286" s="19"/>
      <c r="J286" s="19">
        <v>1</v>
      </c>
      <c r="K286" s="21">
        <v>0</v>
      </c>
      <c r="L286" s="19">
        <f>IFERROR(VLOOKUP(H286,الاصناف!$C$3:$H$102,6,0),0)</f>
        <v>0</v>
      </c>
      <c r="M286" s="19"/>
      <c r="N286" s="19"/>
    </row>
    <row r="287" spans="1:14" ht="23.25" customHeight="1" x14ac:dyDescent="0.2">
      <c r="A287" s="14">
        <v>281</v>
      </c>
      <c r="B287" s="18"/>
      <c r="C287" s="16"/>
      <c r="D287" s="19"/>
      <c r="E287" s="19"/>
      <c r="F287" s="19"/>
      <c r="G287" s="19"/>
      <c r="H287" s="19"/>
      <c r="I287" s="19"/>
      <c r="J287" s="19">
        <v>1</v>
      </c>
      <c r="K287" s="21">
        <v>0</v>
      </c>
      <c r="L287" s="19">
        <f>IFERROR(VLOOKUP(H287,الاصناف!$C$3:$H$102,6,0),0)</f>
        <v>0</v>
      </c>
      <c r="M287" s="19"/>
      <c r="N287" s="19"/>
    </row>
    <row r="288" spans="1:14" ht="23.25" customHeight="1" x14ac:dyDescent="0.2">
      <c r="A288" s="14">
        <v>282</v>
      </c>
      <c r="B288" s="18"/>
      <c r="C288" s="16"/>
      <c r="D288" s="19"/>
      <c r="E288" s="19"/>
      <c r="F288" s="19"/>
      <c r="G288" s="19"/>
      <c r="H288" s="19"/>
      <c r="I288" s="19"/>
      <c r="J288" s="19">
        <v>1</v>
      </c>
      <c r="K288" s="21">
        <v>0</v>
      </c>
      <c r="L288" s="19">
        <f>IFERROR(VLOOKUP(H288,الاصناف!$C$3:$H$102,6,0),0)</f>
        <v>0</v>
      </c>
      <c r="M288" s="19"/>
      <c r="N288" s="19"/>
    </row>
    <row r="289" spans="1:14" ht="23.25" customHeight="1" x14ac:dyDescent="0.2">
      <c r="A289" s="14">
        <v>283</v>
      </c>
      <c r="B289" s="18"/>
      <c r="C289" s="16"/>
      <c r="D289" s="19"/>
      <c r="E289" s="19"/>
      <c r="F289" s="19"/>
      <c r="G289" s="19"/>
      <c r="H289" s="19"/>
      <c r="I289" s="19"/>
      <c r="J289" s="19">
        <v>1</v>
      </c>
      <c r="K289" s="21">
        <v>0</v>
      </c>
      <c r="L289" s="19">
        <f>IFERROR(VLOOKUP(H289,الاصناف!$C$3:$H$102,6,0),0)</f>
        <v>0</v>
      </c>
      <c r="M289" s="19"/>
      <c r="N289" s="19"/>
    </row>
    <row r="290" spans="1:14" ht="23.25" customHeight="1" x14ac:dyDescent="0.2">
      <c r="A290" s="14">
        <v>284</v>
      </c>
      <c r="B290" s="18"/>
      <c r="C290" s="16"/>
      <c r="D290" s="19"/>
      <c r="E290" s="19"/>
      <c r="F290" s="19"/>
      <c r="G290" s="19"/>
      <c r="H290" s="19"/>
      <c r="I290" s="19"/>
      <c r="J290" s="19">
        <v>1</v>
      </c>
      <c r="K290" s="21">
        <v>0</v>
      </c>
      <c r="L290" s="19">
        <f>IFERROR(VLOOKUP(H290,الاصناف!$C$3:$H$102,6,0),0)</f>
        <v>0</v>
      </c>
      <c r="M290" s="19"/>
      <c r="N290" s="19"/>
    </row>
    <row r="291" spans="1:14" ht="23.25" customHeight="1" x14ac:dyDescent="0.2">
      <c r="A291" s="14">
        <v>285</v>
      </c>
      <c r="B291" s="18"/>
      <c r="C291" s="16"/>
      <c r="D291" s="19"/>
      <c r="E291" s="19"/>
      <c r="F291" s="19"/>
      <c r="G291" s="19"/>
      <c r="H291" s="19"/>
      <c r="I291" s="19"/>
      <c r="J291" s="19">
        <v>1</v>
      </c>
      <c r="K291" s="21">
        <v>0</v>
      </c>
      <c r="L291" s="19">
        <f>IFERROR(VLOOKUP(H291,الاصناف!$C$3:$H$102,6,0),0)</f>
        <v>0</v>
      </c>
      <c r="M291" s="19"/>
      <c r="N291" s="19"/>
    </row>
    <row r="292" spans="1:14" ht="23.25" customHeight="1" x14ac:dyDescent="0.2">
      <c r="A292" s="14">
        <v>286</v>
      </c>
      <c r="B292" s="18"/>
      <c r="C292" s="16"/>
      <c r="D292" s="19"/>
      <c r="E292" s="19"/>
      <c r="F292" s="19"/>
      <c r="G292" s="19"/>
      <c r="H292" s="19"/>
      <c r="I292" s="19"/>
      <c r="J292" s="19">
        <v>1</v>
      </c>
      <c r="K292" s="21">
        <v>0</v>
      </c>
      <c r="L292" s="19">
        <f>IFERROR(VLOOKUP(H292,الاصناف!$C$3:$H$102,6,0),0)</f>
        <v>0</v>
      </c>
      <c r="M292" s="19"/>
      <c r="N292" s="19"/>
    </row>
    <row r="293" spans="1:14" ht="23.25" customHeight="1" x14ac:dyDescent="0.2">
      <c r="A293" s="14">
        <v>287</v>
      </c>
      <c r="B293" s="18"/>
      <c r="C293" s="16"/>
      <c r="D293" s="19"/>
      <c r="E293" s="19"/>
      <c r="F293" s="19"/>
      <c r="G293" s="19"/>
      <c r="H293" s="19"/>
      <c r="I293" s="19"/>
      <c r="J293" s="19">
        <v>1</v>
      </c>
      <c r="K293" s="21">
        <v>0</v>
      </c>
      <c r="L293" s="19">
        <f>IFERROR(VLOOKUP(H293,الاصناف!$C$3:$H$102,6,0),0)</f>
        <v>0</v>
      </c>
      <c r="M293" s="19"/>
      <c r="N293" s="19"/>
    </row>
    <row r="294" spans="1:14" ht="23.25" customHeight="1" x14ac:dyDescent="0.2">
      <c r="A294" s="14">
        <v>288</v>
      </c>
      <c r="B294" s="18"/>
      <c r="C294" s="16"/>
      <c r="D294" s="19"/>
      <c r="E294" s="19"/>
      <c r="F294" s="19"/>
      <c r="G294" s="19"/>
      <c r="H294" s="19"/>
      <c r="I294" s="19"/>
      <c r="J294" s="19">
        <v>1</v>
      </c>
      <c r="K294" s="21">
        <v>0</v>
      </c>
      <c r="L294" s="19">
        <f>IFERROR(VLOOKUP(H294,الاصناف!$C$3:$H$102,6,0),0)</f>
        <v>0</v>
      </c>
      <c r="M294" s="19"/>
      <c r="N294" s="19"/>
    </row>
    <row r="295" spans="1:14" ht="23.25" customHeight="1" x14ac:dyDescent="0.2">
      <c r="A295" s="14">
        <v>289</v>
      </c>
      <c r="B295" s="18"/>
      <c r="C295" s="16"/>
      <c r="D295" s="19"/>
      <c r="E295" s="19"/>
      <c r="F295" s="19"/>
      <c r="G295" s="19"/>
      <c r="H295" s="19"/>
      <c r="I295" s="19"/>
      <c r="J295" s="19">
        <v>1</v>
      </c>
      <c r="K295" s="21">
        <v>0</v>
      </c>
      <c r="L295" s="19">
        <f>IFERROR(VLOOKUP(H295,الاصناف!$C$3:$H$102,6,0),0)</f>
        <v>0</v>
      </c>
      <c r="M295" s="19"/>
      <c r="N295" s="19"/>
    </row>
    <row r="296" spans="1:14" ht="23.25" customHeight="1" x14ac:dyDescent="0.2">
      <c r="A296" s="14">
        <v>290</v>
      </c>
      <c r="B296" s="18"/>
      <c r="C296" s="16"/>
      <c r="D296" s="19"/>
      <c r="E296" s="19"/>
      <c r="F296" s="19"/>
      <c r="G296" s="19"/>
      <c r="H296" s="19"/>
      <c r="I296" s="19"/>
      <c r="J296" s="19">
        <v>1</v>
      </c>
      <c r="K296" s="21">
        <v>0</v>
      </c>
      <c r="L296" s="19">
        <f>IFERROR(VLOOKUP(H296,الاصناف!$C$3:$H$102,6,0),0)</f>
        <v>0</v>
      </c>
      <c r="M296" s="19"/>
      <c r="N296" s="19"/>
    </row>
    <row r="297" spans="1:14" ht="23.25" customHeight="1" x14ac:dyDescent="0.2">
      <c r="A297" s="14">
        <v>291</v>
      </c>
      <c r="B297" s="18"/>
      <c r="C297" s="16"/>
      <c r="D297" s="19"/>
      <c r="E297" s="19"/>
      <c r="F297" s="19"/>
      <c r="G297" s="19"/>
      <c r="H297" s="19"/>
      <c r="I297" s="19"/>
      <c r="J297" s="19">
        <v>1</v>
      </c>
      <c r="K297" s="21">
        <v>0</v>
      </c>
      <c r="L297" s="19">
        <f>IFERROR(VLOOKUP(H297,الاصناف!$C$3:$H$102,6,0),0)</f>
        <v>0</v>
      </c>
      <c r="M297" s="19"/>
      <c r="N297" s="19"/>
    </row>
    <row r="298" spans="1:14" ht="23.25" customHeight="1" x14ac:dyDescent="0.2">
      <c r="A298" s="14">
        <v>292</v>
      </c>
      <c r="B298" s="18"/>
      <c r="C298" s="16"/>
      <c r="D298" s="19"/>
      <c r="E298" s="19"/>
      <c r="F298" s="19"/>
      <c r="G298" s="19"/>
      <c r="H298" s="19"/>
      <c r="I298" s="19"/>
      <c r="J298" s="19">
        <v>1</v>
      </c>
      <c r="K298" s="21">
        <v>0</v>
      </c>
      <c r="L298" s="19">
        <f>IFERROR(VLOOKUP(H298,الاصناف!$C$3:$H$102,6,0),0)</f>
        <v>0</v>
      </c>
      <c r="M298" s="19"/>
      <c r="N298" s="19"/>
    </row>
    <row r="299" spans="1:14" ht="23.25" customHeight="1" x14ac:dyDescent="0.2">
      <c r="A299" s="14">
        <v>293</v>
      </c>
      <c r="B299" s="18"/>
      <c r="C299" s="16"/>
      <c r="D299" s="19"/>
      <c r="E299" s="19"/>
      <c r="F299" s="19"/>
      <c r="G299" s="19"/>
      <c r="H299" s="19"/>
      <c r="I299" s="19"/>
      <c r="J299" s="19">
        <v>1</v>
      </c>
      <c r="K299" s="21">
        <v>0</v>
      </c>
      <c r="L299" s="19">
        <f>IFERROR(VLOOKUP(H299,الاصناف!$C$3:$H$102,6,0),0)</f>
        <v>0</v>
      </c>
      <c r="M299" s="19"/>
      <c r="N299" s="19"/>
    </row>
    <row r="300" spans="1:14" ht="23.25" customHeight="1" x14ac:dyDescent="0.2">
      <c r="A300" s="14">
        <v>294</v>
      </c>
      <c r="B300" s="18"/>
      <c r="C300" s="16"/>
      <c r="D300" s="19"/>
      <c r="E300" s="19"/>
      <c r="F300" s="19"/>
      <c r="G300" s="19"/>
      <c r="H300" s="19"/>
      <c r="I300" s="19"/>
      <c r="J300" s="19">
        <v>1</v>
      </c>
      <c r="K300" s="21">
        <v>0</v>
      </c>
      <c r="L300" s="19">
        <f>IFERROR(VLOOKUP(H300,الاصناف!$C$3:$H$102,6,0),0)</f>
        <v>0</v>
      </c>
      <c r="M300" s="19"/>
      <c r="N300" s="19"/>
    </row>
    <row r="301" spans="1:14" ht="23.25" customHeight="1" x14ac:dyDescent="0.2">
      <c r="A301" s="14">
        <v>295</v>
      </c>
      <c r="B301" s="18"/>
      <c r="C301" s="16"/>
      <c r="D301" s="19"/>
      <c r="E301" s="19"/>
      <c r="F301" s="19"/>
      <c r="G301" s="19"/>
      <c r="H301" s="19"/>
      <c r="I301" s="19"/>
      <c r="J301" s="19">
        <v>1</v>
      </c>
      <c r="K301" s="21">
        <v>0</v>
      </c>
      <c r="L301" s="19">
        <f>IFERROR(VLOOKUP(H301,الاصناف!$C$3:$H$102,6,0),0)</f>
        <v>0</v>
      </c>
      <c r="M301" s="19"/>
      <c r="N301" s="19"/>
    </row>
    <row r="302" spans="1:14" ht="23.25" customHeight="1" x14ac:dyDescent="0.2">
      <c r="A302" s="14">
        <v>296</v>
      </c>
      <c r="B302" s="18"/>
      <c r="C302" s="16"/>
      <c r="D302" s="19"/>
      <c r="E302" s="19"/>
      <c r="F302" s="19"/>
      <c r="G302" s="19"/>
      <c r="H302" s="19"/>
      <c r="I302" s="19"/>
      <c r="J302" s="19">
        <v>1</v>
      </c>
      <c r="K302" s="21">
        <v>0</v>
      </c>
      <c r="L302" s="19">
        <f>IFERROR(VLOOKUP(H302,الاصناف!$C$3:$H$102,6,0),0)</f>
        <v>0</v>
      </c>
      <c r="M302" s="19"/>
      <c r="N302" s="19"/>
    </row>
    <row r="303" spans="1:14" ht="23.25" customHeight="1" x14ac:dyDescent="0.2">
      <c r="A303" s="14">
        <v>297</v>
      </c>
      <c r="B303" s="18"/>
      <c r="C303" s="16"/>
      <c r="D303" s="19"/>
      <c r="E303" s="19"/>
      <c r="F303" s="19"/>
      <c r="G303" s="19"/>
      <c r="H303" s="19"/>
      <c r="I303" s="19"/>
      <c r="J303" s="19">
        <v>1</v>
      </c>
      <c r="K303" s="21">
        <v>0</v>
      </c>
      <c r="L303" s="19">
        <f>IFERROR(VLOOKUP(H303,الاصناف!$C$3:$H$102,6,0),0)</f>
        <v>0</v>
      </c>
      <c r="M303" s="19"/>
      <c r="N303" s="19"/>
    </row>
    <row r="304" spans="1:14" ht="23.25" customHeight="1" x14ac:dyDescent="0.2">
      <c r="A304" s="14">
        <v>298</v>
      </c>
      <c r="B304" s="18"/>
      <c r="C304" s="16"/>
      <c r="D304" s="19"/>
      <c r="E304" s="19"/>
      <c r="F304" s="19"/>
      <c r="G304" s="19"/>
      <c r="H304" s="19"/>
      <c r="I304" s="19"/>
      <c r="J304" s="19">
        <v>1</v>
      </c>
      <c r="K304" s="21">
        <v>0</v>
      </c>
      <c r="L304" s="19">
        <f>IFERROR(VLOOKUP(H304,الاصناف!$C$3:$H$102,6,0),0)</f>
        <v>0</v>
      </c>
      <c r="M304" s="19"/>
      <c r="N304" s="19"/>
    </row>
    <row r="305" spans="1:14" ht="23.25" customHeight="1" x14ac:dyDescent="0.2">
      <c r="A305" s="14">
        <v>299</v>
      </c>
      <c r="B305" s="18"/>
      <c r="C305" s="16"/>
      <c r="D305" s="19"/>
      <c r="E305" s="19"/>
      <c r="F305" s="19"/>
      <c r="G305" s="19"/>
      <c r="H305" s="19"/>
      <c r="I305" s="19"/>
      <c r="J305" s="19">
        <v>1</v>
      </c>
      <c r="K305" s="21">
        <v>0</v>
      </c>
      <c r="L305" s="19">
        <f>IFERROR(VLOOKUP(H305,الاصناف!$C$3:$H$102,6,0),0)</f>
        <v>0</v>
      </c>
      <c r="M305" s="19"/>
      <c r="N305" s="19"/>
    </row>
    <row r="306" spans="1:14" ht="23.25" customHeight="1" x14ac:dyDescent="0.2">
      <c r="A306" s="14">
        <v>300</v>
      </c>
      <c r="B306" s="18"/>
      <c r="C306" s="16"/>
      <c r="D306" s="19"/>
      <c r="E306" s="19"/>
      <c r="F306" s="19"/>
      <c r="G306" s="19"/>
      <c r="H306" s="19"/>
      <c r="I306" s="19"/>
      <c r="J306" s="19">
        <v>1</v>
      </c>
      <c r="K306" s="21">
        <v>0</v>
      </c>
      <c r="L306" s="19">
        <f>IFERROR(VLOOKUP(H306,الاصناف!$C$3:$H$102,6,0),0)</f>
        <v>0</v>
      </c>
      <c r="M306" s="19"/>
      <c r="N306" s="19"/>
    </row>
    <row r="307" spans="1:14" ht="23.25" customHeight="1" x14ac:dyDescent="0.2">
      <c r="A307" s="14"/>
      <c r="B307" s="18"/>
      <c r="C307" s="16"/>
      <c r="D307" s="19"/>
      <c r="E307" s="19"/>
      <c r="F307" s="19"/>
      <c r="G307" s="19"/>
      <c r="H307" s="19"/>
      <c r="I307" s="19"/>
      <c r="J307" s="19">
        <v>1</v>
      </c>
      <c r="K307" s="21">
        <v>0</v>
      </c>
      <c r="L307" s="19">
        <f>IFERROR(VLOOKUP(H307,الاصناف!$C$3:$H$102,6,0),0)</f>
        <v>0</v>
      </c>
      <c r="M307" s="19"/>
      <c r="N307" s="19"/>
    </row>
    <row r="308" spans="1:14" ht="23.25" customHeight="1" x14ac:dyDescent="0.2">
      <c r="A308" s="14"/>
      <c r="B308" s="18"/>
      <c r="C308" s="16"/>
      <c r="D308" s="19"/>
      <c r="E308" s="19"/>
      <c r="F308" s="19"/>
      <c r="G308" s="19"/>
      <c r="H308" s="19"/>
      <c r="I308" s="19"/>
      <c r="J308" s="19">
        <v>1</v>
      </c>
      <c r="K308" s="21">
        <v>0</v>
      </c>
      <c r="L308" s="19">
        <f>IFERROR(VLOOKUP(H308,الاصناف!$C$3:$H$102,6,0),0)</f>
        <v>0</v>
      </c>
      <c r="M308" s="19"/>
      <c r="N308" s="19"/>
    </row>
    <row r="309" spans="1:14" ht="23.25" customHeight="1" x14ac:dyDescent="0.2">
      <c r="A309" s="14"/>
      <c r="B309" s="18"/>
      <c r="C309" s="16"/>
      <c r="D309" s="19"/>
      <c r="E309" s="19"/>
      <c r="F309" s="19"/>
      <c r="G309" s="19"/>
      <c r="H309" s="19"/>
      <c r="I309" s="19"/>
      <c r="J309" s="19">
        <v>1</v>
      </c>
      <c r="K309" s="21">
        <v>0</v>
      </c>
      <c r="L309" s="19">
        <f>IFERROR(VLOOKUP(H309,الاصناف!$C$3:$H$102,6,0),0)</f>
        <v>0</v>
      </c>
      <c r="M309" s="19"/>
      <c r="N309" s="19"/>
    </row>
    <row r="310" spans="1:14" ht="23.25" customHeight="1" x14ac:dyDescent="0.2">
      <c r="A310" s="14"/>
      <c r="B310" s="18"/>
      <c r="C310" s="16"/>
      <c r="D310" s="19"/>
      <c r="E310" s="19"/>
      <c r="F310" s="19"/>
      <c r="G310" s="19"/>
      <c r="H310" s="19"/>
      <c r="I310" s="19"/>
      <c r="J310" s="19">
        <v>1</v>
      </c>
      <c r="K310" s="21">
        <v>0</v>
      </c>
      <c r="L310" s="19">
        <f>IFERROR(VLOOKUP(H310,الاصناف!$C$3:$H$102,6,0),0)</f>
        <v>0</v>
      </c>
      <c r="M310" s="19"/>
      <c r="N310" s="19"/>
    </row>
    <row r="311" spans="1:14" ht="23.25" customHeight="1" x14ac:dyDescent="0.2">
      <c r="A311" s="14"/>
      <c r="B311" s="18"/>
      <c r="C311" s="16"/>
      <c r="D311" s="19"/>
      <c r="E311" s="19"/>
      <c r="F311" s="19"/>
      <c r="G311" s="19"/>
      <c r="H311" s="19"/>
      <c r="I311" s="19"/>
      <c r="J311" s="19">
        <v>1</v>
      </c>
      <c r="K311" s="21">
        <v>0</v>
      </c>
      <c r="L311" s="19">
        <f>IFERROR(VLOOKUP(H311,الاصناف!$C$3:$H$102,6,0),0)</f>
        <v>0</v>
      </c>
      <c r="M311" s="19"/>
      <c r="N311" s="19"/>
    </row>
    <row r="312" spans="1:14" ht="23.25" customHeight="1" x14ac:dyDescent="0.2">
      <c r="A312" s="14"/>
      <c r="B312" s="18"/>
      <c r="C312" s="16"/>
      <c r="D312" s="19"/>
      <c r="E312" s="19"/>
      <c r="F312" s="19"/>
      <c r="G312" s="19"/>
      <c r="H312" s="19"/>
      <c r="I312" s="19"/>
      <c r="J312" s="19">
        <v>1</v>
      </c>
      <c r="K312" s="21">
        <v>0</v>
      </c>
      <c r="L312" s="19">
        <f>IFERROR(VLOOKUP(H312,الاصناف!$C$3:$H$102,6,0),0)</f>
        <v>0</v>
      </c>
      <c r="M312" s="19"/>
      <c r="N312" s="19"/>
    </row>
    <row r="313" spans="1:14" ht="23.25" customHeight="1" x14ac:dyDescent="0.2">
      <c r="A313" s="14"/>
      <c r="B313" s="18"/>
      <c r="C313" s="16"/>
      <c r="D313" s="19"/>
      <c r="E313" s="19"/>
      <c r="F313" s="19"/>
      <c r="G313" s="19"/>
      <c r="H313" s="19"/>
      <c r="I313" s="19"/>
      <c r="J313" s="19">
        <v>1</v>
      </c>
      <c r="K313" s="21">
        <v>0</v>
      </c>
      <c r="L313" s="19">
        <f>IFERROR(VLOOKUP(H313,الاصناف!$C$3:$H$102,6,0),0)</f>
        <v>0</v>
      </c>
      <c r="M313" s="19"/>
      <c r="N313" s="19"/>
    </row>
  </sheetData>
  <sheetProtection sheet="1" objects="1" scenarios="1" autoFilter="0"/>
  <protectedRanges>
    <protectedRange sqref="M135:N1048576" name="Range2"/>
    <protectedRange sqref="B135:I1048576" name="Range1"/>
  </protectedRanges>
  <autoFilter ref="A2:N313" xr:uid="{00000000-0009-0000-0000-000001000000}"/>
  <mergeCells count="1">
    <mergeCell ref="N15:N16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7A7430E-6B7E-444D-BA95-A7FACC6139AA}">
          <x14:formula1>
            <xm:f>الاصناف!$C$3:$C$102</xm:f>
          </x14:formula1>
          <xm:sqref>H135:H1048576</xm:sqref>
        </x14:dataValidation>
        <x14:dataValidation type="list" allowBlank="1" showInputMessage="1" showErrorMessage="1" xr:uid="{7E9AC137-221D-4E3A-9FBC-F8215C6256DD}">
          <x14:formula1>
            <xm:f>الرئيسيه!$F$8:$F$11</xm:f>
          </x14:formula1>
          <xm:sqref>C135:C1048576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J103"/>
  <sheetViews>
    <sheetView topLeftCell="I1" workbookViewId="0">
      <pane ySplit="2" topLeftCell="I26" activePane="bottomLeft" state="frozen"/>
      <selection activeCell="I1" sqref="I1"/>
      <selection pane="bottomLeft" activeCell="I2" sqref="I2"/>
    </sheetView>
  </sheetViews>
  <sheetFormatPr defaultColWidth="8.875" defaultRowHeight="18.75" x14ac:dyDescent="0.2"/>
  <cols>
    <col min="1" max="1" width="13.71875" style="32" customWidth="1"/>
    <col min="2" max="2" width="6.3203125" style="8" customWidth="1"/>
    <col min="3" max="3" width="51.25" style="45" customWidth="1"/>
    <col min="4" max="6" width="15.06640625" style="8" customWidth="1"/>
    <col min="7" max="7" width="15.06640625" style="46" customWidth="1"/>
    <col min="8" max="8" width="15.06640625" style="8" customWidth="1"/>
    <col min="9" max="1024" width="9.81640625" style="47" customWidth="1"/>
    <col min="1025" max="1025" width="8.875" style="48" customWidth="1"/>
    <col min="1026" max="16384" width="8.875" style="48"/>
  </cols>
  <sheetData>
    <row r="1" spans="1:8" ht="50.25" customHeight="1" x14ac:dyDescent="0.2">
      <c r="A1" s="33"/>
      <c r="B1" s="33"/>
      <c r="C1" s="34"/>
      <c r="D1" s="33"/>
      <c r="E1" s="33"/>
      <c r="F1" s="33"/>
      <c r="G1" s="33"/>
      <c r="H1" s="33"/>
    </row>
    <row r="2" spans="1:8" ht="23.25" customHeight="1" thickBot="1" x14ac:dyDescent="0.25">
      <c r="A2" s="32" t="s">
        <v>131</v>
      </c>
      <c r="B2" s="35" t="s">
        <v>6</v>
      </c>
      <c r="C2" s="36" t="s">
        <v>132</v>
      </c>
      <c r="D2" s="35" t="s">
        <v>133</v>
      </c>
      <c r="E2" s="35" t="s">
        <v>97</v>
      </c>
      <c r="F2" s="35" t="s">
        <v>20</v>
      </c>
      <c r="G2" s="14" t="s">
        <v>134</v>
      </c>
      <c r="H2" s="35" t="s">
        <v>135</v>
      </c>
    </row>
    <row r="3" spans="1:8" ht="23.25" customHeight="1" thickBot="1" x14ac:dyDescent="0.25">
      <c r="A3" s="32">
        <v>101</v>
      </c>
      <c r="B3" s="19">
        <v>1</v>
      </c>
      <c r="C3" s="37" t="s">
        <v>32</v>
      </c>
      <c r="D3" s="19"/>
      <c r="E3" s="19">
        <f>SUMIFS(اليوميه!$I$3:$I$1048576,اليوميه!$H$3:$H$1048576,__Anonymous_Sheet_DB__2[[#This Row],[اسم الصنف]],اليوميه!$D$3:$D$1048576,__Anonymous_Sheet_DB__2[[#Headers],[وارد]])</f>
        <v>0</v>
      </c>
      <c r="F3" s="19">
        <f>SUMIFS(اليوميه!$I$3:$I$1048576,اليوميه!$H$3:$H$1048576,__Anonymous_Sheet_DB__2[[#This Row],[اسم الصنف]],اليوميه!$D$3:$D$1048576,__Anonymous_Sheet_DB__2[[#Headers],[منصرف]])</f>
        <v>20130</v>
      </c>
      <c r="G3" s="14">
        <f>+__Anonymous_Sheet_DB__2[[#This Row],[افتتاحي]]+__Anonymous_Sheet_DB__2[[#This Row],[وارد]]-__Anonymous_Sheet_DB__2[[#This Row],[منصرف]]</f>
        <v>-20130</v>
      </c>
      <c r="H3" s="19" t="s">
        <v>43</v>
      </c>
    </row>
    <row r="4" spans="1:8" ht="23.25" customHeight="1" thickBot="1" x14ac:dyDescent="0.25">
      <c r="A4" s="32">
        <v>102</v>
      </c>
      <c r="B4" s="19">
        <v>2</v>
      </c>
      <c r="C4" s="37" t="s">
        <v>35</v>
      </c>
      <c r="D4" s="19"/>
      <c r="E4" s="19">
        <f>SUMIFS(اليوميه!$I$3:$I$1048576,اليوميه!$H$3:$H$1048576,__Anonymous_Sheet_DB__2[[#This Row],[اسم الصنف]],اليوميه!$D$3:$D$1048576,__Anonymous_Sheet_DB__2[[#Headers],[وارد]])</f>
        <v>0</v>
      </c>
      <c r="F4" s="19">
        <f>SUMIFS(اليوميه!$I$3:$I$1048576,اليوميه!$H$3:$H$1048576,__Anonymous_Sheet_DB__2[[#This Row],[اسم الصنف]],اليوميه!$D$3:$D$1048576,__Anonymous_Sheet_DB__2[[#Headers],[منصرف]])</f>
        <v>24026</v>
      </c>
      <c r="G4" s="14">
        <f>+__Anonymous_Sheet_DB__2[[#This Row],[افتتاحي]]+__Anonymous_Sheet_DB__2[[#This Row],[وارد]]-__Anonymous_Sheet_DB__2[[#This Row],[منصرف]]</f>
        <v>-24026</v>
      </c>
      <c r="H4" s="19" t="s">
        <v>43</v>
      </c>
    </row>
    <row r="5" spans="1:8" ht="23.25" customHeight="1" x14ac:dyDescent="0.2">
      <c r="A5" s="32">
        <v>103</v>
      </c>
      <c r="B5" s="19">
        <v>3</v>
      </c>
      <c r="C5" s="37" t="s">
        <v>33</v>
      </c>
      <c r="D5" s="19"/>
      <c r="E5" s="19">
        <f>SUMIFS(اليوميه!$I$3:$I$1048576,اليوميه!$H$3:$H$1048576,__Anonymous_Sheet_DB__2[[#This Row],[اسم الصنف]],اليوميه!$D$3:$D$1048576,__Anonymous_Sheet_DB__2[[#Headers],[وارد]])</f>
        <v>0</v>
      </c>
      <c r="F5" s="19">
        <f>SUMIFS(اليوميه!$I$3:$I$1048576,اليوميه!$H$3:$H$1048576,__Anonymous_Sheet_DB__2[[#This Row],[اسم الصنف]],اليوميه!$D$3:$D$1048576,__Anonymous_Sheet_DB__2[[#Headers],[منصرف]])</f>
        <v>27374</v>
      </c>
      <c r="G5" s="14">
        <f>+__Anonymous_Sheet_DB__2[[#This Row],[افتتاحي]]+__Anonymous_Sheet_DB__2[[#This Row],[وارد]]-__Anonymous_Sheet_DB__2[[#This Row],[منصرف]]</f>
        <v>-27374</v>
      </c>
      <c r="H5" s="19" t="s">
        <v>43</v>
      </c>
    </row>
    <row r="6" spans="1:8" ht="23.25" customHeight="1" x14ac:dyDescent="0.2">
      <c r="A6" s="32">
        <v>104</v>
      </c>
      <c r="B6" s="19">
        <v>4</v>
      </c>
      <c r="C6" s="38" t="s">
        <v>25</v>
      </c>
      <c r="D6" s="19"/>
      <c r="E6" s="19">
        <f>SUMIFS(اليوميه!$I$3:$I$1048576,اليوميه!$H$3:$H$1048576,__Anonymous_Sheet_DB__2[[#This Row],[اسم الصنف]],اليوميه!$D$3:$D$1048576,__Anonymous_Sheet_DB__2[[#Headers],[وارد]])</f>
        <v>0</v>
      </c>
      <c r="F6" s="19">
        <f>SUMIFS(اليوميه!$I$3:$I$1048576,اليوميه!$H$3:$H$1048576,__Anonymous_Sheet_DB__2[[#This Row],[اسم الصنف]],اليوميه!$D$3:$D$1048576,__Anonymous_Sheet_DB__2[[#Headers],[منصرف]])</f>
        <v>14515.439999999999</v>
      </c>
      <c r="G6" s="14">
        <f>+__Anonymous_Sheet_DB__2[[#This Row],[افتتاحي]]+__Anonymous_Sheet_DB__2[[#This Row],[وارد]]-__Anonymous_Sheet_DB__2[[#This Row],[منصرف]]</f>
        <v>-14515.439999999999</v>
      </c>
      <c r="H6" s="19" t="s">
        <v>136</v>
      </c>
    </row>
    <row r="7" spans="1:8" ht="23.25" customHeight="1" x14ac:dyDescent="0.2">
      <c r="A7" s="32">
        <v>105</v>
      </c>
      <c r="B7" s="19">
        <v>5</v>
      </c>
      <c r="C7" s="38" t="s">
        <v>137</v>
      </c>
      <c r="D7" s="19"/>
      <c r="E7" s="19">
        <f>SUMIFS(اليوميه!$I$3:$I$1048576,اليوميه!$H$3:$H$1048576,__Anonymous_Sheet_DB__2[[#This Row],[اسم الصنف]],اليوميه!$D$3:$D$1048576,__Anonymous_Sheet_DB__2[[#Headers],[وارد]])</f>
        <v>0</v>
      </c>
      <c r="F7" s="19">
        <f>SUMIFS(اليوميه!$I$3:$I$1048576,اليوميه!$H$3:$H$1048576,__Anonymous_Sheet_DB__2[[#This Row],[اسم الصنف]],اليوميه!$D$3:$D$1048576,__Anonymous_Sheet_DB__2[[#Headers],[منصرف]])</f>
        <v>0</v>
      </c>
      <c r="G7" s="14">
        <f>+__Anonymous_Sheet_DB__2[[#This Row],[افتتاحي]]+__Anonymous_Sheet_DB__2[[#This Row],[وارد]]-__Anonymous_Sheet_DB__2[[#This Row],[منصرف]]</f>
        <v>0</v>
      </c>
      <c r="H7" s="19" t="s">
        <v>136</v>
      </c>
    </row>
    <row r="8" spans="1:8" ht="23.25" customHeight="1" x14ac:dyDescent="0.2">
      <c r="A8" s="32">
        <v>106</v>
      </c>
      <c r="B8" s="19">
        <v>6</v>
      </c>
      <c r="C8" s="38" t="s">
        <v>138</v>
      </c>
      <c r="D8" s="19"/>
      <c r="E8" s="19">
        <f>SUMIFS(اليوميه!$I$3:$I$1048576,اليوميه!$H$3:$H$1048576,__Anonymous_Sheet_DB__2[[#This Row],[اسم الصنف]],اليوميه!$D$3:$D$1048576,__Anonymous_Sheet_DB__2[[#Headers],[وارد]])</f>
        <v>0</v>
      </c>
      <c r="F8" s="19">
        <f>SUMIFS(اليوميه!$I$3:$I$1048576,اليوميه!$H$3:$H$1048576,__Anonymous_Sheet_DB__2[[#This Row],[اسم الصنف]],اليوميه!$D$3:$D$1048576,__Anonymous_Sheet_DB__2[[#Headers],[منصرف]])</f>
        <v>0</v>
      </c>
      <c r="G8" s="14">
        <f>+__Anonymous_Sheet_DB__2[[#This Row],[افتتاحي]]+__Anonymous_Sheet_DB__2[[#This Row],[وارد]]-__Anonymous_Sheet_DB__2[[#This Row],[منصرف]]</f>
        <v>0</v>
      </c>
      <c r="H8" s="19" t="s">
        <v>136</v>
      </c>
    </row>
    <row r="9" spans="1:8" ht="23.25" customHeight="1" x14ac:dyDescent="0.2">
      <c r="A9" s="32">
        <v>107</v>
      </c>
      <c r="B9" s="19">
        <v>7</v>
      </c>
      <c r="C9" s="38" t="s">
        <v>137</v>
      </c>
      <c r="D9" s="19"/>
      <c r="E9" s="19">
        <f>SUMIFS(اليوميه!$I$3:$I$1048576,اليوميه!$H$3:$H$1048576,__Anonymous_Sheet_DB__2[[#This Row],[اسم الصنف]],اليوميه!$D$3:$D$1048576,__Anonymous_Sheet_DB__2[[#Headers],[وارد]])</f>
        <v>0</v>
      </c>
      <c r="F9" s="19">
        <f>SUMIFS(اليوميه!$I$3:$I$1048576,اليوميه!$H$3:$H$1048576,__Anonymous_Sheet_DB__2[[#This Row],[اسم الصنف]],اليوميه!$D$3:$D$1048576,__Anonymous_Sheet_DB__2[[#Headers],[منصرف]])</f>
        <v>0</v>
      </c>
      <c r="G9" s="14">
        <f>+__Anonymous_Sheet_DB__2[[#This Row],[افتتاحي]]+__Anonymous_Sheet_DB__2[[#This Row],[وارد]]-__Anonymous_Sheet_DB__2[[#This Row],[منصرف]]</f>
        <v>0</v>
      </c>
      <c r="H9" s="19" t="s">
        <v>136</v>
      </c>
    </row>
    <row r="10" spans="1:8" ht="23.25" customHeight="1" x14ac:dyDescent="0.2">
      <c r="A10" s="32">
        <v>108</v>
      </c>
      <c r="B10" s="19">
        <v>8</v>
      </c>
      <c r="C10" s="38" t="s">
        <v>139</v>
      </c>
      <c r="D10" s="19"/>
      <c r="E10" s="19">
        <f>SUMIFS(اليوميه!$I$3:$I$1048576,اليوميه!$H$3:$H$1048576,__Anonymous_Sheet_DB__2[[#This Row],[اسم الصنف]],اليوميه!$D$3:$D$1048576,__Anonymous_Sheet_DB__2[[#Headers],[وارد]])</f>
        <v>0</v>
      </c>
      <c r="F10" s="19">
        <f>SUMIFS(اليوميه!$I$3:$I$1048576,اليوميه!$H$3:$H$1048576,__Anonymous_Sheet_DB__2[[#This Row],[اسم الصنف]],اليوميه!$D$3:$D$1048576,__Anonymous_Sheet_DB__2[[#Headers],[منصرف]])</f>
        <v>0</v>
      </c>
      <c r="G10" s="14">
        <f>+__Anonymous_Sheet_DB__2[[#This Row],[افتتاحي]]+__Anonymous_Sheet_DB__2[[#This Row],[وارد]]-__Anonymous_Sheet_DB__2[[#This Row],[منصرف]]</f>
        <v>0</v>
      </c>
      <c r="H10" s="19" t="s">
        <v>136</v>
      </c>
    </row>
    <row r="11" spans="1:8" ht="23.25" customHeight="1" x14ac:dyDescent="0.2">
      <c r="A11" s="32">
        <v>109</v>
      </c>
      <c r="B11" s="19">
        <v>9</v>
      </c>
      <c r="C11" s="38" t="s">
        <v>140</v>
      </c>
      <c r="D11" s="19"/>
      <c r="E11" s="19">
        <f>SUMIFS(اليوميه!$I$3:$I$1048576,اليوميه!$H$3:$H$1048576,__Anonymous_Sheet_DB__2[[#This Row],[اسم الصنف]],اليوميه!$D$3:$D$1048576,__Anonymous_Sheet_DB__2[[#Headers],[وارد]])</f>
        <v>0</v>
      </c>
      <c r="F11" s="19">
        <f>SUMIFS(اليوميه!$I$3:$I$1048576,اليوميه!$H$3:$H$1048576,__Anonymous_Sheet_DB__2[[#This Row],[اسم الصنف]],اليوميه!$D$3:$D$1048576,__Anonymous_Sheet_DB__2[[#Headers],[منصرف]])</f>
        <v>0</v>
      </c>
      <c r="G11" s="14">
        <f>+__Anonymous_Sheet_DB__2[[#This Row],[افتتاحي]]+__Anonymous_Sheet_DB__2[[#This Row],[وارد]]-__Anonymous_Sheet_DB__2[[#This Row],[منصرف]]</f>
        <v>0</v>
      </c>
      <c r="H11" s="19" t="s">
        <v>136</v>
      </c>
    </row>
    <row r="12" spans="1:8" ht="23.25" customHeight="1" x14ac:dyDescent="0.2">
      <c r="A12" s="32">
        <v>110</v>
      </c>
      <c r="B12" s="19">
        <v>10</v>
      </c>
      <c r="C12" s="38" t="s">
        <v>48</v>
      </c>
      <c r="D12" s="19"/>
      <c r="E12" s="19">
        <f>SUMIFS(اليوميه!$I$3:$I$1048576,اليوميه!$H$3:$H$1048576,__Anonymous_Sheet_DB__2[[#This Row],[اسم الصنف]],اليوميه!$D$3:$D$1048576,__Anonymous_Sheet_DB__2[[#Headers],[وارد]])</f>
        <v>0</v>
      </c>
      <c r="F12" s="19">
        <f>SUMIFS(اليوميه!$I$3:$I$1048576,اليوميه!$H$3:$H$1048576,__Anonymous_Sheet_DB__2[[#This Row],[اسم الصنف]],اليوميه!$D$3:$D$1048576,__Anonymous_Sheet_DB__2[[#Headers],[منصرف]])</f>
        <v>0</v>
      </c>
      <c r="G12" s="14">
        <f>+__Anonymous_Sheet_DB__2[[#This Row],[افتتاحي]]+__Anonymous_Sheet_DB__2[[#This Row],[وارد]]-__Anonymous_Sheet_DB__2[[#This Row],[منصرف]]</f>
        <v>0</v>
      </c>
      <c r="H12" s="19" t="s">
        <v>136</v>
      </c>
    </row>
    <row r="13" spans="1:8" ht="23.25" customHeight="1" x14ac:dyDescent="0.2">
      <c r="A13" s="32">
        <v>111</v>
      </c>
      <c r="B13" s="19">
        <v>11</v>
      </c>
      <c r="C13" s="38" t="s">
        <v>29</v>
      </c>
      <c r="D13" s="19"/>
      <c r="E13" s="19">
        <f>SUMIFS(اليوميه!$I$3:$I$1048576,اليوميه!$H$3:$H$1048576,__Anonymous_Sheet_DB__2[[#This Row],[اسم الصنف]],اليوميه!$D$3:$D$1048576,__Anonymous_Sheet_DB__2[[#Headers],[وارد]])</f>
        <v>0</v>
      </c>
      <c r="F13" s="19">
        <f>SUMIFS(اليوميه!$I$3:$I$1048576,اليوميه!$H$3:$H$1048576,__Anonymous_Sheet_DB__2[[#This Row],[اسم الصنف]],اليوميه!$D$3:$D$1048576,__Anonymous_Sheet_DB__2[[#Headers],[منصرف]])</f>
        <v>29.5</v>
      </c>
      <c r="G13" s="14">
        <f>+__Anonymous_Sheet_DB__2[[#This Row],[افتتاحي]]+__Anonymous_Sheet_DB__2[[#This Row],[وارد]]-__Anonymous_Sheet_DB__2[[#This Row],[منصرف]]</f>
        <v>-29.5</v>
      </c>
      <c r="H13" s="19" t="s">
        <v>141</v>
      </c>
    </row>
    <row r="14" spans="1:8" s="47" customFormat="1" ht="23.25" customHeight="1" x14ac:dyDescent="0.2">
      <c r="A14" s="39">
        <v>112</v>
      </c>
      <c r="B14" s="40">
        <v>12</v>
      </c>
      <c r="C14" s="41" t="s">
        <v>30</v>
      </c>
      <c r="D14" s="40">
        <v>4</v>
      </c>
      <c r="E14" s="19">
        <f>SUMIFS(اليوميه!$I$3:$I$1048576,اليوميه!$H$3:$H$1048576,__Anonymous_Sheet_DB__2[[#This Row],[اسم الصنف]],اليوميه!$D$3:$D$1048576,__Anonymous_Sheet_DB__2[[#Headers],[وارد]])</f>
        <v>10</v>
      </c>
      <c r="F14" s="19">
        <f>SUMIFS(اليوميه!$I$3:$I$1048576,اليوميه!$H$3:$H$1048576,__Anonymous_Sheet_DB__2[[#This Row],[اسم الصنف]],اليوميه!$D$3:$D$1048576,__Anonymous_Sheet_DB__2[[#Headers],[منصرف]])</f>
        <v>2</v>
      </c>
      <c r="G14" s="14">
        <f>+__Anonymous_Sheet_DB__2[[#This Row],[افتتاحي]]+__Anonymous_Sheet_DB__2[[#This Row],[وارد]]-__Anonymous_Sheet_DB__2[[#This Row],[منصرف]]</f>
        <v>12</v>
      </c>
      <c r="H14" s="40" t="s">
        <v>31</v>
      </c>
    </row>
    <row r="15" spans="1:8" s="47" customFormat="1" ht="23.25" customHeight="1" x14ac:dyDescent="0.2">
      <c r="A15" s="39">
        <v>113</v>
      </c>
      <c r="B15" s="40">
        <v>13</v>
      </c>
      <c r="C15" s="41" t="s">
        <v>86</v>
      </c>
      <c r="D15" s="40">
        <v>14</v>
      </c>
      <c r="E15" s="19">
        <f>SUMIFS(اليوميه!$I$3:$I$1048576,اليوميه!$H$3:$H$1048576,__Anonymous_Sheet_DB__2[[#This Row],[اسم الصنف]],اليوميه!$D$3:$D$1048576,__Anonymous_Sheet_DB__2[[#Headers],[وارد]])</f>
        <v>0</v>
      </c>
      <c r="F15" s="19">
        <f>SUMIFS(اليوميه!$I$3:$I$1048576,اليوميه!$H$3:$H$1048576,__Anonymous_Sheet_DB__2[[#This Row],[اسم الصنف]],اليوميه!$D$3:$D$1048576,__Anonymous_Sheet_DB__2[[#Headers],[منصرف]])</f>
        <v>8</v>
      </c>
      <c r="G15" s="14">
        <f>+__Anonymous_Sheet_DB__2[[#This Row],[افتتاحي]]+__Anonymous_Sheet_DB__2[[#This Row],[وارد]]-__Anonymous_Sheet_DB__2[[#This Row],[منصرف]]</f>
        <v>6</v>
      </c>
      <c r="H15" s="40" t="s">
        <v>142</v>
      </c>
    </row>
    <row r="16" spans="1:8" ht="23.25" customHeight="1" x14ac:dyDescent="0.2">
      <c r="A16" s="32">
        <v>114</v>
      </c>
      <c r="B16" s="19">
        <v>14</v>
      </c>
      <c r="C16" s="38" t="s">
        <v>37</v>
      </c>
      <c r="D16" s="19">
        <v>0</v>
      </c>
      <c r="E16" s="19">
        <f>SUMIFS(اليوميه!$I$3:$I$1048576,اليوميه!$H$3:$H$1048576,__Anonymous_Sheet_DB__2[[#This Row],[اسم الصنف]],اليوميه!$D$3:$D$1048576,__Anonymous_Sheet_DB__2[[#Headers],[وارد]])</f>
        <v>0</v>
      </c>
      <c r="F16" s="19">
        <f>SUMIFS(اليوميه!$I$3:$I$1048576,اليوميه!$H$3:$H$1048576,__Anonymous_Sheet_DB__2[[#This Row],[اسم الصنف]],اليوميه!$D$3:$D$1048576,__Anonymous_Sheet_DB__2[[#Headers],[منصرف]])</f>
        <v>973.5</v>
      </c>
      <c r="G16" s="14">
        <f>+__Anonymous_Sheet_DB__2[[#This Row],[افتتاحي]]+__Anonymous_Sheet_DB__2[[#This Row],[وارد]]-__Anonymous_Sheet_DB__2[[#This Row],[منصرف]]</f>
        <v>-973.5</v>
      </c>
      <c r="H16" s="19" t="s">
        <v>39</v>
      </c>
    </row>
    <row r="17" spans="1:9" ht="23.25" customHeight="1" x14ac:dyDescent="0.2">
      <c r="A17" s="32">
        <v>115</v>
      </c>
      <c r="B17" s="19">
        <v>15</v>
      </c>
      <c r="C17" s="42" t="s">
        <v>23</v>
      </c>
      <c r="D17" s="19">
        <v>0</v>
      </c>
      <c r="E17" s="19">
        <f>SUMIFS(اليوميه!$I$3:$I$1048576,اليوميه!$H$3:$H$1048576,__Anonymous_Sheet_DB__2[[#This Row],[اسم الصنف]],اليوميه!$D$3:$D$1048576,__Anonymous_Sheet_DB__2[[#Headers],[وارد]])</f>
        <v>0</v>
      </c>
      <c r="F17" s="19">
        <f>SUMIFS(اليوميه!$I$3:$I$1048576,اليوميه!$H$3:$H$1048576,__Anonymous_Sheet_DB__2[[#This Row],[اسم الصنف]],اليوميه!$D$3:$D$1048576,__Anonymous_Sheet_DB__2[[#Headers],[منصرف]])</f>
        <v>0.5</v>
      </c>
      <c r="G17" s="14">
        <f>+__Anonymous_Sheet_DB__2[[#This Row],[افتتاحي]]+__Anonymous_Sheet_DB__2[[#This Row],[وارد]]-__Anonymous_Sheet_DB__2[[#This Row],[منصرف]]</f>
        <v>-0.5</v>
      </c>
      <c r="H17" s="19" t="s">
        <v>89</v>
      </c>
    </row>
    <row r="18" spans="1:9" s="47" customFormat="1" ht="23.25" customHeight="1" x14ac:dyDescent="0.2">
      <c r="A18" s="39">
        <v>116</v>
      </c>
      <c r="B18" s="40">
        <v>16</v>
      </c>
      <c r="C18" s="43" t="s">
        <v>61</v>
      </c>
      <c r="D18" s="40">
        <v>3</v>
      </c>
      <c r="E18" s="19">
        <f>SUMIFS(اليوميه!$I$3:$I$1048576,اليوميه!$H$3:$H$1048576,__Anonymous_Sheet_DB__2[[#This Row],[اسم الصنف]],اليوميه!$D$3:$D$1048576,__Anonymous_Sheet_DB__2[[#Headers],[وارد]])</f>
        <v>400</v>
      </c>
      <c r="F18" s="19">
        <f>SUMIFS(اليوميه!$I$3:$I$1048576,اليوميه!$H$3:$H$1048576,__Anonymous_Sheet_DB__2[[#This Row],[اسم الصنف]],اليوميه!$D$3:$D$1048576,__Anonymous_Sheet_DB__2[[#Headers],[منصرف]])</f>
        <v>317</v>
      </c>
      <c r="G18" s="14">
        <f>+__Anonymous_Sheet_DB__2[[#This Row],[افتتاحي]]+__Anonymous_Sheet_DB__2[[#This Row],[وارد]]-__Anonymous_Sheet_DB__2[[#This Row],[منصرف]]</f>
        <v>86</v>
      </c>
      <c r="H18" s="40" t="s">
        <v>142</v>
      </c>
    </row>
    <row r="19" spans="1:9" s="47" customFormat="1" ht="23.25" customHeight="1" x14ac:dyDescent="0.2">
      <c r="A19" s="39">
        <v>117</v>
      </c>
      <c r="B19" s="40">
        <v>17</v>
      </c>
      <c r="C19" s="43" t="s">
        <v>126</v>
      </c>
      <c r="D19" s="40">
        <v>255</v>
      </c>
      <c r="E19" s="19">
        <f>SUMIFS(اليوميه!$I$3:$I$1048576,اليوميه!$H$3:$H$1048576,__Anonymous_Sheet_DB__2[[#This Row],[اسم الصنف]],اليوميه!$D$3:$D$1048576,__Anonymous_Sheet_DB__2[[#Headers],[وارد]])</f>
        <v>0</v>
      </c>
      <c r="F19" s="19">
        <f>SUMIFS(اليوميه!$I$3:$I$1048576,اليوميه!$H$3:$H$1048576,__Anonymous_Sheet_DB__2[[#This Row],[اسم الصنف]],اليوميه!$D$3:$D$1048576,__Anonymous_Sheet_DB__2[[#Headers],[منصرف]])</f>
        <v>230</v>
      </c>
      <c r="G19" s="14">
        <f>+__Anonymous_Sheet_DB__2[[#This Row],[افتتاحي]]+__Anonymous_Sheet_DB__2[[#This Row],[وارد]]-__Anonymous_Sheet_DB__2[[#This Row],[منصرف]]</f>
        <v>25</v>
      </c>
      <c r="H19" s="40" t="s">
        <v>74</v>
      </c>
      <c r="I19" s="47">
        <v>0.2</v>
      </c>
    </row>
    <row r="20" spans="1:9" ht="23.25" customHeight="1" x14ac:dyDescent="0.2">
      <c r="A20" s="32">
        <v>118</v>
      </c>
      <c r="B20" s="19">
        <v>18</v>
      </c>
      <c r="C20" s="42" t="s">
        <v>82</v>
      </c>
      <c r="D20" s="19"/>
      <c r="E20" s="19">
        <f>SUMIFS(اليوميه!$I$3:$I$1048576,اليوميه!$H$3:$H$1048576,__Anonymous_Sheet_DB__2[[#This Row],[اسم الصنف]],اليوميه!$D$3:$D$1048576,__Anonymous_Sheet_DB__2[[#Headers],[وارد]])</f>
        <v>0</v>
      </c>
      <c r="F20" s="19">
        <f>SUMIFS(اليوميه!$I$3:$I$1048576,اليوميه!$H$3:$H$1048576,__Anonymous_Sheet_DB__2[[#This Row],[اسم الصنف]],اليوميه!$D$3:$D$1048576,__Anonymous_Sheet_DB__2[[#Headers],[منصرف]])</f>
        <v>3</v>
      </c>
      <c r="G20" s="14">
        <f>+__Anonymous_Sheet_DB__2[[#This Row],[افتتاحي]]+__Anonymous_Sheet_DB__2[[#This Row],[وارد]]-__Anonymous_Sheet_DB__2[[#This Row],[منصرف]]</f>
        <v>-3</v>
      </c>
      <c r="H20" s="19" t="s">
        <v>83</v>
      </c>
    </row>
    <row r="21" spans="1:9" ht="23.25" customHeight="1" x14ac:dyDescent="0.2">
      <c r="A21" s="32">
        <v>119</v>
      </c>
      <c r="B21" s="19">
        <v>19</v>
      </c>
      <c r="C21" s="42" t="s">
        <v>85</v>
      </c>
      <c r="D21" s="19"/>
      <c r="E21" s="19">
        <f>SUMIFS(اليوميه!$I$3:$I$1048576,اليوميه!$H$3:$H$1048576,__Anonymous_Sheet_DB__2[[#This Row],[اسم الصنف]],اليوميه!$D$3:$D$1048576,__Anonymous_Sheet_DB__2[[#Headers],[وارد]])</f>
        <v>0</v>
      </c>
      <c r="F21" s="19">
        <f>SUMIFS(اليوميه!$I$3:$I$1048576,اليوميه!$H$3:$H$1048576,__Anonymous_Sheet_DB__2[[#This Row],[اسم الصنف]],اليوميه!$D$3:$D$1048576,__Anonymous_Sheet_DB__2[[#Headers],[منصرف]])</f>
        <v>2</v>
      </c>
      <c r="G21" s="14">
        <f>+__Anonymous_Sheet_DB__2[[#This Row],[افتتاحي]]+__Anonymous_Sheet_DB__2[[#This Row],[وارد]]-__Anonymous_Sheet_DB__2[[#This Row],[منصرف]]</f>
        <v>-2</v>
      </c>
      <c r="H21" s="19" t="s">
        <v>83</v>
      </c>
    </row>
    <row r="22" spans="1:9" ht="23.25" customHeight="1" x14ac:dyDescent="0.2">
      <c r="A22" s="32">
        <v>120</v>
      </c>
      <c r="B22" s="19">
        <v>20</v>
      </c>
      <c r="C22" s="42" t="s">
        <v>88</v>
      </c>
      <c r="D22" s="19"/>
      <c r="E22" s="19">
        <f>SUMIFS(اليوميه!$I$3:$I$1048576,اليوميه!$H$3:$H$1048576,__Anonymous_Sheet_DB__2[[#This Row],[اسم الصنف]],اليوميه!$D$3:$D$1048576,__Anonymous_Sheet_DB__2[[#Headers],[وارد]])</f>
        <v>0</v>
      </c>
      <c r="F22" s="19">
        <f>SUMIFS(اليوميه!$I$3:$I$1048576,اليوميه!$H$3:$H$1048576,__Anonymous_Sheet_DB__2[[#This Row],[اسم الصنف]],اليوميه!$D$3:$D$1048576,__Anonymous_Sheet_DB__2[[#Headers],[منصرف]])</f>
        <v>14</v>
      </c>
      <c r="G22" s="14">
        <f>+__Anonymous_Sheet_DB__2[[#This Row],[افتتاحي]]+__Anonymous_Sheet_DB__2[[#This Row],[وارد]]-__Anonymous_Sheet_DB__2[[#This Row],[منصرف]]</f>
        <v>-14</v>
      </c>
      <c r="H22" s="19" t="s">
        <v>89</v>
      </c>
    </row>
    <row r="23" spans="1:9" ht="23.25" customHeight="1" x14ac:dyDescent="0.2">
      <c r="A23" s="32">
        <v>121</v>
      </c>
      <c r="B23" s="19">
        <v>21</v>
      </c>
      <c r="C23" s="42" t="s">
        <v>101</v>
      </c>
      <c r="D23" s="19"/>
      <c r="E23" s="19">
        <f>SUMIFS(اليوميه!$I$3:$I$1048576,اليوميه!$H$3:$H$1048576,__Anonymous_Sheet_DB__2[[#This Row],[اسم الصنف]],اليوميه!$D$3:$D$1048576,__Anonymous_Sheet_DB__2[[#Headers],[وارد]])</f>
        <v>0</v>
      </c>
      <c r="F23" s="19">
        <f>SUMIFS(اليوميه!$I$3:$I$1048576,اليوميه!$H$3:$H$1048576,__Anonymous_Sheet_DB__2[[#This Row],[اسم الصنف]],اليوميه!$D$3:$D$1048576,__Anonymous_Sheet_DB__2[[#Headers],[منصرف]])</f>
        <v>2</v>
      </c>
      <c r="G23" s="14">
        <f>+__Anonymous_Sheet_DB__2[[#This Row],[افتتاحي]]+__Anonymous_Sheet_DB__2[[#This Row],[وارد]]-__Anonymous_Sheet_DB__2[[#This Row],[منصرف]]</f>
        <v>-2</v>
      </c>
      <c r="H23" s="19" t="s">
        <v>89</v>
      </c>
    </row>
    <row r="24" spans="1:9" ht="23.25" customHeight="1" x14ac:dyDescent="0.2">
      <c r="A24" s="32">
        <v>122</v>
      </c>
      <c r="B24" s="19">
        <v>22</v>
      </c>
      <c r="C24" s="44" t="s">
        <v>100</v>
      </c>
      <c r="D24" s="19"/>
      <c r="E24" s="19">
        <f>SUMIFS(اليوميه!$I$3:$I$1048576,اليوميه!$H$3:$H$1048576,__Anonymous_Sheet_DB__2[[#This Row],[اسم الصنف]],اليوميه!$D$3:$D$1048576,__Anonymous_Sheet_DB__2[[#Headers],[وارد]])</f>
        <v>0</v>
      </c>
      <c r="F24" s="19">
        <f>SUMIFS(اليوميه!$I$3:$I$1048576,اليوميه!$H$3:$H$1048576,__Anonymous_Sheet_DB__2[[#This Row],[اسم الصنف]],اليوميه!$D$3:$D$1048576,__Anonymous_Sheet_DB__2[[#Headers],[منصرف]])</f>
        <v>1</v>
      </c>
      <c r="G24" s="14">
        <f>+__Anonymous_Sheet_DB__2[[#This Row],[افتتاحي]]+__Anonymous_Sheet_DB__2[[#This Row],[وارد]]-__Anonymous_Sheet_DB__2[[#This Row],[منصرف]]</f>
        <v>-1</v>
      </c>
      <c r="H24" s="19" t="s">
        <v>83</v>
      </c>
    </row>
    <row r="25" spans="1:9" ht="23.25" customHeight="1" x14ac:dyDescent="0.2">
      <c r="A25" s="32">
        <v>123</v>
      </c>
      <c r="B25" s="19">
        <v>23</v>
      </c>
      <c r="C25" s="42" t="s">
        <v>109</v>
      </c>
      <c r="D25" s="19">
        <v>0</v>
      </c>
      <c r="E25" s="19">
        <f>SUMIFS(اليوميه!$I$3:$I$1048576,اليوميه!$H$3:$H$1048576,__Anonymous_Sheet_DB__2[[#This Row],[اسم الصنف]],اليوميه!$D$3:$D$1048576,__Anonymous_Sheet_DB__2[[#Headers],[وارد]])</f>
        <v>70.88</v>
      </c>
      <c r="F25" s="19">
        <f>SUMIFS(اليوميه!$I$3:$I$1048576,اليوميه!$H$3:$H$1048576,__Anonymous_Sheet_DB__2[[#This Row],[اسم الصنف]],اليوميه!$D$3:$D$1048576,__Anonymous_Sheet_DB__2[[#Headers],[منصرف]])</f>
        <v>0</v>
      </c>
      <c r="G25" s="14">
        <f>+__Anonymous_Sheet_DB__2[[#This Row],[افتتاحي]]+__Anonymous_Sheet_DB__2[[#This Row],[وارد]]-__Anonymous_Sheet_DB__2[[#This Row],[منصرف]]</f>
        <v>70.88</v>
      </c>
      <c r="H25" s="19" t="s">
        <v>75</v>
      </c>
    </row>
    <row r="26" spans="1:9" ht="23.25" customHeight="1" x14ac:dyDescent="0.2">
      <c r="A26" s="32">
        <v>124</v>
      </c>
      <c r="B26" s="19">
        <v>24</v>
      </c>
      <c r="C26" s="42" t="s">
        <v>111</v>
      </c>
      <c r="D26" s="19">
        <v>0</v>
      </c>
      <c r="E26" s="19">
        <f>SUMIFS(اليوميه!$I$3:$I$1048576,اليوميه!$H$3:$H$1048576,__Anonymous_Sheet_DB__2[[#This Row],[اسم الصنف]],اليوميه!$D$3:$D$1048576,__Anonymous_Sheet_DB__2[[#Headers],[وارد]])</f>
        <v>70.319999999999993</v>
      </c>
      <c r="F26" s="19">
        <f>SUMIFS(اليوميه!$I$3:$I$1048576,اليوميه!$H$3:$H$1048576,__Anonymous_Sheet_DB__2[[#This Row],[اسم الصنف]],اليوميه!$D$3:$D$1048576,__Anonymous_Sheet_DB__2[[#Headers],[منصرف]])</f>
        <v>0</v>
      </c>
      <c r="G26" s="14">
        <f>+__Anonymous_Sheet_DB__2[[#This Row],[افتتاحي]]+__Anonymous_Sheet_DB__2[[#This Row],[وارد]]-__Anonymous_Sheet_DB__2[[#This Row],[منصرف]]</f>
        <v>70.319999999999993</v>
      </c>
      <c r="H26" s="19" t="s">
        <v>75</v>
      </c>
    </row>
    <row r="27" spans="1:9" ht="23.25" customHeight="1" x14ac:dyDescent="0.2">
      <c r="A27" s="32">
        <v>125</v>
      </c>
      <c r="B27" s="19">
        <v>25</v>
      </c>
      <c r="C27" s="43" t="s">
        <v>118</v>
      </c>
      <c r="D27" s="19">
        <v>0</v>
      </c>
      <c r="E27" s="19">
        <f>SUMIFS(اليوميه!$I$3:$I$1048576,اليوميه!$H$3:$H$1048576,__Anonymous_Sheet_DB__2[[#This Row],[اسم الصنف]],اليوميه!$D$3:$D$1048576,__Anonymous_Sheet_DB__2[[#Headers],[وارد]])</f>
        <v>0</v>
      </c>
      <c r="F27" s="19">
        <f>SUMIFS(اليوميه!$I$3:$I$1048576,اليوميه!$H$3:$H$1048576,__Anonymous_Sheet_DB__2[[#This Row],[اسم الصنف]],اليوميه!$D$3:$D$1048576,__Anonymous_Sheet_DB__2[[#Headers],[منصرف]])</f>
        <v>0</v>
      </c>
      <c r="G27" s="14">
        <f>+__Anonymous_Sheet_DB__2[[#This Row],[افتتاحي]]+__Anonymous_Sheet_DB__2[[#This Row],[وارد]]-__Anonymous_Sheet_DB__2[[#This Row],[منصرف]]</f>
        <v>0</v>
      </c>
      <c r="H27" s="19" t="s">
        <v>142</v>
      </c>
    </row>
    <row r="28" spans="1:9" ht="23.25" customHeight="1" x14ac:dyDescent="0.2">
      <c r="A28" s="32">
        <v>126</v>
      </c>
      <c r="B28" s="19">
        <v>26</v>
      </c>
      <c r="C28" s="42" t="s">
        <v>127</v>
      </c>
      <c r="D28" s="19">
        <v>0</v>
      </c>
      <c r="E28" s="19">
        <f>SUMIFS(اليوميه!$I$3:$I$1048576,اليوميه!$H$3:$H$1048576,__Anonymous_Sheet_DB__2[[#This Row],[اسم الصنف]],اليوميه!$D$3:$D$1048576,__Anonymous_Sheet_DB__2[[#Headers],[وارد]])</f>
        <v>1500</v>
      </c>
      <c r="F28" s="19">
        <f>SUMIFS(اليوميه!$I$3:$I$1048576,اليوميه!$H$3:$H$1048576,__Anonymous_Sheet_DB__2[[#This Row],[اسم الصنف]],اليوميه!$D$3:$D$1048576,__Anonymous_Sheet_DB__2[[#Headers],[منصرف]])</f>
        <v>0</v>
      </c>
      <c r="G28" s="14">
        <f>+__Anonymous_Sheet_DB__2[[#This Row],[افتتاحي]]+__Anonymous_Sheet_DB__2[[#This Row],[وارد]]-__Anonymous_Sheet_DB__2[[#This Row],[منصرف]]</f>
        <v>1500</v>
      </c>
      <c r="H28" s="19" t="s">
        <v>83</v>
      </c>
    </row>
    <row r="29" spans="1:9" ht="23.25" customHeight="1" x14ac:dyDescent="0.2">
      <c r="A29" s="32">
        <v>127</v>
      </c>
      <c r="B29" s="19">
        <v>27</v>
      </c>
      <c r="C29" s="42" t="s">
        <v>130</v>
      </c>
      <c r="D29" s="19">
        <v>0</v>
      </c>
      <c r="E29" s="19">
        <f>SUMIFS(اليوميه!$I$3:$I$1048576,اليوميه!$H$3:$H$1048576,__Anonymous_Sheet_DB__2[[#This Row],[اسم الصنف]],اليوميه!$D$3:$D$1048576,__Anonymous_Sheet_DB__2[[#Headers],[وارد]])</f>
        <v>0</v>
      </c>
      <c r="F29" s="19">
        <f>SUMIFS(اليوميه!$I$3:$I$1048576,اليوميه!$H$3:$H$1048576,__Anonymous_Sheet_DB__2[[#This Row],[اسم الصنف]],اليوميه!$D$3:$D$1048576,__Anonymous_Sheet_DB__2[[#Headers],[منصرف]])</f>
        <v>2</v>
      </c>
      <c r="G29" s="14">
        <f>+__Anonymous_Sheet_DB__2[[#This Row],[افتتاحي]]+__Anonymous_Sheet_DB__2[[#This Row],[وارد]]-__Anonymous_Sheet_DB__2[[#This Row],[منصرف]]</f>
        <v>-2</v>
      </c>
      <c r="H29" s="19" t="s">
        <v>83</v>
      </c>
    </row>
    <row r="30" spans="1:9" ht="23.25" customHeight="1" x14ac:dyDescent="0.2">
      <c r="A30" s="32">
        <v>128</v>
      </c>
      <c r="B30" s="19">
        <v>28</v>
      </c>
      <c r="C30" s="42" t="s">
        <v>128</v>
      </c>
      <c r="D30" s="19">
        <v>0</v>
      </c>
      <c r="E30" s="19">
        <f>SUMIFS(اليوميه!$I$3:$I$1048576,اليوميه!$H$3:$H$1048576,__Anonymous_Sheet_DB__2[[#This Row],[اسم الصنف]],اليوميه!$D$3:$D$1048576,__Anonymous_Sheet_DB__2[[#Headers],[وارد]])</f>
        <v>50</v>
      </c>
      <c r="F30" s="19">
        <f>SUMIFS(اليوميه!$I$3:$I$1048576,اليوميه!$H$3:$H$1048576,__Anonymous_Sheet_DB__2[[#This Row],[اسم الصنف]],اليوميه!$D$3:$D$1048576,__Anonymous_Sheet_DB__2[[#Headers],[منصرف]])</f>
        <v>0</v>
      </c>
      <c r="G30" s="14">
        <f>+__Anonymous_Sheet_DB__2[[#This Row],[افتتاحي]]+__Anonymous_Sheet_DB__2[[#This Row],[وارد]]-__Anonymous_Sheet_DB__2[[#This Row],[منصرف]]</f>
        <v>50</v>
      </c>
      <c r="H30" s="19" t="s">
        <v>142</v>
      </c>
    </row>
    <row r="31" spans="1:9" ht="23.25" customHeight="1" x14ac:dyDescent="0.2">
      <c r="A31" s="32">
        <v>129</v>
      </c>
      <c r="B31" s="19">
        <v>29</v>
      </c>
      <c r="C31" s="42" t="s">
        <v>73</v>
      </c>
      <c r="D31" s="19"/>
      <c r="E31" s="19">
        <f>SUMIFS(اليوميه!$I$3:$I$1048576,اليوميه!$H$3:$H$1048576,__Anonymous_Sheet_DB__2[[#This Row],[اسم الصنف]],اليوميه!$D$3:$D$1048576,__Anonymous_Sheet_DB__2[[#Headers],[وارد]])</f>
        <v>5625</v>
      </c>
      <c r="F31" s="19">
        <f>SUMIFS(اليوميه!$I$3:$I$1048576,اليوميه!$H$3:$H$1048576,__Anonymous_Sheet_DB__2[[#This Row],[اسم الصنف]],اليوميه!$D$3:$D$1048576,__Anonymous_Sheet_DB__2[[#Headers],[منصرف]])</f>
        <v>1735</v>
      </c>
      <c r="G31" s="14">
        <f>+__Anonymous_Sheet_DB__2[[#This Row],[افتتاحي]]+__Anonymous_Sheet_DB__2[[#This Row],[وارد]]-__Anonymous_Sheet_DB__2[[#This Row],[منصرف]]</f>
        <v>3890</v>
      </c>
      <c r="H31" s="40" t="s">
        <v>74</v>
      </c>
    </row>
    <row r="32" spans="1:9" ht="23.25" customHeight="1" x14ac:dyDescent="0.2">
      <c r="A32" s="32">
        <v>130</v>
      </c>
      <c r="B32" s="19">
        <v>30</v>
      </c>
      <c r="C32" s="42"/>
      <c r="D32" s="19"/>
      <c r="E32" s="19">
        <f>SUMIFS(اليوميه!$I$3:$I$1048576,اليوميه!$H$3:$H$1048576,__Anonymous_Sheet_DB__2[[#This Row],[اسم الصنف]],اليوميه!$D$3:$D$1048576,__Anonymous_Sheet_DB__2[[#Headers],[وارد]])</f>
        <v>0</v>
      </c>
      <c r="F32" s="19">
        <f>SUMIFS(اليوميه!$I$3:$I$1048576,اليوميه!$H$3:$H$1048576,__Anonymous_Sheet_DB__2[[#This Row],[اسم الصنف]],اليوميه!$D$3:$D$1048576,__Anonymous_Sheet_DB__2[[#Headers],[منصرف]])</f>
        <v>0</v>
      </c>
      <c r="G32" s="14">
        <f>+__Anonymous_Sheet_DB__2[[#This Row],[افتتاحي]]+__Anonymous_Sheet_DB__2[[#This Row],[وارد]]-__Anonymous_Sheet_DB__2[[#This Row],[منصرف]]</f>
        <v>0</v>
      </c>
      <c r="H32" s="19"/>
    </row>
    <row r="33" spans="1:8" ht="23.25" customHeight="1" x14ac:dyDescent="0.2">
      <c r="A33" s="32">
        <v>131</v>
      </c>
      <c r="B33" s="19">
        <v>31</v>
      </c>
      <c r="C33" s="42"/>
      <c r="D33" s="19"/>
      <c r="E33" s="19">
        <f>SUMIFS(اليوميه!$I$3:$I$1048576,اليوميه!$H$3:$H$1048576,__Anonymous_Sheet_DB__2[[#This Row],[اسم الصنف]],اليوميه!$D$3:$D$1048576,__Anonymous_Sheet_DB__2[[#Headers],[وارد]])</f>
        <v>0</v>
      </c>
      <c r="F33" s="19">
        <f>SUMIFS(اليوميه!$I$3:$I$1048576,اليوميه!$H$3:$H$1048576,__Anonymous_Sheet_DB__2[[#This Row],[اسم الصنف]],اليوميه!$D$3:$D$1048576,__Anonymous_Sheet_DB__2[[#Headers],[منصرف]])</f>
        <v>0</v>
      </c>
      <c r="G33" s="14">
        <f>+__Anonymous_Sheet_DB__2[[#This Row],[افتتاحي]]+__Anonymous_Sheet_DB__2[[#This Row],[وارد]]-__Anonymous_Sheet_DB__2[[#This Row],[منصرف]]</f>
        <v>0</v>
      </c>
      <c r="H33" s="19"/>
    </row>
    <row r="34" spans="1:8" ht="23.25" customHeight="1" x14ac:dyDescent="0.2">
      <c r="A34" s="32">
        <v>132</v>
      </c>
      <c r="B34" s="19">
        <v>32</v>
      </c>
      <c r="C34" s="42"/>
      <c r="D34" s="19"/>
      <c r="E34" s="19">
        <f>SUMIFS(اليوميه!$I$3:$I$1048576,اليوميه!$H$3:$H$1048576,__Anonymous_Sheet_DB__2[[#This Row],[اسم الصنف]],اليوميه!$D$3:$D$1048576,__Anonymous_Sheet_DB__2[[#Headers],[وارد]])</f>
        <v>0</v>
      </c>
      <c r="F34" s="19">
        <f>SUMIFS(اليوميه!$I$3:$I$1048576,اليوميه!$H$3:$H$1048576,__Anonymous_Sheet_DB__2[[#This Row],[اسم الصنف]],اليوميه!$D$3:$D$1048576,__Anonymous_Sheet_DB__2[[#Headers],[منصرف]])</f>
        <v>0</v>
      </c>
      <c r="G34" s="14">
        <f>+__Anonymous_Sheet_DB__2[[#This Row],[افتتاحي]]+__Anonymous_Sheet_DB__2[[#This Row],[وارد]]-__Anonymous_Sheet_DB__2[[#This Row],[منصرف]]</f>
        <v>0</v>
      </c>
      <c r="H34" s="19"/>
    </row>
    <row r="35" spans="1:8" ht="23.25" customHeight="1" x14ac:dyDescent="0.2">
      <c r="A35" s="32">
        <v>133</v>
      </c>
      <c r="B35" s="19">
        <v>33</v>
      </c>
      <c r="C35" s="42"/>
      <c r="D35" s="19"/>
      <c r="E35" s="19">
        <f>SUMIFS(اليوميه!$I$3:$I$1048576,اليوميه!$H$3:$H$1048576,__Anonymous_Sheet_DB__2[[#This Row],[اسم الصنف]],اليوميه!$D$3:$D$1048576,__Anonymous_Sheet_DB__2[[#Headers],[وارد]])</f>
        <v>0</v>
      </c>
      <c r="F35" s="19">
        <f>SUMIFS(اليوميه!$I$3:$I$1048576,اليوميه!$H$3:$H$1048576,__Anonymous_Sheet_DB__2[[#This Row],[اسم الصنف]],اليوميه!$D$3:$D$1048576,__Anonymous_Sheet_DB__2[[#Headers],[منصرف]])</f>
        <v>0</v>
      </c>
      <c r="G35" s="14">
        <f>+__Anonymous_Sheet_DB__2[[#This Row],[افتتاحي]]+__Anonymous_Sheet_DB__2[[#This Row],[وارد]]-__Anonymous_Sheet_DB__2[[#This Row],[منصرف]]</f>
        <v>0</v>
      </c>
      <c r="H35" s="19"/>
    </row>
    <row r="36" spans="1:8" ht="23.25" customHeight="1" x14ac:dyDescent="0.2">
      <c r="A36" s="32">
        <v>134</v>
      </c>
      <c r="B36" s="19">
        <v>34</v>
      </c>
      <c r="C36" s="42"/>
      <c r="D36" s="19"/>
      <c r="E36" s="19">
        <f>SUMIFS(اليوميه!$I$3:$I$1048576,اليوميه!$H$3:$H$1048576,__Anonymous_Sheet_DB__2[[#This Row],[اسم الصنف]],اليوميه!$D$3:$D$1048576,__Anonymous_Sheet_DB__2[[#Headers],[وارد]])</f>
        <v>0</v>
      </c>
      <c r="F36" s="19">
        <f>SUMIFS(اليوميه!$I$3:$I$1048576,اليوميه!$H$3:$H$1048576,__Anonymous_Sheet_DB__2[[#This Row],[اسم الصنف]],اليوميه!$D$3:$D$1048576,__Anonymous_Sheet_DB__2[[#Headers],[منصرف]])</f>
        <v>0</v>
      </c>
      <c r="G36" s="14">
        <f>+__Anonymous_Sheet_DB__2[[#This Row],[افتتاحي]]+__Anonymous_Sheet_DB__2[[#This Row],[وارد]]-__Anonymous_Sheet_DB__2[[#This Row],[منصرف]]</f>
        <v>0</v>
      </c>
      <c r="H36" s="19"/>
    </row>
    <row r="37" spans="1:8" ht="23.25" customHeight="1" x14ac:dyDescent="0.2">
      <c r="A37" s="32">
        <v>135</v>
      </c>
      <c r="B37" s="19">
        <v>35</v>
      </c>
      <c r="C37" s="42"/>
      <c r="D37" s="19"/>
      <c r="E37" s="19">
        <f>SUMIFS(اليوميه!$I$3:$I$1048576,اليوميه!$H$3:$H$1048576,__Anonymous_Sheet_DB__2[[#This Row],[اسم الصنف]],اليوميه!$D$3:$D$1048576,__Anonymous_Sheet_DB__2[[#Headers],[وارد]])</f>
        <v>0</v>
      </c>
      <c r="F37" s="19">
        <f>SUMIFS(اليوميه!$I$3:$I$1048576,اليوميه!$H$3:$H$1048576,__Anonymous_Sheet_DB__2[[#This Row],[اسم الصنف]],اليوميه!$D$3:$D$1048576,__Anonymous_Sheet_DB__2[[#Headers],[منصرف]])</f>
        <v>0</v>
      </c>
      <c r="G37" s="14">
        <f>+__Anonymous_Sheet_DB__2[[#This Row],[افتتاحي]]+__Anonymous_Sheet_DB__2[[#This Row],[وارد]]-__Anonymous_Sheet_DB__2[[#This Row],[منصرف]]</f>
        <v>0</v>
      </c>
      <c r="H37" s="19"/>
    </row>
    <row r="38" spans="1:8" ht="23.25" customHeight="1" x14ac:dyDescent="0.2">
      <c r="A38" s="32">
        <v>136</v>
      </c>
      <c r="B38" s="19">
        <v>36</v>
      </c>
      <c r="C38" s="42"/>
      <c r="D38" s="19"/>
      <c r="E38" s="19">
        <f>SUMIFS(اليوميه!$I$3:$I$1048576,اليوميه!$H$3:$H$1048576,__Anonymous_Sheet_DB__2[[#This Row],[اسم الصنف]],اليوميه!$D$3:$D$1048576,__Anonymous_Sheet_DB__2[[#Headers],[وارد]])</f>
        <v>0</v>
      </c>
      <c r="F38" s="19">
        <f>SUMIFS(اليوميه!$I$3:$I$1048576,اليوميه!$H$3:$H$1048576,__Anonymous_Sheet_DB__2[[#This Row],[اسم الصنف]],اليوميه!$D$3:$D$1048576,__Anonymous_Sheet_DB__2[[#Headers],[منصرف]])</f>
        <v>0</v>
      </c>
      <c r="G38" s="14">
        <f>+__Anonymous_Sheet_DB__2[[#This Row],[افتتاحي]]+__Anonymous_Sheet_DB__2[[#This Row],[وارد]]-__Anonymous_Sheet_DB__2[[#This Row],[منصرف]]</f>
        <v>0</v>
      </c>
      <c r="H38" s="19"/>
    </row>
    <row r="39" spans="1:8" ht="23.25" customHeight="1" x14ac:dyDescent="0.2">
      <c r="A39" s="32">
        <v>137</v>
      </c>
      <c r="B39" s="19">
        <v>37</v>
      </c>
      <c r="C39" s="42"/>
      <c r="D39" s="19"/>
      <c r="E39" s="19">
        <f>SUMIFS(اليوميه!$I$3:$I$1048576,اليوميه!$H$3:$H$1048576,__Anonymous_Sheet_DB__2[[#This Row],[اسم الصنف]],اليوميه!$D$3:$D$1048576,__Anonymous_Sheet_DB__2[[#Headers],[وارد]])</f>
        <v>0</v>
      </c>
      <c r="F39" s="19">
        <f>SUMIFS(اليوميه!$I$3:$I$1048576,اليوميه!$H$3:$H$1048576,__Anonymous_Sheet_DB__2[[#This Row],[اسم الصنف]],اليوميه!$D$3:$D$1048576,__Anonymous_Sheet_DB__2[[#Headers],[منصرف]])</f>
        <v>0</v>
      </c>
      <c r="G39" s="14">
        <f>+__Anonymous_Sheet_DB__2[[#This Row],[افتتاحي]]+__Anonymous_Sheet_DB__2[[#This Row],[وارد]]-__Anonymous_Sheet_DB__2[[#This Row],[منصرف]]</f>
        <v>0</v>
      </c>
      <c r="H39" s="19"/>
    </row>
    <row r="40" spans="1:8" ht="23.25" customHeight="1" x14ac:dyDescent="0.2">
      <c r="A40" s="32">
        <v>138</v>
      </c>
      <c r="B40" s="19">
        <v>38</v>
      </c>
      <c r="C40" s="42"/>
      <c r="D40" s="19"/>
      <c r="E40" s="19">
        <f>SUMIFS(اليوميه!$I$3:$I$1048576,اليوميه!$H$3:$H$1048576,__Anonymous_Sheet_DB__2[[#This Row],[اسم الصنف]],اليوميه!$D$3:$D$1048576,__Anonymous_Sheet_DB__2[[#Headers],[وارد]])</f>
        <v>0</v>
      </c>
      <c r="F40" s="19">
        <f>SUMIFS(اليوميه!$I$3:$I$1048576,اليوميه!$H$3:$H$1048576,__Anonymous_Sheet_DB__2[[#This Row],[اسم الصنف]],اليوميه!$D$3:$D$1048576,__Anonymous_Sheet_DB__2[[#Headers],[منصرف]])</f>
        <v>0</v>
      </c>
      <c r="G40" s="14">
        <f>+__Anonymous_Sheet_DB__2[[#This Row],[افتتاحي]]+__Anonymous_Sheet_DB__2[[#This Row],[وارد]]-__Anonymous_Sheet_DB__2[[#This Row],[منصرف]]</f>
        <v>0</v>
      </c>
      <c r="H40" s="19"/>
    </row>
    <row r="41" spans="1:8" ht="23.25" customHeight="1" x14ac:dyDescent="0.2">
      <c r="A41" s="32">
        <v>139</v>
      </c>
      <c r="B41" s="19">
        <v>39</v>
      </c>
      <c r="C41" s="42"/>
      <c r="D41" s="19"/>
      <c r="E41" s="19">
        <f>SUMIFS(اليوميه!$I$3:$I$1048576,اليوميه!$H$3:$H$1048576,__Anonymous_Sheet_DB__2[[#This Row],[اسم الصنف]],اليوميه!$D$3:$D$1048576,__Anonymous_Sheet_DB__2[[#Headers],[وارد]])</f>
        <v>0</v>
      </c>
      <c r="F41" s="19">
        <f>SUMIFS(اليوميه!$I$3:$I$1048576,اليوميه!$H$3:$H$1048576,__Anonymous_Sheet_DB__2[[#This Row],[اسم الصنف]],اليوميه!$D$3:$D$1048576,__Anonymous_Sheet_DB__2[[#Headers],[منصرف]])</f>
        <v>0</v>
      </c>
      <c r="G41" s="14">
        <f>+__Anonymous_Sheet_DB__2[[#This Row],[افتتاحي]]+__Anonymous_Sheet_DB__2[[#This Row],[وارد]]-__Anonymous_Sheet_DB__2[[#This Row],[منصرف]]</f>
        <v>0</v>
      </c>
      <c r="H41" s="19"/>
    </row>
    <row r="42" spans="1:8" ht="23.25" customHeight="1" x14ac:dyDescent="0.2">
      <c r="A42" s="32">
        <v>140</v>
      </c>
      <c r="B42" s="19">
        <v>40</v>
      </c>
      <c r="C42" s="42"/>
      <c r="D42" s="19"/>
      <c r="E42" s="19">
        <f>SUMIFS(اليوميه!$I$3:$I$1048576,اليوميه!$H$3:$H$1048576,__Anonymous_Sheet_DB__2[[#This Row],[اسم الصنف]],اليوميه!$D$3:$D$1048576,__Anonymous_Sheet_DB__2[[#Headers],[وارد]])</f>
        <v>0</v>
      </c>
      <c r="F42" s="19">
        <f>SUMIFS(اليوميه!$I$3:$I$1048576,اليوميه!$H$3:$H$1048576,__Anonymous_Sheet_DB__2[[#This Row],[اسم الصنف]],اليوميه!$D$3:$D$1048576,__Anonymous_Sheet_DB__2[[#Headers],[منصرف]])</f>
        <v>0</v>
      </c>
      <c r="G42" s="14">
        <f>+__Anonymous_Sheet_DB__2[[#This Row],[افتتاحي]]+__Anonymous_Sheet_DB__2[[#This Row],[وارد]]-__Anonymous_Sheet_DB__2[[#This Row],[منصرف]]</f>
        <v>0</v>
      </c>
      <c r="H42" s="19"/>
    </row>
    <row r="43" spans="1:8" ht="23.25" customHeight="1" x14ac:dyDescent="0.2">
      <c r="B43" s="19">
        <v>41</v>
      </c>
      <c r="C43" s="42"/>
      <c r="D43" s="19"/>
      <c r="E43" s="19">
        <f>SUMIFS(اليوميه!$I$3:$I$1048576,اليوميه!$H$3:$H$1048576,__Anonymous_Sheet_DB__2[[#This Row],[اسم الصنف]],اليوميه!$D$3:$D$1048576,__Anonymous_Sheet_DB__2[[#Headers],[وارد]])</f>
        <v>0</v>
      </c>
      <c r="F43" s="19">
        <f>SUMIFS(اليوميه!$I$3:$I$1048576,اليوميه!$H$3:$H$1048576,__Anonymous_Sheet_DB__2[[#This Row],[اسم الصنف]],اليوميه!$D$3:$D$1048576,__Anonymous_Sheet_DB__2[[#Headers],[منصرف]])</f>
        <v>0</v>
      </c>
      <c r="G43" s="14">
        <f>+__Anonymous_Sheet_DB__2[[#This Row],[افتتاحي]]+__Anonymous_Sheet_DB__2[[#This Row],[وارد]]-__Anonymous_Sheet_DB__2[[#This Row],[منصرف]]</f>
        <v>0</v>
      </c>
      <c r="H43" s="19"/>
    </row>
    <row r="44" spans="1:8" ht="23.25" customHeight="1" x14ac:dyDescent="0.2">
      <c r="B44" s="19">
        <v>42</v>
      </c>
      <c r="C44" s="42"/>
      <c r="D44" s="19"/>
      <c r="E44" s="19">
        <f>SUMIFS(اليوميه!$I$3:$I$1048576,اليوميه!$H$3:$H$1048576,__Anonymous_Sheet_DB__2[[#This Row],[اسم الصنف]],اليوميه!$D$3:$D$1048576,__Anonymous_Sheet_DB__2[[#Headers],[وارد]])</f>
        <v>0</v>
      </c>
      <c r="F44" s="19">
        <f>SUMIFS(اليوميه!$I$3:$I$1048576,اليوميه!$H$3:$H$1048576,__Anonymous_Sheet_DB__2[[#This Row],[اسم الصنف]],اليوميه!$D$3:$D$1048576,__Anonymous_Sheet_DB__2[[#Headers],[منصرف]])</f>
        <v>0</v>
      </c>
      <c r="G44" s="14">
        <f>+__Anonymous_Sheet_DB__2[[#This Row],[افتتاحي]]+__Anonymous_Sheet_DB__2[[#This Row],[وارد]]-__Anonymous_Sheet_DB__2[[#This Row],[منصرف]]</f>
        <v>0</v>
      </c>
      <c r="H44" s="19"/>
    </row>
    <row r="45" spans="1:8" ht="23.25" customHeight="1" x14ac:dyDescent="0.2">
      <c r="B45" s="19">
        <v>43</v>
      </c>
      <c r="C45" s="42"/>
      <c r="D45" s="19"/>
      <c r="E45" s="19">
        <f>SUMIFS(اليوميه!$I$3:$I$1048576,اليوميه!$H$3:$H$1048576,__Anonymous_Sheet_DB__2[[#This Row],[اسم الصنف]],اليوميه!$D$3:$D$1048576,__Anonymous_Sheet_DB__2[[#Headers],[وارد]])</f>
        <v>0</v>
      </c>
      <c r="F45" s="19"/>
      <c r="G45" s="14">
        <f>+__Anonymous_Sheet_DB__2[[#This Row],[افتتاحي]]+__Anonymous_Sheet_DB__2[[#This Row],[وارد]]-__Anonymous_Sheet_DB__2[[#This Row],[منصرف]]</f>
        <v>0</v>
      </c>
      <c r="H45" s="19"/>
    </row>
    <row r="46" spans="1:8" ht="23.25" customHeight="1" x14ac:dyDescent="0.2">
      <c r="B46" s="19">
        <v>44</v>
      </c>
      <c r="C46" s="42"/>
      <c r="D46" s="19"/>
      <c r="E46" s="19">
        <f>SUMIFS(اليوميه!$I$3:$I$1048576,اليوميه!$H$3:$H$1048576,__Anonymous_Sheet_DB__2[[#This Row],[اسم الصنف]],اليوميه!$D$3:$D$1048576,__Anonymous_Sheet_DB__2[[#Headers],[وارد]])</f>
        <v>0</v>
      </c>
      <c r="F46" s="19"/>
      <c r="G46" s="14">
        <f>+__Anonymous_Sheet_DB__2[[#This Row],[افتتاحي]]+__Anonymous_Sheet_DB__2[[#This Row],[وارد]]-__Anonymous_Sheet_DB__2[[#This Row],[منصرف]]</f>
        <v>0</v>
      </c>
      <c r="H46" s="19"/>
    </row>
    <row r="47" spans="1:8" ht="23.25" customHeight="1" x14ac:dyDescent="0.2">
      <c r="B47" s="19">
        <v>45</v>
      </c>
      <c r="C47" s="42"/>
      <c r="D47" s="19"/>
      <c r="E47" s="19">
        <f>SUMIFS(اليوميه!$I$3:$I$1048576,اليوميه!$H$3:$H$1048576,__Anonymous_Sheet_DB__2[[#This Row],[اسم الصنف]],اليوميه!$D$3:$D$1048576,__Anonymous_Sheet_DB__2[[#Headers],[وارد]])</f>
        <v>0</v>
      </c>
      <c r="F47" s="19"/>
      <c r="G47" s="14">
        <f>+__Anonymous_Sheet_DB__2[[#This Row],[افتتاحي]]+__Anonymous_Sheet_DB__2[[#This Row],[وارد]]-__Anonymous_Sheet_DB__2[[#This Row],[منصرف]]</f>
        <v>0</v>
      </c>
      <c r="H47" s="19"/>
    </row>
    <row r="48" spans="1:8" ht="23.25" customHeight="1" x14ac:dyDescent="0.2">
      <c r="B48" s="19">
        <v>46</v>
      </c>
      <c r="C48" s="42"/>
      <c r="D48" s="19"/>
      <c r="E48" s="19">
        <f>SUMIFS(اليوميه!$I$3:$I$1048576,اليوميه!$H$3:$H$1048576,__Anonymous_Sheet_DB__2[[#This Row],[اسم الصنف]],اليوميه!$D$3:$D$1048576,__Anonymous_Sheet_DB__2[[#Headers],[وارد]])</f>
        <v>0</v>
      </c>
      <c r="F48" s="19"/>
      <c r="G48" s="14">
        <f>+__Anonymous_Sheet_DB__2[[#This Row],[افتتاحي]]+__Anonymous_Sheet_DB__2[[#This Row],[وارد]]-__Anonymous_Sheet_DB__2[[#This Row],[منصرف]]</f>
        <v>0</v>
      </c>
      <c r="H48" s="19"/>
    </row>
    <row r="49" spans="2:8" ht="23.25" customHeight="1" x14ac:dyDescent="0.2">
      <c r="B49" s="19">
        <v>47</v>
      </c>
      <c r="C49" s="42"/>
      <c r="D49" s="19"/>
      <c r="E49" s="19">
        <f>SUMIFS(اليوميه!$I$3:$I$1048576,اليوميه!$H$3:$H$1048576,__Anonymous_Sheet_DB__2[[#This Row],[اسم الصنف]],اليوميه!$D$3:$D$1048576,__Anonymous_Sheet_DB__2[[#Headers],[وارد]])</f>
        <v>0</v>
      </c>
      <c r="F49" s="19"/>
      <c r="G49" s="14">
        <f>+__Anonymous_Sheet_DB__2[[#This Row],[افتتاحي]]+__Anonymous_Sheet_DB__2[[#This Row],[وارد]]-__Anonymous_Sheet_DB__2[[#This Row],[منصرف]]</f>
        <v>0</v>
      </c>
      <c r="H49" s="19"/>
    </row>
    <row r="50" spans="2:8" ht="23.25" customHeight="1" x14ac:dyDescent="0.2">
      <c r="B50" s="19">
        <v>48</v>
      </c>
      <c r="C50" s="42"/>
      <c r="D50" s="19"/>
      <c r="E50" s="19">
        <f>SUMIFS(اليوميه!$I$3:$I$1048576,اليوميه!$H$3:$H$1048576,__Anonymous_Sheet_DB__2[[#This Row],[اسم الصنف]],اليوميه!$D$3:$D$1048576,__Anonymous_Sheet_DB__2[[#Headers],[وارد]])</f>
        <v>0</v>
      </c>
      <c r="F50" s="19"/>
      <c r="G50" s="14">
        <f>+__Anonymous_Sheet_DB__2[[#This Row],[افتتاحي]]+__Anonymous_Sheet_DB__2[[#This Row],[وارد]]-__Anonymous_Sheet_DB__2[[#This Row],[منصرف]]</f>
        <v>0</v>
      </c>
      <c r="H50" s="19"/>
    </row>
    <row r="51" spans="2:8" ht="23.25" customHeight="1" x14ac:dyDescent="0.2">
      <c r="B51" s="19">
        <v>49</v>
      </c>
      <c r="C51" s="42"/>
      <c r="D51" s="19"/>
      <c r="E51" s="19">
        <f>SUMIFS(اليوميه!$I$3:$I$1048576,اليوميه!$H$3:$H$1048576,__Anonymous_Sheet_DB__2[[#This Row],[اسم الصنف]],اليوميه!$D$3:$D$1048576,__Anonymous_Sheet_DB__2[[#Headers],[وارد]])</f>
        <v>0</v>
      </c>
      <c r="F51" s="19"/>
      <c r="G51" s="14">
        <f>+__Anonymous_Sheet_DB__2[[#This Row],[افتتاحي]]+__Anonymous_Sheet_DB__2[[#This Row],[وارد]]-__Anonymous_Sheet_DB__2[[#This Row],[منصرف]]</f>
        <v>0</v>
      </c>
      <c r="H51" s="19"/>
    </row>
    <row r="52" spans="2:8" ht="23.25" customHeight="1" x14ac:dyDescent="0.2">
      <c r="B52" s="19">
        <v>50</v>
      </c>
      <c r="C52" s="42"/>
      <c r="D52" s="19"/>
      <c r="E52" s="19">
        <f>SUMIFS(اليوميه!$I$3:$I$1048576,اليوميه!$H$3:$H$1048576,__Anonymous_Sheet_DB__2[[#This Row],[اسم الصنف]],اليوميه!$D$3:$D$1048576,__Anonymous_Sheet_DB__2[[#Headers],[وارد]])</f>
        <v>0</v>
      </c>
      <c r="F52" s="19"/>
      <c r="G52" s="14">
        <f>+__Anonymous_Sheet_DB__2[[#This Row],[افتتاحي]]+__Anonymous_Sheet_DB__2[[#This Row],[وارد]]-__Anonymous_Sheet_DB__2[[#This Row],[منصرف]]</f>
        <v>0</v>
      </c>
      <c r="H52" s="19"/>
    </row>
    <row r="53" spans="2:8" ht="23.25" customHeight="1" x14ac:dyDescent="0.2">
      <c r="B53" s="19">
        <v>51</v>
      </c>
      <c r="C53" s="42"/>
      <c r="D53" s="19"/>
      <c r="E53" s="19">
        <f>SUMIFS(اليوميه!$I$3:$I$1048576,اليوميه!$H$3:$H$1048576,__Anonymous_Sheet_DB__2[[#This Row],[اسم الصنف]],اليوميه!$D$3:$D$1048576,__Anonymous_Sheet_DB__2[[#Headers],[وارد]])</f>
        <v>0</v>
      </c>
      <c r="F53" s="19"/>
      <c r="G53" s="14">
        <f>+__Anonymous_Sheet_DB__2[[#This Row],[افتتاحي]]+__Anonymous_Sheet_DB__2[[#This Row],[وارد]]-__Anonymous_Sheet_DB__2[[#This Row],[منصرف]]</f>
        <v>0</v>
      </c>
      <c r="H53" s="19"/>
    </row>
    <row r="54" spans="2:8" ht="23.25" customHeight="1" x14ac:dyDescent="0.2">
      <c r="B54" s="19">
        <v>52</v>
      </c>
      <c r="C54" s="42"/>
      <c r="D54" s="19"/>
      <c r="E54" s="19">
        <f>SUMIFS(اليوميه!$I$3:$I$1048576,اليوميه!$H$3:$H$1048576,__Anonymous_Sheet_DB__2[[#This Row],[اسم الصنف]],اليوميه!$D$3:$D$1048576,__Anonymous_Sheet_DB__2[[#Headers],[وارد]])</f>
        <v>0</v>
      </c>
      <c r="F54" s="19"/>
      <c r="G54" s="14">
        <f>+__Anonymous_Sheet_DB__2[[#This Row],[افتتاحي]]+__Anonymous_Sheet_DB__2[[#This Row],[وارد]]-__Anonymous_Sheet_DB__2[[#This Row],[منصرف]]</f>
        <v>0</v>
      </c>
      <c r="H54" s="19"/>
    </row>
    <row r="55" spans="2:8" ht="23.25" customHeight="1" x14ac:dyDescent="0.2">
      <c r="B55" s="19">
        <v>53</v>
      </c>
      <c r="C55" s="42"/>
      <c r="D55" s="19"/>
      <c r="E55" s="19">
        <f>SUMIFS(اليوميه!$I$3:$I$1048576,اليوميه!$H$3:$H$1048576,__Anonymous_Sheet_DB__2[[#This Row],[اسم الصنف]],اليوميه!$D$3:$D$1048576,__Anonymous_Sheet_DB__2[[#Headers],[وارد]])</f>
        <v>0</v>
      </c>
      <c r="F55" s="19"/>
      <c r="G55" s="14">
        <f>+__Anonymous_Sheet_DB__2[[#This Row],[افتتاحي]]+__Anonymous_Sheet_DB__2[[#This Row],[وارد]]-__Anonymous_Sheet_DB__2[[#This Row],[منصرف]]</f>
        <v>0</v>
      </c>
      <c r="H55" s="19"/>
    </row>
    <row r="56" spans="2:8" ht="23.25" customHeight="1" x14ac:dyDescent="0.2">
      <c r="B56" s="19">
        <v>54</v>
      </c>
      <c r="C56" s="42"/>
      <c r="D56" s="19"/>
      <c r="E56" s="19">
        <f>SUMIFS(اليوميه!$I$3:$I$1048576,اليوميه!$H$3:$H$1048576,__Anonymous_Sheet_DB__2[[#This Row],[اسم الصنف]],اليوميه!$D$3:$D$1048576,__Anonymous_Sheet_DB__2[[#Headers],[وارد]])</f>
        <v>0</v>
      </c>
      <c r="F56" s="19"/>
      <c r="G56" s="14">
        <f>+__Anonymous_Sheet_DB__2[[#This Row],[افتتاحي]]+__Anonymous_Sheet_DB__2[[#This Row],[وارد]]-__Anonymous_Sheet_DB__2[[#This Row],[منصرف]]</f>
        <v>0</v>
      </c>
      <c r="H56" s="19"/>
    </row>
    <row r="57" spans="2:8" ht="23.25" customHeight="1" x14ac:dyDescent="0.2">
      <c r="B57" s="19">
        <v>55</v>
      </c>
      <c r="C57" s="42"/>
      <c r="D57" s="19"/>
      <c r="E57" s="19">
        <f>SUMIFS(اليوميه!$I$3:$I$1048576,اليوميه!$H$3:$H$1048576,__Anonymous_Sheet_DB__2[[#This Row],[اسم الصنف]],اليوميه!$D$3:$D$1048576,__Anonymous_Sheet_DB__2[[#Headers],[وارد]])</f>
        <v>0</v>
      </c>
      <c r="F57" s="19"/>
      <c r="G57" s="14">
        <f>+__Anonymous_Sheet_DB__2[[#This Row],[افتتاحي]]+__Anonymous_Sheet_DB__2[[#This Row],[وارد]]-__Anonymous_Sheet_DB__2[[#This Row],[منصرف]]</f>
        <v>0</v>
      </c>
      <c r="H57" s="19"/>
    </row>
    <row r="58" spans="2:8" ht="23.25" customHeight="1" x14ac:dyDescent="0.2">
      <c r="B58" s="19">
        <v>56</v>
      </c>
      <c r="C58" s="42"/>
      <c r="D58" s="19"/>
      <c r="E58" s="19">
        <f>SUMIFS(اليوميه!$I$3:$I$1048576,اليوميه!$H$3:$H$1048576,__Anonymous_Sheet_DB__2[[#This Row],[اسم الصنف]],اليوميه!$D$3:$D$1048576,__Anonymous_Sheet_DB__2[[#Headers],[وارد]])</f>
        <v>0</v>
      </c>
      <c r="F58" s="19"/>
      <c r="G58" s="14">
        <f>+__Anonymous_Sheet_DB__2[[#This Row],[افتتاحي]]+__Anonymous_Sheet_DB__2[[#This Row],[وارد]]-__Anonymous_Sheet_DB__2[[#This Row],[منصرف]]</f>
        <v>0</v>
      </c>
      <c r="H58" s="19"/>
    </row>
    <row r="59" spans="2:8" ht="23.25" customHeight="1" x14ac:dyDescent="0.2">
      <c r="B59" s="19">
        <v>57</v>
      </c>
      <c r="C59" s="42"/>
      <c r="D59" s="19"/>
      <c r="E59" s="19">
        <f>SUMIFS(اليوميه!$I$3:$I$1048576,اليوميه!$H$3:$H$1048576,__Anonymous_Sheet_DB__2[[#This Row],[اسم الصنف]],اليوميه!$D$3:$D$1048576,__Anonymous_Sheet_DB__2[[#Headers],[وارد]])</f>
        <v>0</v>
      </c>
      <c r="F59" s="19"/>
      <c r="G59" s="14">
        <f>+__Anonymous_Sheet_DB__2[[#This Row],[افتتاحي]]+__Anonymous_Sheet_DB__2[[#This Row],[وارد]]-__Anonymous_Sheet_DB__2[[#This Row],[منصرف]]</f>
        <v>0</v>
      </c>
      <c r="H59" s="19"/>
    </row>
    <row r="60" spans="2:8" ht="23.25" customHeight="1" x14ac:dyDescent="0.2">
      <c r="B60" s="19">
        <v>58</v>
      </c>
      <c r="C60" s="42"/>
      <c r="D60" s="19"/>
      <c r="E60" s="19"/>
      <c r="F60" s="19"/>
      <c r="G60" s="14">
        <f>+__Anonymous_Sheet_DB__2[[#This Row],[افتتاحي]]+__Anonymous_Sheet_DB__2[[#This Row],[وارد]]-__Anonymous_Sheet_DB__2[[#This Row],[منصرف]]</f>
        <v>0</v>
      </c>
      <c r="H60" s="19"/>
    </row>
    <row r="61" spans="2:8" ht="23.25" customHeight="1" x14ac:dyDescent="0.2">
      <c r="B61" s="19">
        <v>59</v>
      </c>
      <c r="C61" s="42"/>
      <c r="D61" s="19"/>
      <c r="E61" s="19"/>
      <c r="F61" s="19"/>
      <c r="G61" s="14">
        <f>+__Anonymous_Sheet_DB__2[[#This Row],[افتتاحي]]+__Anonymous_Sheet_DB__2[[#This Row],[وارد]]-__Anonymous_Sheet_DB__2[[#This Row],[منصرف]]</f>
        <v>0</v>
      </c>
      <c r="H61" s="19"/>
    </row>
    <row r="62" spans="2:8" ht="23.25" customHeight="1" x14ac:dyDescent="0.2">
      <c r="B62" s="19">
        <v>60</v>
      </c>
      <c r="C62" s="42"/>
      <c r="D62" s="19"/>
      <c r="E62" s="19"/>
      <c r="F62" s="19"/>
      <c r="G62" s="14">
        <f>+__Anonymous_Sheet_DB__2[[#This Row],[افتتاحي]]+__Anonymous_Sheet_DB__2[[#This Row],[وارد]]-__Anonymous_Sheet_DB__2[[#This Row],[منصرف]]</f>
        <v>0</v>
      </c>
      <c r="H62" s="19"/>
    </row>
    <row r="63" spans="2:8" ht="23.25" customHeight="1" x14ac:dyDescent="0.2">
      <c r="B63" s="19">
        <v>61</v>
      </c>
      <c r="C63" s="42"/>
      <c r="D63" s="19"/>
      <c r="E63" s="19"/>
      <c r="F63" s="19"/>
      <c r="G63" s="14">
        <f>+__Anonymous_Sheet_DB__2[[#This Row],[افتتاحي]]+__Anonymous_Sheet_DB__2[[#This Row],[وارد]]-__Anonymous_Sheet_DB__2[[#This Row],[منصرف]]</f>
        <v>0</v>
      </c>
      <c r="H63" s="19"/>
    </row>
    <row r="64" spans="2:8" ht="23.25" customHeight="1" x14ac:dyDescent="0.2">
      <c r="B64" s="19">
        <v>62</v>
      </c>
      <c r="C64" s="42"/>
      <c r="D64" s="19"/>
      <c r="E64" s="19"/>
      <c r="F64" s="19"/>
      <c r="G64" s="14">
        <f>+__Anonymous_Sheet_DB__2[[#This Row],[افتتاحي]]+__Anonymous_Sheet_DB__2[[#This Row],[وارد]]-__Anonymous_Sheet_DB__2[[#This Row],[منصرف]]</f>
        <v>0</v>
      </c>
      <c r="H64" s="19"/>
    </row>
    <row r="65" spans="2:8" ht="23.25" customHeight="1" x14ac:dyDescent="0.2">
      <c r="B65" s="19">
        <v>63</v>
      </c>
      <c r="C65" s="42"/>
      <c r="D65" s="19"/>
      <c r="E65" s="19"/>
      <c r="F65" s="19"/>
      <c r="G65" s="14">
        <f>+__Anonymous_Sheet_DB__2[[#This Row],[افتتاحي]]+__Anonymous_Sheet_DB__2[[#This Row],[وارد]]-__Anonymous_Sheet_DB__2[[#This Row],[منصرف]]</f>
        <v>0</v>
      </c>
      <c r="H65" s="19"/>
    </row>
    <row r="66" spans="2:8" ht="23.25" customHeight="1" x14ac:dyDescent="0.2">
      <c r="B66" s="19">
        <v>64</v>
      </c>
      <c r="C66" s="42"/>
      <c r="D66" s="19"/>
      <c r="E66" s="19"/>
      <c r="F66" s="19"/>
      <c r="G66" s="14">
        <f>+__Anonymous_Sheet_DB__2[[#This Row],[افتتاحي]]+__Anonymous_Sheet_DB__2[[#This Row],[وارد]]-__Anonymous_Sheet_DB__2[[#This Row],[منصرف]]</f>
        <v>0</v>
      </c>
      <c r="H66" s="19"/>
    </row>
    <row r="67" spans="2:8" ht="23.25" customHeight="1" x14ac:dyDescent="0.2">
      <c r="B67" s="19">
        <v>65</v>
      </c>
      <c r="C67" s="42"/>
      <c r="D67" s="19"/>
      <c r="E67" s="19"/>
      <c r="F67" s="19"/>
      <c r="G67" s="14">
        <f>+__Anonymous_Sheet_DB__2[[#This Row],[افتتاحي]]+__Anonymous_Sheet_DB__2[[#This Row],[وارد]]-__Anonymous_Sheet_DB__2[[#This Row],[منصرف]]</f>
        <v>0</v>
      </c>
      <c r="H67" s="19"/>
    </row>
    <row r="68" spans="2:8" ht="23.25" customHeight="1" x14ac:dyDescent="0.2">
      <c r="B68" s="19">
        <v>66</v>
      </c>
      <c r="C68" s="42"/>
      <c r="D68" s="19"/>
      <c r="E68" s="19"/>
      <c r="F68" s="19"/>
      <c r="G68" s="14">
        <f>+__Anonymous_Sheet_DB__2[[#This Row],[افتتاحي]]+__Anonymous_Sheet_DB__2[[#This Row],[وارد]]-__Anonymous_Sheet_DB__2[[#This Row],[منصرف]]</f>
        <v>0</v>
      </c>
      <c r="H68" s="19"/>
    </row>
    <row r="69" spans="2:8" ht="23.25" customHeight="1" x14ac:dyDescent="0.2">
      <c r="B69" s="19">
        <v>67</v>
      </c>
      <c r="C69" s="42"/>
      <c r="D69" s="19"/>
      <c r="E69" s="19"/>
      <c r="F69" s="19"/>
      <c r="G69" s="14">
        <f>+__Anonymous_Sheet_DB__2[[#This Row],[افتتاحي]]+__Anonymous_Sheet_DB__2[[#This Row],[وارد]]-__Anonymous_Sheet_DB__2[[#This Row],[منصرف]]</f>
        <v>0</v>
      </c>
      <c r="H69" s="19"/>
    </row>
    <row r="70" spans="2:8" ht="23.25" customHeight="1" x14ac:dyDescent="0.2">
      <c r="B70" s="19">
        <v>68</v>
      </c>
      <c r="C70" s="42"/>
      <c r="D70" s="19"/>
      <c r="E70" s="19"/>
      <c r="F70" s="19"/>
      <c r="G70" s="14">
        <f>+__Anonymous_Sheet_DB__2[[#This Row],[افتتاحي]]+__Anonymous_Sheet_DB__2[[#This Row],[وارد]]-__Anonymous_Sheet_DB__2[[#This Row],[منصرف]]</f>
        <v>0</v>
      </c>
      <c r="H70" s="19"/>
    </row>
    <row r="71" spans="2:8" ht="23.25" customHeight="1" x14ac:dyDescent="0.2">
      <c r="B71" s="19">
        <v>69</v>
      </c>
      <c r="C71" s="42"/>
      <c r="D71" s="19"/>
      <c r="E71" s="19"/>
      <c r="F71" s="19"/>
      <c r="G71" s="14">
        <f>+__Anonymous_Sheet_DB__2[[#This Row],[افتتاحي]]+__Anonymous_Sheet_DB__2[[#This Row],[وارد]]-__Anonymous_Sheet_DB__2[[#This Row],[منصرف]]</f>
        <v>0</v>
      </c>
      <c r="H71" s="19"/>
    </row>
    <row r="72" spans="2:8" ht="23.25" customHeight="1" x14ac:dyDescent="0.2">
      <c r="B72" s="19">
        <v>70</v>
      </c>
      <c r="C72" s="42"/>
      <c r="D72" s="19"/>
      <c r="E72" s="19"/>
      <c r="F72" s="19"/>
      <c r="G72" s="14">
        <f>+__Anonymous_Sheet_DB__2[[#This Row],[افتتاحي]]+__Anonymous_Sheet_DB__2[[#This Row],[وارد]]-__Anonymous_Sheet_DB__2[[#This Row],[منصرف]]</f>
        <v>0</v>
      </c>
      <c r="H72" s="19"/>
    </row>
    <row r="73" spans="2:8" ht="23.25" customHeight="1" x14ac:dyDescent="0.2">
      <c r="B73" s="19">
        <v>71</v>
      </c>
      <c r="C73" s="42"/>
      <c r="D73" s="19"/>
      <c r="E73" s="19"/>
      <c r="F73" s="19"/>
      <c r="G73" s="14">
        <f>+__Anonymous_Sheet_DB__2[[#This Row],[افتتاحي]]+__Anonymous_Sheet_DB__2[[#This Row],[وارد]]-__Anonymous_Sheet_DB__2[[#This Row],[منصرف]]</f>
        <v>0</v>
      </c>
      <c r="H73" s="19"/>
    </row>
    <row r="74" spans="2:8" ht="23.25" customHeight="1" x14ac:dyDescent="0.2">
      <c r="B74" s="19">
        <v>72</v>
      </c>
      <c r="C74" s="42"/>
      <c r="D74" s="19"/>
      <c r="E74" s="19"/>
      <c r="F74" s="19"/>
      <c r="G74" s="14">
        <f>+__Anonymous_Sheet_DB__2[[#This Row],[افتتاحي]]+__Anonymous_Sheet_DB__2[[#This Row],[وارد]]-__Anonymous_Sheet_DB__2[[#This Row],[منصرف]]</f>
        <v>0</v>
      </c>
      <c r="H74" s="19"/>
    </row>
    <row r="75" spans="2:8" ht="23.25" customHeight="1" x14ac:dyDescent="0.2">
      <c r="B75" s="19">
        <v>73</v>
      </c>
      <c r="C75" s="42"/>
      <c r="D75" s="19"/>
      <c r="E75" s="19"/>
      <c r="F75" s="19"/>
      <c r="G75" s="14">
        <f>+__Anonymous_Sheet_DB__2[[#This Row],[افتتاحي]]+__Anonymous_Sheet_DB__2[[#This Row],[وارد]]-__Anonymous_Sheet_DB__2[[#This Row],[منصرف]]</f>
        <v>0</v>
      </c>
      <c r="H75" s="19"/>
    </row>
    <row r="76" spans="2:8" ht="23.25" customHeight="1" x14ac:dyDescent="0.2">
      <c r="B76" s="19">
        <v>74</v>
      </c>
      <c r="C76" s="42"/>
      <c r="D76" s="19"/>
      <c r="E76" s="19"/>
      <c r="F76" s="19"/>
      <c r="G76" s="14">
        <f>+__Anonymous_Sheet_DB__2[[#This Row],[افتتاحي]]+__Anonymous_Sheet_DB__2[[#This Row],[وارد]]-__Anonymous_Sheet_DB__2[[#This Row],[منصرف]]</f>
        <v>0</v>
      </c>
      <c r="H76" s="19"/>
    </row>
    <row r="77" spans="2:8" ht="23.25" customHeight="1" x14ac:dyDescent="0.2">
      <c r="B77" s="19">
        <v>75</v>
      </c>
      <c r="C77" s="42"/>
      <c r="D77" s="19"/>
      <c r="E77" s="19"/>
      <c r="F77" s="19"/>
      <c r="G77" s="14">
        <f>+__Anonymous_Sheet_DB__2[[#This Row],[افتتاحي]]+__Anonymous_Sheet_DB__2[[#This Row],[وارد]]-__Anonymous_Sheet_DB__2[[#This Row],[منصرف]]</f>
        <v>0</v>
      </c>
      <c r="H77" s="19"/>
    </row>
    <row r="78" spans="2:8" ht="23.25" customHeight="1" x14ac:dyDescent="0.2">
      <c r="B78" s="19">
        <v>76</v>
      </c>
      <c r="C78" s="42"/>
      <c r="D78" s="19"/>
      <c r="E78" s="19"/>
      <c r="F78" s="19"/>
      <c r="G78" s="14">
        <f>+__Anonymous_Sheet_DB__2[[#This Row],[افتتاحي]]+__Anonymous_Sheet_DB__2[[#This Row],[وارد]]-__Anonymous_Sheet_DB__2[[#This Row],[منصرف]]</f>
        <v>0</v>
      </c>
      <c r="H78" s="19"/>
    </row>
    <row r="79" spans="2:8" ht="23.25" customHeight="1" x14ac:dyDescent="0.2">
      <c r="B79" s="19">
        <v>77</v>
      </c>
      <c r="C79" s="42"/>
      <c r="D79" s="19"/>
      <c r="E79" s="19"/>
      <c r="F79" s="19"/>
      <c r="G79" s="14">
        <f>+__Anonymous_Sheet_DB__2[[#This Row],[افتتاحي]]+__Anonymous_Sheet_DB__2[[#This Row],[وارد]]-__Anonymous_Sheet_DB__2[[#This Row],[منصرف]]</f>
        <v>0</v>
      </c>
      <c r="H79" s="19"/>
    </row>
    <row r="80" spans="2:8" ht="23.25" customHeight="1" x14ac:dyDescent="0.2">
      <c r="B80" s="19">
        <v>78</v>
      </c>
      <c r="C80" s="42"/>
      <c r="D80" s="19"/>
      <c r="E80" s="19"/>
      <c r="F80" s="19"/>
      <c r="G80" s="14">
        <f>+__Anonymous_Sheet_DB__2[[#This Row],[افتتاحي]]+__Anonymous_Sheet_DB__2[[#This Row],[وارد]]-__Anonymous_Sheet_DB__2[[#This Row],[منصرف]]</f>
        <v>0</v>
      </c>
      <c r="H80" s="19"/>
    </row>
    <row r="81" spans="2:8" ht="23.25" customHeight="1" x14ac:dyDescent="0.2">
      <c r="B81" s="19">
        <v>79</v>
      </c>
      <c r="C81" s="42"/>
      <c r="D81" s="19"/>
      <c r="E81" s="19"/>
      <c r="F81" s="19"/>
      <c r="G81" s="14">
        <f>+__Anonymous_Sheet_DB__2[[#This Row],[افتتاحي]]+__Anonymous_Sheet_DB__2[[#This Row],[وارد]]-__Anonymous_Sheet_DB__2[[#This Row],[منصرف]]</f>
        <v>0</v>
      </c>
      <c r="H81" s="19"/>
    </row>
    <row r="82" spans="2:8" ht="23.25" customHeight="1" x14ac:dyDescent="0.2">
      <c r="B82" s="19">
        <v>80</v>
      </c>
      <c r="C82" s="42"/>
      <c r="D82" s="19"/>
      <c r="E82" s="19"/>
      <c r="F82" s="19"/>
      <c r="G82" s="14">
        <f>+__Anonymous_Sheet_DB__2[[#This Row],[افتتاحي]]+__Anonymous_Sheet_DB__2[[#This Row],[وارد]]-__Anonymous_Sheet_DB__2[[#This Row],[منصرف]]</f>
        <v>0</v>
      </c>
      <c r="H82" s="19"/>
    </row>
    <row r="83" spans="2:8" ht="23.25" customHeight="1" x14ac:dyDescent="0.2">
      <c r="B83" s="19">
        <v>81</v>
      </c>
      <c r="C83" s="42"/>
      <c r="D83" s="19"/>
      <c r="E83" s="19"/>
      <c r="F83" s="19"/>
      <c r="G83" s="14">
        <f>+__Anonymous_Sheet_DB__2[[#This Row],[افتتاحي]]+__Anonymous_Sheet_DB__2[[#This Row],[وارد]]-__Anonymous_Sheet_DB__2[[#This Row],[منصرف]]</f>
        <v>0</v>
      </c>
      <c r="H83" s="19"/>
    </row>
    <row r="84" spans="2:8" ht="23.25" customHeight="1" x14ac:dyDescent="0.2">
      <c r="B84" s="19">
        <v>82</v>
      </c>
      <c r="C84" s="42"/>
      <c r="D84" s="19"/>
      <c r="E84" s="19"/>
      <c r="F84" s="19"/>
      <c r="G84" s="14">
        <f>+__Anonymous_Sheet_DB__2[[#This Row],[افتتاحي]]+__Anonymous_Sheet_DB__2[[#This Row],[وارد]]-__Anonymous_Sheet_DB__2[[#This Row],[منصرف]]</f>
        <v>0</v>
      </c>
      <c r="H84" s="19"/>
    </row>
    <row r="85" spans="2:8" ht="23.25" customHeight="1" x14ac:dyDescent="0.2">
      <c r="B85" s="19">
        <v>83</v>
      </c>
      <c r="C85" s="42"/>
      <c r="D85" s="19"/>
      <c r="E85" s="19"/>
      <c r="F85" s="19"/>
      <c r="G85" s="14">
        <f>+__Anonymous_Sheet_DB__2[[#This Row],[افتتاحي]]+__Anonymous_Sheet_DB__2[[#This Row],[وارد]]-__Anonymous_Sheet_DB__2[[#This Row],[منصرف]]</f>
        <v>0</v>
      </c>
      <c r="H85" s="19"/>
    </row>
    <row r="86" spans="2:8" ht="23.25" customHeight="1" x14ac:dyDescent="0.2">
      <c r="B86" s="19">
        <v>84</v>
      </c>
      <c r="C86" s="42"/>
      <c r="D86" s="19"/>
      <c r="E86" s="19"/>
      <c r="F86" s="19"/>
      <c r="G86" s="14">
        <f>+__Anonymous_Sheet_DB__2[[#This Row],[افتتاحي]]+__Anonymous_Sheet_DB__2[[#This Row],[وارد]]-__Anonymous_Sheet_DB__2[[#This Row],[منصرف]]</f>
        <v>0</v>
      </c>
      <c r="H86" s="19"/>
    </row>
    <row r="87" spans="2:8" ht="23.25" customHeight="1" x14ac:dyDescent="0.2">
      <c r="B87" s="19">
        <v>85</v>
      </c>
      <c r="C87" s="42"/>
      <c r="D87" s="19"/>
      <c r="E87" s="19"/>
      <c r="F87" s="19"/>
      <c r="G87" s="14">
        <f>+__Anonymous_Sheet_DB__2[[#This Row],[افتتاحي]]+__Anonymous_Sheet_DB__2[[#This Row],[وارد]]-__Anonymous_Sheet_DB__2[[#This Row],[منصرف]]</f>
        <v>0</v>
      </c>
      <c r="H87" s="19"/>
    </row>
    <row r="88" spans="2:8" ht="23.25" customHeight="1" x14ac:dyDescent="0.2">
      <c r="B88" s="19">
        <v>86</v>
      </c>
      <c r="C88" s="42"/>
      <c r="D88" s="19"/>
      <c r="E88" s="19"/>
      <c r="F88" s="19"/>
      <c r="G88" s="14">
        <f>+__Anonymous_Sheet_DB__2[[#This Row],[افتتاحي]]+__Anonymous_Sheet_DB__2[[#This Row],[وارد]]-__Anonymous_Sheet_DB__2[[#This Row],[منصرف]]</f>
        <v>0</v>
      </c>
      <c r="H88" s="19"/>
    </row>
    <row r="89" spans="2:8" ht="23.25" customHeight="1" x14ac:dyDescent="0.2">
      <c r="B89" s="19">
        <v>87</v>
      </c>
      <c r="C89" s="42"/>
      <c r="D89" s="19"/>
      <c r="E89" s="19"/>
      <c r="F89" s="19"/>
      <c r="G89" s="14">
        <f>+__Anonymous_Sheet_DB__2[[#This Row],[افتتاحي]]+__Anonymous_Sheet_DB__2[[#This Row],[وارد]]-__Anonymous_Sheet_DB__2[[#This Row],[منصرف]]</f>
        <v>0</v>
      </c>
      <c r="H89" s="19"/>
    </row>
    <row r="90" spans="2:8" ht="23.25" customHeight="1" x14ac:dyDescent="0.2">
      <c r="B90" s="19">
        <v>88</v>
      </c>
      <c r="C90" s="42"/>
      <c r="D90" s="19"/>
      <c r="E90" s="19"/>
      <c r="F90" s="19"/>
      <c r="G90" s="14">
        <f>+__Anonymous_Sheet_DB__2[[#This Row],[افتتاحي]]+__Anonymous_Sheet_DB__2[[#This Row],[وارد]]-__Anonymous_Sheet_DB__2[[#This Row],[منصرف]]</f>
        <v>0</v>
      </c>
      <c r="H90" s="19"/>
    </row>
    <row r="91" spans="2:8" ht="23.25" customHeight="1" x14ac:dyDescent="0.2">
      <c r="B91" s="19">
        <v>89</v>
      </c>
      <c r="C91" s="42"/>
      <c r="D91" s="19"/>
      <c r="E91" s="19"/>
      <c r="F91" s="19"/>
      <c r="G91" s="14">
        <f>+__Anonymous_Sheet_DB__2[[#This Row],[افتتاحي]]+__Anonymous_Sheet_DB__2[[#This Row],[وارد]]-__Anonymous_Sheet_DB__2[[#This Row],[منصرف]]</f>
        <v>0</v>
      </c>
      <c r="H91" s="19"/>
    </row>
    <row r="92" spans="2:8" ht="23.25" customHeight="1" x14ac:dyDescent="0.2">
      <c r="B92" s="19">
        <v>90</v>
      </c>
      <c r="C92" s="42"/>
      <c r="D92" s="19"/>
      <c r="E92" s="19"/>
      <c r="F92" s="19"/>
      <c r="G92" s="14">
        <f>+__Anonymous_Sheet_DB__2[[#This Row],[افتتاحي]]+__Anonymous_Sheet_DB__2[[#This Row],[وارد]]-__Anonymous_Sheet_DB__2[[#This Row],[منصرف]]</f>
        <v>0</v>
      </c>
      <c r="H92" s="19"/>
    </row>
    <row r="93" spans="2:8" ht="23.25" customHeight="1" x14ac:dyDescent="0.2">
      <c r="B93" s="19">
        <v>91</v>
      </c>
      <c r="C93" s="42"/>
      <c r="D93" s="19"/>
      <c r="E93" s="19"/>
      <c r="F93" s="19"/>
      <c r="G93" s="14">
        <f>+__Anonymous_Sheet_DB__2[[#This Row],[افتتاحي]]+__Anonymous_Sheet_DB__2[[#This Row],[وارد]]-__Anonymous_Sheet_DB__2[[#This Row],[منصرف]]</f>
        <v>0</v>
      </c>
      <c r="H93" s="19"/>
    </row>
    <row r="94" spans="2:8" ht="23.25" customHeight="1" x14ac:dyDescent="0.2">
      <c r="B94" s="19">
        <v>92</v>
      </c>
      <c r="C94" s="42"/>
      <c r="D94" s="19"/>
      <c r="E94" s="19"/>
      <c r="F94" s="19"/>
      <c r="G94" s="14">
        <f>+__Anonymous_Sheet_DB__2[[#This Row],[افتتاحي]]+__Anonymous_Sheet_DB__2[[#This Row],[وارد]]-__Anonymous_Sheet_DB__2[[#This Row],[منصرف]]</f>
        <v>0</v>
      </c>
      <c r="H94" s="19"/>
    </row>
    <row r="95" spans="2:8" ht="23.25" customHeight="1" x14ac:dyDescent="0.2">
      <c r="B95" s="19">
        <v>93</v>
      </c>
      <c r="C95" s="42"/>
      <c r="D95" s="19"/>
      <c r="E95" s="19"/>
      <c r="F95" s="19"/>
      <c r="G95" s="14">
        <f>+__Anonymous_Sheet_DB__2[[#This Row],[افتتاحي]]+__Anonymous_Sheet_DB__2[[#This Row],[وارد]]-__Anonymous_Sheet_DB__2[[#This Row],[منصرف]]</f>
        <v>0</v>
      </c>
      <c r="H95" s="19"/>
    </row>
    <row r="96" spans="2:8" ht="23.25" customHeight="1" x14ac:dyDescent="0.2">
      <c r="B96" s="19">
        <v>94</v>
      </c>
      <c r="C96" s="42"/>
      <c r="D96" s="19"/>
      <c r="E96" s="19"/>
      <c r="F96" s="19"/>
      <c r="G96" s="14">
        <f>+__Anonymous_Sheet_DB__2[[#This Row],[افتتاحي]]+__Anonymous_Sheet_DB__2[[#This Row],[وارد]]-__Anonymous_Sheet_DB__2[[#This Row],[منصرف]]</f>
        <v>0</v>
      </c>
      <c r="H96" s="19"/>
    </row>
    <row r="97" spans="2:8" ht="23.25" customHeight="1" x14ac:dyDescent="0.2">
      <c r="B97" s="19">
        <v>95</v>
      </c>
      <c r="C97" s="42"/>
      <c r="D97" s="19"/>
      <c r="E97" s="19"/>
      <c r="F97" s="19"/>
      <c r="G97" s="14">
        <f>+__Anonymous_Sheet_DB__2[[#This Row],[افتتاحي]]+__Anonymous_Sheet_DB__2[[#This Row],[وارد]]-__Anonymous_Sheet_DB__2[[#This Row],[منصرف]]</f>
        <v>0</v>
      </c>
      <c r="H97" s="19"/>
    </row>
    <row r="98" spans="2:8" ht="23.25" customHeight="1" x14ac:dyDescent="0.2">
      <c r="B98" s="19">
        <v>96</v>
      </c>
      <c r="C98" s="42"/>
      <c r="D98" s="19"/>
      <c r="E98" s="19"/>
      <c r="F98" s="19"/>
      <c r="G98" s="14">
        <f>+__Anonymous_Sheet_DB__2[[#This Row],[افتتاحي]]+__Anonymous_Sheet_DB__2[[#This Row],[وارد]]-__Anonymous_Sheet_DB__2[[#This Row],[منصرف]]</f>
        <v>0</v>
      </c>
      <c r="H98" s="19"/>
    </row>
    <row r="99" spans="2:8" ht="23.25" customHeight="1" x14ac:dyDescent="0.2">
      <c r="B99" s="19">
        <v>97</v>
      </c>
      <c r="C99" s="42"/>
      <c r="D99" s="19"/>
      <c r="E99" s="19"/>
      <c r="F99" s="19"/>
      <c r="G99" s="14">
        <f>+__Anonymous_Sheet_DB__2[[#This Row],[افتتاحي]]+__Anonymous_Sheet_DB__2[[#This Row],[وارد]]-__Anonymous_Sheet_DB__2[[#This Row],[منصرف]]</f>
        <v>0</v>
      </c>
      <c r="H99" s="19"/>
    </row>
    <row r="100" spans="2:8" ht="23.25" customHeight="1" x14ac:dyDescent="0.2">
      <c r="B100" s="19">
        <v>98</v>
      </c>
      <c r="C100" s="42"/>
      <c r="D100" s="19"/>
      <c r="E100" s="19"/>
      <c r="F100" s="19"/>
      <c r="G100" s="14">
        <f>+__Anonymous_Sheet_DB__2[[#This Row],[افتتاحي]]+__Anonymous_Sheet_DB__2[[#This Row],[وارد]]-__Anonymous_Sheet_DB__2[[#This Row],[منصرف]]</f>
        <v>0</v>
      </c>
      <c r="H100" s="19"/>
    </row>
    <row r="101" spans="2:8" ht="23.25" customHeight="1" x14ac:dyDescent="0.2">
      <c r="B101" s="19">
        <v>99</v>
      </c>
      <c r="C101" s="42"/>
      <c r="D101" s="19"/>
      <c r="E101" s="19"/>
      <c r="F101" s="19"/>
      <c r="G101" s="14">
        <f>+__Anonymous_Sheet_DB__2[[#This Row],[افتتاحي]]+__Anonymous_Sheet_DB__2[[#This Row],[وارد]]-__Anonymous_Sheet_DB__2[[#This Row],[منصرف]]</f>
        <v>0</v>
      </c>
      <c r="H101" s="19"/>
    </row>
    <row r="102" spans="2:8" ht="23.25" customHeight="1" x14ac:dyDescent="0.2">
      <c r="B102" s="19">
        <v>100</v>
      </c>
      <c r="C102" s="42"/>
      <c r="D102" s="19"/>
      <c r="E102" s="19"/>
      <c r="F102" s="19"/>
      <c r="G102" s="14">
        <f>+__Anonymous_Sheet_DB__2[[#This Row],[افتتاحي]]+__Anonymous_Sheet_DB__2[[#This Row],[وارد]]-__Anonymous_Sheet_DB__2[[#This Row],[منصرف]]</f>
        <v>0</v>
      </c>
      <c r="H102" s="19"/>
    </row>
    <row r="103" spans="2:8" ht="23.25" customHeight="1" x14ac:dyDescent="0.2">
      <c r="B103" s="35"/>
      <c r="C103" s="36"/>
      <c r="D103" s="35">
        <v>276</v>
      </c>
      <c r="E103" s="35">
        <v>2101.1999999999998</v>
      </c>
      <c r="F103" s="35">
        <v>87629.94</v>
      </c>
      <c r="G103" s="14">
        <f>+__Anonymous_Sheet_DB__2[[#This Row],[افتتاحي]]+__Anonymous_Sheet_DB__2[[#This Row],[وارد]]-__Anonymous_Sheet_DB__2[[#This Row],[منصرف]]</f>
        <v>-85252.74</v>
      </c>
      <c r="H103" s="35"/>
    </row>
  </sheetData>
  <sheetProtection sheet="1" objects="1" scenarios="1"/>
  <protectedRanges>
    <protectedRange sqref="C3:D102" name="Range1"/>
  </protectedRange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J4"/>
  <sheetViews>
    <sheetView workbookViewId="0"/>
  </sheetViews>
  <sheetFormatPr defaultRowHeight="18.75" x14ac:dyDescent="0.2"/>
  <cols>
    <col min="1" max="1" width="14.52734375" style="8" customWidth="1"/>
    <col min="2" max="1024" width="9.81640625" style="8" customWidth="1"/>
    <col min="1025" max="1025" width="8.875" customWidth="1"/>
  </cols>
  <sheetData>
    <row r="1" spans="1:2" ht="23.25" customHeight="1" x14ac:dyDescent="0.2">
      <c r="A1" s="8" t="s">
        <v>2</v>
      </c>
      <c r="B1" s="8" t="s">
        <v>20</v>
      </c>
    </row>
    <row r="2" spans="1:2" ht="23.25" customHeight="1" x14ac:dyDescent="0.2">
      <c r="A2" s="8" t="s">
        <v>3</v>
      </c>
      <c r="B2" s="8" t="s">
        <v>97</v>
      </c>
    </row>
    <row r="3" spans="1:2" ht="23.25" customHeight="1" x14ac:dyDescent="0.2">
      <c r="A3" s="8" t="s">
        <v>4</v>
      </c>
      <c r="B3" s="8" t="s">
        <v>97</v>
      </c>
    </row>
    <row r="4" spans="1:2" ht="23.25" customHeight="1" x14ac:dyDescent="0.2">
      <c r="A4" s="8" t="s">
        <v>5</v>
      </c>
      <c r="B4" s="8" t="s">
        <v>20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D650B-F764-4E1D-AADC-84C82D20B533}">
  <sheetPr codeName="Sheet6"/>
  <dimension ref="A1:H101"/>
  <sheetViews>
    <sheetView tabSelected="1" topLeftCell="I11" workbookViewId="0">
      <selection activeCell="P2" sqref="P2"/>
    </sheetView>
  </sheetViews>
  <sheetFormatPr defaultColWidth="8.875" defaultRowHeight="15" x14ac:dyDescent="0.2"/>
  <cols>
    <col min="1" max="1" width="10.76171875" style="50" bestFit="1" customWidth="1"/>
    <col min="2" max="2" width="28.515625" style="50" customWidth="1"/>
    <col min="3" max="3" width="12.5078125" style="50" bestFit="1" customWidth="1"/>
    <col min="4" max="4" width="13.71875" style="50" bestFit="1" customWidth="1"/>
    <col min="5" max="5" width="15.06640625" style="50" bestFit="1" customWidth="1"/>
    <col min="6" max="6" width="9.4140625" style="50" bestFit="1" customWidth="1"/>
    <col min="7" max="7" width="11.43359375" style="50" bestFit="1" customWidth="1"/>
    <col min="8" max="8" width="11.56640625" style="50" bestFit="1" customWidth="1"/>
    <col min="9" max="16384" width="8.875" style="50"/>
  </cols>
  <sheetData>
    <row r="1" spans="1:8" x14ac:dyDescent="0.2">
      <c r="A1" s="49" t="s">
        <v>13</v>
      </c>
      <c r="B1" s="50" t="s">
        <v>147</v>
      </c>
    </row>
    <row r="3" spans="1:8" x14ac:dyDescent="0.2">
      <c r="G3" s="49" t="s">
        <v>145</v>
      </c>
    </row>
    <row r="4" spans="1:8" x14ac:dyDescent="0.2">
      <c r="A4" s="49" t="s">
        <v>7</v>
      </c>
      <c r="B4" s="49" t="s">
        <v>8</v>
      </c>
      <c r="C4" s="49" t="s">
        <v>9</v>
      </c>
      <c r="D4" s="49" t="s">
        <v>11</v>
      </c>
      <c r="E4" s="49" t="s">
        <v>12</v>
      </c>
      <c r="F4" s="49" t="s">
        <v>15</v>
      </c>
      <c r="G4" s="50" t="s">
        <v>144</v>
      </c>
      <c r="H4" s="50" t="s">
        <v>146</v>
      </c>
    </row>
    <row r="5" spans="1:8" x14ac:dyDescent="0.2">
      <c r="A5" s="50" t="s">
        <v>41</v>
      </c>
      <c r="B5" s="50" t="s">
        <v>2</v>
      </c>
      <c r="C5" s="50" t="s">
        <v>20</v>
      </c>
      <c r="D5" s="50">
        <v>1352</v>
      </c>
      <c r="E5" s="50" t="s">
        <v>28</v>
      </c>
      <c r="F5" s="50">
        <v>1</v>
      </c>
      <c r="G5" s="52">
        <v>39</v>
      </c>
      <c r="H5" s="52">
        <v>39</v>
      </c>
    </row>
    <row r="6" spans="1:8" x14ac:dyDescent="0.2">
      <c r="D6" s="50">
        <v>1363</v>
      </c>
      <c r="E6" s="50" t="s">
        <v>27</v>
      </c>
      <c r="F6" s="50">
        <v>1</v>
      </c>
      <c r="G6" s="52">
        <v>7056</v>
      </c>
      <c r="H6" s="52">
        <v>7056</v>
      </c>
    </row>
    <row r="7" spans="1:8" x14ac:dyDescent="0.2">
      <c r="D7" s="50">
        <v>1364</v>
      </c>
      <c r="E7" s="50" t="s">
        <v>27</v>
      </c>
      <c r="F7" s="50">
        <v>1</v>
      </c>
      <c r="G7" s="52">
        <v>1694</v>
      </c>
      <c r="H7" s="52">
        <v>1694</v>
      </c>
    </row>
    <row r="8" spans="1:8" x14ac:dyDescent="0.2">
      <c r="A8" s="50" t="s">
        <v>44</v>
      </c>
      <c r="B8" s="50" t="s">
        <v>2</v>
      </c>
      <c r="C8" s="50" t="s">
        <v>20</v>
      </c>
      <c r="D8" s="50">
        <v>1366</v>
      </c>
      <c r="E8" s="50" t="s">
        <v>51</v>
      </c>
      <c r="F8" s="50">
        <v>1</v>
      </c>
      <c r="G8" s="52">
        <v>17</v>
      </c>
      <c r="H8" s="52">
        <v>17</v>
      </c>
    </row>
    <row r="9" spans="1:8" x14ac:dyDescent="0.2">
      <c r="D9" s="50">
        <v>1367</v>
      </c>
      <c r="E9" s="50" t="s">
        <v>51</v>
      </c>
      <c r="F9" s="50">
        <v>1</v>
      </c>
      <c r="G9" s="52">
        <v>3700</v>
      </c>
      <c r="H9" s="52">
        <v>3700</v>
      </c>
    </row>
    <row r="10" spans="1:8" x14ac:dyDescent="0.2">
      <c r="D10" s="50">
        <v>1369</v>
      </c>
      <c r="E10" s="50" t="s">
        <v>26</v>
      </c>
      <c r="F10" s="50">
        <v>1</v>
      </c>
      <c r="G10" s="52">
        <v>37</v>
      </c>
      <c r="H10" s="52">
        <v>37</v>
      </c>
    </row>
    <row r="11" spans="1:8" x14ac:dyDescent="0.2">
      <c r="A11" s="51">
        <v>44569</v>
      </c>
      <c r="B11" s="50" t="s">
        <v>2</v>
      </c>
      <c r="C11" s="50" t="s">
        <v>20</v>
      </c>
      <c r="D11" s="50">
        <v>1370</v>
      </c>
      <c r="E11" s="50" t="s">
        <v>51</v>
      </c>
      <c r="F11" s="50">
        <v>1</v>
      </c>
      <c r="G11" s="52">
        <v>1</v>
      </c>
      <c r="H11" s="52">
        <v>1</v>
      </c>
    </row>
    <row r="12" spans="1:8" x14ac:dyDescent="0.2">
      <c r="D12" s="50">
        <v>1372</v>
      </c>
      <c r="E12" s="50" t="s">
        <v>60</v>
      </c>
      <c r="F12" s="50">
        <v>1</v>
      </c>
      <c r="G12" s="52">
        <v>3</v>
      </c>
      <c r="H12" s="52">
        <v>3</v>
      </c>
    </row>
    <row r="13" spans="1:8" x14ac:dyDescent="0.2">
      <c r="D13" s="50">
        <v>1373</v>
      </c>
      <c r="E13" s="50" t="s">
        <v>28</v>
      </c>
      <c r="F13" s="50">
        <v>1</v>
      </c>
      <c r="G13" s="52">
        <v>3</v>
      </c>
      <c r="H13" s="52">
        <v>3</v>
      </c>
    </row>
    <row r="14" spans="1:8" x14ac:dyDescent="0.2">
      <c r="D14" s="50">
        <v>1374</v>
      </c>
      <c r="E14" s="50" t="s">
        <v>27</v>
      </c>
      <c r="F14" s="50">
        <v>1</v>
      </c>
      <c r="G14" s="52">
        <v>3</v>
      </c>
      <c r="H14" s="52">
        <v>3</v>
      </c>
    </row>
    <row r="15" spans="1:8" x14ac:dyDescent="0.2">
      <c r="D15" s="50">
        <v>1375</v>
      </c>
      <c r="E15" s="50" t="s">
        <v>24</v>
      </c>
      <c r="F15" s="50">
        <v>1</v>
      </c>
      <c r="G15" s="52">
        <v>2</v>
      </c>
      <c r="H15" s="52">
        <v>2</v>
      </c>
    </row>
    <row r="16" spans="1:8" x14ac:dyDescent="0.2">
      <c r="D16" s="50">
        <v>1476</v>
      </c>
      <c r="E16" s="50" t="s">
        <v>26</v>
      </c>
      <c r="F16" s="50">
        <v>1</v>
      </c>
      <c r="G16" s="52">
        <v>2</v>
      </c>
      <c r="H16" s="52">
        <v>2</v>
      </c>
    </row>
    <row r="17" spans="1:8" x14ac:dyDescent="0.2">
      <c r="D17" s="50">
        <v>1477</v>
      </c>
      <c r="E17" s="50" t="s">
        <v>28</v>
      </c>
      <c r="F17" s="50">
        <v>1</v>
      </c>
      <c r="G17" s="52">
        <v>3776</v>
      </c>
      <c r="H17" s="52">
        <v>3776</v>
      </c>
    </row>
    <row r="18" spans="1:8" x14ac:dyDescent="0.2">
      <c r="A18" s="51">
        <v>44748</v>
      </c>
      <c r="B18" s="50" t="s">
        <v>2</v>
      </c>
      <c r="C18" s="50" t="s">
        <v>20</v>
      </c>
      <c r="D18" s="50">
        <v>1351</v>
      </c>
      <c r="E18" s="50" t="s">
        <v>22</v>
      </c>
      <c r="F18" s="50">
        <v>1</v>
      </c>
      <c r="G18" s="52">
        <v>0.5</v>
      </c>
      <c r="H18" s="52">
        <v>0.5</v>
      </c>
    </row>
    <row r="19" spans="1:8" x14ac:dyDescent="0.2">
      <c r="A19" s="51">
        <v>44769</v>
      </c>
      <c r="B19" s="50" t="s">
        <v>2</v>
      </c>
      <c r="C19" s="50" t="s">
        <v>20</v>
      </c>
      <c r="D19" s="50">
        <v>1352</v>
      </c>
      <c r="E19" s="50" t="s">
        <v>24</v>
      </c>
      <c r="F19" s="50">
        <v>1</v>
      </c>
      <c r="G19" s="52">
        <v>2</v>
      </c>
      <c r="H19" s="52">
        <v>2</v>
      </c>
    </row>
    <row r="20" spans="1:8" x14ac:dyDescent="0.2">
      <c r="D20" s="50">
        <v>1353</v>
      </c>
      <c r="E20" s="50" t="s">
        <v>26</v>
      </c>
      <c r="F20" s="50">
        <v>1</v>
      </c>
      <c r="G20" s="52">
        <v>1.8</v>
      </c>
      <c r="H20" s="52">
        <v>1.8</v>
      </c>
    </row>
    <row r="21" spans="1:8" x14ac:dyDescent="0.2">
      <c r="D21" s="50">
        <v>1354</v>
      </c>
      <c r="E21" s="50" t="s">
        <v>27</v>
      </c>
      <c r="F21" s="50">
        <v>1</v>
      </c>
      <c r="G21" s="52">
        <v>2</v>
      </c>
      <c r="H21" s="52">
        <v>2</v>
      </c>
    </row>
    <row r="22" spans="1:8" x14ac:dyDescent="0.2">
      <c r="D22" s="50">
        <v>1355</v>
      </c>
      <c r="E22" s="50" t="s">
        <v>28</v>
      </c>
      <c r="F22" s="50">
        <v>1</v>
      </c>
      <c r="G22" s="52">
        <v>2</v>
      </c>
      <c r="H22" s="52">
        <v>2</v>
      </c>
    </row>
    <row r="23" spans="1:8" x14ac:dyDescent="0.2">
      <c r="A23" s="51">
        <v>44770</v>
      </c>
      <c r="B23" s="50" t="s">
        <v>2</v>
      </c>
      <c r="C23" s="50" t="s">
        <v>20</v>
      </c>
      <c r="D23" s="50">
        <v>1356</v>
      </c>
      <c r="E23" s="50" t="s">
        <v>22</v>
      </c>
      <c r="F23" s="50">
        <v>1</v>
      </c>
      <c r="G23" s="52">
        <v>4</v>
      </c>
      <c r="H23" s="52">
        <v>4</v>
      </c>
    </row>
    <row r="24" spans="1:8" x14ac:dyDescent="0.2">
      <c r="D24" s="50">
        <v>1357</v>
      </c>
      <c r="E24" s="50" t="s">
        <v>27</v>
      </c>
      <c r="F24" s="50">
        <v>1</v>
      </c>
      <c r="G24" s="52">
        <v>1</v>
      </c>
      <c r="H24" s="52">
        <v>1</v>
      </c>
    </row>
    <row r="25" spans="1:8" x14ac:dyDescent="0.2">
      <c r="D25" s="50">
        <v>1358</v>
      </c>
      <c r="E25" s="50" t="s">
        <v>27</v>
      </c>
      <c r="F25" s="50">
        <v>1</v>
      </c>
      <c r="G25" s="52">
        <v>1728</v>
      </c>
      <c r="H25" s="52">
        <v>1728</v>
      </c>
    </row>
    <row r="26" spans="1:8" x14ac:dyDescent="0.2">
      <c r="D26" s="50">
        <v>1360</v>
      </c>
      <c r="E26" s="50" t="s">
        <v>24</v>
      </c>
      <c r="F26" s="50">
        <v>1</v>
      </c>
      <c r="G26" s="52">
        <v>2600</v>
      </c>
      <c r="H26" s="52">
        <v>2600</v>
      </c>
    </row>
    <row r="27" spans="1:8" x14ac:dyDescent="0.2">
      <c r="D27" s="50">
        <v>1361</v>
      </c>
      <c r="E27" s="50" t="s">
        <v>28</v>
      </c>
      <c r="F27" s="50">
        <v>1</v>
      </c>
      <c r="G27" s="52">
        <v>122.5</v>
      </c>
      <c r="H27" s="52">
        <v>122.5</v>
      </c>
    </row>
    <row r="28" spans="1:8" x14ac:dyDescent="0.2">
      <c r="A28" s="51">
        <v>44775</v>
      </c>
      <c r="B28" s="50" t="s">
        <v>2</v>
      </c>
      <c r="C28" s="50" t="s">
        <v>20</v>
      </c>
      <c r="D28" s="50">
        <v>1478</v>
      </c>
      <c r="E28" s="50" t="s">
        <v>24</v>
      </c>
      <c r="F28" s="50">
        <v>1</v>
      </c>
      <c r="G28" s="52">
        <v>36</v>
      </c>
      <c r="H28" s="52">
        <v>36</v>
      </c>
    </row>
    <row r="29" spans="1:8" x14ac:dyDescent="0.2">
      <c r="A29" s="51">
        <v>44776</v>
      </c>
      <c r="B29" s="50" t="s">
        <v>2</v>
      </c>
      <c r="C29" s="50" t="s">
        <v>20</v>
      </c>
      <c r="D29" s="50">
        <v>1479</v>
      </c>
      <c r="E29" s="50" t="s">
        <v>24</v>
      </c>
      <c r="F29" s="50">
        <v>1</v>
      </c>
      <c r="G29" s="52">
        <v>5256</v>
      </c>
      <c r="H29" s="52">
        <v>5256</v>
      </c>
    </row>
    <row r="30" spans="1:8" x14ac:dyDescent="0.2">
      <c r="D30" s="50">
        <v>1480</v>
      </c>
      <c r="E30" s="50" t="s">
        <v>24</v>
      </c>
      <c r="F30" s="50">
        <v>1</v>
      </c>
      <c r="G30" s="52">
        <v>115</v>
      </c>
      <c r="H30" s="52">
        <v>115</v>
      </c>
    </row>
    <row r="31" spans="1:8" x14ac:dyDescent="0.2">
      <c r="D31" s="50">
        <v>1481</v>
      </c>
      <c r="E31" s="50" t="s">
        <v>27</v>
      </c>
      <c r="F31" s="50">
        <v>1</v>
      </c>
      <c r="G31" s="52">
        <v>120</v>
      </c>
      <c r="H31" s="52">
        <v>120</v>
      </c>
    </row>
    <row r="32" spans="1:8" x14ac:dyDescent="0.2">
      <c r="D32" s="50">
        <v>1482</v>
      </c>
      <c r="E32" s="50" t="s">
        <v>28</v>
      </c>
      <c r="F32" s="50">
        <v>1</v>
      </c>
      <c r="G32" s="52">
        <v>2</v>
      </c>
      <c r="H32" s="52">
        <v>2</v>
      </c>
    </row>
    <row r="33" spans="1:8" x14ac:dyDescent="0.2">
      <c r="D33" s="50">
        <v>1483</v>
      </c>
      <c r="E33" s="50" t="s">
        <v>28</v>
      </c>
      <c r="F33" s="50">
        <v>1</v>
      </c>
      <c r="G33" s="52">
        <v>38</v>
      </c>
      <c r="H33" s="52">
        <v>38</v>
      </c>
    </row>
    <row r="34" spans="1:8" x14ac:dyDescent="0.2">
      <c r="D34" s="50">
        <v>1484</v>
      </c>
      <c r="E34" s="50" t="s">
        <v>24</v>
      </c>
      <c r="F34" s="50">
        <v>1</v>
      </c>
      <c r="G34" s="52">
        <v>3</v>
      </c>
      <c r="H34" s="52">
        <v>3</v>
      </c>
    </row>
    <row r="35" spans="1:8" x14ac:dyDescent="0.2">
      <c r="D35" s="50">
        <v>1485</v>
      </c>
      <c r="E35" s="50" t="s">
        <v>26</v>
      </c>
      <c r="F35" s="50">
        <v>1</v>
      </c>
      <c r="G35" s="52">
        <v>3</v>
      </c>
      <c r="H35" s="52">
        <v>3</v>
      </c>
    </row>
    <row r="36" spans="1:8" x14ac:dyDescent="0.2">
      <c r="D36" s="50">
        <v>1486</v>
      </c>
      <c r="E36" s="50" t="s">
        <v>27</v>
      </c>
      <c r="F36" s="50">
        <v>1</v>
      </c>
      <c r="G36" s="52">
        <v>2</v>
      </c>
      <c r="H36" s="52">
        <v>2</v>
      </c>
    </row>
    <row r="37" spans="1:8" x14ac:dyDescent="0.2">
      <c r="A37" s="51">
        <v>44777</v>
      </c>
      <c r="B37" s="50" t="s">
        <v>2</v>
      </c>
      <c r="C37" s="50" t="s">
        <v>20</v>
      </c>
      <c r="D37" s="50">
        <v>1487</v>
      </c>
      <c r="E37" s="50" t="s">
        <v>81</v>
      </c>
      <c r="F37" s="50">
        <v>1</v>
      </c>
      <c r="G37" s="52">
        <v>5</v>
      </c>
      <c r="H37" s="52">
        <v>5</v>
      </c>
    </row>
    <row r="38" spans="1:8" x14ac:dyDescent="0.2">
      <c r="D38" s="50">
        <v>1488</v>
      </c>
      <c r="E38" s="50" t="s">
        <v>28</v>
      </c>
      <c r="F38" s="50">
        <v>1</v>
      </c>
      <c r="G38" s="52">
        <v>2</v>
      </c>
      <c r="H38" s="52">
        <v>2</v>
      </c>
    </row>
    <row r="39" spans="1:8" x14ac:dyDescent="0.2">
      <c r="D39" s="50">
        <v>1489</v>
      </c>
      <c r="E39" s="50" t="s">
        <v>27</v>
      </c>
      <c r="F39" s="50">
        <v>1</v>
      </c>
      <c r="G39" s="52">
        <v>2</v>
      </c>
      <c r="H39" s="52">
        <v>2</v>
      </c>
    </row>
    <row r="40" spans="1:8" x14ac:dyDescent="0.2">
      <c r="D40" s="50">
        <v>1490</v>
      </c>
      <c r="E40" s="50" t="s">
        <v>26</v>
      </c>
      <c r="F40" s="50">
        <v>1</v>
      </c>
      <c r="G40" s="52">
        <v>8</v>
      </c>
      <c r="H40" s="52">
        <v>8</v>
      </c>
    </row>
    <row r="41" spans="1:8" x14ac:dyDescent="0.2">
      <c r="A41" s="51">
        <v>44781</v>
      </c>
      <c r="B41" s="50" t="s">
        <v>2</v>
      </c>
      <c r="C41" s="50" t="s">
        <v>20</v>
      </c>
      <c r="D41" s="50">
        <v>1491</v>
      </c>
      <c r="E41" s="50" t="s">
        <v>51</v>
      </c>
      <c r="F41" s="50">
        <v>1</v>
      </c>
      <c r="G41" s="52">
        <v>121</v>
      </c>
      <c r="H41" s="52">
        <v>121</v>
      </c>
    </row>
    <row r="42" spans="1:8" x14ac:dyDescent="0.2">
      <c r="D42" s="50">
        <v>1493</v>
      </c>
      <c r="E42" s="50" t="s">
        <v>28</v>
      </c>
      <c r="F42" s="50">
        <v>1</v>
      </c>
      <c r="G42" s="52">
        <v>4</v>
      </c>
      <c r="H42" s="52">
        <v>4</v>
      </c>
    </row>
    <row r="43" spans="1:8" x14ac:dyDescent="0.2">
      <c r="D43" s="50">
        <v>1494</v>
      </c>
      <c r="E43" s="50" t="s">
        <v>51</v>
      </c>
      <c r="F43" s="50">
        <v>1</v>
      </c>
      <c r="G43" s="52">
        <v>40</v>
      </c>
      <c r="H43" s="52">
        <v>40</v>
      </c>
    </row>
    <row r="44" spans="1:8" x14ac:dyDescent="0.2">
      <c r="D44" s="50">
        <v>1495</v>
      </c>
      <c r="E44" s="50" t="s">
        <v>28</v>
      </c>
      <c r="F44" s="50">
        <v>1</v>
      </c>
      <c r="G44" s="52">
        <v>3110</v>
      </c>
      <c r="H44" s="52">
        <v>3110</v>
      </c>
    </row>
    <row r="45" spans="1:8" x14ac:dyDescent="0.2">
      <c r="D45" s="50">
        <v>1496</v>
      </c>
      <c r="E45" s="50" t="s">
        <v>26</v>
      </c>
      <c r="F45" s="50">
        <v>1</v>
      </c>
      <c r="G45" s="52">
        <v>4120</v>
      </c>
      <c r="H45" s="52">
        <v>4120</v>
      </c>
    </row>
    <row r="46" spans="1:8" x14ac:dyDescent="0.2">
      <c r="D46" s="50">
        <v>1497</v>
      </c>
      <c r="E46" s="50" t="s">
        <v>24</v>
      </c>
      <c r="F46" s="50">
        <v>1</v>
      </c>
      <c r="G46" s="52">
        <v>3100</v>
      </c>
      <c r="H46" s="52">
        <v>3100</v>
      </c>
    </row>
    <row r="47" spans="1:8" x14ac:dyDescent="0.2">
      <c r="D47" s="50">
        <v>1498</v>
      </c>
      <c r="E47" s="50" t="s">
        <v>27</v>
      </c>
      <c r="F47" s="50">
        <v>1</v>
      </c>
      <c r="G47" s="52">
        <v>4145</v>
      </c>
      <c r="H47" s="52">
        <v>4145</v>
      </c>
    </row>
    <row r="48" spans="1:8" x14ac:dyDescent="0.2">
      <c r="D48" s="50">
        <v>1499</v>
      </c>
      <c r="E48" s="50" t="s">
        <v>22</v>
      </c>
      <c r="F48" s="50">
        <v>1</v>
      </c>
      <c r="G48" s="52">
        <v>294</v>
      </c>
      <c r="H48" s="52">
        <v>294</v>
      </c>
    </row>
    <row r="49" spans="1:8" x14ac:dyDescent="0.2">
      <c r="D49" s="50">
        <v>1500</v>
      </c>
      <c r="E49" s="50" t="s">
        <v>26</v>
      </c>
      <c r="F49" s="50">
        <v>1</v>
      </c>
      <c r="G49" s="52">
        <v>294</v>
      </c>
      <c r="H49" s="52">
        <v>294</v>
      </c>
    </row>
    <row r="50" spans="1:8" x14ac:dyDescent="0.2">
      <c r="A50" s="51">
        <v>44782</v>
      </c>
      <c r="B50" s="50" t="s">
        <v>2</v>
      </c>
      <c r="C50" s="50" t="s">
        <v>20</v>
      </c>
      <c r="D50" s="50">
        <v>1551</v>
      </c>
      <c r="E50" s="50" t="s">
        <v>51</v>
      </c>
      <c r="F50" s="50">
        <v>1</v>
      </c>
      <c r="G50" s="52">
        <v>294</v>
      </c>
      <c r="H50" s="52">
        <v>294</v>
      </c>
    </row>
    <row r="51" spans="1:8" x14ac:dyDescent="0.2">
      <c r="D51" s="50">
        <v>1552</v>
      </c>
      <c r="E51" s="50" t="s">
        <v>27</v>
      </c>
      <c r="F51" s="50">
        <v>1</v>
      </c>
      <c r="G51" s="52">
        <v>294</v>
      </c>
      <c r="H51" s="52">
        <v>294</v>
      </c>
    </row>
    <row r="52" spans="1:8" x14ac:dyDescent="0.2">
      <c r="D52" s="50">
        <v>1553</v>
      </c>
      <c r="E52" s="50" t="s">
        <v>28</v>
      </c>
      <c r="F52" s="50">
        <v>1</v>
      </c>
      <c r="G52" s="52">
        <v>294</v>
      </c>
      <c r="H52" s="52">
        <v>294</v>
      </c>
    </row>
    <row r="53" spans="1:8" x14ac:dyDescent="0.2">
      <c r="D53" s="50">
        <v>1554</v>
      </c>
      <c r="E53" s="50" t="s">
        <v>24</v>
      </c>
      <c r="F53" s="50">
        <v>1</v>
      </c>
      <c r="G53" s="52">
        <v>294</v>
      </c>
      <c r="H53" s="52">
        <v>294</v>
      </c>
    </row>
    <row r="54" spans="1:8" x14ac:dyDescent="0.2">
      <c r="D54" s="50">
        <v>1555</v>
      </c>
      <c r="E54" s="50" t="s">
        <v>26</v>
      </c>
      <c r="F54" s="50">
        <v>1</v>
      </c>
      <c r="G54" s="52">
        <v>1</v>
      </c>
      <c r="H54" s="52">
        <v>1</v>
      </c>
    </row>
    <row r="55" spans="1:8" x14ac:dyDescent="0.2">
      <c r="D55" s="50">
        <v>1556</v>
      </c>
      <c r="E55" s="50" t="s">
        <v>26</v>
      </c>
      <c r="F55" s="50">
        <v>1</v>
      </c>
      <c r="G55" s="52">
        <v>3</v>
      </c>
      <c r="H55" s="52">
        <v>3</v>
      </c>
    </row>
    <row r="56" spans="1:8" x14ac:dyDescent="0.2">
      <c r="D56" s="50">
        <v>1557</v>
      </c>
      <c r="E56" s="50" t="s">
        <v>27</v>
      </c>
      <c r="F56" s="50">
        <v>1</v>
      </c>
      <c r="G56" s="52">
        <v>3</v>
      </c>
      <c r="H56" s="52">
        <v>3</v>
      </c>
    </row>
    <row r="57" spans="1:8" x14ac:dyDescent="0.2">
      <c r="D57" s="50">
        <v>1558</v>
      </c>
      <c r="E57" s="50" t="s">
        <v>27</v>
      </c>
      <c r="F57" s="50">
        <v>1</v>
      </c>
      <c r="G57" s="52">
        <v>5</v>
      </c>
      <c r="H57" s="52">
        <v>5</v>
      </c>
    </row>
    <row r="58" spans="1:8" x14ac:dyDescent="0.2">
      <c r="D58" s="50">
        <v>1559</v>
      </c>
      <c r="E58" s="50" t="s">
        <v>28</v>
      </c>
      <c r="F58" s="50">
        <v>1</v>
      </c>
      <c r="G58" s="52">
        <v>4</v>
      </c>
      <c r="H58" s="52">
        <v>4</v>
      </c>
    </row>
    <row r="59" spans="1:8" x14ac:dyDescent="0.2">
      <c r="D59" s="50">
        <v>1560</v>
      </c>
      <c r="E59" s="50" t="s">
        <v>28</v>
      </c>
      <c r="F59" s="50">
        <v>1</v>
      </c>
      <c r="G59" s="52">
        <v>8064</v>
      </c>
      <c r="H59" s="52">
        <v>8064</v>
      </c>
    </row>
    <row r="60" spans="1:8" x14ac:dyDescent="0.2">
      <c r="D60" s="50">
        <v>1561</v>
      </c>
      <c r="E60" s="50" t="s">
        <v>24</v>
      </c>
      <c r="F60" s="50">
        <v>1</v>
      </c>
      <c r="G60" s="52">
        <v>4</v>
      </c>
      <c r="H60" s="52">
        <v>4</v>
      </c>
    </row>
    <row r="61" spans="1:8" x14ac:dyDescent="0.2">
      <c r="D61" s="50">
        <v>1562</v>
      </c>
      <c r="E61" s="50" t="s">
        <v>51</v>
      </c>
      <c r="F61" s="50">
        <v>1</v>
      </c>
      <c r="G61" s="52">
        <v>4</v>
      </c>
      <c r="H61" s="52">
        <v>4</v>
      </c>
    </row>
    <row r="62" spans="1:8" x14ac:dyDescent="0.2">
      <c r="A62" s="51">
        <v>44783</v>
      </c>
      <c r="B62" s="50" t="s">
        <v>2</v>
      </c>
      <c r="C62" s="50" t="s">
        <v>20</v>
      </c>
      <c r="D62" s="50">
        <v>1564</v>
      </c>
      <c r="E62" s="50" t="s">
        <v>27</v>
      </c>
      <c r="F62" s="50">
        <v>1</v>
      </c>
      <c r="G62" s="52">
        <v>7232</v>
      </c>
      <c r="H62" s="52">
        <v>7232</v>
      </c>
    </row>
    <row r="63" spans="1:8" x14ac:dyDescent="0.2">
      <c r="D63" s="50">
        <v>1565</v>
      </c>
      <c r="E63" s="50" t="s">
        <v>26</v>
      </c>
      <c r="F63" s="50">
        <v>1</v>
      </c>
      <c r="G63" s="52">
        <v>1368</v>
      </c>
      <c r="H63" s="52">
        <v>1368</v>
      </c>
    </row>
    <row r="64" spans="1:8" x14ac:dyDescent="0.2">
      <c r="D64" s="50">
        <v>1567</v>
      </c>
      <c r="E64" s="50" t="s">
        <v>22</v>
      </c>
      <c r="F64" s="50">
        <v>1</v>
      </c>
      <c r="G64" s="52">
        <v>4230</v>
      </c>
      <c r="H64" s="52">
        <v>4230</v>
      </c>
    </row>
    <row r="65" spans="1:8" x14ac:dyDescent="0.2">
      <c r="B65" s="50" t="s">
        <v>3</v>
      </c>
      <c r="C65" s="50" t="s">
        <v>97</v>
      </c>
      <c r="D65" s="50">
        <v>1296</v>
      </c>
      <c r="E65" s="50" t="s">
        <v>99</v>
      </c>
      <c r="F65" s="50">
        <v>1</v>
      </c>
      <c r="G65" s="52">
        <v>50</v>
      </c>
      <c r="H65" s="52">
        <v>50</v>
      </c>
    </row>
    <row r="66" spans="1:8" x14ac:dyDescent="0.2">
      <c r="D66" s="50">
        <v>1453</v>
      </c>
      <c r="E66" s="50" t="s">
        <v>108</v>
      </c>
      <c r="F66" s="50">
        <v>1</v>
      </c>
      <c r="G66" s="52">
        <v>141.19999999999999</v>
      </c>
      <c r="H66" s="52">
        <v>141.19999999999999</v>
      </c>
    </row>
    <row r="67" spans="1:8" x14ac:dyDescent="0.2">
      <c r="D67" s="50">
        <v>1457</v>
      </c>
      <c r="E67" s="50" t="s">
        <v>99</v>
      </c>
      <c r="F67" s="50">
        <v>1</v>
      </c>
      <c r="G67" s="52">
        <v>5625</v>
      </c>
      <c r="H67" s="52">
        <v>5625</v>
      </c>
    </row>
    <row r="68" spans="1:8" x14ac:dyDescent="0.2">
      <c r="D68" s="50">
        <v>1458</v>
      </c>
      <c r="E68" s="50" t="s">
        <v>99</v>
      </c>
      <c r="F68" s="50">
        <v>1</v>
      </c>
      <c r="G68" s="52">
        <v>350</v>
      </c>
      <c r="H68" s="52">
        <v>350</v>
      </c>
    </row>
    <row r="69" spans="1:8" x14ac:dyDescent="0.2">
      <c r="A69" s="51">
        <v>44784</v>
      </c>
      <c r="B69" s="50" t="s">
        <v>2</v>
      </c>
      <c r="C69" s="50" t="s">
        <v>20</v>
      </c>
      <c r="D69" s="50">
        <v>1568</v>
      </c>
      <c r="E69" s="50" t="s">
        <v>28</v>
      </c>
      <c r="F69" s="50">
        <v>1</v>
      </c>
      <c r="G69" s="52">
        <v>2600</v>
      </c>
      <c r="H69" s="52">
        <v>2600</v>
      </c>
    </row>
    <row r="70" spans="1:8" x14ac:dyDescent="0.2">
      <c r="D70" s="50">
        <v>1569</v>
      </c>
      <c r="E70" s="50" t="s">
        <v>22</v>
      </c>
      <c r="F70" s="50">
        <v>1</v>
      </c>
      <c r="G70" s="52">
        <v>3000</v>
      </c>
      <c r="H70" s="52">
        <v>3000</v>
      </c>
    </row>
    <row r="71" spans="1:8" x14ac:dyDescent="0.2">
      <c r="D71" s="50">
        <v>1570</v>
      </c>
      <c r="E71" s="50" t="s">
        <v>22</v>
      </c>
      <c r="F71" s="50">
        <v>1</v>
      </c>
      <c r="G71" s="52">
        <v>8</v>
      </c>
      <c r="H71" s="52">
        <v>8</v>
      </c>
    </row>
    <row r="72" spans="1:8" x14ac:dyDescent="0.2">
      <c r="D72" s="50">
        <v>1571</v>
      </c>
      <c r="E72" s="50" t="s">
        <v>51</v>
      </c>
      <c r="F72" s="50">
        <v>1</v>
      </c>
      <c r="G72" s="52">
        <v>2650</v>
      </c>
      <c r="H72" s="52">
        <v>2650</v>
      </c>
    </row>
    <row r="73" spans="1:8" x14ac:dyDescent="0.2">
      <c r="D73" s="50">
        <v>1572</v>
      </c>
      <c r="E73" s="50" t="s">
        <v>28</v>
      </c>
      <c r="F73" s="50">
        <v>1</v>
      </c>
      <c r="G73" s="52">
        <v>118</v>
      </c>
      <c r="H73" s="52">
        <v>118</v>
      </c>
    </row>
    <row r="74" spans="1:8" x14ac:dyDescent="0.2">
      <c r="D74" s="50">
        <v>1573</v>
      </c>
      <c r="E74" s="50" t="s">
        <v>27</v>
      </c>
      <c r="F74" s="50">
        <v>1</v>
      </c>
      <c r="G74" s="52">
        <v>125</v>
      </c>
      <c r="H74" s="52">
        <v>125</v>
      </c>
    </row>
    <row r="75" spans="1:8" x14ac:dyDescent="0.2">
      <c r="D75" s="50">
        <v>1574</v>
      </c>
      <c r="E75" s="50" t="s">
        <v>24</v>
      </c>
      <c r="F75" s="50">
        <v>1</v>
      </c>
      <c r="G75" s="52">
        <v>2600</v>
      </c>
      <c r="H75" s="52">
        <v>2600</v>
      </c>
    </row>
    <row r="76" spans="1:8" x14ac:dyDescent="0.2">
      <c r="D76" s="50">
        <v>1626</v>
      </c>
      <c r="E76" s="50" t="s">
        <v>22</v>
      </c>
      <c r="F76" s="50">
        <v>1</v>
      </c>
      <c r="G76" s="52">
        <v>36</v>
      </c>
      <c r="H76" s="52">
        <v>36</v>
      </c>
    </row>
    <row r="77" spans="1:8" x14ac:dyDescent="0.2">
      <c r="B77" s="50" t="s">
        <v>3</v>
      </c>
      <c r="C77" s="50" t="s">
        <v>97</v>
      </c>
      <c r="D77" s="50">
        <v>1463</v>
      </c>
      <c r="E77" s="50" t="s">
        <v>108</v>
      </c>
      <c r="F77" s="50">
        <v>1</v>
      </c>
      <c r="G77" s="52">
        <v>10</v>
      </c>
      <c r="H77" s="52">
        <v>10</v>
      </c>
    </row>
    <row r="78" spans="1:8" x14ac:dyDescent="0.2">
      <c r="A78" s="51">
        <v>44786</v>
      </c>
      <c r="B78" s="50" t="s">
        <v>2</v>
      </c>
      <c r="C78" s="50" t="s">
        <v>20</v>
      </c>
      <c r="D78" s="50">
        <v>1627</v>
      </c>
      <c r="E78" s="50" t="s">
        <v>22</v>
      </c>
      <c r="F78" s="50">
        <v>1</v>
      </c>
      <c r="G78" s="52">
        <v>4</v>
      </c>
      <c r="H78" s="52">
        <v>4</v>
      </c>
    </row>
    <row r="79" spans="1:8" x14ac:dyDescent="0.2">
      <c r="D79" s="50">
        <v>1628</v>
      </c>
      <c r="E79" s="50" t="s">
        <v>22</v>
      </c>
      <c r="F79" s="50">
        <v>1</v>
      </c>
      <c r="G79" s="52">
        <v>8.64</v>
      </c>
      <c r="H79" s="52">
        <v>8.64</v>
      </c>
    </row>
    <row r="80" spans="1:8" x14ac:dyDescent="0.2">
      <c r="D80" s="50">
        <v>1629</v>
      </c>
      <c r="E80" s="50" t="s">
        <v>27</v>
      </c>
      <c r="F80" s="50">
        <v>1</v>
      </c>
      <c r="G80" s="52">
        <v>2.5</v>
      </c>
      <c r="H80" s="52">
        <v>2.5</v>
      </c>
    </row>
    <row r="81" spans="1:8" x14ac:dyDescent="0.2">
      <c r="D81" s="50">
        <v>1630</v>
      </c>
      <c r="E81" s="50" t="s">
        <v>51</v>
      </c>
      <c r="F81" s="50">
        <v>1</v>
      </c>
      <c r="G81" s="52">
        <v>3460</v>
      </c>
      <c r="H81" s="52">
        <v>3460</v>
      </c>
    </row>
    <row r="82" spans="1:8" x14ac:dyDescent="0.2">
      <c r="D82" s="50">
        <v>1631</v>
      </c>
      <c r="E82" s="50" t="s">
        <v>26</v>
      </c>
      <c r="F82" s="50">
        <v>1</v>
      </c>
      <c r="G82" s="52">
        <v>1300</v>
      </c>
      <c r="H82" s="52">
        <v>1300</v>
      </c>
    </row>
    <row r="83" spans="1:8" x14ac:dyDescent="0.2">
      <c r="A83" s="51">
        <v>44787</v>
      </c>
      <c r="B83" s="50" t="s">
        <v>2</v>
      </c>
      <c r="C83" s="50" t="s">
        <v>20</v>
      </c>
      <c r="D83" s="50">
        <v>1632</v>
      </c>
      <c r="E83" s="50" t="s">
        <v>24</v>
      </c>
      <c r="F83" s="50">
        <v>1</v>
      </c>
      <c r="G83" s="52">
        <v>126</v>
      </c>
      <c r="H83" s="52">
        <v>126</v>
      </c>
    </row>
    <row r="84" spans="1:8" x14ac:dyDescent="0.2">
      <c r="D84" s="50">
        <v>1634</v>
      </c>
      <c r="E84" s="50" t="s">
        <v>27</v>
      </c>
      <c r="F84" s="50">
        <v>1</v>
      </c>
      <c r="G84" s="52">
        <v>5760</v>
      </c>
      <c r="H84" s="52">
        <v>5760</v>
      </c>
    </row>
    <row r="85" spans="1:8" x14ac:dyDescent="0.2">
      <c r="D85" s="50">
        <v>1636</v>
      </c>
      <c r="E85" s="50" t="s">
        <v>28</v>
      </c>
      <c r="F85" s="50">
        <v>1</v>
      </c>
      <c r="G85" s="52">
        <v>3456</v>
      </c>
      <c r="H85" s="52">
        <v>3456</v>
      </c>
    </row>
    <row r="86" spans="1:8" x14ac:dyDescent="0.2">
      <c r="D86" s="50">
        <v>1637</v>
      </c>
      <c r="E86" s="50" t="s">
        <v>28</v>
      </c>
      <c r="F86" s="50">
        <v>1</v>
      </c>
      <c r="G86" s="52">
        <v>280</v>
      </c>
      <c r="H86" s="52">
        <v>280</v>
      </c>
    </row>
    <row r="87" spans="1:8" x14ac:dyDescent="0.2">
      <c r="B87" s="50" t="s">
        <v>3</v>
      </c>
      <c r="C87" s="50" t="s">
        <v>97</v>
      </c>
      <c r="D87" s="50">
        <v>1679</v>
      </c>
      <c r="E87" s="50" t="s">
        <v>108</v>
      </c>
      <c r="F87" s="50">
        <v>1</v>
      </c>
      <c r="G87" s="52">
        <v>1550</v>
      </c>
      <c r="H87" s="52">
        <v>1500</v>
      </c>
    </row>
    <row r="88" spans="1:8" x14ac:dyDescent="0.2">
      <c r="A88" s="51">
        <v>44788</v>
      </c>
      <c r="B88" s="50" t="s">
        <v>2</v>
      </c>
      <c r="C88" s="50" t="s">
        <v>20</v>
      </c>
      <c r="D88" s="50">
        <v>1638</v>
      </c>
      <c r="E88" s="50" t="s">
        <v>26</v>
      </c>
      <c r="F88" s="50">
        <v>1</v>
      </c>
      <c r="G88" s="52">
        <v>118</v>
      </c>
      <c r="H88" s="52">
        <v>118</v>
      </c>
    </row>
    <row r="89" spans="1:8" x14ac:dyDescent="0.2">
      <c r="D89" s="50">
        <v>1639</v>
      </c>
      <c r="E89" s="50" t="s">
        <v>27</v>
      </c>
      <c r="F89" s="50">
        <v>1</v>
      </c>
      <c r="G89" s="52">
        <v>2</v>
      </c>
      <c r="H89" s="52">
        <v>2</v>
      </c>
    </row>
    <row r="90" spans="1:8" x14ac:dyDescent="0.2">
      <c r="A90" s="50" t="s">
        <v>143</v>
      </c>
      <c r="G90" s="52">
        <v>97091.14</v>
      </c>
      <c r="H90" s="52">
        <v>97041.14</v>
      </c>
    </row>
    <row r="91" spans="1:8" x14ac:dyDescent="0.2">
      <c r="A91"/>
      <c r="B91"/>
      <c r="C91"/>
      <c r="D91"/>
      <c r="E91"/>
      <c r="F91"/>
      <c r="G91"/>
      <c r="H91"/>
    </row>
    <row r="92" spans="1:8" x14ac:dyDescent="0.2">
      <c r="A92"/>
      <c r="B92"/>
      <c r="C92"/>
      <c r="D92"/>
      <c r="E92"/>
      <c r="F92"/>
      <c r="G92"/>
      <c r="H92"/>
    </row>
    <row r="93" spans="1:8" x14ac:dyDescent="0.2">
      <c r="A93"/>
      <c r="B93"/>
      <c r="C93"/>
      <c r="D93"/>
      <c r="E93"/>
      <c r="F93"/>
      <c r="G93"/>
      <c r="H93"/>
    </row>
    <row r="94" spans="1:8" x14ac:dyDescent="0.2">
      <c r="A94"/>
      <c r="B94"/>
      <c r="C94"/>
      <c r="D94"/>
      <c r="E94"/>
      <c r="F94"/>
      <c r="G94"/>
      <c r="H94"/>
    </row>
    <row r="95" spans="1:8" x14ac:dyDescent="0.2">
      <c r="A95"/>
      <c r="B95"/>
      <c r="C95"/>
      <c r="D95"/>
      <c r="E95"/>
      <c r="F95"/>
      <c r="G95"/>
      <c r="H95"/>
    </row>
    <row r="96" spans="1:8" x14ac:dyDescent="0.2">
      <c r="A96"/>
      <c r="B96"/>
      <c r="C96"/>
      <c r="D96"/>
      <c r="E96"/>
      <c r="F96"/>
      <c r="G96"/>
      <c r="H96"/>
    </row>
    <row r="97" spans="1:8" x14ac:dyDescent="0.2">
      <c r="A97"/>
      <c r="B97"/>
      <c r="C97"/>
      <c r="D97"/>
      <c r="E97"/>
      <c r="F97"/>
      <c r="G97"/>
      <c r="H97"/>
    </row>
    <row r="98" spans="1:8" x14ac:dyDescent="0.2">
      <c r="A98"/>
      <c r="B98"/>
      <c r="C98"/>
      <c r="D98"/>
      <c r="E98"/>
      <c r="F98"/>
      <c r="G98"/>
      <c r="H98"/>
    </row>
    <row r="99" spans="1:8" x14ac:dyDescent="0.2">
      <c r="A99"/>
      <c r="B99"/>
      <c r="C99"/>
      <c r="D99"/>
      <c r="E99"/>
      <c r="F99"/>
      <c r="G99"/>
      <c r="H99"/>
    </row>
    <row r="100" spans="1:8" x14ac:dyDescent="0.2">
      <c r="A100"/>
      <c r="B100"/>
      <c r="C100"/>
      <c r="D100"/>
      <c r="E100"/>
      <c r="F100"/>
      <c r="G100"/>
      <c r="H100"/>
    </row>
    <row r="101" spans="1:8" x14ac:dyDescent="0.2">
      <c r="A101"/>
      <c r="B101"/>
      <c r="C101"/>
      <c r="D101"/>
      <c r="E101"/>
      <c r="F101"/>
      <c r="G101"/>
      <c r="H101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495</TotalTime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الرئيسيه</vt:lpstr>
      <vt:lpstr>اليوميه</vt:lpstr>
      <vt:lpstr>الاصناف</vt:lpstr>
      <vt:lpstr>مسوده</vt:lpstr>
      <vt:lpstr>حركه_الصنف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</dc:creator>
  <cp:lastModifiedBy>Financial Manager</cp:lastModifiedBy>
  <cp:revision>210</cp:revision>
  <dcterms:created xsi:type="dcterms:W3CDTF">2006-09-16T00:00:00Z</dcterms:created>
  <dcterms:modified xsi:type="dcterms:W3CDTF">2022-08-17T09:19:37Z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ICV">
    <vt:lpwstr>C1ABE0E8AC204634B53AC749D2843AA6</vt:lpwstr>
  </property>
  <property fmtid="{D5CDD505-2E9C-101B-9397-08002B2CF9AE}" pid="4" name="KSOProductBuildVer">
    <vt:lpwstr>1033-11.2.0.11191</vt:lpwstr>
  </property>
</Properties>
</file>