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es03\Desktop\"/>
    </mc:Choice>
  </mc:AlternateContent>
  <xr:revisionPtr revIDLastSave="0" documentId="8_{4A32A8BA-4D08-4AAA-8038-A8105C01FEBD}" xr6:coauthVersionLast="47" xr6:coauthVersionMax="47" xr10:uidLastSave="{00000000-0000-0000-0000-000000000000}"/>
  <bookViews>
    <workbookView xWindow="-120" yWindow="-120" windowWidth="24240" windowHeight="13140" xr2:uid="{A0BA5B1E-DFA2-4B82-8457-4802200B826D}"/>
  </bookViews>
  <sheets>
    <sheet name="July 2020" sheetId="2" r:id="rId1"/>
  </sheets>
  <definedNames>
    <definedName name="_xlnm.Print_Area" localSheetId="0">'July 2020'!$A$7:$AN$168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167" i="2" l="1"/>
  <c r="AH167" i="2"/>
  <c r="AG167" i="2"/>
  <c r="AF167" i="2"/>
  <c r="AE167" i="2"/>
  <c r="AD167" i="2"/>
  <c r="AC167" i="2"/>
  <c r="AB167" i="2"/>
  <c r="AA167" i="2"/>
  <c r="Z167" i="2"/>
  <c r="Y167" i="2"/>
  <c r="X167" i="2"/>
  <c r="W167" i="2"/>
  <c r="V167" i="2"/>
  <c r="U167" i="2"/>
  <c r="T167" i="2"/>
  <c r="S167" i="2"/>
  <c r="R167" i="2"/>
  <c r="Q167" i="2"/>
  <c r="P167" i="2"/>
  <c r="O167" i="2"/>
  <c r="N167" i="2"/>
  <c r="M167" i="2"/>
  <c r="L167" i="2"/>
  <c r="K167" i="2"/>
  <c r="J167" i="2"/>
  <c r="I167" i="2"/>
  <c r="H167" i="2"/>
  <c r="G167" i="2"/>
  <c r="F167" i="2"/>
  <c r="E167" i="2"/>
  <c r="AJ166" i="2"/>
  <c r="AJ165" i="2"/>
  <c r="AJ164" i="2"/>
  <c r="AJ163" i="2"/>
  <c r="AJ162" i="2"/>
  <c r="AI160" i="2"/>
  <c r="AH160" i="2"/>
  <c r="AG160" i="2"/>
  <c r="AF160" i="2"/>
  <c r="AE160" i="2"/>
  <c r="AD160" i="2"/>
  <c r="AC160" i="2"/>
  <c r="AB160" i="2"/>
  <c r="AA160" i="2"/>
  <c r="Z160" i="2"/>
  <c r="Y160" i="2"/>
  <c r="X160" i="2"/>
  <c r="W160" i="2"/>
  <c r="V160" i="2"/>
  <c r="U160" i="2"/>
  <c r="T160" i="2"/>
  <c r="S160" i="2"/>
  <c r="R160" i="2"/>
  <c r="Q160" i="2"/>
  <c r="P160" i="2"/>
  <c r="O160" i="2"/>
  <c r="N160" i="2"/>
  <c r="M160" i="2"/>
  <c r="L160" i="2"/>
  <c r="K160" i="2"/>
  <c r="J160" i="2"/>
  <c r="I160" i="2"/>
  <c r="H160" i="2"/>
  <c r="G160" i="2"/>
  <c r="F160" i="2"/>
  <c r="E160" i="2"/>
  <c r="AI156" i="2"/>
  <c r="AH156" i="2"/>
  <c r="AG156" i="2"/>
  <c r="AF156" i="2"/>
  <c r="AE156" i="2"/>
  <c r="AD156" i="2"/>
  <c r="AC156" i="2"/>
  <c r="AB156" i="2"/>
  <c r="AA156" i="2"/>
  <c r="Z156" i="2"/>
  <c r="Y156" i="2"/>
  <c r="X156" i="2"/>
  <c r="W156" i="2"/>
  <c r="V156" i="2"/>
  <c r="U156" i="2"/>
  <c r="T156" i="2"/>
  <c r="S156" i="2"/>
  <c r="R156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AJ154" i="2"/>
  <c r="AI149" i="2"/>
  <c r="AH149" i="2"/>
  <c r="AG149" i="2"/>
  <c r="AF149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AJ148" i="2"/>
  <c r="AJ147" i="2"/>
  <c r="AJ146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AJ144" i="2"/>
  <c r="AJ143" i="2"/>
  <c r="AJ142" i="2"/>
  <c r="AJ141" i="2"/>
  <c r="AJ140" i="2"/>
  <c r="AJ139" i="2"/>
  <c r="AJ138" i="2"/>
  <c r="AJ137" i="2"/>
  <c r="AJ136" i="2"/>
  <c r="AJ135" i="2"/>
  <c r="AJ134" i="2"/>
  <c r="AJ133" i="2"/>
  <c r="AJ132" i="2"/>
  <c r="AJ131" i="2"/>
  <c r="AJ130" i="2"/>
  <c r="AI129" i="2"/>
  <c r="AH129" i="2"/>
  <c r="AG129" i="2"/>
  <c r="AF129" i="2"/>
  <c r="AE129" i="2"/>
  <c r="AD129" i="2"/>
  <c r="AC129" i="2"/>
  <c r="AB129" i="2"/>
  <c r="AA129" i="2"/>
  <c r="Z129" i="2"/>
  <c r="Y129" i="2"/>
  <c r="X129" i="2"/>
  <c r="W129" i="2"/>
  <c r="V129" i="2"/>
  <c r="U129" i="2"/>
  <c r="T129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AJ128" i="2"/>
  <c r="AK128" i="2" s="1"/>
  <c r="AJ127" i="2"/>
  <c r="AK127" i="2" s="1"/>
  <c r="AJ126" i="2"/>
  <c r="AK126" i="2" s="1"/>
  <c r="AJ125" i="2"/>
  <c r="AK125" i="2" s="1"/>
  <c r="AJ124" i="2"/>
  <c r="AK124" i="2" s="1"/>
  <c r="AJ123" i="2"/>
  <c r="AK123" i="2" s="1"/>
  <c r="AJ122" i="2"/>
  <c r="AK122" i="2" s="1"/>
  <c r="AJ121" i="2"/>
  <c r="AK121" i="2" s="1"/>
  <c r="AJ120" i="2"/>
  <c r="AK120" i="2" s="1"/>
  <c r="AJ119" i="2"/>
  <c r="AK119" i="2" s="1"/>
  <c r="AJ118" i="2"/>
  <c r="AK118" i="2" s="1"/>
  <c r="AJ117" i="2"/>
  <c r="AK117" i="2" s="1"/>
  <c r="AJ116" i="2"/>
  <c r="AK116" i="2" s="1"/>
  <c r="AJ115" i="2"/>
  <c r="AK115" i="2" s="1"/>
  <c r="AJ114" i="2"/>
  <c r="AK114" i="2" s="1"/>
  <c r="AJ113" i="2"/>
  <c r="AK113" i="2" s="1"/>
  <c r="AJ112" i="2"/>
  <c r="AK112" i="2" s="1"/>
  <c r="AJ111" i="2"/>
  <c r="AK111" i="2" s="1"/>
  <c r="AJ110" i="2"/>
  <c r="AK110" i="2" s="1"/>
  <c r="AJ109" i="2"/>
  <c r="AK109" i="2" s="1"/>
  <c r="AJ108" i="2"/>
  <c r="AJ107" i="2"/>
  <c r="AJ106" i="2"/>
  <c r="AJ105" i="2"/>
  <c r="AJ104" i="2"/>
  <c r="AJ103" i="2"/>
  <c r="AJ102" i="2"/>
  <c r="AJ101" i="2"/>
  <c r="AJ100" i="2"/>
  <c r="AJ99" i="2"/>
  <c r="AJ98" i="2"/>
  <c r="AJ97" i="2"/>
  <c r="AJ96" i="2"/>
  <c r="AJ95" i="2"/>
  <c r="AJ94" i="2"/>
  <c r="AJ93" i="2"/>
  <c r="AJ92" i="2"/>
  <c r="AJ91" i="2"/>
  <c r="AJ90" i="2"/>
  <c r="AK89" i="2"/>
  <c r="AJ89" i="2"/>
  <c r="AJ129" i="2" s="1"/>
  <c r="AJ88" i="2"/>
  <c r="AI87" i="2"/>
  <c r="AH87" i="2"/>
  <c r="AG87" i="2"/>
  <c r="AF87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AJ86" i="2"/>
  <c r="AJ85" i="2"/>
  <c r="AJ84" i="2"/>
  <c r="AJ83" i="2"/>
  <c r="AJ82" i="2"/>
  <c r="AJ81" i="2"/>
  <c r="AJ80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AJ78" i="2"/>
  <c r="AJ77" i="2"/>
  <c r="AJ76" i="2"/>
  <c r="AJ75" i="2"/>
  <c r="AJ74" i="2"/>
  <c r="AJ73" i="2"/>
  <c r="AJ72" i="2"/>
  <c r="AJ71" i="2"/>
  <c r="AJ70" i="2"/>
  <c r="AJ69" i="2"/>
  <c r="AJ68" i="2"/>
  <c r="AJ67" i="2"/>
  <c r="AJ66" i="2"/>
  <c r="AJ79" i="2" s="1"/>
  <c r="AJ65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AJ63" i="2"/>
  <c r="AJ62" i="2"/>
  <c r="AJ61" i="2"/>
  <c r="AJ60" i="2"/>
  <c r="AJ59" i="2"/>
  <c r="AJ58" i="2"/>
  <c r="AJ57" i="2"/>
  <c r="AJ56" i="2"/>
  <c r="AJ55" i="2"/>
  <c r="AJ54" i="2"/>
  <c r="AJ53" i="2"/>
  <c r="AJ52" i="2"/>
  <c r="AJ51" i="2"/>
  <c r="AJ50" i="2"/>
  <c r="AJ49" i="2"/>
  <c r="AJ64" i="2" s="1"/>
  <c r="AJ48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AJ46" i="2"/>
  <c r="AJ45" i="2"/>
  <c r="AJ44" i="2"/>
  <c r="AJ43" i="2"/>
  <c r="AJ42" i="2"/>
  <c r="AJ41" i="2"/>
  <c r="AJ40" i="2"/>
  <c r="AJ39" i="2"/>
  <c r="AJ38" i="2"/>
  <c r="AJ37" i="2"/>
  <c r="AJ36" i="2"/>
  <c r="AJ35" i="2"/>
  <c r="AJ34" i="2"/>
  <c r="AJ33" i="2"/>
  <c r="AJ32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AJ30" i="2"/>
  <c r="AJ29" i="2"/>
  <c r="AJ28" i="2"/>
  <c r="AJ27" i="2"/>
  <c r="AJ26" i="2"/>
  <c r="AJ25" i="2"/>
  <c r="AJ24" i="2"/>
  <c r="AJ23" i="2"/>
  <c r="AJ22" i="2"/>
  <c r="AJ21" i="2"/>
  <c r="AJ31" i="2" s="1"/>
  <c r="AJ20" i="2"/>
  <c r="AI19" i="2"/>
  <c r="AI150" i="2" s="1"/>
  <c r="AH19" i="2"/>
  <c r="AH150" i="2" s="1"/>
  <c r="AG19" i="2"/>
  <c r="AG150" i="2" s="1"/>
  <c r="AF19" i="2"/>
  <c r="AE19" i="2"/>
  <c r="AE150" i="2" s="1"/>
  <c r="AD19" i="2"/>
  <c r="AD150" i="2" s="1"/>
  <c r="AC19" i="2"/>
  <c r="AC150" i="2" s="1"/>
  <c r="AB19" i="2"/>
  <c r="AA19" i="2"/>
  <c r="AA150" i="2" s="1"/>
  <c r="Z19" i="2"/>
  <c r="Z150" i="2" s="1"/>
  <c r="Y19" i="2"/>
  <c r="Y150" i="2" s="1"/>
  <c r="X19" i="2"/>
  <c r="W19" i="2"/>
  <c r="W150" i="2" s="1"/>
  <c r="V19" i="2"/>
  <c r="V150" i="2" s="1"/>
  <c r="U19" i="2"/>
  <c r="T19" i="2"/>
  <c r="S19" i="2"/>
  <c r="S150" i="2" s="1"/>
  <c r="R19" i="2"/>
  <c r="R150" i="2" s="1"/>
  <c r="Q19" i="2"/>
  <c r="Q150" i="2" s="1"/>
  <c r="P19" i="2"/>
  <c r="O19" i="2"/>
  <c r="O150" i="2" s="1"/>
  <c r="N19" i="2"/>
  <c r="N150" i="2" s="1"/>
  <c r="M19" i="2"/>
  <c r="M150" i="2" s="1"/>
  <c r="L19" i="2"/>
  <c r="K19" i="2"/>
  <c r="K150" i="2" s="1"/>
  <c r="J19" i="2"/>
  <c r="J150" i="2" s="1"/>
  <c r="I19" i="2"/>
  <c r="I150" i="2" s="1"/>
  <c r="H19" i="2"/>
  <c r="G19" i="2"/>
  <c r="G150" i="2" s="1"/>
  <c r="F19" i="2"/>
  <c r="F150" i="2" s="1"/>
  <c r="E19" i="2"/>
  <c r="E150" i="2" s="1"/>
  <c r="AJ18" i="2"/>
  <c r="AJ17" i="2"/>
  <c r="AJ16" i="2"/>
  <c r="AJ15" i="2"/>
  <c r="AJ14" i="2"/>
  <c r="AJ13" i="2"/>
  <c r="AJ12" i="2"/>
  <c r="AJ11" i="2"/>
  <c r="AJ10" i="2"/>
  <c r="AJ9" i="2"/>
  <c r="AJ19" i="2" s="1"/>
  <c r="AI8" i="2"/>
  <c r="AI161" i="2" s="1"/>
  <c r="AH8" i="2"/>
  <c r="AH161" i="2" s="1"/>
  <c r="AG8" i="2"/>
  <c r="AG161" i="2" s="1"/>
  <c r="AF8" i="2"/>
  <c r="AF161" i="2" s="1"/>
  <c r="AE8" i="2"/>
  <c r="AE161" i="2" s="1"/>
  <c r="AD8" i="2"/>
  <c r="AD161" i="2" s="1"/>
  <c r="AC8" i="2"/>
  <c r="AC161" i="2" s="1"/>
  <c r="AB8" i="2"/>
  <c r="AB161" i="2" s="1"/>
  <c r="AA8" i="2"/>
  <c r="AA161" i="2" s="1"/>
  <c r="Z8" i="2"/>
  <c r="Z161" i="2" s="1"/>
  <c r="Y8" i="2"/>
  <c r="Y161" i="2" s="1"/>
  <c r="X8" i="2"/>
  <c r="X161" i="2" s="1"/>
  <c r="W8" i="2"/>
  <c r="W161" i="2" s="1"/>
  <c r="V8" i="2"/>
  <c r="V161" i="2" s="1"/>
  <c r="U8" i="2"/>
  <c r="U161" i="2" s="1"/>
  <c r="T8" i="2"/>
  <c r="T161" i="2" s="1"/>
  <c r="S8" i="2"/>
  <c r="S161" i="2" s="1"/>
  <c r="R8" i="2"/>
  <c r="R161" i="2" s="1"/>
  <c r="Q8" i="2"/>
  <c r="Q161" i="2" s="1"/>
  <c r="P8" i="2"/>
  <c r="P161" i="2" s="1"/>
  <c r="O8" i="2"/>
  <c r="O161" i="2" s="1"/>
  <c r="N8" i="2"/>
  <c r="N161" i="2" s="1"/>
  <c r="M8" i="2"/>
  <c r="M161" i="2" s="1"/>
  <c r="L8" i="2"/>
  <c r="L161" i="2" s="1"/>
  <c r="K8" i="2"/>
  <c r="K161" i="2" s="1"/>
  <c r="J8" i="2"/>
  <c r="J161" i="2" s="1"/>
  <c r="I8" i="2"/>
  <c r="I161" i="2" s="1"/>
  <c r="H8" i="2"/>
  <c r="H161" i="2" s="1"/>
  <c r="G8" i="2"/>
  <c r="G161" i="2" s="1"/>
  <c r="F8" i="2"/>
  <c r="F161" i="2" s="1"/>
  <c r="E8" i="2"/>
  <c r="E161" i="2" s="1"/>
  <c r="Q4" i="2"/>
  <c r="AK30" i="2" l="1"/>
  <c r="AK29" i="2"/>
  <c r="AK28" i="2"/>
  <c r="AK27" i="2"/>
  <c r="AK26" i="2"/>
  <c r="AK25" i="2"/>
  <c r="AK24" i="2"/>
  <c r="AK23" i="2"/>
  <c r="AK22" i="2"/>
  <c r="AK18" i="2"/>
  <c r="AK17" i="2"/>
  <c r="AK16" i="2"/>
  <c r="AK15" i="2"/>
  <c r="AK14" i="2"/>
  <c r="AK13" i="2"/>
  <c r="AK12" i="2"/>
  <c r="AK11" i="2"/>
  <c r="AK10" i="2"/>
  <c r="AK9" i="2"/>
  <c r="H150" i="2"/>
  <c r="L150" i="2"/>
  <c r="P150" i="2"/>
  <c r="T150" i="2"/>
  <c r="X150" i="2"/>
  <c r="AB150" i="2"/>
  <c r="AF150" i="2"/>
  <c r="AK21" i="2"/>
  <c r="AK68" i="2"/>
  <c r="AK72" i="2"/>
  <c r="AK76" i="2"/>
  <c r="E153" i="2"/>
  <c r="E151" i="2"/>
  <c r="E155" i="2" s="1"/>
  <c r="I153" i="2"/>
  <c r="I151" i="2"/>
  <c r="I155" i="2" s="1"/>
  <c r="M153" i="2"/>
  <c r="M151" i="2"/>
  <c r="M155" i="2" s="1"/>
  <c r="Q153" i="2"/>
  <c r="Q151" i="2"/>
  <c r="Q155" i="2" s="1"/>
  <c r="U150" i="2"/>
  <c r="Y153" i="2"/>
  <c r="Y151" i="2"/>
  <c r="Y155" i="2" s="1"/>
  <c r="AC153" i="2"/>
  <c r="AC151" i="2"/>
  <c r="AC155" i="2" s="1"/>
  <c r="AG153" i="2"/>
  <c r="AG151" i="2"/>
  <c r="AG155" i="2" s="1"/>
  <c r="AK69" i="2"/>
  <c r="AK73" i="2"/>
  <c r="AK77" i="2"/>
  <c r="E168" i="2"/>
  <c r="M168" i="2"/>
  <c r="Y168" i="2"/>
  <c r="AC168" i="2"/>
  <c r="AG168" i="2"/>
  <c r="F153" i="2"/>
  <c r="F151" i="2"/>
  <c r="F155" i="2" s="1"/>
  <c r="J153" i="2"/>
  <c r="J151" i="2"/>
  <c r="J155" i="2" s="1"/>
  <c r="N153" i="2"/>
  <c r="N151" i="2"/>
  <c r="N155" i="2" s="1"/>
  <c r="R153" i="2"/>
  <c r="R151" i="2"/>
  <c r="R155" i="2" s="1"/>
  <c r="V153" i="2"/>
  <c r="V151" i="2"/>
  <c r="V155" i="2" s="1"/>
  <c r="Z153" i="2"/>
  <c r="Z151" i="2"/>
  <c r="Z155" i="2" s="1"/>
  <c r="AD153" i="2"/>
  <c r="AD151" i="2"/>
  <c r="AD155" i="2" s="1"/>
  <c r="AH153" i="2"/>
  <c r="AH151" i="2"/>
  <c r="AH155" i="2" s="1"/>
  <c r="AJ47" i="2"/>
  <c r="AK35" i="2" s="1"/>
  <c r="AK66" i="2"/>
  <c r="AK70" i="2"/>
  <c r="AK74" i="2"/>
  <c r="AK78" i="2"/>
  <c r="G153" i="2"/>
  <c r="G151" i="2"/>
  <c r="G155" i="2" s="1"/>
  <c r="K153" i="2"/>
  <c r="K151" i="2"/>
  <c r="K155" i="2" s="1"/>
  <c r="O153" i="2"/>
  <c r="O151" i="2"/>
  <c r="O155" i="2" s="1"/>
  <c r="S153" i="2"/>
  <c r="S151" i="2"/>
  <c r="S155" i="2" s="1"/>
  <c r="W153" i="2"/>
  <c r="W151" i="2"/>
  <c r="W155" i="2" s="1"/>
  <c r="AA153" i="2"/>
  <c r="AA151" i="2"/>
  <c r="AA155" i="2" s="1"/>
  <c r="AE153" i="2"/>
  <c r="AE151" i="2"/>
  <c r="AE155" i="2" s="1"/>
  <c r="AI153" i="2"/>
  <c r="AI151" i="2"/>
  <c r="AI155" i="2" s="1"/>
  <c r="AK49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67" i="2"/>
  <c r="AK71" i="2"/>
  <c r="AK75" i="2"/>
  <c r="AK50" i="2"/>
  <c r="AK51" i="2"/>
  <c r="AJ87" i="2"/>
  <c r="AK132" i="2"/>
  <c r="AK134" i="2"/>
  <c r="AK137" i="2"/>
  <c r="AK141" i="2"/>
  <c r="AJ156" i="2"/>
  <c r="AJ167" i="2"/>
  <c r="AK81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J145" i="2"/>
  <c r="AK138" i="2"/>
  <c r="AK142" i="2"/>
  <c r="AK133" i="2"/>
  <c r="AK139" i="2"/>
  <c r="F168" i="2"/>
  <c r="J168" i="2"/>
  <c r="N168" i="2"/>
  <c r="R168" i="2"/>
  <c r="V168" i="2"/>
  <c r="Z168" i="2"/>
  <c r="AD168" i="2"/>
  <c r="AH168" i="2"/>
  <c r="AK136" i="2"/>
  <c r="AK140" i="2"/>
  <c r="AK144" i="2"/>
  <c r="K168" i="2"/>
  <c r="S168" i="2"/>
  <c r="AA168" i="2"/>
  <c r="AI168" i="2"/>
  <c r="AJ149" i="2"/>
  <c r="AK46" i="2" l="1"/>
  <c r="AK36" i="2"/>
  <c r="P153" i="2"/>
  <c r="P151" i="2"/>
  <c r="AK148" i="2"/>
  <c r="W168" i="2"/>
  <c r="G168" i="2"/>
  <c r="AK131" i="2"/>
  <c r="AK43" i="2"/>
  <c r="AK40" i="2"/>
  <c r="I168" i="2"/>
  <c r="AK42" i="2"/>
  <c r="AB153" i="2"/>
  <c r="AB151" i="2"/>
  <c r="L153" i="2"/>
  <c r="L151" i="2"/>
  <c r="AK33" i="2"/>
  <c r="X153" i="2"/>
  <c r="X151" i="2"/>
  <c r="AJ150" i="2"/>
  <c r="AK86" i="2"/>
  <c r="AK85" i="2"/>
  <c r="AK84" i="2"/>
  <c r="AK83" i="2"/>
  <c r="AK82" i="2"/>
  <c r="AK45" i="2"/>
  <c r="AK38" i="2"/>
  <c r="AK34" i="2"/>
  <c r="H153" i="2"/>
  <c r="H151" i="2"/>
  <c r="AE168" i="2"/>
  <c r="O168" i="2"/>
  <c r="AK143" i="2"/>
  <c r="AK135" i="2"/>
  <c r="AK147" i="2"/>
  <c r="AK39" i="2"/>
  <c r="Q168" i="2"/>
  <c r="AK41" i="2"/>
  <c r="U153" i="2"/>
  <c r="U151" i="2"/>
  <c r="AK37" i="2"/>
  <c r="T153" i="2"/>
  <c r="T151" i="2"/>
  <c r="AK44" i="2"/>
  <c r="AF153" i="2"/>
  <c r="AF151" i="2"/>
  <c r="AF155" i="2" l="1"/>
  <c r="AF168" i="2"/>
  <c r="T155" i="2"/>
  <c r="T168" i="2"/>
  <c r="AB155" i="2"/>
  <c r="AB168" i="2"/>
  <c r="P155" i="2"/>
  <c r="P168" i="2"/>
  <c r="H168" i="2"/>
  <c r="H155" i="2"/>
  <c r="AJ153" i="2"/>
  <c r="AJ151" i="2"/>
  <c r="X168" i="2"/>
  <c r="X155" i="2"/>
  <c r="L155" i="2"/>
  <c r="L168" i="2"/>
  <c r="U155" i="2"/>
  <c r="U168" i="2"/>
  <c r="AL127" i="2" l="1"/>
  <c r="AL123" i="2"/>
  <c r="AM123" i="2" s="1"/>
  <c r="AL119" i="2"/>
  <c r="AL86" i="2"/>
  <c r="AL85" i="2"/>
  <c r="AL84" i="2"/>
  <c r="AM84" i="2" s="1"/>
  <c r="AL83" i="2"/>
  <c r="AL82" i="2"/>
  <c r="AL66" i="2"/>
  <c r="AL147" i="2"/>
  <c r="AL128" i="2"/>
  <c r="AL124" i="2"/>
  <c r="AL120" i="2"/>
  <c r="AL116" i="2"/>
  <c r="AL112" i="2"/>
  <c r="AL125" i="2"/>
  <c r="AL121" i="2"/>
  <c r="AL117" i="2"/>
  <c r="AL126" i="2"/>
  <c r="AL122" i="2"/>
  <c r="AL118" i="2"/>
  <c r="AL114" i="2"/>
  <c r="AL110" i="2"/>
  <c r="AL78" i="2"/>
  <c r="AL77" i="2"/>
  <c r="AL76" i="2"/>
  <c r="AL75" i="2"/>
  <c r="AL74" i="2"/>
  <c r="AL73" i="2"/>
  <c r="AL72" i="2"/>
  <c r="AM72" i="2" s="1"/>
  <c r="AL71" i="2"/>
  <c r="AL70" i="2"/>
  <c r="AL69" i="2"/>
  <c r="AL68" i="2"/>
  <c r="AM68" i="2" s="1"/>
  <c r="AL49" i="2"/>
  <c r="AL18" i="2"/>
  <c r="AL17" i="2"/>
  <c r="AL16" i="2"/>
  <c r="AM16" i="2" s="1"/>
  <c r="AL15" i="2"/>
  <c r="AL14" i="2"/>
  <c r="AL13" i="2"/>
  <c r="AL12" i="2"/>
  <c r="AM12" i="2" s="1"/>
  <c r="AL11" i="2"/>
  <c r="AL10" i="2"/>
  <c r="AL45" i="2"/>
  <c r="AL41" i="2"/>
  <c r="AL30" i="2"/>
  <c r="AL29" i="2"/>
  <c r="AL28" i="2"/>
  <c r="AL27" i="2"/>
  <c r="AL26" i="2"/>
  <c r="AL25" i="2"/>
  <c r="AL24" i="2"/>
  <c r="AL23" i="2"/>
  <c r="AM23" i="2" s="1"/>
  <c r="AL22" i="2"/>
  <c r="AL9" i="2"/>
  <c r="AL46" i="2"/>
  <c r="AL42" i="2"/>
  <c r="AN21" i="2"/>
  <c r="AL43" i="2"/>
  <c r="AL34" i="2"/>
  <c r="AL62" i="2"/>
  <c r="AL21" i="2"/>
  <c r="AL96" i="2"/>
  <c r="AL131" i="2"/>
  <c r="AL135" i="2"/>
  <c r="AL136" i="2"/>
  <c r="AL36" i="2"/>
  <c r="AN9" i="2"/>
  <c r="AL38" i="2"/>
  <c r="AL50" i="2"/>
  <c r="AL95" i="2"/>
  <c r="AL59" i="2"/>
  <c r="AL100" i="2"/>
  <c r="AL52" i="2"/>
  <c r="AN66" i="2"/>
  <c r="AL93" i="2"/>
  <c r="AL61" i="2"/>
  <c r="AL81" i="2"/>
  <c r="AL102" i="2"/>
  <c r="AL67" i="2"/>
  <c r="AL134" i="2"/>
  <c r="AL141" i="2"/>
  <c r="AL89" i="2"/>
  <c r="AL109" i="2"/>
  <c r="AL138" i="2"/>
  <c r="AN89" i="2"/>
  <c r="AL56" i="2"/>
  <c r="AL97" i="2"/>
  <c r="AL40" i="2"/>
  <c r="AN49" i="2"/>
  <c r="AL90" i="2"/>
  <c r="AL113" i="2"/>
  <c r="AL133" i="2"/>
  <c r="AL111" i="2"/>
  <c r="AL148" i="2"/>
  <c r="AL35" i="2"/>
  <c r="AL33" i="2"/>
  <c r="AL54" i="2"/>
  <c r="AL99" i="2"/>
  <c r="AL63" i="2"/>
  <c r="AL104" i="2"/>
  <c r="AL106" i="2"/>
  <c r="AL139" i="2"/>
  <c r="AL140" i="2"/>
  <c r="AL39" i="2"/>
  <c r="AM39" i="2" s="1"/>
  <c r="AL37" i="2"/>
  <c r="AL58" i="2"/>
  <c r="AL103" i="2"/>
  <c r="AL51" i="2"/>
  <c r="AL92" i="2"/>
  <c r="AL108" i="2"/>
  <c r="AL60" i="2"/>
  <c r="AL101" i="2"/>
  <c r="AM101" i="2" s="1"/>
  <c r="AL53" i="2"/>
  <c r="AL94" i="2"/>
  <c r="AL132" i="2"/>
  <c r="AL137" i="2"/>
  <c r="AM137" i="2" s="1"/>
  <c r="AL142" i="2"/>
  <c r="AL115" i="2"/>
  <c r="AL91" i="2"/>
  <c r="AL107" i="2"/>
  <c r="AM107" i="2" s="1"/>
  <c r="AL55" i="2"/>
  <c r="AL105" i="2"/>
  <c r="AL44" i="2"/>
  <c r="AL57" i="2"/>
  <c r="AM57" i="2" s="1"/>
  <c r="AL98" i="2"/>
  <c r="AL143" i="2"/>
  <c r="AL144" i="2"/>
  <c r="AN147" i="2"/>
  <c r="AN131" i="2"/>
  <c r="AN81" i="2"/>
  <c r="AJ168" i="2"/>
  <c r="AN33" i="2"/>
  <c r="AJ155" i="2"/>
  <c r="AL47" i="2" l="1"/>
  <c r="AM33" i="2"/>
  <c r="AM40" i="2"/>
  <c r="AM61" i="2"/>
  <c r="AM38" i="2"/>
  <c r="AM62" i="2"/>
  <c r="AM27" i="2"/>
  <c r="AM114" i="2"/>
  <c r="AM117" i="2"/>
  <c r="AL149" i="2"/>
  <c r="AM147" i="2"/>
  <c r="AM143" i="2"/>
  <c r="AM105" i="2"/>
  <c r="AM115" i="2"/>
  <c r="AM94" i="2"/>
  <c r="AM108" i="2"/>
  <c r="AM58" i="2"/>
  <c r="AM139" i="2"/>
  <c r="AM99" i="2"/>
  <c r="AM148" i="2"/>
  <c r="AM90" i="2"/>
  <c r="AM56" i="2"/>
  <c r="AL129" i="2"/>
  <c r="AM89" i="2"/>
  <c r="AM102" i="2"/>
  <c r="AM95" i="2"/>
  <c r="AM36" i="2"/>
  <c r="AM96" i="2"/>
  <c r="AM43" i="2"/>
  <c r="AM9" i="2"/>
  <c r="AL19" i="2"/>
  <c r="AM25" i="2"/>
  <c r="AM29" i="2"/>
  <c r="AM10" i="2"/>
  <c r="AM14" i="2"/>
  <c r="AM18" i="2"/>
  <c r="AM70" i="2"/>
  <c r="AM74" i="2"/>
  <c r="AM78" i="2"/>
  <c r="AM122" i="2"/>
  <c r="AM125" i="2"/>
  <c r="AM124" i="2"/>
  <c r="AM82" i="2"/>
  <c r="AM86" i="2"/>
  <c r="AM51" i="2"/>
  <c r="AM138" i="2"/>
  <c r="AM116" i="2"/>
  <c r="AM98" i="2"/>
  <c r="AM55" i="2"/>
  <c r="AM142" i="2"/>
  <c r="AM53" i="2"/>
  <c r="AM92" i="2"/>
  <c r="AM37" i="2"/>
  <c r="AM106" i="2"/>
  <c r="AM54" i="2"/>
  <c r="AM111" i="2"/>
  <c r="AM141" i="2"/>
  <c r="AM81" i="2"/>
  <c r="AL87" i="2"/>
  <c r="AM52" i="2"/>
  <c r="AM50" i="2"/>
  <c r="AM136" i="2"/>
  <c r="AM21" i="2"/>
  <c r="AL31" i="2"/>
  <c r="AM22" i="2"/>
  <c r="AM26" i="2"/>
  <c r="AM30" i="2"/>
  <c r="AM11" i="2"/>
  <c r="AM15" i="2"/>
  <c r="AL64" i="2"/>
  <c r="AM49" i="2"/>
  <c r="AM71" i="2"/>
  <c r="AM75" i="2"/>
  <c r="AM110" i="2"/>
  <c r="AM126" i="2"/>
  <c r="AM112" i="2"/>
  <c r="AM128" i="2"/>
  <c r="AM83" i="2"/>
  <c r="AM119" i="2"/>
  <c r="AM104" i="2"/>
  <c r="AM133" i="2"/>
  <c r="AM134" i="2"/>
  <c r="AM100" i="2"/>
  <c r="AM135" i="2"/>
  <c r="AM42" i="2"/>
  <c r="AM41" i="2"/>
  <c r="AM76" i="2"/>
  <c r="AM144" i="2"/>
  <c r="AM44" i="2"/>
  <c r="AM91" i="2"/>
  <c r="AM132" i="2"/>
  <c r="AM60" i="2"/>
  <c r="AM103" i="2"/>
  <c r="AM140" i="2"/>
  <c r="AM63" i="2"/>
  <c r="AM35" i="2"/>
  <c r="AM113" i="2"/>
  <c r="AM97" i="2"/>
  <c r="AM109" i="2"/>
  <c r="AM67" i="2"/>
  <c r="AM93" i="2"/>
  <c r="AM59" i="2"/>
  <c r="AM131" i="2"/>
  <c r="AL145" i="2"/>
  <c r="AM34" i="2"/>
  <c r="AM46" i="2"/>
  <c r="AM24" i="2"/>
  <c r="AM28" i="2"/>
  <c r="AM45" i="2"/>
  <c r="AM13" i="2"/>
  <c r="AM17" i="2"/>
  <c r="AM69" i="2"/>
  <c r="AM73" i="2"/>
  <c r="AM77" i="2"/>
  <c r="AM118" i="2"/>
  <c r="AM121" i="2"/>
  <c r="AM120" i="2"/>
  <c r="AL79" i="2"/>
  <c r="AM66" i="2"/>
  <c r="AM85" i="2"/>
  <c r="AM1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9" authorId="0" shapeId="0" xr:uid="{E1679E8A-3D70-41C9-AECE-05CE6670836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STD 18
PV 5
SV 5</t>
        </r>
      </text>
    </comment>
    <comment ref="C10" authorId="0" shapeId="0" xr:uid="{43B4ED8C-7738-4A32-B498-3AA286292DC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STD 18
PV 5
SV 5
BF 5
</t>
        </r>
      </text>
    </comment>
    <comment ref="C11" authorId="0" shapeId="0" xr:uid="{298BA046-A7B8-42B5-A0DD-F0ECF4593A6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STD 7
PV 2
SV 2
BF 2</t>
        </r>
      </text>
    </comment>
    <comment ref="C13" authorId="0" shapeId="0" xr:uid="{8ABACE37-ACBE-45A2-B746-D7BF8A1D117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STD 13
PV 4
SV 4
BF 4
</t>
        </r>
      </text>
    </comment>
    <comment ref="C14" authorId="0" shapeId="0" xr:uid="{6D71B32F-AE5C-4F41-8B07-8AA134CCAC0C}">
      <text>
        <r>
          <rPr>
            <sz val="9"/>
            <color indexed="81"/>
            <rFont val="Tahoma"/>
            <family val="2"/>
          </rPr>
          <t xml:space="preserve">STD 13
PV 4
SV 4
BF 4
</t>
        </r>
      </text>
    </comment>
    <comment ref="C15" authorId="0" shapeId="0" xr:uid="{23C0A2B0-F771-4A65-BF99-91C8AB6B3E1E}">
      <text>
        <r>
          <rPr>
            <sz val="9"/>
            <color indexed="81"/>
            <rFont val="Tahoma"/>
            <family val="2"/>
          </rPr>
          <t xml:space="preserve">
STD 14
PV 1
SV 5
BF 1</t>
        </r>
      </text>
    </comment>
    <comment ref="C16" authorId="0" shapeId="0" xr:uid="{C9D4869A-B01E-469B-917C-E2DD8B830D9F}">
      <text>
        <r>
          <rPr>
            <sz val="9"/>
            <color indexed="81"/>
            <rFont val="Tahoma"/>
            <family val="2"/>
          </rPr>
          <t xml:space="preserve">
STD 15
PV 5
SV 5</t>
        </r>
      </text>
    </comment>
    <comment ref="C33" authorId="0" shapeId="0" xr:uid="{59F65696-EE01-4AFE-965E-C3CDFD213499}">
      <text>
        <r>
          <rPr>
            <sz val="9"/>
            <color indexed="81"/>
            <rFont val="Tahoma"/>
            <family val="2"/>
          </rPr>
          <t xml:space="preserve">STD 15
PV 3
SV 3
BF 4
</t>
        </r>
      </text>
    </comment>
    <comment ref="AN33" authorId="0" shapeId="0" xr:uid="{100B78F7-6227-4C59-8F85-59DEBEC477A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C34" authorId="0" shapeId="0" xr:uid="{C741CE6F-DA27-4A4B-AA5B-C0A27E23C7DD}">
      <text>
        <r>
          <rPr>
            <sz val="9"/>
            <color indexed="81"/>
            <rFont val="Tahoma"/>
            <family val="2"/>
          </rPr>
          <t xml:space="preserve">STD 4
PV 2
SV 2
BF 2
</t>
        </r>
      </text>
    </comment>
    <comment ref="C36" authorId="0" shapeId="0" xr:uid="{BDE646C0-8FE6-4457-A904-7C17B9352A56}">
      <text>
        <r>
          <rPr>
            <sz val="9"/>
            <color indexed="81"/>
            <rFont val="Tahoma"/>
            <family val="2"/>
          </rPr>
          <t xml:space="preserve">STD 10
PV 5
SV 5
BF 5
</t>
        </r>
      </text>
    </comment>
    <comment ref="C37" authorId="0" shapeId="0" xr:uid="{3B001D5D-2487-4948-9C47-9037415AB295}">
      <text>
        <r>
          <rPr>
            <sz val="9"/>
            <color indexed="81"/>
            <rFont val="Tahoma"/>
            <family val="2"/>
          </rPr>
          <t xml:space="preserve">STD 50
PV 5
SV 5
LV 10
</t>
        </r>
      </text>
    </comment>
    <comment ref="C40" authorId="0" shapeId="0" xr:uid="{1C5D54C5-1B7E-4D56-907D-6769BDA3CD40}">
      <text>
        <r>
          <rPr>
            <sz val="9"/>
            <color indexed="81"/>
            <rFont val="Tahoma"/>
            <family val="2"/>
          </rPr>
          <t xml:space="preserve">STD 15
PV 5
SV 5
BF 5
</t>
        </r>
      </text>
    </comment>
    <comment ref="C42" authorId="0" shapeId="0" xr:uid="{B930BDA6-E493-462E-BB7E-C988AE0D7479}">
      <text>
        <r>
          <rPr>
            <sz val="9"/>
            <color indexed="81"/>
            <rFont val="Tahoma"/>
            <family val="2"/>
          </rPr>
          <t xml:space="preserve">STD 10
PV 5
SV 5
BF 5
</t>
        </r>
      </text>
    </comment>
    <comment ref="C43" authorId="0" shapeId="0" xr:uid="{88724CBC-E2D6-42D3-BC21-4A952E6FDDDD}">
      <text>
        <r>
          <rPr>
            <sz val="9"/>
            <color indexed="81"/>
            <rFont val="Tahoma"/>
            <family val="2"/>
          </rPr>
          <t xml:space="preserve">STD 20
PV 10
SV 5
</t>
        </r>
      </text>
    </comment>
    <comment ref="C45" authorId="0" shapeId="0" xr:uid="{C10D2555-611B-46AA-8A7D-CF7F36996B47}">
      <text>
        <r>
          <rPr>
            <sz val="9"/>
            <color indexed="81"/>
            <rFont val="Tahoma"/>
            <family val="2"/>
          </rPr>
          <t xml:space="preserve">STD 11
PV 3
SV 3
BF 3
</t>
        </r>
      </text>
    </comment>
    <comment ref="C49" authorId="0" shapeId="0" xr:uid="{91B69B67-AEFA-43EA-B4CE-F5CA83C65A94}">
      <text>
        <r>
          <rPr>
            <sz val="9"/>
            <color indexed="81"/>
            <rFont val="Tahoma"/>
            <family val="2"/>
          </rPr>
          <t xml:space="preserve">STD 8
PV 3
SV 3
BF 3
</t>
        </r>
      </text>
    </comment>
    <comment ref="C50" authorId="0" shapeId="0" xr:uid="{73490342-CB06-417F-93E3-9F80F2B6906C}">
      <text>
        <r>
          <rPr>
            <sz val="9"/>
            <color indexed="81"/>
            <rFont val="Tahoma"/>
            <family val="2"/>
          </rPr>
          <t xml:space="preserve">STD 7
PV 3
SV 3
BF 3
</t>
        </r>
      </text>
    </comment>
    <comment ref="C51" authorId="0" shapeId="0" xr:uid="{8AB9681D-4F94-4932-A06B-C2EF9380CCE5}">
      <text>
        <r>
          <rPr>
            <sz val="9"/>
            <color indexed="81"/>
            <rFont val="Tahoma"/>
            <family val="2"/>
          </rPr>
          <t>STD 5
PV 2
SV 2
BF 2</t>
        </r>
      </text>
    </comment>
    <comment ref="C52" authorId="0" shapeId="0" xr:uid="{AC8128E4-5079-4412-8D59-AAE19A6CF80E}">
      <text>
        <r>
          <rPr>
            <sz val="9"/>
            <color indexed="81"/>
            <rFont val="Tahoma"/>
            <family val="2"/>
          </rPr>
          <t xml:space="preserve">STD 5
PV 2
SV 2
BF 1
</t>
        </r>
      </text>
    </comment>
    <comment ref="C54" authorId="0" shapeId="0" xr:uid="{61559694-F756-4807-885B-A8268BD9BE33}">
      <text>
        <r>
          <rPr>
            <sz val="9"/>
            <color indexed="81"/>
            <rFont val="Tahoma"/>
            <family val="2"/>
          </rPr>
          <t xml:space="preserve">STD 4
PV 2
SV 2
BF 2
</t>
        </r>
      </text>
    </comment>
    <comment ref="C58" authorId="0" shapeId="0" xr:uid="{D0B1ADA4-CDCE-495F-928F-8A2A4A22A92F}">
      <text>
        <r>
          <rPr>
            <sz val="9"/>
            <color indexed="81"/>
            <rFont val="Tahoma"/>
            <family val="2"/>
          </rPr>
          <t xml:space="preserve">STD 5
PV 2
SV 2
BF 2
</t>
        </r>
      </text>
    </comment>
    <comment ref="C60" authorId="0" shapeId="0" xr:uid="{8AD53876-73CB-499A-AC34-BF0DC445AA68}">
      <text>
        <r>
          <rPr>
            <sz val="9"/>
            <color indexed="81"/>
            <rFont val="Tahoma"/>
            <family val="2"/>
          </rPr>
          <t xml:space="preserve">STD 15
PV 5
SV 5
BF 5
</t>
        </r>
      </text>
    </comment>
    <comment ref="C61" authorId="0" shapeId="0" xr:uid="{33BB8173-B368-4979-9C79-288BF4B36F92}">
      <text>
        <r>
          <rPr>
            <sz val="9"/>
            <color indexed="81"/>
            <rFont val="Tahoma"/>
            <family val="2"/>
          </rPr>
          <t xml:space="preserve">STD 5
PV 2
SV 2
BF 2
</t>
        </r>
      </text>
    </comment>
    <comment ref="C63" authorId="0" shapeId="0" xr:uid="{8692FE5B-6F67-4704-B4A9-6A6C94BB95A1}">
      <text>
        <r>
          <rPr>
            <sz val="9"/>
            <color indexed="81"/>
            <rFont val="Tahoma"/>
            <family val="2"/>
          </rPr>
          <t xml:space="preserve">STD 4
PV 2
SV 1
</t>
        </r>
      </text>
    </comment>
    <comment ref="C66" authorId="0" shapeId="0" xr:uid="{12882C8C-2114-4B86-A3B3-CAD779508B41}">
      <text>
        <r>
          <rPr>
            <sz val="9"/>
            <color indexed="81"/>
            <rFont val="Tahoma"/>
            <family val="2"/>
          </rPr>
          <t xml:space="preserve">STD 15
PV 5
SV 5
BF 5
</t>
        </r>
      </text>
    </comment>
    <comment ref="C67" authorId="0" shapeId="0" xr:uid="{C3D2966E-5486-4EE1-B868-B4B9AB5C55E4}">
      <text>
        <r>
          <rPr>
            <sz val="9"/>
            <color indexed="81"/>
            <rFont val="Tahoma"/>
            <family val="2"/>
          </rPr>
          <t xml:space="preserve">STD 12
PV 4
SV 2
BF 2
</t>
        </r>
      </text>
    </comment>
    <comment ref="C68" authorId="0" shapeId="0" xr:uid="{C2B3BD5C-3220-4BE4-8C00-B38075CA8FF3}">
      <text>
        <r>
          <rPr>
            <sz val="9"/>
            <color indexed="81"/>
            <rFont val="Tahoma"/>
            <family val="2"/>
          </rPr>
          <t xml:space="preserve">STD 12
PV 4
SV 2
BF 2
</t>
        </r>
      </text>
    </comment>
    <comment ref="C69" authorId="0" shapeId="0" xr:uid="{1C1525D7-2935-4663-A96A-487DE80F6D32}">
      <text>
        <r>
          <rPr>
            <sz val="9"/>
            <color indexed="81"/>
            <rFont val="Tahoma"/>
            <family val="2"/>
          </rPr>
          <t xml:space="preserve">STD 4
PV 2
SV 2
BF 2
</t>
        </r>
      </text>
    </comment>
    <comment ref="C70" authorId="0" shapeId="0" xr:uid="{6EB1C57B-2987-442A-8DED-6840C918B995}">
      <text>
        <r>
          <rPr>
            <sz val="9"/>
            <color indexed="81"/>
            <rFont val="Tahoma"/>
            <family val="2"/>
          </rPr>
          <t xml:space="preserve">STD 6
PV 2
SV 2
BF 2
</t>
        </r>
      </text>
    </comment>
    <comment ref="C72" authorId="0" shapeId="0" xr:uid="{3D53B348-A0A1-4BDC-9165-FADC2405C271}">
      <text>
        <r>
          <rPr>
            <sz val="9"/>
            <color indexed="81"/>
            <rFont val="Tahoma"/>
            <family val="2"/>
          </rPr>
          <t xml:space="preserve">STD 30
PV 5
SV 5
</t>
        </r>
      </text>
    </comment>
    <comment ref="C73" authorId="0" shapeId="0" xr:uid="{2EABC36B-31FC-4225-A572-17E9EAEC6B58}">
      <text>
        <r>
          <rPr>
            <sz val="9"/>
            <color indexed="81"/>
            <rFont val="Tahoma"/>
            <family val="2"/>
          </rPr>
          <t xml:space="preserve">STD 50
PV 10
SV 5
BF 10
</t>
        </r>
      </text>
    </comment>
    <comment ref="C74" authorId="0" shapeId="0" xr:uid="{D4F84081-A207-4544-82D3-AC0F95C1FA95}">
      <text>
        <r>
          <rPr>
            <sz val="9"/>
            <color indexed="81"/>
            <rFont val="Tahoma"/>
            <family val="2"/>
          </rPr>
          <t xml:space="preserve">STD 25
PV 10
SV 10
BF 5
</t>
        </r>
      </text>
    </comment>
  </commentList>
</comments>
</file>

<file path=xl/sharedStrings.xml><?xml version="1.0" encoding="utf-8"?>
<sst xmlns="http://schemas.openxmlformats.org/spreadsheetml/2006/main" count="115" uniqueCount="102">
  <si>
    <t>Company</t>
  </si>
  <si>
    <t>Print Date:</t>
  </si>
  <si>
    <t>Month</t>
  </si>
  <si>
    <t>Market</t>
  </si>
  <si>
    <t xml:space="preserve">Travel Agent </t>
  </si>
  <si>
    <t>Allot.</t>
  </si>
  <si>
    <t>Date</t>
  </si>
  <si>
    <t>Total</t>
  </si>
  <si>
    <t>%</t>
  </si>
  <si>
    <t xml:space="preserve">T. Agent Share </t>
  </si>
  <si>
    <t>Rank</t>
  </si>
  <si>
    <t>Market Share</t>
  </si>
  <si>
    <t>Days</t>
  </si>
  <si>
    <t>West Europe</t>
  </si>
  <si>
    <t>ETI</t>
  </si>
  <si>
    <t>FTI</t>
  </si>
  <si>
    <t>Hvezda</t>
  </si>
  <si>
    <t xml:space="preserve">Joyce </t>
  </si>
  <si>
    <t>LTS</t>
  </si>
  <si>
    <t>MTS/OTS</t>
  </si>
  <si>
    <t>Tui German</t>
  </si>
  <si>
    <t>You Travel</t>
  </si>
  <si>
    <t>Total West Europe</t>
  </si>
  <si>
    <t>Budget</t>
  </si>
  <si>
    <t>UK</t>
  </si>
  <si>
    <t>LTS/ W2M UK</t>
  </si>
  <si>
    <t xml:space="preserve">Sun International </t>
  </si>
  <si>
    <t>Total UK</t>
  </si>
  <si>
    <t>Italian</t>
  </si>
  <si>
    <t>B.BUXENTU</t>
  </si>
  <si>
    <t>Cali Travel</t>
  </si>
  <si>
    <t>Coral on</t>
  </si>
  <si>
    <t>Corsini Travel</t>
  </si>
  <si>
    <t>Eden Viage</t>
  </si>
  <si>
    <t>Hotel Bed Italian</t>
  </si>
  <si>
    <t>Hvezda Travel Italian</t>
  </si>
  <si>
    <t>Joyce Italian</t>
  </si>
  <si>
    <t>LTS Italian</t>
  </si>
  <si>
    <t>NTS</t>
  </si>
  <si>
    <t>SkyMax</t>
  </si>
  <si>
    <t>Spring Tours</t>
  </si>
  <si>
    <t>Sun Italian</t>
  </si>
  <si>
    <t>Tui Italy</t>
  </si>
  <si>
    <t>Total Italian</t>
  </si>
  <si>
    <t>East</t>
  </si>
  <si>
    <t>Azure Travel</t>
  </si>
  <si>
    <t>ETI East</t>
  </si>
  <si>
    <t>Jouce Tours</t>
  </si>
  <si>
    <t>LTS EAST</t>
  </si>
  <si>
    <t>Meeting Point</t>
  </si>
  <si>
    <t>Nefer Tours East</t>
  </si>
  <si>
    <t>Odeon East</t>
  </si>
  <si>
    <t>Pharonic Flower</t>
  </si>
  <si>
    <t>Planet Tours</t>
  </si>
  <si>
    <t>Red Sea</t>
  </si>
  <si>
    <t>Sun International</t>
  </si>
  <si>
    <t xml:space="preserve">Tez  East </t>
  </si>
  <si>
    <t xml:space="preserve">Tui East </t>
  </si>
  <si>
    <t>Total East Europe</t>
  </si>
  <si>
    <t>CIS</t>
  </si>
  <si>
    <t>Flash Tour</t>
  </si>
  <si>
    <t>Joyce Kz</t>
  </si>
  <si>
    <t>Joyce Tour</t>
  </si>
  <si>
    <t>Meeting Point CIS</t>
  </si>
  <si>
    <t>MTS/OTS CIS</t>
  </si>
  <si>
    <t>Nefer</t>
  </si>
  <si>
    <t>Odeon Tour</t>
  </si>
  <si>
    <t>Pegas</t>
  </si>
  <si>
    <t>TEZ KZ</t>
  </si>
  <si>
    <t>Tez Tour</t>
  </si>
  <si>
    <t>Tui U</t>
  </si>
  <si>
    <t>TUI-KZ</t>
  </si>
  <si>
    <t>Total CIS</t>
  </si>
  <si>
    <t>Online Booking</t>
  </si>
  <si>
    <t>Booking.com</t>
  </si>
  <si>
    <t>DOTW</t>
  </si>
  <si>
    <t>Egypt Express</t>
  </si>
  <si>
    <t>Expedia</t>
  </si>
  <si>
    <t>Hotel Bed</t>
  </si>
  <si>
    <t>Total Online Booking</t>
  </si>
  <si>
    <t>Middle East</t>
  </si>
  <si>
    <t>Sea King</t>
  </si>
  <si>
    <t>Total Middle East</t>
  </si>
  <si>
    <t>Local Market</t>
  </si>
  <si>
    <t>Corporate Business</t>
  </si>
  <si>
    <t>Direct Booking</t>
  </si>
  <si>
    <t>Total Local</t>
  </si>
  <si>
    <t>H.U &amp; Comp.</t>
  </si>
  <si>
    <t>House Use</t>
  </si>
  <si>
    <t>Complimentary</t>
  </si>
  <si>
    <t>Total H.U &amp; Comp.</t>
  </si>
  <si>
    <t>Total - ( H.U &amp; Comp. )</t>
  </si>
  <si>
    <t>Sub. Total</t>
  </si>
  <si>
    <t>Occ.% - (H.U, Comp. &amp; O.O.O)</t>
  </si>
  <si>
    <t>Avail.</t>
  </si>
  <si>
    <t>Out Of Order</t>
  </si>
  <si>
    <t>Available Room</t>
  </si>
  <si>
    <t>Total Inventory Rooms</t>
  </si>
  <si>
    <t>Non Guaranteed ( Tentative Groups )</t>
  </si>
  <si>
    <t>Travel Agent</t>
  </si>
  <si>
    <t>Sub Total</t>
  </si>
  <si>
    <t>Budget for  West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</si>
</sst>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d"/>
    <numFmt numFmtId="166" formatCode="ddd"/>
    <numFmt numFmtId="167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8"/>
      <color indexed="8"/>
      <name val="Arial"/>
      <family val="2"/>
    </font>
    <font>
      <b/>
      <sz val="2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8"/>
      <color indexed="8"/>
      <name val="Arial"/>
      <family val="2"/>
    </font>
    <font>
      <sz val="24"/>
      <color indexed="8"/>
      <name val="Arial"/>
      <family val="2"/>
    </font>
    <font>
      <b/>
      <sz val="8"/>
      <color indexed="8"/>
      <name val="Arial"/>
      <family val="2"/>
    </font>
    <font>
      <sz val="13"/>
      <color indexed="8"/>
      <name val="Arial"/>
      <family val="2"/>
    </font>
    <font>
      <sz val="15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7" tint="-0.249977111117893"/>
      <name val="Arial"/>
      <family val="2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9.9499999999999993"/>
      <color indexed="8"/>
      <name val="Arial"/>
      <family val="2"/>
    </font>
    <font>
      <b/>
      <sz val="9"/>
      <color rgb="FFFF0000"/>
      <name val="Arial"/>
      <family val="2"/>
    </font>
    <font>
      <b/>
      <sz val="11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9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8"/>
      <color theme="3" tint="-0.499984740745262"/>
      <name val="Arial"/>
      <family val="2"/>
    </font>
    <font>
      <b/>
      <sz val="12"/>
      <color indexed="8"/>
      <name val="Arial"/>
      <family val="2"/>
    </font>
    <font>
      <b/>
      <sz val="8"/>
      <color indexed="10"/>
      <name val="Arial"/>
      <family val="2"/>
    </font>
    <font>
      <sz val="8"/>
      <color indexed="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8"/>
      <color rgb="FFFF0000"/>
      <name val="Arial"/>
      <family val="2"/>
    </font>
    <font>
      <sz val="9"/>
      <color theme="3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rgb="FF002060"/>
      <name val="Arial"/>
      <family val="2"/>
    </font>
    <font>
      <sz val="10"/>
      <color indexed="8"/>
      <name val="MS Sans Serif"/>
      <family val="2"/>
      <charset val="178"/>
    </font>
    <font>
      <b/>
      <sz val="8"/>
      <color theme="3" tint="-0.249977111117893"/>
      <name val="Arial"/>
      <family val="2"/>
    </font>
    <font>
      <sz val="12"/>
      <color indexed="8"/>
      <name val="Arial"/>
      <family val="2"/>
    </font>
    <font>
      <b/>
      <sz val="10"/>
      <color theme="3" tint="-0.249977111117893"/>
      <name val="Arial"/>
      <family val="2"/>
    </font>
    <font>
      <sz val="8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3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</cellStyleXfs>
  <cellXfs count="242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164" fontId="9" fillId="0" borderId="1" xfId="0" applyNumberFormat="1" applyFont="1" applyBorder="1" applyAlignment="1" applyProtection="1">
      <alignment horizontal="center"/>
      <protection locked="0"/>
    </xf>
    <xf numFmtId="164" fontId="9" fillId="0" borderId="3" xfId="0" applyNumberFormat="1" applyFont="1" applyBorder="1" applyAlignment="1" applyProtection="1">
      <alignment horizontal="center"/>
      <protection locked="0"/>
    </xf>
    <xf numFmtId="164" fontId="9" fillId="0" borderId="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7" fontId="11" fillId="2" borderId="0" xfId="0" applyNumberFormat="1" applyFont="1" applyFill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0" fontId="12" fillId="2" borderId="0" xfId="0" applyNumberFormat="1" applyFont="1" applyFill="1" applyAlignment="1" applyProtection="1">
      <alignment vertical="center"/>
      <protection locked="0"/>
    </xf>
    <xf numFmtId="17" fontId="13" fillId="3" borderId="5" xfId="0" applyNumberFormat="1" applyFont="1" applyFill="1" applyBorder="1" applyAlignment="1" applyProtection="1">
      <alignment horizontal="center" vertical="center"/>
      <protection locked="0"/>
    </xf>
    <xf numFmtId="17" fontId="14" fillId="4" borderId="6" xfId="0" applyNumberFormat="1" applyFont="1" applyFill="1" applyBorder="1" applyAlignment="1" applyProtection="1">
      <alignment horizontal="center" vertical="center"/>
      <protection locked="0"/>
    </xf>
    <xf numFmtId="17" fontId="15" fillId="4" borderId="6" xfId="0" applyNumberFormat="1" applyFont="1" applyFill="1" applyBorder="1" applyAlignment="1" applyProtection="1">
      <alignment horizontal="center" vertical="center"/>
      <protection locked="0"/>
    </xf>
    <xf numFmtId="17" fontId="16" fillId="4" borderId="7" xfId="0" applyNumberFormat="1" applyFont="1" applyFill="1" applyBorder="1" applyAlignment="1" applyProtection="1">
      <alignment horizontal="left" vertical="center"/>
      <protection locked="0"/>
    </xf>
    <xf numFmtId="165" fontId="17" fillId="4" borderId="6" xfId="0" applyNumberFormat="1" applyFon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center" vertical="center"/>
      <protection locked="0"/>
    </xf>
    <xf numFmtId="0" fontId="19" fillId="4" borderId="6" xfId="0" applyFont="1" applyFill="1" applyBorder="1" applyAlignment="1" applyProtection="1">
      <alignment horizontal="center" vertical="center"/>
      <protection locked="0"/>
    </xf>
    <xf numFmtId="0" fontId="19" fillId="4" borderId="6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17" fontId="13" fillId="3" borderId="9" xfId="0" applyNumberFormat="1" applyFont="1" applyFill="1" applyBorder="1" applyAlignment="1" applyProtection="1">
      <alignment horizontal="center" vertical="center"/>
      <protection locked="0"/>
    </xf>
    <xf numFmtId="17" fontId="14" fillId="4" borderId="10" xfId="0" applyNumberFormat="1" applyFont="1" applyFill="1" applyBorder="1" applyAlignment="1" applyProtection="1">
      <alignment horizontal="center" vertical="center"/>
      <protection locked="0"/>
    </xf>
    <xf numFmtId="17" fontId="15" fillId="4" borderId="10" xfId="0" applyNumberFormat="1" applyFont="1" applyFill="1" applyBorder="1" applyAlignment="1" applyProtection="1">
      <alignment horizontal="center" vertical="center"/>
      <protection locked="0"/>
    </xf>
    <xf numFmtId="17" fontId="16" fillId="4" borderId="11" xfId="0" applyNumberFormat="1" applyFont="1" applyFill="1" applyBorder="1" applyAlignment="1" applyProtection="1">
      <alignment horizontal="left" vertical="center"/>
      <protection locked="0"/>
    </xf>
    <xf numFmtId="166" fontId="20" fillId="4" borderId="12" xfId="0" applyNumberFormat="1" applyFont="1" applyFill="1" applyBorder="1" applyAlignment="1" applyProtection="1">
      <alignment horizontal="center" vertical="center"/>
      <protection locked="0"/>
    </xf>
    <xf numFmtId="0" fontId="18" fillId="3" borderId="9" xfId="0" applyFont="1" applyFill="1" applyBorder="1" applyAlignment="1" applyProtection="1">
      <alignment horizontal="center" vertical="center"/>
      <protection locked="0"/>
    </xf>
    <xf numFmtId="0" fontId="19" fillId="4" borderId="10" xfId="0" applyFont="1" applyFill="1" applyBorder="1" applyAlignment="1" applyProtection="1">
      <alignment horizontal="center" vertical="center"/>
      <protection locked="0"/>
    </xf>
    <xf numFmtId="0" fontId="19" fillId="4" borderId="10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left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22" fillId="4" borderId="16" xfId="0" applyFont="1" applyFill="1" applyBorder="1" applyAlignment="1" applyProtection="1">
      <alignment horizontal="left" vertical="center"/>
      <protection locked="0"/>
    </xf>
    <xf numFmtId="1" fontId="23" fillId="0" borderId="17" xfId="1" applyNumberFormat="1" applyFont="1" applyBorder="1" applyAlignment="1" applyProtection="1">
      <alignment horizontal="center" vertical="center"/>
      <protection locked="0"/>
    </xf>
    <xf numFmtId="1" fontId="23" fillId="0" borderId="18" xfId="1" applyNumberFormat="1" applyFont="1" applyBorder="1" applyAlignment="1" applyProtection="1">
      <alignment horizontal="center" vertical="center"/>
      <protection locked="0"/>
    </xf>
    <xf numFmtId="1" fontId="24" fillId="3" borderId="19" xfId="0" applyNumberFormat="1" applyFont="1" applyFill="1" applyBorder="1" applyAlignment="1" applyProtection="1">
      <alignment horizontal="center" vertical="center"/>
      <protection locked="0"/>
    </xf>
    <xf numFmtId="10" fontId="15" fillId="2" borderId="20" xfId="2" applyNumberFormat="1" applyFont="1" applyFill="1" applyBorder="1" applyAlignment="1" applyProtection="1">
      <alignment horizontal="center" vertical="center"/>
      <protection locked="0"/>
    </xf>
    <xf numFmtId="10" fontId="22" fillId="2" borderId="20" xfId="2" applyNumberFormat="1" applyFont="1" applyFill="1" applyBorder="1" applyAlignment="1" applyProtection="1">
      <alignment horizontal="center" vertical="center"/>
      <protection locked="0"/>
    </xf>
    <xf numFmtId="1" fontId="22" fillId="2" borderId="19" xfId="2" applyNumberFormat="1" applyFont="1" applyFill="1" applyBorder="1" applyAlignment="1" applyProtection="1">
      <alignment horizontal="center" vertical="center"/>
      <protection locked="0"/>
    </xf>
    <xf numFmtId="10" fontId="26" fillId="3" borderId="21" xfId="2" applyNumberFormat="1" applyFont="1" applyFill="1" applyBorder="1" applyAlignment="1" applyProtection="1">
      <alignment horizontal="center" vertical="center"/>
      <protection locked="0"/>
    </xf>
    <xf numFmtId="0" fontId="22" fillId="4" borderId="23" xfId="0" applyFont="1" applyFill="1" applyBorder="1" applyAlignment="1" applyProtection="1">
      <alignment horizontal="left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/>
      <protection locked="0"/>
    </xf>
    <xf numFmtId="10" fontId="22" fillId="2" borderId="26" xfId="2" applyNumberFormat="1" applyFont="1" applyFill="1" applyBorder="1" applyAlignment="1" applyProtection="1">
      <alignment horizontal="center" vertical="center"/>
      <protection locked="0"/>
    </xf>
    <xf numFmtId="1" fontId="22" fillId="2" borderId="24" xfId="2" applyNumberFormat="1" applyFont="1" applyFill="1" applyBorder="1" applyAlignment="1" applyProtection="1">
      <alignment horizontal="center" vertical="center"/>
      <protection locked="0"/>
    </xf>
    <xf numFmtId="10" fontId="26" fillId="3" borderId="27" xfId="0" applyNumberFormat="1" applyFont="1" applyFill="1" applyBorder="1" applyProtection="1">
      <protection locked="0"/>
    </xf>
    <xf numFmtId="0" fontId="22" fillId="4" borderId="28" xfId="0" applyFont="1" applyFill="1" applyBorder="1" applyAlignment="1" applyProtection="1">
      <alignment horizontal="left" vertical="center"/>
      <protection locked="0"/>
    </xf>
    <xf numFmtId="1" fontId="23" fillId="2" borderId="29" xfId="3" applyNumberFormat="1" applyFont="1" applyFill="1" applyBorder="1" applyAlignment="1" applyProtection="1">
      <alignment horizontal="center" vertical="center"/>
      <protection locked="0"/>
    </xf>
    <xf numFmtId="1" fontId="23" fillId="2" borderId="25" xfId="3" applyNumberFormat="1" applyFont="1" applyFill="1" applyBorder="1" applyAlignment="1" applyProtection="1">
      <alignment horizontal="center" vertical="center"/>
      <protection locked="0"/>
    </xf>
    <xf numFmtId="0" fontId="27" fillId="3" borderId="30" xfId="0" applyFont="1" applyFill="1" applyBorder="1" applyAlignment="1" applyProtection="1">
      <alignment horizontal="left" vertical="center"/>
      <protection locked="0"/>
    </xf>
    <xf numFmtId="0" fontId="27" fillId="3" borderId="31" xfId="0" applyFont="1" applyFill="1" applyBorder="1" applyAlignment="1" applyProtection="1">
      <alignment horizontal="left" vertical="center"/>
      <protection locked="0"/>
    </xf>
    <xf numFmtId="0" fontId="27" fillId="3" borderId="32" xfId="0" applyFont="1" applyFill="1" applyBorder="1" applyAlignment="1" applyProtection="1">
      <alignment horizontal="left" vertical="center"/>
      <protection locked="0"/>
    </xf>
    <xf numFmtId="1" fontId="28" fillId="3" borderId="33" xfId="0" applyNumberFormat="1" applyFont="1" applyFill="1" applyBorder="1" applyAlignment="1" applyProtection="1">
      <alignment horizontal="center" vertical="center"/>
      <protection locked="0"/>
    </xf>
    <xf numFmtId="1" fontId="29" fillId="3" borderId="30" xfId="0" applyNumberFormat="1" applyFont="1" applyFill="1" applyBorder="1" applyAlignment="1" applyProtection="1">
      <alignment horizontal="center" vertical="center"/>
      <protection locked="0"/>
    </xf>
    <xf numFmtId="10" fontId="29" fillId="3" borderId="33" xfId="2" applyNumberFormat="1" applyFont="1" applyFill="1" applyBorder="1" applyAlignment="1" applyProtection="1">
      <alignment horizontal="center" vertical="center"/>
      <protection locked="0"/>
    </xf>
    <xf numFmtId="1" fontId="29" fillId="3" borderId="32" xfId="0" applyNumberFormat="1" applyFont="1" applyFill="1" applyBorder="1" applyAlignment="1" applyProtection="1">
      <alignment horizontal="center" vertical="center"/>
      <protection locked="0"/>
    </xf>
    <xf numFmtId="0" fontId="21" fillId="3" borderId="34" xfId="0" applyFont="1" applyFill="1" applyBorder="1" applyAlignment="1" applyProtection="1">
      <alignment horizontal="center" vertical="center" textRotation="90"/>
      <protection locked="0"/>
    </xf>
    <xf numFmtId="9" fontId="29" fillId="3" borderId="33" xfId="2" applyFont="1" applyFill="1" applyBorder="1" applyAlignment="1" applyProtection="1">
      <alignment horizontal="center" vertical="center"/>
      <protection locked="0"/>
    </xf>
    <xf numFmtId="0" fontId="2" fillId="0" borderId="35" xfId="0" applyFont="1" applyBorder="1"/>
    <xf numFmtId="10" fontId="30" fillId="3" borderId="21" xfId="2" applyNumberFormat="1" applyFont="1" applyFill="1" applyBorder="1" applyAlignment="1" applyProtection="1">
      <alignment horizontal="center" vertical="center"/>
      <protection locked="0"/>
    </xf>
    <xf numFmtId="1" fontId="24" fillId="3" borderId="24" xfId="0" applyNumberFormat="1" applyFont="1" applyFill="1" applyBorder="1" applyAlignment="1" applyProtection="1">
      <alignment horizontal="center" vertical="center"/>
      <protection locked="0"/>
    </xf>
    <xf numFmtId="10" fontId="30" fillId="3" borderId="27" xfId="0" applyNumberFormat="1" applyFont="1" applyFill="1" applyBorder="1" applyProtection="1">
      <protection locked="0"/>
    </xf>
    <xf numFmtId="0" fontId="0" fillId="0" borderId="35" xfId="0" applyBorder="1"/>
    <xf numFmtId="1" fontId="24" fillId="3" borderId="29" xfId="0" applyNumberFormat="1" applyFont="1" applyFill="1" applyBorder="1" applyAlignment="1" applyProtection="1">
      <alignment horizontal="center" vertical="center"/>
      <protection locked="0"/>
    </xf>
    <xf numFmtId="10" fontId="22" fillId="2" borderId="38" xfId="2" applyNumberFormat="1" applyFont="1" applyFill="1" applyBorder="1" applyAlignment="1" applyProtection="1">
      <alignment horizontal="center" vertical="center"/>
      <protection locked="0"/>
    </xf>
    <xf numFmtId="1" fontId="22" fillId="2" borderId="29" xfId="2" applyNumberFormat="1" applyFont="1" applyFill="1" applyBorder="1" applyAlignment="1" applyProtection="1">
      <alignment horizontal="center" vertical="center"/>
      <protection locked="0"/>
    </xf>
    <xf numFmtId="10" fontId="26" fillId="3" borderId="39" xfId="0" applyNumberFormat="1" applyFont="1" applyFill="1" applyBorder="1" applyAlignment="1" applyProtection="1">
      <alignment horizontal="center" vertical="center"/>
      <protection locked="0"/>
    </xf>
    <xf numFmtId="10" fontId="26" fillId="3" borderId="27" xfId="0" applyNumberFormat="1" applyFont="1" applyFill="1" applyBorder="1" applyAlignment="1" applyProtection="1">
      <alignment horizontal="center" vertical="center"/>
      <protection locked="0"/>
    </xf>
    <xf numFmtId="0" fontId="31" fillId="0" borderId="27" xfId="0" applyFont="1" applyBorder="1" applyAlignment="1">
      <alignment horizontal="center" vertical="center"/>
    </xf>
    <xf numFmtId="0" fontId="21" fillId="3" borderId="22" xfId="0" applyFont="1" applyFill="1" applyBorder="1" applyAlignment="1" applyProtection="1">
      <alignment horizontal="center" vertical="center" textRotation="90"/>
      <protection locked="0"/>
    </xf>
    <xf numFmtId="0" fontId="21" fillId="3" borderId="36" xfId="0" applyFont="1" applyFill="1" applyBorder="1" applyAlignment="1" applyProtection="1">
      <alignment horizontal="center" vertical="center" textRotation="90"/>
      <protection locked="0"/>
    </xf>
    <xf numFmtId="0" fontId="31" fillId="0" borderId="35" xfId="0" applyFont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1" fontId="23" fillId="0" borderId="24" xfId="4" applyNumberFormat="1" applyFont="1" applyBorder="1" applyAlignment="1" applyProtection="1">
      <alignment horizontal="center" vertical="center"/>
      <protection locked="0"/>
    </xf>
    <xf numFmtId="1" fontId="23" fillId="0" borderId="25" xfId="4" applyNumberFormat="1" applyFont="1" applyBorder="1" applyAlignment="1" applyProtection="1">
      <alignment horizontal="center" vertical="center"/>
      <protection locked="0"/>
    </xf>
    <xf numFmtId="10" fontId="15" fillId="2" borderId="26" xfId="2" applyNumberFormat="1" applyFont="1" applyFill="1" applyBorder="1" applyAlignment="1" applyProtection="1">
      <alignment horizontal="center" vertical="center"/>
      <protection locked="0"/>
    </xf>
    <xf numFmtId="10" fontId="22" fillId="2" borderId="26" xfId="0" applyNumberFormat="1" applyFont="1" applyFill="1" applyBorder="1" applyAlignment="1" applyProtection="1">
      <alignment horizontal="center" vertical="center"/>
      <protection locked="0"/>
    </xf>
    <xf numFmtId="10" fontId="22" fillId="3" borderId="39" xfId="2" applyNumberFormat="1" applyFont="1" applyFill="1" applyBorder="1" applyAlignment="1" applyProtection="1">
      <alignment horizontal="center" vertical="center"/>
      <protection locked="0"/>
    </xf>
    <xf numFmtId="1" fontId="23" fillId="0" borderId="40" xfId="4" applyNumberFormat="1" applyFont="1" applyBorder="1" applyAlignment="1" applyProtection="1">
      <alignment horizontal="center" vertical="center"/>
      <protection locked="0"/>
    </xf>
    <xf numFmtId="10" fontId="22" fillId="3" borderId="27" xfId="2" applyNumberFormat="1" applyFont="1" applyFill="1" applyBorder="1" applyAlignment="1" applyProtection="1">
      <alignment horizontal="center" vertical="center"/>
      <protection locked="0"/>
    </xf>
    <xf numFmtId="1" fontId="23" fillId="0" borderId="24" xfId="5" applyNumberFormat="1" applyFont="1" applyBorder="1" applyAlignment="1" applyProtection="1">
      <alignment horizontal="center" vertical="center"/>
      <protection locked="0"/>
    </xf>
    <xf numFmtId="1" fontId="23" fillId="0" borderId="25" xfId="5" applyNumberFormat="1" applyFont="1" applyBorder="1" applyAlignment="1" applyProtection="1">
      <alignment horizontal="center" vertical="center"/>
      <protection locked="0"/>
    </xf>
    <xf numFmtId="1" fontId="23" fillId="0" borderId="41" xfId="5" applyNumberFormat="1" applyFont="1" applyBorder="1" applyAlignment="1" applyProtection="1">
      <alignment horizontal="center" vertical="center"/>
      <protection locked="0"/>
    </xf>
    <xf numFmtId="1" fontId="23" fillId="0" borderId="42" xfId="5" applyNumberFormat="1" applyFont="1" applyBorder="1" applyAlignment="1" applyProtection="1">
      <alignment horizontal="center" vertical="center"/>
      <protection locked="0"/>
    </xf>
    <xf numFmtId="1" fontId="23" fillId="0" borderId="43" xfId="5" applyNumberFormat="1" applyFont="1" applyBorder="1" applyAlignment="1" applyProtection="1">
      <alignment horizontal="center" vertical="center"/>
      <protection locked="0"/>
    </xf>
    <xf numFmtId="1" fontId="23" fillId="0" borderId="24" xfId="6" applyNumberFormat="1" applyFont="1" applyBorder="1" applyAlignment="1" applyProtection="1">
      <alignment horizontal="center" vertical="center"/>
      <protection locked="0"/>
    </xf>
    <xf numFmtId="1" fontId="23" fillId="0" borderId="25" xfId="6" applyNumberFormat="1" applyFont="1" applyBorder="1" applyAlignment="1" applyProtection="1">
      <alignment horizontal="center" vertical="center"/>
      <protection locked="0"/>
    </xf>
    <xf numFmtId="1" fontId="23" fillId="0" borderId="41" xfId="6" applyNumberFormat="1" applyFont="1" applyBorder="1" applyAlignment="1" applyProtection="1">
      <alignment horizontal="center" vertical="center"/>
      <protection locked="0"/>
    </xf>
    <xf numFmtId="1" fontId="23" fillId="0" borderId="24" xfId="7" applyNumberFormat="1" applyFont="1" applyBorder="1" applyAlignment="1">
      <alignment horizontal="center" vertical="center"/>
    </xf>
    <xf numFmtId="1" fontId="23" fillId="0" borderId="25" xfId="7" applyNumberFormat="1" applyFont="1" applyBorder="1" applyAlignment="1">
      <alignment horizontal="center" vertical="center"/>
    </xf>
    <xf numFmtId="1" fontId="23" fillId="0" borderId="41" xfId="7" applyNumberFormat="1" applyFont="1" applyBorder="1" applyAlignment="1">
      <alignment horizontal="center" vertical="center"/>
    </xf>
    <xf numFmtId="1" fontId="23" fillId="0" borderId="44" xfId="6" applyNumberFormat="1" applyFont="1" applyBorder="1" applyAlignment="1" applyProtection="1">
      <alignment horizontal="center" vertical="center"/>
      <protection locked="0"/>
    </xf>
    <xf numFmtId="0" fontId="21" fillId="3" borderId="36" xfId="0" applyFont="1" applyFill="1" applyBorder="1" applyAlignment="1" applyProtection="1">
      <alignment vertical="center" textRotation="90"/>
      <protection locked="0"/>
    </xf>
    <xf numFmtId="0" fontId="0" fillId="0" borderId="35" xfId="0" applyBorder="1" applyAlignment="1">
      <alignment horizontal="center" vertical="center"/>
    </xf>
    <xf numFmtId="1" fontId="23" fillId="0" borderId="45" xfId="6" applyNumberFormat="1" applyFont="1" applyBorder="1" applyAlignment="1" applyProtection="1">
      <alignment horizontal="center" vertical="center"/>
      <protection locked="0"/>
    </xf>
    <xf numFmtId="1" fontId="22" fillId="2" borderId="46" xfId="2" applyNumberFormat="1" applyFont="1" applyFill="1" applyBorder="1" applyAlignment="1" applyProtection="1">
      <alignment horizontal="center" vertical="center"/>
      <protection locked="0"/>
    </xf>
    <xf numFmtId="1" fontId="32" fillId="3" borderId="30" xfId="0" applyNumberFormat="1" applyFont="1" applyFill="1" applyBorder="1" applyAlignment="1" applyProtection="1">
      <alignment horizontal="center" vertical="center"/>
      <protection locked="0"/>
    </xf>
    <xf numFmtId="10" fontId="32" fillId="3" borderId="33" xfId="2" applyNumberFormat="1" applyFont="1" applyFill="1" applyBorder="1" applyAlignment="1" applyProtection="1">
      <alignment horizontal="center" vertical="center"/>
      <protection locked="0"/>
    </xf>
    <xf numFmtId="1" fontId="32" fillId="3" borderId="32" xfId="0" applyNumberFormat="1" applyFont="1" applyFill="1" applyBorder="1" applyAlignment="1" applyProtection="1">
      <alignment horizontal="center" vertical="center"/>
      <protection locked="0"/>
    </xf>
    <xf numFmtId="0" fontId="30" fillId="4" borderId="47" xfId="0" applyFont="1" applyFill="1" applyBorder="1" applyAlignment="1" applyProtection="1">
      <alignment horizontal="center" vertical="center"/>
      <protection locked="0"/>
    </xf>
    <xf numFmtId="0" fontId="30" fillId="4" borderId="47" xfId="0" applyFont="1" applyFill="1" applyBorder="1" applyAlignment="1" applyProtection="1">
      <alignment horizontal="left" vertical="center"/>
      <protection locked="0"/>
    </xf>
    <xf numFmtId="1" fontId="23" fillId="0" borderId="48" xfId="8" applyNumberFormat="1" applyFont="1" applyBorder="1" applyAlignment="1" applyProtection="1">
      <alignment horizontal="center" vertical="center"/>
      <protection locked="0"/>
    </xf>
    <xf numFmtId="1" fontId="23" fillId="0" borderId="49" xfId="8" applyNumberFormat="1" applyFont="1" applyBorder="1" applyAlignment="1" applyProtection="1">
      <alignment horizontal="center" vertical="center"/>
      <protection locked="0"/>
    </xf>
    <xf numFmtId="1" fontId="24" fillId="3" borderId="50" xfId="0" applyNumberFormat="1" applyFont="1" applyFill="1" applyBorder="1" applyAlignment="1" applyProtection="1">
      <alignment horizontal="center" vertical="center"/>
      <protection locked="0"/>
    </xf>
    <xf numFmtId="167" fontId="22" fillId="2" borderId="50" xfId="2" applyNumberFormat="1" applyFont="1" applyFill="1" applyBorder="1" applyAlignment="1" applyProtection="1">
      <alignment horizontal="center" vertical="center"/>
      <protection locked="0"/>
    </xf>
    <xf numFmtId="1" fontId="22" fillId="2" borderId="51" xfId="2" applyNumberFormat="1" applyFont="1" applyFill="1" applyBorder="1" applyAlignment="1" applyProtection="1">
      <alignment horizontal="center" vertical="center"/>
      <protection locked="0"/>
    </xf>
    <xf numFmtId="10" fontId="26" fillId="3" borderId="39" xfId="2" applyNumberFormat="1" applyFont="1" applyFill="1" applyBorder="1" applyAlignment="1" applyProtection="1">
      <alignment horizontal="center" vertical="center"/>
      <protection locked="0"/>
    </xf>
    <xf numFmtId="0" fontId="30" fillId="4" borderId="16" xfId="0" applyFont="1" applyFill="1" applyBorder="1" applyAlignment="1" applyProtection="1">
      <alignment horizontal="center" vertical="center"/>
      <protection locked="0"/>
    </xf>
    <xf numFmtId="0" fontId="30" fillId="4" borderId="16" xfId="0" applyFont="1" applyFill="1" applyBorder="1" applyAlignment="1" applyProtection="1">
      <alignment horizontal="left" vertical="center"/>
      <protection locked="0"/>
    </xf>
    <xf numFmtId="1" fontId="23" fillId="0" borderId="45" xfId="8" applyNumberFormat="1" applyFont="1" applyBorder="1" applyAlignment="1" applyProtection="1">
      <alignment horizontal="center" vertical="center"/>
      <protection locked="0"/>
    </xf>
    <xf numFmtId="1" fontId="23" fillId="0" borderId="25" xfId="8" applyNumberFormat="1" applyFont="1" applyBorder="1" applyAlignment="1" applyProtection="1">
      <alignment horizontal="center" vertical="center"/>
      <protection locked="0"/>
    </xf>
    <xf numFmtId="1" fontId="24" fillId="3" borderId="26" xfId="0" applyNumberFormat="1" applyFont="1" applyFill="1" applyBorder="1" applyAlignment="1" applyProtection="1">
      <alignment horizontal="center" vertical="center"/>
      <protection locked="0"/>
    </xf>
    <xf numFmtId="167" fontId="22" fillId="2" borderId="26" xfId="2" applyNumberFormat="1" applyFont="1" applyFill="1" applyBorder="1" applyAlignment="1" applyProtection="1">
      <alignment horizontal="center" vertical="center"/>
      <protection locked="0"/>
    </xf>
    <xf numFmtId="1" fontId="22" fillId="2" borderId="26" xfId="2" applyNumberFormat="1" applyFont="1" applyFill="1" applyBorder="1" applyAlignment="1" applyProtection="1">
      <alignment horizontal="center" vertical="center"/>
      <protection locked="0"/>
    </xf>
    <xf numFmtId="10" fontId="26" fillId="3" borderId="27" xfId="2" applyNumberFormat="1" applyFont="1" applyFill="1" applyBorder="1" applyAlignment="1" applyProtection="1">
      <alignment horizontal="center" vertical="center"/>
      <protection locked="0"/>
    </xf>
    <xf numFmtId="1" fontId="23" fillId="0" borderId="46" xfId="5" applyNumberFormat="1" applyFont="1" applyBorder="1" applyAlignment="1" applyProtection="1">
      <alignment horizontal="center" vertical="center"/>
      <protection locked="0"/>
    </xf>
    <xf numFmtId="1" fontId="23" fillId="0" borderId="45" xfId="5" applyNumberFormat="1" applyFont="1" applyBorder="1" applyAlignment="1" applyProtection="1">
      <alignment horizontal="center" vertical="center"/>
      <protection locked="0"/>
    </xf>
    <xf numFmtId="10" fontId="26" fillId="3" borderId="35" xfId="2" applyNumberFormat="1" applyFont="1" applyFill="1" applyBorder="1" applyAlignment="1" applyProtection="1">
      <alignment horizontal="center" vertical="center"/>
      <protection locked="0"/>
    </xf>
    <xf numFmtId="10" fontId="22" fillId="3" borderId="27" xfId="0" applyNumberFormat="1" applyFont="1" applyFill="1" applyBorder="1" applyProtection="1">
      <protection locked="0"/>
    </xf>
    <xf numFmtId="0" fontId="22" fillId="4" borderId="47" xfId="0" applyFont="1" applyFill="1" applyBorder="1" applyAlignment="1" applyProtection="1">
      <alignment horizontal="left" vertical="center"/>
      <protection locked="0"/>
    </xf>
    <xf numFmtId="0" fontId="30" fillId="4" borderId="1" xfId="0" applyFont="1" applyFill="1" applyBorder="1" applyAlignment="1" applyProtection="1">
      <alignment horizontal="left" vertical="center"/>
      <protection locked="0"/>
    </xf>
    <xf numFmtId="1" fontId="23" fillId="0" borderId="25" xfId="9" applyNumberFormat="1" applyFont="1" applyBorder="1" applyAlignment="1" applyProtection="1">
      <alignment horizontal="center" vertical="center"/>
      <protection locked="0"/>
    </xf>
    <xf numFmtId="0" fontId="27" fillId="3" borderId="53" xfId="0" applyFont="1" applyFill="1" applyBorder="1" applyAlignment="1" applyProtection="1">
      <alignment horizontal="left" vertical="center"/>
      <protection locked="0"/>
    </xf>
    <xf numFmtId="0" fontId="27" fillId="3" borderId="54" xfId="0" applyFont="1" applyFill="1" applyBorder="1" applyAlignment="1" applyProtection="1">
      <alignment horizontal="left" vertical="center"/>
      <protection locked="0"/>
    </xf>
    <xf numFmtId="0" fontId="27" fillId="3" borderId="55" xfId="0" applyFont="1" applyFill="1" applyBorder="1" applyAlignment="1" applyProtection="1">
      <alignment horizontal="left" vertical="center"/>
      <protection locked="0"/>
    </xf>
    <xf numFmtId="0" fontId="30" fillId="4" borderId="56" xfId="0" applyFont="1" applyFill="1" applyBorder="1" applyAlignment="1" applyProtection="1">
      <alignment horizontal="left" vertical="center"/>
      <protection locked="0"/>
    </xf>
    <xf numFmtId="0" fontId="30" fillId="4" borderId="57" xfId="0" applyFont="1" applyFill="1" applyBorder="1" applyAlignment="1" applyProtection="1">
      <alignment horizontal="left" vertical="center"/>
      <protection locked="0"/>
    </xf>
    <xf numFmtId="10" fontId="5" fillId="2" borderId="26" xfId="2" applyNumberFormat="1" applyFont="1" applyFill="1" applyBorder="1" applyAlignment="1" applyProtection="1">
      <alignment horizontal="center" vertical="center"/>
      <protection locked="0"/>
    </xf>
    <xf numFmtId="1" fontId="5" fillId="2" borderId="19" xfId="2" applyNumberFormat="1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24" fillId="4" borderId="16" xfId="0" applyFont="1" applyFill="1" applyBorder="1" applyAlignment="1" applyProtection="1">
      <alignment horizontal="center" vertical="center"/>
      <protection locked="0"/>
    </xf>
    <xf numFmtId="0" fontId="24" fillId="4" borderId="57" xfId="0" applyFont="1" applyFill="1" applyBorder="1" applyAlignment="1" applyProtection="1">
      <alignment horizontal="left" vertical="center"/>
      <protection locked="0"/>
    </xf>
    <xf numFmtId="0" fontId="34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27" fillId="3" borderId="30" xfId="0" applyFont="1" applyFill="1" applyBorder="1" applyAlignment="1" applyProtection="1">
      <alignment vertical="center"/>
      <protection locked="0"/>
    </xf>
    <xf numFmtId="0" fontId="27" fillId="3" borderId="31" xfId="0" applyFont="1" applyFill="1" applyBorder="1" applyAlignment="1" applyProtection="1">
      <alignment vertical="center"/>
      <protection locked="0"/>
    </xf>
    <xf numFmtId="0" fontId="27" fillId="3" borderId="32" xfId="0" applyFont="1" applyFill="1" applyBorder="1" applyAlignment="1" applyProtection="1">
      <alignment vertical="center"/>
      <protection locked="0"/>
    </xf>
    <xf numFmtId="0" fontId="31" fillId="0" borderId="35" xfId="0" applyFont="1" applyBorder="1"/>
    <xf numFmtId="1" fontId="23" fillId="0" borderId="48" xfId="5" applyNumberFormat="1" applyFont="1" applyBorder="1" applyAlignment="1" applyProtection="1">
      <alignment horizontal="center" vertical="center"/>
      <protection locked="0"/>
    </xf>
    <xf numFmtId="1" fontId="23" fillId="0" borderId="49" xfId="5" applyNumberFormat="1" applyFont="1" applyBorder="1" applyAlignment="1" applyProtection="1">
      <alignment horizontal="center" vertical="center"/>
      <protection locked="0"/>
    </xf>
    <xf numFmtId="1" fontId="23" fillId="0" borderId="58" xfId="5" applyNumberFormat="1" applyFont="1" applyBorder="1" applyAlignment="1" applyProtection="1">
      <alignment horizontal="center" vertical="center"/>
      <protection locked="0"/>
    </xf>
    <xf numFmtId="1" fontId="24" fillId="4" borderId="15" xfId="0" applyNumberFormat="1" applyFont="1" applyFill="1" applyBorder="1" applyAlignment="1" applyProtection="1">
      <alignment horizontal="center" vertical="center"/>
      <protection locked="0"/>
    </xf>
    <xf numFmtId="0" fontId="30" fillId="4" borderId="2" xfId="0" applyFont="1" applyFill="1" applyBorder="1" applyAlignment="1" applyProtection="1">
      <alignment horizontal="center" vertical="center"/>
      <protection locked="0"/>
    </xf>
    <xf numFmtId="1" fontId="23" fillId="0" borderId="59" xfId="5" applyNumberFormat="1" applyFont="1" applyBorder="1" applyAlignment="1" applyProtection="1">
      <alignment horizontal="center" vertical="center"/>
      <protection locked="0"/>
    </xf>
    <xf numFmtId="1" fontId="23" fillId="0" borderId="44" xfId="5" applyNumberFormat="1" applyFont="1" applyBorder="1" applyAlignment="1" applyProtection="1">
      <alignment horizontal="center" vertical="center"/>
      <protection locked="0"/>
    </xf>
    <xf numFmtId="1" fontId="24" fillId="4" borderId="12" xfId="0" applyNumberFormat="1" applyFont="1" applyFill="1" applyBorder="1" applyAlignment="1" applyProtection="1">
      <alignment horizontal="center" vertical="center"/>
      <protection locked="0"/>
    </xf>
    <xf numFmtId="0" fontId="27" fillId="3" borderId="51" xfId="0" applyFont="1" applyFill="1" applyBorder="1" applyAlignment="1" applyProtection="1">
      <alignment horizontal="center" vertical="center"/>
      <protection locked="0"/>
    </xf>
    <xf numFmtId="0" fontId="27" fillId="3" borderId="60" xfId="0" applyFont="1" applyFill="1" applyBorder="1" applyAlignment="1" applyProtection="1">
      <alignment horizontal="center" vertical="center"/>
      <protection locked="0"/>
    </xf>
    <xf numFmtId="0" fontId="27" fillId="3" borderId="61" xfId="0" applyFont="1" applyFill="1" applyBorder="1" applyAlignment="1" applyProtection="1">
      <alignment horizontal="center" vertical="center"/>
      <protection locked="0"/>
    </xf>
    <xf numFmtId="1" fontId="28" fillId="3" borderId="23" xfId="0" applyNumberFormat="1" applyFont="1" applyFill="1" applyBorder="1" applyAlignment="1" applyProtection="1">
      <alignment horizontal="center" vertical="center"/>
      <protection locked="0"/>
    </xf>
    <xf numFmtId="0" fontId="36" fillId="5" borderId="62" xfId="0" applyFont="1" applyFill="1" applyBorder="1" applyAlignment="1" applyProtection="1">
      <alignment horizontal="center" vertical="center"/>
      <protection locked="0"/>
    </xf>
    <xf numFmtId="0" fontId="36" fillId="5" borderId="31" xfId="0" applyFont="1" applyFill="1" applyBorder="1" applyAlignment="1" applyProtection="1">
      <alignment horizontal="center" vertical="center"/>
      <protection locked="0"/>
    </xf>
    <xf numFmtId="0" fontId="36" fillId="5" borderId="32" xfId="0" applyFont="1" applyFill="1" applyBorder="1" applyAlignment="1" applyProtection="1">
      <alignment horizontal="center" vertical="center"/>
      <protection locked="0"/>
    </xf>
    <xf numFmtId="1" fontId="37" fillId="5" borderId="33" xfId="0" applyNumberFormat="1" applyFont="1" applyFill="1" applyBorder="1" applyAlignment="1" applyProtection="1">
      <alignment horizontal="center" vertical="center"/>
      <protection locked="0"/>
    </xf>
    <xf numFmtId="1" fontId="9" fillId="2" borderId="5" xfId="0" applyNumberFormat="1" applyFont="1" applyFill="1" applyBorder="1" applyAlignment="1" applyProtection="1">
      <alignment horizontal="center" vertical="center"/>
      <protection locked="0"/>
    </xf>
    <xf numFmtId="1" fontId="9" fillId="2" borderId="63" xfId="0" applyNumberFormat="1" applyFont="1" applyFill="1" applyBorder="1" applyAlignment="1" applyProtection="1">
      <alignment horizontal="center" vertical="center"/>
      <protection locked="0"/>
    </xf>
    <xf numFmtId="10" fontId="7" fillId="2" borderId="63" xfId="2" applyNumberFormat="1" applyFont="1" applyFill="1" applyBorder="1" applyAlignment="1" applyProtection="1">
      <alignment horizontal="center" vertical="center"/>
      <protection locked="0"/>
    </xf>
    <xf numFmtId="0" fontId="38" fillId="6" borderId="34" xfId="0" applyFont="1" applyFill="1" applyBorder="1" applyAlignment="1" applyProtection="1">
      <alignment horizontal="center" vertical="center"/>
      <protection locked="0"/>
    </xf>
    <xf numFmtId="0" fontId="38" fillId="6" borderId="0" xfId="0" applyFont="1" applyFill="1" applyAlignment="1" applyProtection="1">
      <alignment horizontal="center" vertical="center"/>
      <protection locked="0"/>
    </xf>
    <xf numFmtId="0" fontId="38" fillId="6" borderId="28" xfId="0" applyFont="1" applyFill="1" applyBorder="1" applyAlignment="1" applyProtection="1">
      <alignment horizontal="center" vertical="center"/>
      <protection locked="0"/>
    </xf>
    <xf numFmtId="1" fontId="36" fillId="6" borderId="15" xfId="0" applyNumberFormat="1" applyFont="1" applyFill="1" applyBorder="1" applyAlignment="1" applyProtection="1">
      <alignment horizontal="center" vertical="center"/>
      <protection locked="0"/>
    </xf>
    <xf numFmtId="1" fontId="39" fillId="2" borderId="64" xfId="0" applyNumberFormat="1" applyFont="1" applyFill="1" applyBorder="1" applyAlignment="1" applyProtection="1">
      <alignment horizontal="center" vertical="center"/>
      <protection locked="0"/>
    </xf>
    <xf numFmtId="1" fontId="39" fillId="2" borderId="0" xfId="0" applyNumberFormat="1" applyFont="1" applyFill="1" applyAlignment="1" applyProtection="1">
      <alignment horizontal="center" vertical="center"/>
      <protection locked="0"/>
    </xf>
    <xf numFmtId="0" fontId="38" fillId="6" borderId="65" xfId="0" applyFont="1" applyFill="1" applyBorder="1" applyAlignment="1" applyProtection="1">
      <alignment horizontal="center" vertical="center"/>
      <protection locked="0"/>
    </xf>
    <xf numFmtId="0" fontId="38" fillId="6" borderId="4" xfId="0" applyFont="1" applyFill="1" applyBorder="1" applyAlignment="1" applyProtection="1">
      <alignment horizontal="center" vertical="center"/>
      <protection locked="0"/>
    </xf>
    <xf numFmtId="0" fontId="38" fillId="6" borderId="52" xfId="0" applyFont="1" applyFill="1" applyBorder="1" applyAlignment="1" applyProtection="1">
      <alignment horizontal="center" vertical="center"/>
      <protection locked="0"/>
    </xf>
    <xf numFmtId="1" fontId="36" fillId="6" borderId="66" xfId="0" applyNumberFormat="1" applyFont="1" applyFill="1" applyBorder="1" applyAlignment="1" applyProtection="1">
      <alignment horizontal="center" vertical="center"/>
      <protection locked="0"/>
    </xf>
    <xf numFmtId="0" fontId="40" fillId="0" borderId="6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9" fontId="41" fillId="2" borderId="0" xfId="2" applyFont="1" applyFill="1" applyBorder="1" applyAlignment="1" applyProtection="1">
      <alignment horizontal="center" vertical="center" shrinkToFit="1"/>
      <protection locked="0"/>
    </xf>
    <xf numFmtId="10" fontId="42" fillId="0" borderId="0" xfId="2" applyNumberFormat="1" applyFont="1" applyFill="1" applyBorder="1" applyAlignment="1" applyProtection="1">
      <alignment horizontal="center" vertical="center" shrinkToFit="1"/>
      <protection locked="0"/>
    </xf>
    <xf numFmtId="10" fontId="5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1" fontId="7" fillId="2" borderId="68" xfId="0" applyNumberFormat="1" applyFont="1" applyFill="1" applyBorder="1" applyAlignment="1" applyProtection="1">
      <alignment horizontal="center" vertical="center" shrinkToFit="1"/>
      <protection locked="0"/>
    </xf>
    <xf numFmtId="1" fontId="44" fillId="3" borderId="20" xfId="10" applyNumberFormat="1" applyFont="1" applyFill="1" applyBorder="1" applyAlignment="1" applyProtection="1">
      <alignment horizontal="center" vertical="center"/>
      <protection locked="0"/>
    </xf>
    <xf numFmtId="1" fontId="9" fillId="2" borderId="0" xfId="1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Protection="1">
      <protection locked="0"/>
    </xf>
    <xf numFmtId="1" fontId="45" fillId="4" borderId="43" xfId="0" applyNumberFormat="1" applyFont="1" applyFill="1" applyBorder="1" applyAlignment="1" applyProtection="1">
      <alignment horizontal="center" vertical="center" shrinkToFit="1"/>
      <protection locked="0"/>
    </xf>
    <xf numFmtId="1" fontId="45" fillId="4" borderId="42" xfId="0" applyNumberFormat="1" applyFont="1" applyFill="1" applyBorder="1" applyAlignment="1" applyProtection="1">
      <alignment horizontal="center" vertical="center" shrinkToFit="1"/>
      <protection locked="0"/>
    </xf>
    <xf numFmtId="1" fontId="44" fillId="3" borderId="38" xfId="1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Protection="1">
      <protection locked="0"/>
    </xf>
    <xf numFmtId="0" fontId="5" fillId="3" borderId="57" xfId="0" applyFont="1" applyFill="1" applyBorder="1" applyAlignment="1" applyProtection="1">
      <alignment horizontal="left" vertical="center"/>
      <protection locked="0"/>
    </xf>
    <xf numFmtId="0" fontId="5" fillId="3" borderId="69" xfId="0" applyFont="1" applyFill="1" applyBorder="1" applyAlignment="1" applyProtection="1">
      <alignment horizontal="left" vertical="center"/>
      <protection locked="0"/>
    </xf>
    <xf numFmtId="0" fontId="5" fillId="3" borderId="70" xfId="0" applyFont="1" applyFill="1" applyBorder="1" applyAlignment="1" applyProtection="1">
      <alignment horizontal="left" vertical="center"/>
      <protection locked="0"/>
    </xf>
    <xf numFmtId="1" fontId="46" fillId="3" borderId="71" xfId="0" applyNumberFormat="1" applyFont="1" applyFill="1" applyBorder="1" applyAlignment="1" applyProtection="1">
      <alignment horizontal="center" vertical="center" shrinkToFit="1"/>
      <protection locked="0"/>
    </xf>
    <xf numFmtId="1" fontId="46" fillId="3" borderId="44" xfId="0" applyNumberFormat="1" applyFont="1" applyFill="1" applyBorder="1" applyAlignment="1" applyProtection="1">
      <alignment horizontal="center" vertical="center" shrinkToFit="1"/>
      <protection locked="0"/>
    </xf>
    <xf numFmtId="1" fontId="46" fillId="3" borderId="12" xfId="1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" fontId="47" fillId="2" borderId="0" xfId="0" applyNumberFormat="1" applyFont="1" applyFill="1" applyProtection="1">
      <protection locked="0"/>
    </xf>
    <xf numFmtId="0" fontId="24" fillId="0" borderId="4" xfId="0" applyFont="1" applyBorder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7" fontId="13" fillId="3" borderId="63" xfId="0" applyNumberFormat="1" applyFont="1" applyFill="1" applyBorder="1" applyAlignment="1" applyProtection="1">
      <alignment horizontal="center" vertical="center"/>
      <protection locked="0"/>
    </xf>
    <xf numFmtId="17" fontId="13" fillId="3" borderId="7" xfId="0" applyNumberFormat="1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17" fontId="13" fillId="3" borderId="72" xfId="0" applyNumberFormat="1" applyFont="1" applyFill="1" applyBorder="1" applyAlignment="1" applyProtection="1">
      <alignment horizontal="center" vertical="center"/>
      <protection locked="0"/>
    </xf>
    <xf numFmtId="17" fontId="13" fillId="3" borderId="73" xfId="0" applyNumberFormat="1" applyFont="1" applyFill="1" applyBorder="1" applyAlignment="1" applyProtection="1">
      <alignment horizontal="center" vertical="center"/>
      <protection locked="0"/>
    </xf>
    <xf numFmtId="0" fontId="18" fillId="3" borderId="10" xfId="0" applyFont="1" applyFill="1" applyBorder="1" applyAlignment="1" applyProtection="1">
      <alignment horizontal="center" vertical="center"/>
      <protection locked="0"/>
    </xf>
    <xf numFmtId="0" fontId="30" fillId="4" borderId="51" xfId="0" applyFont="1" applyFill="1" applyBorder="1" applyAlignment="1" applyProtection="1">
      <alignment horizontal="center" vertical="center"/>
      <protection locked="0"/>
    </xf>
    <xf numFmtId="0" fontId="30" fillId="4" borderId="60" xfId="0" applyFont="1" applyFill="1" applyBorder="1" applyAlignment="1" applyProtection="1">
      <alignment horizontal="center" vertical="center"/>
      <protection locked="0"/>
    </xf>
    <xf numFmtId="0" fontId="30" fillId="4" borderId="74" xfId="0" applyFont="1" applyFill="1" applyBorder="1" applyAlignment="1" applyProtection="1">
      <alignment horizontal="center" vertical="center"/>
      <protection locked="0"/>
    </xf>
    <xf numFmtId="1" fontId="24" fillId="3" borderId="20" xfId="0" applyNumberFormat="1" applyFont="1" applyFill="1" applyBorder="1" applyAlignment="1" applyProtection="1">
      <alignment horizontal="center" vertical="center"/>
      <protection locked="0"/>
    </xf>
    <xf numFmtId="0" fontId="30" fillId="4" borderId="51" xfId="0" applyFont="1" applyFill="1" applyBorder="1" applyAlignment="1" applyProtection="1">
      <alignment horizontal="center" vertical="center"/>
      <protection locked="0"/>
    </xf>
    <xf numFmtId="0" fontId="30" fillId="4" borderId="60" xfId="0" applyFont="1" applyFill="1" applyBorder="1" applyAlignment="1" applyProtection="1">
      <alignment horizontal="center" vertical="center"/>
      <protection locked="0"/>
    </xf>
    <xf numFmtId="0" fontId="30" fillId="4" borderId="74" xfId="0" applyFont="1" applyFill="1" applyBorder="1" applyAlignment="1" applyProtection="1">
      <alignment horizontal="center" vertical="center"/>
      <protection locked="0"/>
    </xf>
    <xf numFmtId="0" fontId="27" fillId="3" borderId="30" xfId="0" applyFont="1" applyFill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 applyProtection="1">
      <alignment horizontal="center" vertical="center"/>
      <protection locked="0"/>
    </xf>
    <xf numFmtId="0" fontId="27" fillId="3" borderId="32" xfId="0" applyFont="1" applyFill="1" applyBorder="1" applyAlignment="1" applyProtection="1">
      <alignment horizontal="center" vertical="center"/>
      <protection locked="0"/>
    </xf>
    <xf numFmtId="0" fontId="27" fillId="3" borderId="53" xfId="0" applyFont="1" applyFill="1" applyBorder="1" applyAlignment="1" applyProtection="1">
      <alignment horizontal="center" vertical="center"/>
      <protection locked="0"/>
    </xf>
    <xf numFmtId="0" fontId="27" fillId="3" borderId="54" xfId="0" applyFont="1" applyFill="1" applyBorder="1" applyAlignment="1" applyProtection="1">
      <alignment horizontal="center" vertical="center"/>
      <protection locked="0"/>
    </xf>
    <xf numFmtId="0" fontId="27" fillId="3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7" borderId="14" xfId="0" applyFont="1" applyFill="1" applyBorder="1" applyAlignment="1" applyProtection="1">
      <alignment horizontal="center" vertical="center" textRotation="90"/>
      <protection locked="0"/>
    </xf>
    <xf numFmtId="0" fontId="21" fillId="7" borderId="22" xfId="0" applyFont="1" applyFill="1" applyBorder="1" applyAlignment="1" applyProtection="1">
      <alignment horizontal="center" vertical="center" textRotation="90"/>
      <protection locked="0"/>
    </xf>
    <xf numFmtId="0" fontId="0" fillId="7" borderId="36" xfId="0" applyFill="1" applyBorder="1" applyAlignment="1">
      <alignment horizontal="center" vertical="center" textRotation="90"/>
    </xf>
    <xf numFmtId="0" fontId="21" fillId="7" borderId="37" xfId="0" applyFont="1" applyFill="1" applyBorder="1" applyAlignment="1" applyProtection="1">
      <alignment horizontal="center" vertical="center" textRotation="90"/>
      <protection locked="0"/>
    </xf>
    <xf numFmtId="0" fontId="21" fillId="7" borderId="7" xfId="0" applyFont="1" applyFill="1" applyBorder="1" applyAlignment="1" applyProtection="1">
      <alignment horizontal="center" vertical="center" textRotation="90"/>
      <protection locked="0"/>
    </xf>
    <xf numFmtId="0" fontId="21" fillId="7" borderId="28" xfId="0" applyFont="1" applyFill="1" applyBorder="1" applyAlignment="1" applyProtection="1">
      <alignment horizontal="center" vertical="center" textRotation="90"/>
      <protection locked="0"/>
    </xf>
    <xf numFmtId="0" fontId="0" fillId="7" borderId="52" xfId="0" applyFill="1" applyBorder="1" applyAlignment="1">
      <alignment horizontal="center" vertical="center" textRotation="90"/>
    </xf>
    <xf numFmtId="0" fontId="33" fillId="7" borderId="37" xfId="0" applyFont="1" applyFill="1" applyBorder="1" applyAlignment="1" applyProtection="1">
      <alignment horizontal="center" vertical="center" textRotation="90"/>
      <protection locked="0"/>
    </xf>
    <xf numFmtId="0" fontId="33" fillId="7" borderId="22" xfId="0" applyFont="1" applyFill="1" applyBorder="1" applyAlignment="1" applyProtection="1">
      <alignment horizontal="center" vertical="center" textRotation="90"/>
      <protection locked="0"/>
    </xf>
    <xf numFmtId="0" fontId="33" fillId="7" borderId="36" xfId="0" applyFont="1" applyFill="1" applyBorder="1" applyAlignment="1" applyProtection="1">
      <alignment horizontal="center" vertical="center" textRotation="90"/>
      <protection locked="0"/>
    </xf>
    <xf numFmtId="0" fontId="24" fillId="7" borderId="37" xfId="0" applyFont="1" applyFill="1" applyBorder="1" applyAlignment="1" applyProtection="1">
      <alignment horizontal="center" vertical="center" textRotation="90"/>
      <protection locked="0"/>
    </xf>
    <xf numFmtId="0" fontId="24" fillId="7" borderId="22" xfId="0" applyFont="1" applyFill="1" applyBorder="1" applyAlignment="1" applyProtection="1">
      <alignment horizontal="center" vertical="center" textRotation="90"/>
      <protection locked="0"/>
    </xf>
    <xf numFmtId="0" fontId="7" fillId="7" borderId="1" xfId="0" applyFont="1" applyFill="1" applyBorder="1" applyAlignment="1" applyProtection="1">
      <alignment horizontal="center" vertical="center" textRotation="90"/>
      <protection locked="0"/>
    </xf>
    <xf numFmtId="0" fontId="50" fillId="7" borderId="30" xfId="0" applyFont="1" applyFill="1" applyBorder="1" applyAlignment="1" applyProtection="1">
      <alignment horizontal="center" vertical="center"/>
      <protection locked="0"/>
    </xf>
    <xf numFmtId="0" fontId="50" fillId="7" borderId="31" xfId="0" applyFont="1" applyFill="1" applyBorder="1" applyAlignment="1" applyProtection="1">
      <alignment horizontal="center" vertical="center"/>
      <protection locked="0"/>
    </xf>
    <xf numFmtId="0" fontId="50" fillId="7" borderId="32" xfId="0" applyFont="1" applyFill="1" applyBorder="1" applyAlignment="1" applyProtection="1">
      <alignment horizontal="center" vertical="center"/>
      <protection locked="0"/>
    </xf>
    <xf numFmtId="0" fontId="50" fillId="7" borderId="30" xfId="0" applyFont="1" applyFill="1" applyBorder="1" applyAlignment="1" applyProtection="1">
      <alignment horizontal="centerContinuous" vertical="center"/>
      <protection locked="0"/>
    </xf>
    <xf numFmtId="0" fontId="50" fillId="7" borderId="31" xfId="0" applyFont="1" applyFill="1" applyBorder="1" applyAlignment="1" applyProtection="1">
      <alignment horizontal="centerContinuous" vertical="center"/>
      <protection locked="0"/>
    </xf>
    <xf numFmtId="0" fontId="50" fillId="7" borderId="32" xfId="0" applyFont="1" applyFill="1" applyBorder="1" applyAlignment="1" applyProtection="1">
      <alignment horizontal="centerContinuous" vertical="center"/>
      <protection locked="0"/>
    </xf>
  </cellXfs>
  <cellStyles count="11">
    <cellStyle name="Normal" xfId="0" builtinId="0"/>
    <cellStyle name="Normal 15" xfId="1" xr:uid="{810F7E71-874F-4E6E-8536-037615F0D109}"/>
    <cellStyle name="Normal 18" xfId="4" xr:uid="{521F620E-99B5-4363-989B-E9E41C64DA32}"/>
    <cellStyle name="Normal 20" xfId="3" xr:uid="{160DC534-8D73-418B-B9FA-99908BADD749}"/>
    <cellStyle name="Normal 25" xfId="7" xr:uid="{89FEF68B-0578-4EBB-BAAA-F19CA25FE105}"/>
    <cellStyle name="Normal 29" xfId="6" xr:uid="{F923C615-3A82-4AAD-99BD-0E2A9B3F784F}"/>
    <cellStyle name="Normal 3" xfId="10" xr:uid="{DD493EE7-5423-40D5-A504-146ECA62E565}"/>
    <cellStyle name="Normal 30" xfId="5" xr:uid="{7AAF76F3-AEFA-40BE-A65F-A9B27999FF98}"/>
    <cellStyle name="Normal 32" xfId="8" xr:uid="{F8389FA0-F2B7-409B-800B-DA4485137907}"/>
    <cellStyle name="Normal 33" xfId="9" xr:uid="{93D3549E-ADF0-4624-B6E7-9FE5BB7D4714}"/>
    <cellStyle name="Percent 2" xfId="2" xr:uid="{DD094F5D-0A2B-41FE-82D3-F48E371492B2}"/>
  </cellStyles>
  <dxfs count="140"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CC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44AD-23AB-4374-B48C-6C05BE04528F}">
  <sheetPr>
    <tabColor rgb="FFC00000"/>
    <pageSetUpPr fitToPage="1"/>
  </sheetPr>
  <dimension ref="A1:AO168"/>
  <sheetViews>
    <sheetView showGridLines="0" tabSelected="1" zoomScale="70" zoomScaleNormal="70" workbookViewId="0">
      <pane xSplit="4" ySplit="8" topLeftCell="E9" activePane="bottomRight" state="frozen"/>
      <selection activeCell="Q4" sqref="Q4:U4"/>
      <selection pane="topRight" activeCell="Q4" sqref="Q4:U4"/>
      <selection pane="bottomLeft" activeCell="Q4" sqref="Q4:U4"/>
      <selection pane="bottomRight" activeCell="B19" sqref="B19:D19"/>
    </sheetView>
  </sheetViews>
  <sheetFormatPr defaultRowHeight="12.75" x14ac:dyDescent="0.2"/>
  <cols>
    <col min="1" max="1" width="13" style="4" customWidth="1"/>
    <col min="2" max="2" width="28" style="221" customWidth="1"/>
    <col min="3" max="3" width="4.7109375" style="222" customWidth="1"/>
    <col min="4" max="4" width="11.28515625" style="221" customWidth="1"/>
    <col min="5" max="5" width="5.5703125" style="3" customWidth="1"/>
    <col min="6" max="35" width="4.85546875" style="3" customWidth="1"/>
    <col min="36" max="36" width="7.5703125" style="3" customWidth="1"/>
    <col min="37" max="37" width="10.5703125" style="3" customWidth="1"/>
    <col min="38" max="38" width="8.28515625" style="3" customWidth="1"/>
    <col min="39" max="39" width="9.7109375" style="3" customWidth="1"/>
    <col min="40" max="40" width="9.85546875" style="4" customWidth="1"/>
    <col min="41" max="256" width="9.140625" style="4"/>
    <col min="257" max="257" width="13" style="4" customWidth="1"/>
    <col min="258" max="258" width="14.85546875" style="4" customWidth="1"/>
    <col min="259" max="259" width="4.7109375" style="4" customWidth="1"/>
    <col min="260" max="260" width="11.28515625" style="4" customWidth="1"/>
    <col min="261" max="291" width="4.85546875" style="4" customWidth="1"/>
    <col min="292" max="292" width="7.5703125" style="4" customWidth="1"/>
    <col min="293" max="293" width="10.5703125" style="4" customWidth="1"/>
    <col min="294" max="294" width="8.28515625" style="4" customWidth="1"/>
    <col min="295" max="295" width="9.7109375" style="4" customWidth="1"/>
    <col min="296" max="296" width="9.85546875" style="4" customWidth="1"/>
    <col min="297" max="512" width="9.140625" style="4"/>
    <col min="513" max="513" width="13" style="4" customWidth="1"/>
    <col min="514" max="514" width="14.85546875" style="4" customWidth="1"/>
    <col min="515" max="515" width="4.7109375" style="4" customWidth="1"/>
    <col min="516" max="516" width="11.28515625" style="4" customWidth="1"/>
    <col min="517" max="547" width="4.85546875" style="4" customWidth="1"/>
    <col min="548" max="548" width="7.5703125" style="4" customWidth="1"/>
    <col min="549" max="549" width="10.5703125" style="4" customWidth="1"/>
    <col min="550" max="550" width="8.28515625" style="4" customWidth="1"/>
    <col min="551" max="551" width="9.7109375" style="4" customWidth="1"/>
    <col min="552" max="552" width="9.85546875" style="4" customWidth="1"/>
    <col min="553" max="768" width="9.140625" style="4"/>
    <col min="769" max="769" width="13" style="4" customWidth="1"/>
    <col min="770" max="770" width="14.85546875" style="4" customWidth="1"/>
    <col min="771" max="771" width="4.7109375" style="4" customWidth="1"/>
    <col min="772" max="772" width="11.28515625" style="4" customWidth="1"/>
    <col min="773" max="803" width="4.85546875" style="4" customWidth="1"/>
    <col min="804" max="804" width="7.5703125" style="4" customWidth="1"/>
    <col min="805" max="805" width="10.5703125" style="4" customWidth="1"/>
    <col min="806" max="806" width="8.28515625" style="4" customWidth="1"/>
    <col min="807" max="807" width="9.7109375" style="4" customWidth="1"/>
    <col min="808" max="808" width="9.85546875" style="4" customWidth="1"/>
    <col min="809" max="1024" width="9.140625" style="4"/>
    <col min="1025" max="1025" width="13" style="4" customWidth="1"/>
    <col min="1026" max="1026" width="14.85546875" style="4" customWidth="1"/>
    <col min="1027" max="1027" width="4.7109375" style="4" customWidth="1"/>
    <col min="1028" max="1028" width="11.28515625" style="4" customWidth="1"/>
    <col min="1029" max="1059" width="4.85546875" style="4" customWidth="1"/>
    <col min="1060" max="1060" width="7.5703125" style="4" customWidth="1"/>
    <col min="1061" max="1061" width="10.5703125" style="4" customWidth="1"/>
    <col min="1062" max="1062" width="8.28515625" style="4" customWidth="1"/>
    <col min="1063" max="1063" width="9.7109375" style="4" customWidth="1"/>
    <col min="1064" max="1064" width="9.85546875" style="4" customWidth="1"/>
    <col min="1065" max="1280" width="9.140625" style="4"/>
    <col min="1281" max="1281" width="13" style="4" customWidth="1"/>
    <col min="1282" max="1282" width="14.85546875" style="4" customWidth="1"/>
    <col min="1283" max="1283" width="4.7109375" style="4" customWidth="1"/>
    <col min="1284" max="1284" width="11.28515625" style="4" customWidth="1"/>
    <col min="1285" max="1315" width="4.85546875" style="4" customWidth="1"/>
    <col min="1316" max="1316" width="7.5703125" style="4" customWidth="1"/>
    <col min="1317" max="1317" width="10.5703125" style="4" customWidth="1"/>
    <col min="1318" max="1318" width="8.28515625" style="4" customWidth="1"/>
    <col min="1319" max="1319" width="9.7109375" style="4" customWidth="1"/>
    <col min="1320" max="1320" width="9.85546875" style="4" customWidth="1"/>
    <col min="1321" max="1536" width="9.140625" style="4"/>
    <col min="1537" max="1537" width="13" style="4" customWidth="1"/>
    <col min="1538" max="1538" width="14.85546875" style="4" customWidth="1"/>
    <col min="1539" max="1539" width="4.7109375" style="4" customWidth="1"/>
    <col min="1540" max="1540" width="11.28515625" style="4" customWidth="1"/>
    <col min="1541" max="1571" width="4.85546875" style="4" customWidth="1"/>
    <col min="1572" max="1572" width="7.5703125" style="4" customWidth="1"/>
    <col min="1573" max="1573" width="10.5703125" style="4" customWidth="1"/>
    <col min="1574" max="1574" width="8.28515625" style="4" customWidth="1"/>
    <col min="1575" max="1575" width="9.7109375" style="4" customWidth="1"/>
    <col min="1576" max="1576" width="9.85546875" style="4" customWidth="1"/>
    <col min="1577" max="1792" width="9.140625" style="4"/>
    <col min="1793" max="1793" width="13" style="4" customWidth="1"/>
    <col min="1794" max="1794" width="14.85546875" style="4" customWidth="1"/>
    <col min="1795" max="1795" width="4.7109375" style="4" customWidth="1"/>
    <col min="1796" max="1796" width="11.28515625" style="4" customWidth="1"/>
    <col min="1797" max="1827" width="4.85546875" style="4" customWidth="1"/>
    <col min="1828" max="1828" width="7.5703125" style="4" customWidth="1"/>
    <col min="1829" max="1829" width="10.5703125" style="4" customWidth="1"/>
    <col min="1830" max="1830" width="8.28515625" style="4" customWidth="1"/>
    <col min="1831" max="1831" width="9.7109375" style="4" customWidth="1"/>
    <col min="1832" max="1832" width="9.85546875" style="4" customWidth="1"/>
    <col min="1833" max="2048" width="9.140625" style="4"/>
    <col min="2049" max="2049" width="13" style="4" customWidth="1"/>
    <col min="2050" max="2050" width="14.85546875" style="4" customWidth="1"/>
    <col min="2051" max="2051" width="4.7109375" style="4" customWidth="1"/>
    <col min="2052" max="2052" width="11.28515625" style="4" customWidth="1"/>
    <col min="2053" max="2083" width="4.85546875" style="4" customWidth="1"/>
    <col min="2084" max="2084" width="7.5703125" style="4" customWidth="1"/>
    <col min="2085" max="2085" width="10.5703125" style="4" customWidth="1"/>
    <col min="2086" max="2086" width="8.28515625" style="4" customWidth="1"/>
    <col min="2087" max="2087" width="9.7109375" style="4" customWidth="1"/>
    <col min="2088" max="2088" width="9.85546875" style="4" customWidth="1"/>
    <col min="2089" max="2304" width="9.140625" style="4"/>
    <col min="2305" max="2305" width="13" style="4" customWidth="1"/>
    <col min="2306" max="2306" width="14.85546875" style="4" customWidth="1"/>
    <col min="2307" max="2307" width="4.7109375" style="4" customWidth="1"/>
    <col min="2308" max="2308" width="11.28515625" style="4" customWidth="1"/>
    <col min="2309" max="2339" width="4.85546875" style="4" customWidth="1"/>
    <col min="2340" max="2340" width="7.5703125" style="4" customWidth="1"/>
    <col min="2341" max="2341" width="10.5703125" style="4" customWidth="1"/>
    <col min="2342" max="2342" width="8.28515625" style="4" customWidth="1"/>
    <col min="2343" max="2343" width="9.7109375" style="4" customWidth="1"/>
    <col min="2344" max="2344" width="9.85546875" style="4" customWidth="1"/>
    <col min="2345" max="2560" width="9.140625" style="4"/>
    <col min="2561" max="2561" width="13" style="4" customWidth="1"/>
    <col min="2562" max="2562" width="14.85546875" style="4" customWidth="1"/>
    <col min="2563" max="2563" width="4.7109375" style="4" customWidth="1"/>
    <col min="2564" max="2564" width="11.28515625" style="4" customWidth="1"/>
    <col min="2565" max="2595" width="4.85546875" style="4" customWidth="1"/>
    <col min="2596" max="2596" width="7.5703125" style="4" customWidth="1"/>
    <col min="2597" max="2597" width="10.5703125" style="4" customWidth="1"/>
    <col min="2598" max="2598" width="8.28515625" style="4" customWidth="1"/>
    <col min="2599" max="2599" width="9.7109375" style="4" customWidth="1"/>
    <col min="2600" max="2600" width="9.85546875" style="4" customWidth="1"/>
    <col min="2601" max="2816" width="9.140625" style="4"/>
    <col min="2817" max="2817" width="13" style="4" customWidth="1"/>
    <col min="2818" max="2818" width="14.85546875" style="4" customWidth="1"/>
    <col min="2819" max="2819" width="4.7109375" style="4" customWidth="1"/>
    <col min="2820" max="2820" width="11.28515625" style="4" customWidth="1"/>
    <col min="2821" max="2851" width="4.85546875" style="4" customWidth="1"/>
    <col min="2852" max="2852" width="7.5703125" style="4" customWidth="1"/>
    <col min="2853" max="2853" width="10.5703125" style="4" customWidth="1"/>
    <col min="2854" max="2854" width="8.28515625" style="4" customWidth="1"/>
    <col min="2855" max="2855" width="9.7109375" style="4" customWidth="1"/>
    <col min="2856" max="2856" width="9.85546875" style="4" customWidth="1"/>
    <col min="2857" max="3072" width="9.140625" style="4"/>
    <col min="3073" max="3073" width="13" style="4" customWidth="1"/>
    <col min="3074" max="3074" width="14.85546875" style="4" customWidth="1"/>
    <col min="3075" max="3075" width="4.7109375" style="4" customWidth="1"/>
    <col min="3076" max="3076" width="11.28515625" style="4" customWidth="1"/>
    <col min="3077" max="3107" width="4.85546875" style="4" customWidth="1"/>
    <col min="3108" max="3108" width="7.5703125" style="4" customWidth="1"/>
    <col min="3109" max="3109" width="10.5703125" style="4" customWidth="1"/>
    <col min="3110" max="3110" width="8.28515625" style="4" customWidth="1"/>
    <col min="3111" max="3111" width="9.7109375" style="4" customWidth="1"/>
    <col min="3112" max="3112" width="9.85546875" style="4" customWidth="1"/>
    <col min="3113" max="3328" width="9.140625" style="4"/>
    <col min="3329" max="3329" width="13" style="4" customWidth="1"/>
    <col min="3330" max="3330" width="14.85546875" style="4" customWidth="1"/>
    <col min="3331" max="3331" width="4.7109375" style="4" customWidth="1"/>
    <col min="3332" max="3332" width="11.28515625" style="4" customWidth="1"/>
    <col min="3333" max="3363" width="4.85546875" style="4" customWidth="1"/>
    <col min="3364" max="3364" width="7.5703125" style="4" customWidth="1"/>
    <col min="3365" max="3365" width="10.5703125" style="4" customWidth="1"/>
    <col min="3366" max="3366" width="8.28515625" style="4" customWidth="1"/>
    <col min="3367" max="3367" width="9.7109375" style="4" customWidth="1"/>
    <col min="3368" max="3368" width="9.85546875" style="4" customWidth="1"/>
    <col min="3369" max="3584" width="9.140625" style="4"/>
    <col min="3585" max="3585" width="13" style="4" customWidth="1"/>
    <col min="3586" max="3586" width="14.85546875" style="4" customWidth="1"/>
    <col min="3587" max="3587" width="4.7109375" style="4" customWidth="1"/>
    <col min="3588" max="3588" width="11.28515625" style="4" customWidth="1"/>
    <col min="3589" max="3619" width="4.85546875" style="4" customWidth="1"/>
    <col min="3620" max="3620" width="7.5703125" style="4" customWidth="1"/>
    <col min="3621" max="3621" width="10.5703125" style="4" customWidth="1"/>
    <col min="3622" max="3622" width="8.28515625" style="4" customWidth="1"/>
    <col min="3623" max="3623" width="9.7109375" style="4" customWidth="1"/>
    <col min="3624" max="3624" width="9.85546875" style="4" customWidth="1"/>
    <col min="3625" max="3840" width="9.140625" style="4"/>
    <col min="3841" max="3841" width="13" style="4" customWidth="1"/>
    <col min="3842" max="3842" width="14.85546875" style="4" customWidth="1"/>
    <col min="3843" max="3843" width="4.7109375" style="4" customWidth="1"/>
    <col min="3844" max="3844" width="11.28515625" style="4" customWidth="1"/>
    <col min="3845" max="3875" width="4.85546875" style="4" customWidth="1"/>
    <col min="3876" max="3876" width="7.5703125" style="4" customWidth="1"/>
    <col min="3877" max="3877" width="10.5703125" style="4" customWidth="1"/>
    <col min="3878" max="3878" width="8.28515625" style="4" customWidth="1"/>
    <col min="3879" max="3879" width="9.7109375" style="4" customWidth="1"/>
    <col min="3880" max="3880" width="9.85546875" style="4" customWidth="1"/>
    <col min="3881" max="4096" width="9.140625" style="4"/>
    <col min="4097" max="4097" width="13" style="4" customWidth="1"/>
    <col min="4098" max="4098" width="14.85546875" style="4" customWidth="1"/>
    <col min="4099" max="4099" width="4.7109375" style="4" customWidth="1"/>
    <col min="4100" max="4100" width="11.28515625" style="4" customWidth="1"/>
    <col min="4101" max="4131" width="4.85546875" style="4" customWidth="1"/>
    <col min="4132" max="4132" width="7.5703125" style="4" customWidth="1"/>
    <col min="4133" max="4133" width="10.5703125" style="4" customWidth="1"/>
    <col min="4134" max="4134" width="8.28515625" style="4" customWidth="1"/>
    <col min="4135" max="4135" width="9.7109375" style="4" customWidth="1"/>
    <col min="4136" max="4136" width="9.85546875" style="4" customWidth="1"/>
    <col min="4137" max="4352" width="9.140625" style="4"/>
    <col min="4353" max="4353" width="13" style="4" customWidth="1"/>
    <col min="4354" max="4354" width="14.85546875" style="4" customWidth="1"/>
    <col min="4355" max="4355" width="4.7109375" style="4" customWidth="1"/>
    <col min="4356" max="4356" width="11.28515625" style="4" customWidth="1"/>
    <col min="4357" max="4387" width="4.85546875" style="4" customWidth="1"/>
    <col min="4388" max="4388" width="7.5703125" style="4" customWidth="1"/>
    <col min="4389" max="4389" width="10.5703125" style="4" customWidth="1"/>
    <col min="4390" max="4390" width="8.28515625" style="4" customWidth="1"/>
    <col min="4391" max="4391" width="9.7109375" style="4" customWidth="1"/>
    <col min="4392" max="4392" width="9.85546875" style="4" customWidth="1"/>
    <col min="4393" max="4608" width="9.140625" style="4"/>
    <col min="4609" max="4609" width="13" style="4" customWidth="1"/>
    <col min="4610" max="4610" width="14.85546875" style="4" customWidth="1"/>
    <col min="4611" max="4611" width="4.7109375" style="4" customWidth="1"/>
    <col min="4612" max="4612" width="11.28515625" style="4" customWidth="1"/>
    <col min="4613" max="4643" width="4.85546875" style="4" customWidth="1"/>
    <col min="4644" max="4644" width="7.5703125" style="4" customWidth="1"/>
    <col min="4645" max="4645" width="10.5703125" style="4" customWidth="1"/>
    <col min="4646" max="4646" width="8.28515625" style="4" customWidth="1"/>
    <col min="4647" max="4647" width="9.7109375" style="4" customWidth="1"/>
    <col min="4648" max="4648" width="9.85546875" style="4" customWidth="1"/>
    <col min="4649" max="4864" width="9.140625" style="4"/>
    <col min="4865" max="4865" width="13" style="4" customWidth="1"/>
    <col min="4866" max="4866" width="14.85546875" style="4" customWidth="1"/>
    <col min="4867" max="4867" width="4.7109375" style="4" customWidth="1"/>
    <col min="4868" max="4868" width="11.28515625" style="4" customWidth="1"/>
    <col min="4869" max="4899" width="4.85546875" style="4" customWidth="1"/>
    <col min="4900" max="4900" width="7.5703125" style="4" customWidth="1"/>
    <col min="4901" max="4901" width="10.5703125" style="4" customWidth="1"/>
    <col min="4902" max="4902" width="8.28515625" style="4" customWidth="1"/>
    <col min="4903" max="4903" width="9.7109375" style="4" customWidth="1"/>
    <col min="4904" max="4904" width="9.85546875" style="4" customWidth="1"/>
    <col min="4905" max="5120" width="9.140625" style="4"/>
    <col min="5121" max="5121" width="13" style="4" customWidth="1"/>
    <col min="5122" max="5122" width="14.85546875" style="4" customWidth="1"/>
    <col min="5123" max="5123" width="4.7109375" style="4" customWidth="1"/>
    <col min="5124" max="5124" width="11.28515625" style="4" customWidth="1"/>
    <col min="5125" max="5155" width="4.85546875" style="4" customWidth="1"/>
    <col min="5156" max="5156" width="7.5703125" style="4" customWidth="1"/>
    <col min="5157" max="5157" width="10.5703125" style="4" customWidth="1"/>
    <col min="5158" max="5158" width="8.28515625" style="4" customWidth="1"/>
    <col min="5159" max="5159" width="9.7109375" style="4" customWidth="1"/>
    <col min="5160" max="5160" width="9.85546875" style="4" customWidth="1"/>
    <col min="5161" max="5376" width="9.140625" style="4"/>
    <col min="5377" max="5377" width="13" style="4" customWidth="1"/>
    <col min="5378" max="5378" width="14.85546875" style="4" customWidth="1"/>
    <col min="5379" max="5379" width="4.7109375" style="4" customWidth="1"/>
    <col min="5380" max="5380" width="11.28515625" style="4" customWidth="1"/>
    <col min="5381" max="5411" width="4.85546875" style="4" customWidth="1"/>
    <col min="5412" max="5412" width="7.5703125" style="4" customWidth="1"/>
    <col min="5413" max="5413" width="10.5703125" style="4" customWidth="1"/>
    <col min="5414" max="5414" width="8.28515625" style="4" customWidth="1"/>
    <col min="5415" max="5415" width="9.7109375" style="4" customWidth="1"/>
    <col min="5416" max="5416" width="9.85546875" style="4" customWidth="1"/>
    <col min="5417" max="5632" width="9.140625" style="4"/>
    <col min="5633" max="5633" width="13" style="4" customWidth="1"/>
    <col min="5634" max="5634" width="14.85546875" style="4" customWidth="1"/>
    <col min="5635" max="5635" width="4.7109375" style="4" customWidth="1"/>
    <col min="5636" max="5636" width="11.28515625" style="4" customWidth="1"/>
    <col min="5637" max="5667" width="4.85546875" style="4" customWidth="1"/>
    <col min="5668" max="5668" width="7.5703125" style="4" customWidth="1"/>
    <col min="5669" max="5669" width="10.5703125" style="4" customWidth="1"/>
    <col min="5670" max="5670" width="8.28515625" style="4" customWidth="1"/>
    <col min="5671" max="5671" width="9.7109375" style="4" customWidth="1"/>
    <col min="5672" max="5672" width="9.85546875" style="4" customWidth="1"/>
    <col min="5673" max="5888" width="9.140625" style="4"/>
    <col min="5889" max="5889" width="13" style="4" customWidth="1"/>
    <col min="5890" max="5890" width="14.85546875" style="4" customWidth="1"/>
    <col min="5891" max="5891" width="4.7109375" style="4" customWidth="1"/>
    <col min="5892" max="5892" width="11.28515625" style="4" customWidth="1"/>
    <col min="5893" max="5923" width="4.85546875" style="4" customWidth="1"/>
    <col min="5924" max="5924" width="7.5703125" style="4" customWidth="1"/>
    <col min="5925" max="5925" width="10.5703125" style="4" customWidth="1"/>
    <col min="5926" max="5926" width="8.28515625" style="4" customWidth="1"/>
    <col min="5927" max="5927" width="9.7109375" style="4" customWidth="1"/>
    <col min="5928" max="5928" width="9.85546875" style="4" customWidth="1"/>
    <col min="5929" max="6144" width="9.140625" style="4"/>
    <col min="6145" max="6145" width="13" style="4" customWidth="1"/>
    <col min="6146" max="6146" width="14.85546875" style="4" customWidth="1"/>
    <col min="6147" max="6147" width="4.7109375" style="4" customWidth="1"/>
    <col min="6148" max="6148" width="11.28515625" style="4" customWidth="1"/>
    <col min="6149" max="6179" width="4.85546875" style="4" customWidth="1"/>
    <col min="6180" max="6180" width="7.5703125" style="4" customWidth="1"/>
    <col min="6181" max="6181" width="10.5703125" style="4" customWidth="1"/>
    <col min="6182" max="6182" width="8.28515625" style="4" customWidth="1"/>
    <col min="6183" max="6183" width="9.7109375" style="4" customWidth="1"/>
    <col min="6184" max="6184" width="9.85546875" style="4" customWidth="1"/>
    <col min="6185" max="6400" width="9.140625" style="4"/>
    <col min="6401" max="6401" width="13" style="4" customWidth="1"/>
    <col min="6402" max="6402" width="14.85546875" style="4" customWidth="1"/>
    <col min="6403" max="6403" width="4.7109375" style="4" customWidth="1"/>
    <col min="6404" max="6404" width="11.28515625" style="4" customWidth="1"/>
    <col min="6405" max="6435" width="4.85546875" style="4" customWidth="1"/>
    <col min="6436" max="6436" width="7.5703125" style="4" customWidth="1"/>
    <col min="6437" max="6437" width="10.5703125" style="4" customWidth="1"/>
    <col min="6438" max="6438" width="8.28515625" style="4" customWidth="1"/>
    <col min="6439" max="6439" width="9.7109375" style="4" customWidth="1"/>
    <col min="6440" max="6440" width="9.85546875" style="4" customWidth="1"/>
    <col min="6441" max="6656" width="9.140625" style="4"/>
    <col min="6657" max="6657" width="13" style="4" customWidth="1"/>
    <col min="6658" max="6658" width="14.85546875" style="4" customWidth="1"/>
    <col min="6659" max="6659" width="4.7109375" style="4" customWidth="1"/>
    <col min="6660" max="6660" width="11.28515625" style="4" customWidth="1"/>
    <col min="6661" max="6691" width="4.85546875" style="4" customWidth="1"/>
    <col min="6692" max="6692" width="7.5703125" style="4" customWidth="1"/>
    <col min="6693" max="6693" width="10.5703125" style="4" customWidth="1"/>
    <col min="6694" max="6694" width="8.28515625" style="4" customWidth="1"/>
    <col min="6695" max="6695" width="9.7109375" style="4" customWidth="1"/>
    <col min="6696" max="6696" width="9.85546875" style="4" customWidth="1"/>
    <col min="6697" max="6912" width="9.140625" style="4"/>
    <col min="6913" max="6913" width="13" style="4" customWidth="1"/>
    <col min="6914" max="6914" width="14.85546875" style="4" customWidth="1"/>
    <col min="6915" max="6915" width="4.7109375" style="4" customWidth="1"/>
    <col min="6916" max="6916" width="11.28515625" style="4" customWidth="1"/>
    <col min="6917" max="6947" width="4.85546875" style="4" customWidth="1"/>
    <col min="6948" max="6948" width="7.5703125" style="4" customWidth="1"/>
    <col min="6949" max="6949" width="10.5703125" style="4" customWidth="1"/>
    <col min="6950" max="6950" width="8.28515625" style="4" customWidth="1"/>
    <col min="6951" max="6951" width="9.7109375" style="4" customWidth="1"/>
    <col min="6952" max="6952" width="9.85546875" style="4" customWidth="1"/>
    <col min="6953" max="7168" width="9.140625" style="4"/>
    <col min="7169" max="7169" width="13" style="4" customWidth="1"/>
    <col min="7170" max="7170" width="14.85546875" style="4" customWidth="1"/>
    <col min="7171" max="7171" width="4.7109375" style="4" customWidth="1"/>
    <col min="7172" max="7172" width="11.28515625" style="4" customWidth="1"/>
    <col min="7173" max="7203" width="4.85546875" style="4" customWidth="1"/>
    <col min="7204" max="7204" width="7.5703125" style="4" customWidth="1"/>
    <col min="7205" max="7205" width="10.5703125" style="4" customWidth="1"/>
    <col min="7206" max="7206" width="8.28515625" style="4" customWidth="1"/>
    <col min="7207" max="7207" width="9.7109375" style="4" customWidth="1"/>
    <col min="7208" max="7208" width="9.85546875" style="4" customWidth="1"/>
    <col min="7209" max="7424" width="9.140625" style="4"/>
    <col min="7425" max="7425" width="13" style="4" customWidth="1"/>
    <col min="7426" max="7426" width="14.85546875" style="4" customWidth="1"/>
    <col min="7427" max="7427" width="4.7109375" style="4" customWidth="1"/>
    <col min="7428" max="7428" width="11.28515625" style="4" customWidth="1"/>
    <col min="7429" max="7459" width="4.85546875" style="4" customWidth="1"/>
    <col min="7460" max="7460" width="7.5703125" style="4" customWidth="1"/>
    <col min="7461" max="7461" width="10.5703125" style="4" customWidth="1"/>
    <col min="7462" max="7462" width="8.28515625" style="4" customWidth="1"/>
    <col min="7463" max="7463" width="9.7109375" style="4" customWidth="1"/>
    <col min="7464" max="7464" width="9.85546875" style="4" customWidth="1"/>
    <col min="7465" max="7680" width="9.140625" style="4"/>
    <col min="7681" max="7681" width="13" style="4" customWidth="1"/>
    <col min="7682" max="7682" width="14.85546875" style="4" customWidth="1"/>
    <col min="7683" max="7683" width="4.7109375" style="4" customWidth="1"/>
    <col min="7684" max="7684" width="11.28515625" style="4" customWidth="1"/>
    <col min="7685" max="7715" width="4.85546875" style="4" customWidth="1"/>
    <col min="7716" max="7716" width="7.5703125" style="4" customWidth="1"/>
    <col min="7717" max="7717" width="10.5703125" style="4" customWidth="1"/>
    <col min="7718" max="7718" width="8.28515625" style="4" customWidth="1"/>
    <col min="7719" max="7719" width="9.7109375" style="4" customWidth="1"/>
    <col min="7720" max="7720" width="9.85546875" style="4" customWidth="1"/>
    <col min="7721" max="7936" width="9.140625" style="4"/>
    <col min="7937" max="7937" width="13" style="4" customWidth="1"/>
    <col min="7938" max="7938" width="14.85546875" style="4" customWidth="1"/>
    <col min="7939" max="7939" width="4.7109375" style="4" customWidth="1"/>
    <col min="7940" max="7940" width="11.28515625" style="4" customWidth="1"/>
    <col min="7941" max="7971" width="4.85546875" style="4" customWidth="1"/>
    <col min="7972" max="7972" width="7.5703125" style="4" customWidth="1"/>
    <col min="7973" max="7973" width="10.5703125" style="4" customWidth="1"/>
    <col min="7974" max="7974" width="8.28515625" style="4" customWidth="1"/>
    <col min="7975" max="7975" width="9.7109375" style="4" customWidth="1"/>
    <col min="7976" max="7976" width="9.85546875" style="4" customWidth="1"/>
    <col min="7977" max="8192" width="9.140625" style="4"/>
    <col min="8193" max="8193" width="13" style="4" customWidth="1"/>
    <col min="8194" max="8194" width="14.85546875" style="4" customWidth="1"/>
    <col min="8195" max="8195" width="4.7109375" style="4" customWidth="1"/>
    <col min="8196" max="8196" width="11.28515625" style="4" customWidth="1"/>
    <col min="8197" max="8227" width="4.85546875" style="4" customWidth="1"/>
    <col min="8228" max="8228" width="7.5703125" style="4" customWidth="1"/>
    <col min="8229" max="8229" width="10.5703125" style="4" customWidth="1"/>
    <col min="8230" max="8230" width="8.28515625" style="4" customWidth="1"/>
    <col min="8231" max="8231" width="9.7109375" style="4" customWidth="1"/>
    <col min="8232" max="8232" width="9.85546875" style="4" customWidth="1"/>
    <col min="8233" max="8448" width="9.140625" style="4"/>
    <col min="8449" max="8449" width="13" style="4" customWidth="1"/>
    <col min="8450" max="8450" width="14.85546875" style="4" customWidth="1"/>
    <col min="8451" max="8451" width="4.7109375" style="4" customWidth="1"/>
    <col min="8452" max="8452" width="11.28515625" style="4" customWidth="1"/>
    <col min="8453" max="8483" width="4.85546875" style="4" customWidth="1"/>
    <col min="8484" max="8484" width="7.5703125" style="4" customWidth="1"/>
    <col min="8485" max="8485" width="10.5703125" style="4" customWidth="1"/>
    <col min="8486" max="8486" width="8.28515625" style="4" customWidth="1"/>
    <col min="8487" max="8487" width="9.7109375" style="4" customWidth="1"/>
    <col min="8488" max="8488" width="9.85546875" style="4" customWidth="1"/>
    <col min="8489" max="8704" width="9.140625" style="4"/>
    <col min="8705" max="8705" width="13" style="4" customWidth="1"/>
    <col min="8706" max="8706" width="14.85546875" style="4" customWidth="1"/>
    <col min="8707" max="8707" width="4.7109375" style="4" customWidth="1"/>
    <col min="8708" max="8708" width="11.28515625" style="4" customWidth="1"/>
    <col min="8709" max="8739" width="4.85546875" style="4" customWidth="1"/>
    <col min="8740" max="8740" width="7.5703125" style="4" customWidth="1"/>
    <col min="8741" max="8741" width="10.5703125" style="4" customWidth="1"/>
    <col min="8742" max="8742" width="8.28515625" style="4" customWidth="1"/>
    <col min="8743" max="8743" width="9.7109375" style="4" customWidth="1"/>
    <col min="8744" max="8744" width="9.85546875" style="4" customWidth="1"/>
    <col min="8745" max="8960" width="9.140625" style="4"/>
    <col min="8961" max="8961" width="13" style="4" customWidth="1"/>
    <col min="8962" max="8962" width="14.85546875" style="4" customWidth="1"/>
    <col min="8963" max="8963" width="4.7109375" style="4" customWidth="1"/>
    <col min="8964" max="8964" width="11.28515625" style="4" customWidth="1"/>
    <col min="8965" max="8995" width="4.85546875" style="4" customWidth="1"/>
    <col min="8996" max="8996" width="7.5703125" style="4" customWidth="1"/>
    <col min="8997" max="8997" width="10.5703125" style="4" customWidth="1"/>
    <col min="8998" max="8998" width="8.28515625" style="4" customWidth="1"/>
    <col min="8999" max="8999" width="9.7109375" style="4" customWidth="1"/>
    <col min="9000" max="9000" width="9.85546875" style="4" customWidth="1"/>
    <col min="9001" max="9216" width="9.140625" style="4"/>
    <col min="9217" max="9217" width="13" style="4" customWidth="1"/>
    <col min="9218" max="9218" width="14.85546875" style="4" customWidth="1"/>
    <col min="9219" max="9219" width="4.7109375" style="4" customWidth="1"/>
    <col min="9220" max="9220" width="11.28515625" style="4" customWidth="1"/>
    <col min="9221" max="9251" width="4.85546875" style="4" customWidth="1"/>
    <col min="9252" max="9252" width="7.5703125" style="4" customWidth="1"/>
    <col min="9253" max="9253" width="10.5703125" style="4" customWidth="1"/>
    <col min="9254" max="9254" width="8.28515625" style="4" customWidth="1"/>
    <col min="9255" max="9255" width="9.7109375" style="4" customWidth="1"/>
    <col min="9256" max="9256" width="9.85546875" style="4" customWidth="1"/>
    <col min="9257" max="9472" width="9.140625" style="4"/>
    <col min="9473" max="9473" width="13" style="4" customWidth="1"/>
    <col min="9474" max="9474" width="14.85546875" style="4" customWidth="1"/>
    <col min="9475" max="9475" width="4.7109375" style="4" customWidth="1"/>
    <col min="9476" max="9476" width="11.28515625" style="4" customWidth="1"/>
    <col min="9477" max="9507" width="4.85546875" style="4" customWidth="1"/>
    <col min="9508" max="9508" width="7.5703125" style="4" customWidth="1"/>
    <col min="9509" max="9509" width="10.5703125" style="4" customWidth="1"/>
    <col min="9510" max="9510" width="8.28515625" style="4" customWidth="1"/>
    <col min="9511" max="9511" width="9.7109375" style="4" customWidth="1"/>
    <col min="9512" max="9512" width="9.85546875" style="4" customWidth="1"/>
    <col min="9513" max="9728" width="9.140625" style="4"/>
    <col min="9729" max="9729" width="13" style="4" customWidth="1"/>
    <col min="9730" max="9730" width="14.85546875" style="4" customWidth="1"/>
    <col min="9731" max="9731" width="4.7109375" style="4" customWidth="1"/>
    <col min="9732" max="9732" width="11.28515625" style="4" customWidth="1"/>
    <col min="9733" max="9763" width="4.85546875" style="4" customWidth="1"/>
    <col min="9764" max="9764" width="7.5703125" style="4" customWidth="1"/>
    <col min="9765" max="9765" width="10.5703125" style="4" customWidth="1"/>
    <col min="9766" max="9766" width="8.28515625" style="4" customWidth="1"/>
    <col min="9767" max="9767" width="9.7109375" style="4" customWidth="1"/>
    <col min="9768" max="9768" width="9.85546875" style="4" customWidth="1"/>
    <col min="9769" max="9984" width="9.140625" style="4"/>
    <col min="9985" max="9985" width="13" style="4" customWidth="1"/>
    <col min="9986" max="9986" width="14.85546875" style="4" customWidth="1"/>
    <col min="9987" max="9987" width="4.7109375" style="4" customWidth="1"/>
    <col min="9988" max="9988" width="11.28515625" style="4" customWidth="1"/>
    <col min="9989" max="10019" width="4.85546875" style="4" customWidth="1"/>
    <col min="10020" max="10020" width="7.5703125" style="4" customWidth="1"/>
    <col min="10021" max="10021" width="10.5703125" style="4" customWidth="1"/>
    <col min="10022" max="10022" width="8.28515625" style="4" customWidth="1"/>
    <col min="10023" max="10023" width="9.7109375" style="4" customWidth="1"/>
    <col min="10024" max="10024" width="9.85546875" style="4" customWidth="1"/>
    <col min="10025" max="10240" width="9.140625" style="4"/>
    <col min="10241" max="10241" width="13" style="4" customWidth="1"/>
    <col min="10242" max="10242" width="14.85546875" style="4" customWidth="1"/>
    <col min="10243" max="10243" width="4.7109375" style="4" customWidth="1"/>
    <col min="10244" max="10244" width="11.28515625" style="4" customWidth="1"/>
    <col min="10245" max="10275" width="4.85546875" style="4" customWidth="1"/>
    <col min="10276" max="10276" width="7.5703125" style="4" customWidth="1"/>
    <col min="10277" max="10277" width="10.5703125" style="4" customWidth="1"/>
    <col min="10278" max="10278" width="8.28515625" style="4" customWidth="1"/>
    <col min="10279" max="10279" width="9.7109375" style="4" customWidth="1"/>
    <col min="10280" max="10280" width="9.85546875" style="4" customWidth="1"/>
    <col min="10281" max="10496" width="9.140625" style="4"/>
    <col min="10497" max="10497" width="13" style="4" customWidth="1"/>
    <col min="10498" max="10498" width="14.85546875" style="4" customWidth="1"/>
    <col min="10499" max="10499" width="4.7109375" style="4" customWidth="1"/>
    <col min="10500" max="10500" width="11.28515625" style="4" customWidth="1"/>
    <col min="10501" max="10531" width="4.85546875" style="4" customWidth="1"/>
    <col min="10532" max="10532" width="7.5703125" style="4" customWidth="1"/>
    <col min="10533" max="10533" width="10.5703125" style="4" customWidth="1"/>
    <col min="10534" max="10534" width="8.28515625" style="4" customWidth="1"/>
    <col min="10535" max="10535" width="9.7109375" style="4" customWidth="1"/>
    <col min="10536" max="10536" width="9.85546875" style="4" customWidth="1"/>
    <col min="10537" max="10752" width="9.140625" style="4"/>
    <col min="10753" max="10753" width="13" style="4" customWidth="1"/>
    <col min="10754" max="10754" width="14.85546875" style="4" customWidth="1"/>
    <col min="10755" max="10755" width="4.7109375" style="4" customWidth="1"/>
    <col min="10756" max="10756" width="11.28515625" style="4" customWidth="1"/>
    <col min="10757" max="10787" width="4.85546875" style="4" customWidth="1"/>
    <col min="10788" max="10788" width="7.5703125" style="4" customWidth="1"/>
    <col min="10789" max="10789" width="10.5703125" style="4" customWidth="1"/>
    <col min="10790" max="10790" width="8.28515625" style="4" customWidth="1"/>
    <col min="10791" max="10791" width="9.7109375" style="4" customWidth="1"/>
    <col min="10792" max="10792" width="9.85546875" style="4" customWidth="1"/>
    <col min="10793" max="11008" width="9.140625" style="4"/>
    <col min="11009" max="11009" width="13" style="4" customWidth="1"/>
    <col min="11010" max="11010" width="14.85546875" style="4" customWidth="1"/>
    <col min="11011" max="11011" width="4.7109375" style="4" customWidth="1"/>
    <col min="11012" max="11012" width="11.28515625" style="4" customWidth="1"/>
    <col min="11013" max="11043" width="4.85546875" style="4" customWidth="1"/>
    <col min="11044" max="11044" width="7.5703125" style="4" customWidth="1"/>
    <col min="11045" max="11045" width="10.5703125" style="4" customWidth="1"/>
    <col min="11046" max="11046" width="8.28515625" style="4" customWidth="1"/>
    <col min="11047" max="11047" width="9.7109375" style="4" customWidth="1"/>
    <col min="11048" max="11048" width="9.85546875" style="4" customWidth="1"/>
    <col min="11049" max="11264" width="9.140625" style="4"/>
    <col min="11265" max="11265" width="13" style="4" customWidth="1"/>
    <col min="11266" max="11266" width="14.85546875" style="4" customWidth="1"/>
    <col min="11267" max="11267" width="4.7109375" style="4" customWidth="1"/>
    <col min="11268" max="11268" width="11.28515625" style="4" customWidth="1"/>
    <col min="11269" max="11299" width="4.85546875" style="4" customWidth="1"/>
    <col min="11300" max="11300" width="7.5703125" style="4" customWidth="1"/>
    <col min="11301" max="11301" width="10.5703125" style="4" customWidth="1"/>
    <col min="11302" max="11302" width="8.28515625" style="4" customWidth="1"/>
    <col min="11303" max="11303" width="9.7109375" style="4" customWidth="1"/>
    <col min="11304" max="11304" width="9.85546875" style="4" customWidth="1"/>
    <col min="11305" max="11520" width="9.140625" style="4"/>
    <col min="11521" max="11521" width="13" style="4" customWidth="1"/>
    <col min="11522" max="11522" width="14.85546875" style="4" customWidth="1"/>
    <col min="11523" max="11523" width="4.7109375" style="4" customWidth="1"/>
    <col min="11524" max="11524" width="11.28515625" style="4" customWidth="1"/>
    <col min="11525" max="11555" width="4.85546875" style="4" customWidth="1"/>
    <col min="11556" max="11556" width="7.5703125" style="4" customWidth="1"/>
    <col min="11557" max="11557" width="10.5703125" style="4" customWidth="1"/>
    <col min="11558" max="11558" width="8.28515625" style="4" customWidth="1"/>
    <col min="11559" max="11559" width="9.7109375" style="4" customWidth="1"/>
    <col min="11560" max="11560" width="9.85546875" style="4" customWidth="1"/>
    <col min="11561" max="11776" width="9.140625" style="4"/>
    <col min="11777" max="11777" width="13" style="4" customWidth="1"/>
    <col min="11778" max="11778" width="14.85546875" style="4" customWidth="1"/>
    <col min="11779" max="11779" width="4.7109375" style="4" customWidth="1"/>
    <col min="11780" max="11780" width="11.28515625" style="4" customWidth="1"/>
    <col min="11781" max="11811" width="4.85546875" style="4" customWidth="1"/>
    <col min="11812" max="11812" width="7.5703125" style="4" customWidth="1"/>
    <col min="11813" max="11813" width="10.5703125" style="4" customWidth="1"/>
    <col min="11814" max="11814" width="8.28515625" style="4" customWidth="1"/>
    <col min="11815" max="11815" width="9.7109375" style="4" customWidth="1"/>
    <col min="11816" max="11816" width="9.85546875" style="4" customWidth="1"/>
    <col min="11817" max="12032" width="9.140625" style="4"/>
    <col min="12033" max="12033" width="13" style="4" customWidth="1"/>
    <col min="12034" max="12034" width="14.85546875" style="4" customWidth="1"/>
    <col min="12035" max="12035" width="4.7109375" style="4" customWidth="1"/>
    <col min="12036" max="12036" width="11.28515625" style="4" customWidth="1"/>
    <col min="12037" max="12067" width="4.85546875" style="4" customWidth="1"/>
    <col min="12068" max="12068" width="7.5703125" style="4" customWidth="1"/>
    <col min="12069" max="12069" width="10.5703125" style="4" customWidth="1"/>
    <col min="12070" max="12070" width="8.28515625" style="4" customWidth="1"/>
    <col min="12071" max="12071" width="9.7109375" style="4" customWidth="1"/>
    <col min="12072" max="12072" width="9.85546875" style="4" customWidth="1"/>
    <col min="12073" max="12288" width="9.140625" style="4"/>
    <col min="12289" max="12289" width="13" style="4" customWidth="1"/>
    <col min="12290" max="12290" width="14.85546875" style="4" customWidth="1"/>
    <col min="12291" max="12291" width="4.7109375" style="4" customWidth="1"/>
    <col min="12292" max="12292" width="11.28515625" style="4" customWidth="1"/>
    <col min="12293" max="12323" width="4.85546875" style="4" customWidth="1"/>
    <col min="12324" max="12324" width="7.5703125" style="4" customWidth="1"/>
    <col min="12325" max="12325" width="10.5703125" style="4" customWidth="1"/>
    <col min="12326" max="12326" width="8.28515625" style="4" customWidth="1"/>
    <col min="12327" max="12327" width="9.7109375" style="4" customWidth="1"/>
    <col min="12328" max="12328" width="9.85546875" style="4" customWidth="1"/>
    <col min="12329" max="12544" width="9.140625" style="4"/>
    <col min="12545" max="12545" width="13" style="4" customWidth="1"/>
    <col min="12546" max="12546" width="14.85546875" style="4" customWidth="1"/>
    <col min="12547" max="12547" width="4.7109375" style="4" customWidth="1"/>
    <col min="12548" max="12548" width="11.28515625" style="4" customWidth="1"/>
    <col min="12549" max="12579" width="4.85546875" style="4" customWidth="1"/>
    <col min="12580" max="12580" width="7.5703125" style="4" customWidth="1"/>
    <col min="12581" max="12581" width="10.5703125" style="4" customWidth="1"/>
    <col min="12582" max="12582" width="8.28515625" style="4" customWidth="1"/>
    <col min="12583" max="12583" width="9.7109375" style="4" customWidth="1"/>
    <col min="12584" max="12584" width="9.85546875" style="4" customWidth="1"/>
    <col min="12585" max="12800" width="9.140625" style="4"/>
    <col min="12801" max="12801" width="13" style="4" customWidth="1"/>
    <col min="12802" max="12802" width="14.85546875" style="4" customWidth="1"/>
    <col min="12803" max="12803" width="4.7109375" style="4" customWidth="1"/>
    <col min="12804" max="12804" width="11.28515625" style="4" customWidth="1"/>
    <col min="12805" max="12835" width="4.85546875" style="4" customWidth="1"/>
    <col min="12836" max="12836" width="7.5703125" style="4" customWidth="1"/>
    <col min="12837" max="12837" width="10.5703125" style="4" customWidth="1"/>
    <col min="12838" max="12838" width="8.28515625" style="4" customWidth="1"/>
    <col min="12839" max="12839" width="9.7109375" style="4" customWidth="1"/>
    <col min="12840" max="12840" width="9.85546875" style="4" customWidth="1"/>
    <col min="12841" max="13056" width="9.140625" style="4"/>
    <col min="13057" max="13057" width="13" style="4" customWidth="1"/>
    <col min="13058" max="13058" width="14.85546875" style="4" customWidth="1"/>
    <col min="13059" max="13059" width="4.7109375" style="4" customWidth="1"/>
    <col min="13060" max="13060" width="11.28515625" style="4" customWidth="1"/>
    <col min="13061" max="13091" width="4.85546875" style="4" customWidth="1"/>
    <col min="13092" max="13092" width="7.5703125" style="4" customWidth="1"/>
    <col min="13093" max="13093" width="10.5703125" style="4" customWidth="1"/>
    <col min="13094" max="13094" width="8.28515625" style="4" customWidth="1"/>
    <col min="13095" max="13095" width="9.7109375" style="4" customWidth="1"/>
    <col min="13096" max="13096" width="9.85546875" style="4" customWidth="1"/>
    <col min="13097" max="13312" width="9.140625" style="4"/>
    <col min="13313" max="13313" width="13" style="4" customWidth="1"/>
    <col min="13314" max="13314" width="14.85546875" style="4" customWidth="1"/>
    <col min="13315" max="13315" width="4.7109375" style="4" customWidth="1"/>
    <col min="13316" max="13316" width="11.28515625" style="4" customWidth="1"/>
    <col min="13317" max="13347" width="4.85546875" style="4" customWidth="1"/>
    <col min="13348" max="13348" width="7.5703125" style="4" customWidth="1"/>
    <col min="13349" max="13349" width="10.5703125" style="4" customWidth="1"/>
    <col min="13350" max="13350" width="8.28515625" style="4" customWidth="1"/>
    <col min="13351" max="13351" width="9.7109375" style="4" customWidth="1"/>
    <col min="13352" max="13352" width="9.85546875" style="4" customWidth="1"/>
    <col min="13353" max="13568" width="9.140625" style="4"/>
    <col min="13569" max="13569" width="13" style="4" customWidth="1"/>
    <col min="13570" max="13570" width="14.85546875" style="4" customWidth="1"/>
    <col min="13571" max="13571" width="4.7109375" style="4" customWidth="1"/>
    <col min="13572" max="13572" width="11.28515625" style="4" customWidth="1"/>
    <col min="13573" max="13603" width="4.85546875" style="4" customWidth="1"/>
    <col min="13604" max="13604" width="7.5703125" style="4" customWidth="1"/>
    <col min="13605" max="13605" width="10.5703125" style="4" customWidth="1"/>
    <col min="13606" max="13606" width="8.28515625" style="4" customWidth="1"/>
    <col min="13607" max="13607" width="9.7109375" style="4" customWidth="1"/>
    <col min="13608" max="13608" width="9.85546875" style="4" customWidth="1"/>
    <col min="13609" max="13824" width="9.140625" style="4"/>
    <col min="13825" max="13825" width="13" style="4" customWidth="1"/>
    <col min="13826" max="13826" width="14.85546875" style="4" customWidth="1"/>
    <col min="13827" max="13827" width="4.7109375" style="4" customWidth="1"/>
    <col min="13828" max="13828" width="11.28515625" style="4" customWidth="1"/>
    <col min="13829" max="13859" width="4.85546875" style="4" customWidth="1"/>
    <col min="13860" max="13860" width="7.5703125" style="4" customWidth="1"/>
    <col min="13861" max="13861" width="10.5703125" style="4" customWidth="1"/>
    <col min="13862" max="13862" width="8.28515625" style="4" customWidth="1"/>
    <col min="13863" max="13863" width="9.7109375" style="4" customWidth="1"/>
    <col min="13864" max="13864" width="9.85546875" style="4" customWidth="1"/>
    <col min="13865" max="14080" width="9.140625" style="4"/>
    <col min="14081" max="14081" width="13" style="4" customWidth="1"/>
    <col min="14082" max="14082" width="14.85546875" style="4" customWidth="1"/>
    <col min="14083" max="14083" width="4.7109375" style="4" customWidth="1"/>
    <col min="14084" max="14084" width="11.28515625" style="4" customWidth="1"/>
    <col min="14085" max="14115" width="4.85546875" style="4" customWidth="1"/>
    <col min="14116" max="14116" width="7.5703125" style="4" customWidth="1"/>
    <col min="14117" max="14117" width="10.5703125" style="4" customWidth="1"/>
    <col min="14118" max="14118" width="8.28515625" style="4" customWidth="1"/>
    <col min="14119" max="14119" width="9.7109375" style="4" customWidth="1"/>
    <col min="14120" max="14120" width="9.85546875" style="4" customWidth="1"/>
    <col min="14121" max="14336" width="9.140625" style="4"/>
    <col min="14337" max="14337" width="13" style="4" customWidth="1"/>
    <col min="14338" max="14338" width="14.85546875" style="4" customWidth="1"/>
    <col min="14339" max="14339" width="4.7109375" style="4" customWidth="1"/>
    <col min="14340" max="14340" width="11.28515625" style="4" customWidth="1"/>
    <col min="14341" max="14371" width="4.85546875" style="4" customWidth="1"/>
    <col min="14372" max="14372" width="7.5703125" style="4" customWidth="1"/>
    <col min="14373" max="14373" width="10.5703125" style="4" customWidth="1"/>
    <col min="14374" max="14374" width="8.28515625" style="4" customWidth="1"/>
    <col min="14375" max="14375" width="9.7109375" style="4" customWidth="1"/>
    <col min="14376" max="14376" width="9.85546875" style="4" customWidth="1"/>
    <col min="14377" max="14592" width="9.140625" style="4"/>
    <col min="14593" max="14593" width="13" style="4" customWidth="1"/>
    <col min="14594" max="14594" width="14.85546875" style="4" customWidth="1"/>
    <col min="14595" max="14595" width="4.7109375" style="4" customWidth="1"/>
    <col min="14596" max="14596" width="11.28515625" style="4" customWidth="1"/>
    <col min="14597" max="14627" width="4.85546875" style="4" customWidth="1"/>
    <col min="14628" max="14628" width="7.5703125" style="4" customWidth="1"/>
    <col min="14629" max="14629" width="10.5703125" style="4" customWidth="1"/>
    <col min="14630" max="14630" width="8.28515625" style="4" customWidth="1"/>
    <col min="14631" max="14631" width="9.7109375" style="4" customWidth="1"/>
    <col min="14632" max="14632" width="9.85546875" style="4" customWidth="1"/>
    <col min="14633" max="14848" width="9.140625" style="4"/>
    <col min="14849" max="14849" width="13" style="4" customWidth="1"/>
    <col min="14850" max="14850" width="14.85546875" style="4" customWidth="1"/>
    <col min="14851" max="14851" width="4.7109375" style="4" customWidth="1"/>
    <col min="14852" max="14852" width="11.28515625" style="4" customWidth="1"/>
    <col min="14853" max="14883" width="4.85546875" style="4" customWidth="1"/>
    <col min="14884" max="14884" width="7.5703125" style="4" customWidth="1"/>
    <col min="14885" max="14885" width="10.5703125" style="4" customWidth="1"/>
    <col min="14886" max="14886" width="8.28515625" style="4" customWidth="1"/>
    <col min="14887" max="14887" width="9.7109375" style="4" customWidth="1"/>
    <col min="14888" max="14888" width="9.85546875" style="4" customWidth="1"/>
    <col min="14889" max="15104" width="9.140625" style="4"/>
    <col min="15105" max="15105" width="13" style="4" customWidth="1"/>
    <col min="15106" max="15106" width="14.85546875" style="4" customWidth="1"/>
    <col min="15107" max="15107" width="4.7109375" style="4" customWidth="1"/>
    <col min="15108" max="15108" width="11.28515625" style="4" customWidth="1"/>
    <col min="15109" max="15139" width="4.85546875" style="4" customWidth="1"/>
    <col min="15140" max="15140" width="7.5703125" style="4" customWidth="1"/>
    <col min="15141" max="15141" width="10.5703125" style="4" customWidth="1"/>
    <col min="15142" max="15142" width="8.28515625" style="4" customWidth="1"/>
    <col min="15143" max="15143" width="9.7109375" style="4" customWidth="1"/>
    <col min="15144" max="15144" width="9.85546875" style="4" customWidth="1"/>
    <col min="15145" max="15360" width="9.140625" style="4"/>
    <col min="15361" max="15361" width="13" style="4" customWidth="1"/>
    <col min="15362" max="15362" width="14.85546875" style="4" customWidth="1"/>
    <col min="15363" max="15363" width="4.7109375" style="4" customWidth="1"/>
    <col min="15364" max="15364" width="11.28515625" style="4" customWidth="1"/>
    <col min="15365" max="15395" width="4.85546875" style="4" customWidth="1"/>
    <col min="15396" max="15396" width="7.5703125" style="4" customWidth="1"/>
    <col min="15397" max="15397" width="10.5703125" style="4" customWidth="1"/>
    <col min="15398" max="15398" width="8.28515625" style="4" customWidth="1"/>
    <col min="15399" max="15399" width="9.7109375" style="4" customWidth="1"/>
    <col min="15400" max="15400" width="9.85546875" style="4" customWidth="1"/>
    <col min="15401" max="15616" width="9.140625" style="4"/>
    <col min="15617" max="15617" width="13" style="4" customWidth="1"/>
    <col min="15618" max="15618" width="14.85546875" style="4" customWidth="1"/>
    <col min="15619" max="15619" width="4.7109375" style="4" customWidth="1"/>
    <col min="15620" max="15620" width="11.28515625" style="4" customWidth="1"/>
    <col min="15621" max="15651" width="4.85546875" style="4" customWidth="1"/>
    <col min="15652" max="15652" width="7.5703125" style="4" customWidth="1"/>
    <col min="15653" max="15653" width="10.5703125" style="4" customWidth="1"/>
    <col min="15654" max="15654" width="8.28515625" style="4" customWidth="1"/>
    <col min="15655" max="15655" width="9.7109375" style="4" customWidth="1"/>
    <col min="15656" max="15656" width="9.85546875" style="4" customWidth="1"/>
    <col min="15657" max="15872" width="9.140625" style="4"/>
    <col min="15873" max="15873" width="13" style="4" customWidth="1"/>
    <col min="15874" max="15874" width="14.85546875" style="4" customWidth="1"/>
    <col min="15875" max="15875" width="4.7109375" style="4" customWidth="1"/>
    <col min="15876" max="15876" width="11.28515625" style="4" customWidth="1"/>
    <col min="15877" max="15907" width="4.85546875" style="4" customWidth="1"/>
    <col min="15908" max="15908" width="7.5703125" style="4" customWidth="1"/>
    <col min="15909" max="15909" width="10.5703125" style="4" customWidth="1"/>
    <col min="15910" max="15910" width="8.28515625" style="4" customWidth="1"/>
    <col min="15911" max="15911" width="9.7109375" style="4" customWidth="1"/>
    <col min="15912" max="15912" width="9.85546875" style="4" customWidth="1"/>
    <col min="15913" max="16128" width="9.140625" style="4"/>
    <col min="16129" max="16129" width="13" style="4" customWidth="1"/>
    <col min="16130" max="16130" width="14.85546875" style="4" customWidth="1"/>
    <col min="16131" max="16131" width="4.7109375" style="4" customWidth="1"/>
    <col min="16132" max="16132" width="11.28515625" style="4" customWidth="1"/>
    <col min="16133" max="16163" width="4.85546875" style="4" customWidth="1"/>
    <col min="16164" max="16164" width="7.5703125" style="4" customWidth="1"/>
    <col min="16165" max="16165" width="10.5703125" style="4" customWidth="1"/>
    <col min="16166" max="16166" width="8.28515625" style="4" customWidth="1"/>
    <col min="16167" max="16167" width="9.7109375" style="4" customWidth="1"/>
    <col min="16168" max="16168" width="9.85546875" style="4" customWidth="1"/>
    <col min="16169" max="16384" width="9.140625" style="4"/>
  </cols>
  <sheetData>
    <row r="1" spans="1:40" x14ac:dyDescent="0.2">
      <c r="A1" s="1" t="s">
        <v>0</v>
      </c>
      <c r="B1" s="2"/>
      <c r="C1" s="2"/>
      <c r="D1" s="2"/>
    </row>
    <row r="2" spans="1:40" x14ac:dyDescent="0.2">
      <c r="A2" s="2"/>
      <c r="B2" s="2"/>
      <c r="C2" s="2"/>
      <c r="D2" s="2"/>
    </row>
    <row r="3" spans="1:40" x14ac:dyDescent="0.2">
      <c r="A3" s="2"/>
      <c r="B3" s="2"/>
      <c r="C3" s="2"/>
      <c r="D3" s="2"/>
    </row>
    <row r="4" spans="1:40" s="6" customFormat="1" ht="12.75" customHeight="1" x14ac:dyDescent="0.2">
      <c r="A4" s="2"/>
      <c r="B4" s="2"/>
      <c r="C4" s="2"/>
      <c r="D4" s="2"/>
      <c r="E4" s="5"/>
      <c r="G4" s="7"/>
      <c r="H4" s="7"/>
      <c r="I4" s="7"/>
      <c r="J4" s="7"/>
      <c r="K4" s="7"/>
      <c r="L4" s="7"/>
      <c r="M4" s="7"/>
      <c r="N4" s="7"/>
      <c r="O4" s="8" t="s">
        <v>1</v>
      </c>
      <c r="P4" s="9"/>
      <c r="Q4" s="10">
        <f ca="1">TODAY()</f>
        <v>44863</v>
      </c>
      <c r="R4" s="11"/>
      <c r="S4" s="11"/>
      <c r="T4" s="11"/>
      <c r="U4" s="12"/>
      <c r="V4" s="7"/>
      <c r="AL4" s="13" t="s">
        <v>2</v>
      </c>
      <c r="AM4" s="14">
        <v>44013</v>
      </c>
      <c r="AN4" s="14"/>
    </row>
    <row r="5" spans="1:40" s="6" customFormat="1" ht="15" customHeight="1" x14ac:dyDescent="0.2">
      <c r="A5" s="2"/>
      <c r="B5" s="2"/>
      <c r="C5" s="2"/>
      <c r="D5" s="2"/>
      <c r="E5" s="5"/>
      <c r="F5" s="7"/>
      <c r="G5" s="7"/>
      <c r="H5" s="7"/>
      <c r="I5" s="7"/>
      <c r="J5" s="7"/>
      <c r="K5" s="7"/>
      <c r="L5" s="7"/>
      <c r="M5" s="7"/>
      <c r="N5" s="7"/>
      <c r="V5" s="7"/>
      <c r="AL5" s="13"/>
      <c r="AM5" s="14"/>
      <c r="AN5" s="14"/>
    </row>
    <row r="6" spans="1:40" s="17" customFormat="1" ht="24.75" customHeight="1" thickBot="1" x14ac:dyDescent="0.3">
      <c r="A6" s="15"/>
      <c r="B6" s="15"/>
      <c r="C6" s="15"/>
      <c r="D6" s="15"/>
      <c r="E6" s="16"/>
      <c r="F6" s="7"/>
      <c r="G6" s="7"/>
      <c r="H6" s="7"/>
      <c r="I6" s="7"/>
      <c r="J6" s="7"/>
      <c r="K6" s="7"/>
      <c r="L6" s="7"/>
      <c r="M6" s="7"/>
      <c r="N6" s="7"/>
      <c r="V6" s="18"/>
      <c r="AL6" s="13"/>
      <c r="AM6" s="14"/>
      <c r="AN6" s="14"/>
    </row>
    <row r="7" spans="1:40" s="6" customFormat="1" ht="24.75" customHeight="1" x14ac:dyDescent="0.2">
      <c r="A7" s="19" t="s">
        <v>3</v>
      </c>
      <c r="B7" s="20" t="s">
        <v>4</v>
      </c>
      <c r="C7" s="21" t="s">
        <v>5</v>
      </c>
      <c r="D7" s="22" t="s">
        <v>6</v>
      </c>
      <c r="E7" s="23">
        <v>44013</v>
      </c>
      <c r="F7" s="23">
        <v>44014</v>
      </c>
      <c r="G7" s="23">
        <v>44015</v>
      </c>
      <c r="H7" s="23">
        <v>44016</v>
      </c>
      <c r="I7" s="23">
        <v>44017</v>
      </c>
      <c r="J7" s="23">
        <v>44018</v>
      </c>
      <c r="K7" s="23">
        <v>44019</v>
      </c>
      <c r="L7" s="23">
        <v>44020</v>
      </c>
      <c r="M7" s="23">
        <v>44021</v>
      </c>
      <c r="N7" s="23">
        <v>44022</v>
      </c>
      <c r="O7" s="23">
        <v>44023</v>
      </c>
      <c r="P7" s="23">
        <v>44024</v>
      </c>
      <c r="Q7" s="23">
        <v>44025</v>
      </c>
      <c r="R7" s="23">
        <v>44026</v>
      </c>
      <c r="S7" s="23">
        <v>44027</v>
      </c>
      <c r="T7" s="23">
        <v>44028</v>
      </c>
      <c r="U7" s="23">
        <v>44029</v>
      </c>
      <c r="V7" s="23">
        <v>44030</v>
      </c>
      <c r="W7" s="23">
        <v>44031</v>
      </c>
      <c r="X7" s="23">
        <v>44032</v>
      </c>
      <c r="Y7" s="23">
        <v>44033</v>
      </c>
      <c r="Z7" s="23">
        <v>44034</v>
      </c>
      <c r="AA7" s="23">
        <v>44035</v>
      </c>
      <c r="AB7" s="23">
        <v>44036</v>
      </c>
      <c r="AC7" s="23">
        <v>44037</v>
      </c>
      <c r="AD7" s="23">
        <v>44038</v>
      </c>
      <c r="AE7" s="23">
        <v>44039</v>
      </c>
      <c r="AF7" s="23">
        <v>44040</v>
      </c>
      <c r="AG7" s="23">
        <v>44041</v>
      </c>
      <c r="AH7" s="23">
        <v>44042</v>
      </c>
      <c r="AI7" s="23">
        <v>44043</v>
      </c>
      <c r="AJ7" s="24" t="s">
        <v>7</v>
      </c>
      <c r="AK7" s="25" t="s">
        <v>8</v>
      </c>
      <c r="AL7" s="26" t="s">
        <v>9</v>
      </c>
      <c r="AM7" s="25" t="s">
        <v>10</v>
      </c>
      <c r="AN7" s="27" t="s">
        <v>11</v>
      </c>
    </row>
    <row r="8" spans="1:40" s="6" customFormat="1" ht="24.75" customHeight="1" x14ac:dyDescent="0.2">
      <c r="A8" s="28"/>
      <c r="B8" s="29"/>
      <c r="C8" s="30"/>
      <c r="D8" s="31" t="s">
        <v>12</v>
      </c>
      <c r="E8" s="32">
        <f>E7</f>
        <v>44013</v>
      </c>
      <c r="F8" s="32">
        <f t="shared" ref="F8:AI8" si="0">F7</f>
        <v>44014</v>
      </c>
      <c r="G8" s="32">
        <f t="shared" si="0"/>
        <v>44015</v>
      </c>
      <c r="H8" s="32">
        <f t="shared" si="0"/>
        <v>44016</v>
      </c>
      <c r="I8" s="32">
        <f t="shared" si="0"/>
        <v>44017</v>
      </c>
      <c r="J8" s="32">
        <f t="shared" si="0"/>
        <v>44018</v>
      </c>
      <c r="K8" s="32">
        <f t="shared" si="0"/>
        <v>44019</v>
      </c>
      <c r="L8" s="32">
        <f t="shared" si="0"/>
        <v>44020</v>
      </c>
      <c r="M8" s="32">
        <f t="shared" si="0"/>
        <v>44021</v>
      </c>
      <c r="N8" s="32">
        <f t="shared" si="0"/>
        <v>44022</v>
      </c>
      <c r="O8" s="32">
        <f t="shared" si="0"/>
        <v>44023</v>
      </c>
      <c r="P8" s="32">
        <f t="shared" si="0"/>
        <v>44024</v>
      </c>
      <c r="Q8" s="32">
        <f t="shared" si="0"/>
        <v>44025</v>
      </c>
      <c r="R8" s="32">
        <f t="shared" si="0"/>
        <v>44026</v>
      </c>
      <c r="S8" s="32">
        <f t="shared" si="0"/>
        <v>44027</v>
      </c>
      <c r="T8" s="32">
        <f t="shared" si="0"/>
        <v>44028</v>
      </c>
      <c r="U8" s="32">
        <f t="shared" si="0"/>
        <v>44029</v>
      </c>
      <c r="V8" s="32">
        <f t="shared" si="0"/>
        <v>44030</v>
      </c>
      <c r="W8" s="32">
        <f t="shared" si="0"/>
        <v>44031</v>
      </c>
      <c r="X8" s="32">
        <f t="shared" si="0"/>
        <v>44032</v>
      </c>
      <c r="Y8" s="32">
        <f t="shared" si="0"/>
        <v>44033</v>
      </c>
      <c r="Z8" s="32">
        <f t="shared" si="0"/>
        <v>44034</v>
      </c>
      <c r="AA8" s="32">
        <f t="shared" si="0"/>
        <v>44035</v>
      </c>
      <c r="AB8" s="32">
        <f t="shared" si="0"/>
        <v>44036</v>
      </c>
      <c r="AC8" s="32">
        <f t="shared" si="0"/>
        <v>44037</v>
      </c>
      <c r="AD8" s="32">
        <f t="shared" si="0"/>
        <v>44038</v>
      </c>
      <c r="AE8" s="32">
        <f t="shared" si="0"/>
        <v>44039</v>
      </c>
      <c r="AF8" s="32">
        <f t="shared" si="0"/>
        <v>44040</v>
      </c>
      <c r="AG8" s="32">
        <f t="shared" si="0"/>
        <v>44041</v>
      </c>
      <c r="AH8" s="32">
        <f t="shared" si="0"/>
        <v>44042</v>
      </c>
      <c r="AI8" s="32">
        <f t="shared" si="0"/>
        <v>44043</v>
      </c>
      <c r="AJ8" s="33"/>
      <c r="AK8" s="34"/>
      <c r="AL8" s="35"/>
      <c r="AM8" s="34"/>
      <c r="AN8" s="36"/>
    </row>
    <row r="9" spans="1:40" s="6" customFormat="1" ht="21" customHeight="1" x14ac:dyDescent="0.2">
      <c r="A9" s="223" t="s">
        <v>13</v>
      </c>
      <c r="B9" s="37" t="s">
        <v>14</v>
      </c>
      <c r="C9" s="38">
        <v>33</v>
      </c>
      <c r="D9" s="39"/>
      <c r="E9" s="40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2">
        <f t="shared" ref="AJ9:AJ18" si="1">SUM(E9:AI9)</f>
        <v>0</v>
      </c>
      <c r="AK9" s="43" t="e">
        <f>AJ9/$AJ$19</f>
        <v>#DIV/0!</v>
      </c>
      <c r="AL9" s="44">
        <f>AJ9/$AJ$151</f>
        <v>0</v>
      </c>
      <c r="AM9" s="45">
        <f>RANK(AL9,$AL$9:$AL$18)</f>
        <v>1</v>
      </c>
      <c r="AN9" s="46">
        <f>AJ19/$AJ$151</f>
        <v>0</v>
      </c>
    </row>
    <row r="10" spans="1:40" s="6" customFormat="1" ht="21" customHeight="1" x14ac:dyDescent="0.2">
      <c r="A10" s="224"/>
      <c r="B10" s="47" t="s">
        <v>15</v>
      </c>
      <c r="C10" s="48">
        <v>33</v>
      </c>
      <c r="D10" s="39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42">
        <f t="shared" si="1"/>
        <v>0</v>
      </c>
      <c r="AK10" s="43" t="e">
        <f>AJ10/$AJ$19</f>
        <v>#DIV/0!</v>
      </c>
      <c r="AL10" s="51">
        <f>AJ10/$AJ$151</f>
        <v>0</v>
      </c>
      <c r="AM10" s="52">
        <f>RANK(AL10,$AL$9:$AL$18)</f>
        <v>1</v>
      </c>
      <c r="AN10" s="53"/>
    </row>
    <row r="11" spans="1:40" s="6" customFormat="1" ht="21" customHeight="1" x14ac:dyDescent="0.2">
      <c r="A11" s="224"/>
      <c r="B11" s="47" t="s">
        <v>16</v>
      </c>
      <c r="C11" s="48">
        <v>13</v>
      </c>
      <c r="D11" s="54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42">
        <f t="shared" si="1"/>
        <v>0</v>
      </c>
      <c r="AK11" s="43" t="e">
        <f t="shared" ref="AK11:AK18" si="2">AJ11/$AJ$19</f>
        <v>#DIV/0!</v>
      </c>
      <c r="AL11" s="51">
        <f t="shared" ref="AL11:AL18" si="3">AJ11/$AJ$151</f>
        <v>0</v>
      </c>
      <c r="AM11" s="52">
        <f t="shared" ref="AM11:AM18" si="4">RANK(AL11,$AL$9:$AL$18)</f>
        <v>1</v>
      </c>
      <c r="AN11" s="53"/>
    </row>
    <row r="12" spans="1:40" s="6" customFormat="1" ht="21" customHeight="1" x14ac:dyDescent="0.2">
      <c r="A12" s="224"/>
      <c r="B12" s="47" t="s">
        <v>17</v>
      </c>
      <c r="C12" s="48"/>
      <c r="D12" s="47"/>
      <c r="E12" s="55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42">
        <f t="shared" si="1"/>
        <v>0</v>
      </c>
      <c r="AK12" s="43" t="e">
        <f t="shared" si="2"/>
        <v>#DIV/0!</v>
      </c>
      <c r="AL12" s="51">
        <f t="shared" si="3"/>
        <v>0</v>
      </c>
      <c r="AM12" s="52">
        <f t="shared" si="4"/>
        <v>1</v>
      </c>
      <c r="AN12" s="53"/>
    </row>
    <row r="13" spans="1:40" s="6" customFormat="1" ht="21" customHeight="1" x14ac:dyDescent="0.2">
      <c r="A13" s="224"/>
      <c r="B13" s="47" t="s">
        <v>18</v>
      </c>
      <c r="C13" s="48">
        <v>25</v>
      </c>
      <c r="D13" s="47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42">
        <f t="shared" si="1"/>
        <v>0</v>
      </c>
      <c r="AK13" s="43" t="e">
        <f t="shared" si="2"/>
        <v>#DIV/0!</v>
      </c>
      <c r="AL13" s="51">
        <f t="shared" si="3"/>
        <v>0</v>
      </c>
      <c r="AM13" s="52">
        <f t="shared" si="4"/>
        <v>1</v>
      </c>
      <c r="AN13" s="53"/>
    </row>
    <row r="14" spans="1:40" s="6" customFormat="1" ht="21" customHeight="1" x14ac:dyDescent="0.2">
      <c r="A14" s="224"/>
      <c r="B14" s="39" t="s">
        <v>19</v>
      </c>
      <c r="C14" s="48">
        <v>25</v>
      </c>
      <c r="D14" s="47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42">
        <f t="shared" si="1"/>
        <v>0</v>
      </c>
      <c r="AK14" s="43" t="e">
        <f t="shared" si="2"/>
        <v>#DIV/0!</v>
      </c>
      <c r="AL14" s="51">
        <f t="shared" si="3"/>
        <v>0</v>
      </c>
      <c r="AM14" s="52">
        <f t="shared" si="4"/>
        <v>1</v>
      </c>
      <c r="AN14" s="53"/>
    </row>
    <row r="15" spans="1:40" s="6" customFormat="1" ht="21" customHeight="1" x14ac:dyDescent="0.2">
      <c r="A15" s="224"/>
      <c r="B15" s="47" t="s">
        <v>20</v>
      </c>
      <c r="C15" s="48">
        <v>21</v>
      </c>
      <c r="D15" s="47"/>
      <c r="E15" s="55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42">
        <f t="shared" si="1"/>
        <v>0</v>
      </c>
      <c r="AK15" s="43" t="e">
        <f t="shared" si="2"/>
        <v>#DIV/0!</v>
      </c>
      <c r="AL15" s="51">
        <f t="shared" si="3"/>
        <v>0</v>
      </c>
      <c r="AM15" s="52">
        <f t="shared" si="4"/>
        <v>1</v>
      </c>
      <c r="AN15" s="53"/>
    </row>
    <row r="16" spans="1:40" s="6" customFormat="1" ht="21" customHeight="1" x14ac:dyDescent="0.2">
      <c r="A16" s="224"/>
      <c r="B16" s="39" t="s">
        <v>21</v>
      </c>
      <c r="C16" s="48">
        <v>25</v>
      </c>
      <c r="D16" s="47"/>
      <c r="E16" s="55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42">
        <f t="shared" si="1"/>
        <v>0</v>
      </c>
      <c r="AK16" s="43" t="e">
        <f t="shared" si="2"/>
        <v>#DIV/0!</v>
      </c>
      <c r="AL16" s="51">
        <f t="shared" si="3"/>
        <v>0</v>
      </c>
      <c r="AM16" s="52">
        <f t="shared" si="4"/>
        <v>1</v>
      </c>
      <c r="AN16" s="53"/>
    </row>
    <row r="17" spans="1:40" s="6" customFormat="1" ht="21" hidden="1" customHeight="1" x14ac:dyDescent="0.2">
      <c r="A17" s="224"/>
      <c r="B17" s="39"/>
      <c r="C17" s="48"/>
      <c r="D17" s="47"/>
      <c r="E17" s="55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42">
        <f t="shared" si="1"/>
        <v>0</v>
      </c>
      <c r="AK17" s="43" t="e">
        <f t="shared" si="2"/>
        <v>#DIV/0!</v>
      </c>
      <c r="AL17" s="51">
        <f t="shared" si="3"/>
        <v>0</v>
      </c>
      <c r="AM17" s="52">
        <f t="shared" si="4"/>
        <v>1</v>
      </c>
      <c r="AN17" s="53"/>
    </row>
    <row r="18" spans="1:40" s="6" customFormat="1" ht="21" hidden="1" customHeight="1" x14ac:dyDescent="0.2">
      <c r="A18" s="224"/>
      <c r="B18" s="39"/>
      <c r="C18" s="48"/>
      <c r="D18" s="47"/>
      <c r="E18" s="55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42">
        <f t="shared" si="1"/>
        <v>0</v>
      </c>
      <c r="AK18" s="43" t="e">
        <f t="shared" si="2"/>
        <v>#DIV/0!</v>
      </c>
      <c r="AL18" s="51">
        <f t="shared" si="3"/>
        <v>0</v>
      </c>
      <c r="AM18" s="52">
        <f t="shared" si="4"/>
        <v>1</v>
      </c>
      <c r="AN18" s="53"/>
    </row>
    <row r="19" spans="1:40" s="6" customFormat="1" ht="21" customHeight="1" thickBot="1" x14ac:dyDescent="0.25">
      <c r="A19" s="224"/>
      <c r="B19" s="236" t="s">
        <v>22</v>
      </c>
      <c r="C19" s="237"/>
      <c r="D19" s="238"/>
      <c r="E19" s="60">
        <f t="shared" ref="E19:AJ19" si="5">SUM(E9:E18)</f>
        <v>0</v>
      </c>
      <c r="F19" s="60">
        <f t="shared" si="5"/>
        <v>0</v>
      </c>
      <c r="G19" s="60">
        <f t="shared" si="5"/>
        <v>0</v>
      </c>
      <c r="H19" s="60">
        <f t="shared" si="5"/>
        <v>0</v>
      </c>
      <c r="I19" s="60">
        <f t="shared" si="5"/>
        <v>0</v>
      </c>
      <c r="J19" s="60">
        <f t="shared" si="5"/>
        <v>0</v>
      </c>
      <c r="K19" s="60">
        <f t="shared" si="5"/>
        <v>0</v>
      </c>
      <c r="L19" s="60">
        <f t="shared" si="5"/>
        <v>0</v>
      </c>
      <c r="M19" s="60">
        <f t="shared" si="5"/>
        <v>0</v>
      </c>
      <c r="N19" s="60">
        <f t="shared" si="5"/>
        <v>0</v>
      </c>
      <c r="O19" s="60">
        <f t="shared" si="5"/>
        <v>0</v>
      </c>
      <c r="P19" s="60">
        <f t="shared" si="5"/>
        <v>0</v>
      </c>
      <c r="Q19" s="60">
        <f t="shared" si="5"/>
        <v>0</v>
      </c>
      <c r="R19" s="60">
        <f t="shared" si="5"/>
        <v>0</v>
      </c>
      <c r="S19" s="60">
        <f t="shared" si="5"/>
        <v>0</v>
      </c>
      <c r="T19" s="60">
        <f t="shared" si="5"/>
        <v>0</v>
      </c>
      <c r="U19" s="60">
        <f t="shared" si="5"/>
        <v>0</v>
      </c>
      <c r="V19" s="60">
        <f t="shared" si="5"/>
        <v>0</v>
      </c>
      <c r="W19" s="60">
        <f t="shared" si="5"/>
        <v>0</v>
      </c>
      <c r="X19" s="60">
        <f t="shared" si="5"/>
        <v>0</v>
      </c>
      <c r="Y19" s="60">
        <f t="shared" si="5"/>
        <v>0</v>
      </c>
      <c r="Z19" s="60">
        <f t="shared" si="5"/>
        <v>0</v>
      </c>
      <c r="AA19" s="60">
        <f t="shared" si="5"/>
        <v>0</v>
      </c>
      <c r="AB19" s="60">
        <f t="shared" si="5"/>
        <v>0</v>
      </c>
      <c r="AC19" s="60">
        <f t="shared" si="5"/>
        <v>0</v>
      </c>
      <c r="AD19" s="60">
        <f t="shared" si="5"/>
        <v>0</v>
      </c>
      <c r="AE19" s="60">
        <f t="shared" si="5"/>
        <v>0</v>
      </c>
      <c r="AF19" s="60">
        <f t="shared" si="5"/>
        <v>0</v>
      </c>
      <c r="AG19" s="60">
        <f t="shared" si="5"/>
        <v>0</v>
      </c>
      <c r="AH19" s="60">
        <f t="shared" si="5"/>
        <v>0</v>
      </c>
      <c r="AI19" s="60">
        <f t="shared" si="5"/>
        <v>0</v>
      </c>
      <c r="AJ19" s="60">
        <f t="shared" si="5"/>
        <v>0</v>
      </c>
      <c r="AK19" s="61"/>
      <c r="AL19" s="62">
        <f>SUM(AL9:AL18)</f>
        <v>0</v>
      </c>
      <c r="AM19" s="63"/>
      <c r="AN19" s="53"/>
    </row>
    <row r="20" spans="1:40" s="6" customFormat="1" ht="21" customHeight="1" thickBot="1" x14ac:dyDescent="0.25">
      <c r="A20" s="64"/>
      <c r="B20" s="239" t="s">
        <v>101</v>
      </c>
      <c r="C20" s="240"/>
      <c r="D20" s="241"/>
      <c r="E20" s="60">
        <v>12.903225806451612</v>
      </c>
      <c r="F20" s="60">
        <v>12.903225806451612</v>
      </c>
      <c r="G20" s="60">
        <v>12.903225806451612</v>
      </c>
      <c r="H20" s="60">
        <v>12.903225806451612</v>
      </c>
      <c r="I20" s="60">
        <v>12.903225806451612</v>
      </c>
      <c r="J20" s="60">
        <v>12.903225806451612</v>
      </c>
      <c r="K20" s="60">
        <v>12.903225806451612</v>
      </c>
      <c r="L20" s="60">
        <v>12.903225806451612</v>
      </c>
      <c r="M20" s="60">
        <v>12.903225806451612</v>
      </c>
      <c r="N20" s="60">
        <v>12.903225806451612</v>
      </c>
      <c r="O20" s="60">
        <v>12.903225806451612</v>
      </c>
      <c r="P20" s="60">
        <v>12.903225806451612</v>
      </c>
      <c r="Q20" s="60">
        <v>12.903225806451612</v>
      </c>
      <c r="R20" s="60">
        <v>12.903225806451612</v>
      </c>
      <c r="S20" s="60">
        <v>12.903225806451612</v>
      </c>
      <c r="T20" s="60">
        <v>12.903225806451612</v>
      </c>
      <c r="U20" s="60">
        <v>12.903225806451612</v>
      </c>
      <c r="V20" s="60">
        <v>12.903225806451612</v>
      </c>
      <c r="W20" s="60">
        <v>12.903225806451612</v>
      </c>
      <c r="X20" s="60">
        <v>12.903225806451612</v>
      </c>
      <c r="Y20" s="60">
        <v>12.903225806451612</v>
      </c>
      <c r="Z20" s="60">
        <v>12.903225806451612</v>
      </c>
      <c r="AA20" s="60">
        <v>12.903225806451612</v>
      </c>
      <c r="AB20" s="60">
        <v>12.903225806451612</v>
      </c>
      <c r="AC20" s="60">
        <v>12.903225806451612</v>
      </c>
      <c r="AD20" s="60">
        <v>12.903225806451612</v>
      </c>
      <c r="AE20" s="60">
        <v>12.903225806451612</v>
      </c>
      <c r="AF20" s="60">
        <v>12.903225806451612</v>
      </c>
      <c r="AG20" s="60">
        <v>12.903225806451612</v>
      </c>
      <c r="AH20" s="60">
        <v>12.903225806451612</v>
      </c>
      <c r="AI20" s="60">
        <v>12.903225806451612</v>
      </c>
      <c r="AJ20" s="60">
        <f t="shared" ref="AJ20:AJ46" si="6">SUM(E20:AI20)</f>
        <v>399.99999999999972</v>
      </c>
      <c r="AK20" s="61"/>
      <c r="AL20" s="65"/>
      <c r="AM20" s="63"/>
      <c r="AN20" s="66"/>
    </row>
    <row r="21" spans="1:40" s="6" customFormat="1" ht="21" customHeight="1" x14ac:dyDescent="0.2">
      <c r="A21" s="223" t="s">
        <v>24</v>
      </c>
      <c r="B21" s="37" t="s">
        <v>25</v>
      </c>
      <c r="C21" s="38"/>
      <c r="D21" s="39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2">
        <f t="shared" si="6"/>
        <v>0</v>
      </c>
      <c r="AK21" s="43" t="e">
        <f>AJ21/$AJ$31</f>
        <v>#DIV/0!</v>
      </c>
      <c r="AL21" s="44">
        <f>AJ21/AJ$151</f>
        <v>0</v>
      </c>
      <c r="AM21" s="45">
        <f>RANK(AL21,$AL$21:$AL$30)</f>
        <v>1</v>
      </c>
      <c r="AN21" s="67">
        <f>AJ31/$AJ$151</f>
        <v>0</v>
      </c>
    </row>
    <row r="22" spans="1:40" s="6" customFormat="1" ht="21" customHeight="1" x14ac:dyDescent="0.2">
      <c r="A22" s="224"/>
      <c r="B22" s="47" t="s">
        <v>26</v>
      </c>
      <c r="C22" s="48"/>
      <c r="D22" s="39"/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68">
        <f t="shared" si="6"/>
        <v>0</v>
      </c>
      <c r="AK22" s="43" t="e">
        <f>AJ22/$AJ$31</f>
        <v>#DIV/0!</v>
      </c>
      <c r="AL22" s="51">
        <f t="shared" ref="AL22:AL30" si="7">AJ22/AJ$151</f>
        <v>0</v>
      </c>
      <c r="AM22" s="52">
        <f>RANK(AL22,$AL$21:$AL$30)</f>
        <v>1</v>
      </c>
      <c r="AN22" s="69"/>
    </row>
    <row r="23" spans="1:40" s="6" customFormat="1" ht="21" hidden="1" customHeight="1" x14ac:dyDescent="0.2">
      <c r="A23" s="224"/>
      <c r="B23" s="47"/>
      <c r="C23" s="48"/>
      <c r="D23" s="54"/>
      <c r="E23" s="4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68">
        <f t="shared" si="6"/>
        <v>0</v>
      </c>
      <c r="AK23" s="43" t="e">
        <f t="shared" ref="AK23:AK30" si="8">AJ23/$AJ$31</f>
        <v>#DIV/0!</v>
      </c>
      <c r="AL23" s="51">
        <f t="shared" si="7"/>
        <v>0</v>
      </c>
      <c r="AM23" s="52">
        <f t="shared" ref="AM23:AM30" si="9">RANK(AL23,$AL$21:$AL$30)</f>
        <v>1</v>
      </c>
      <c r="AN23" s="69"/>
    </row>
    <row r="24" spans="1:40" s="6" customFormat="1" ht="21" hidden="1" customHeight="1" x14ac:dyDescent="0.2">
      <c r="A24" s="224"/>
      <c r="B24" s="47"/>
      <c r="C24" s="48"/>
      <c r="D24" s="47"/>
      <c r="E24" s="55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8">
        <f t="shared" si="6"/>
        <v>0</v>
      </c>
      <c r="AK24" s="43" t="e">
        <f t="shared" si="8"/>
        <v>#DIV/0!</v>
      </c>
      <c r="AL24" s="51">
        <f t="shared" si="7"/>
        <v>0</v>
      </c>
      <c r="AM24" s="52">
        <f t="shared" si="9"/>
        <v>1</v>
      </c>
      <c r="AN24" s="69"/>
    </row>
    <row r="25" spans="1:40" s="6" customFormat="1" ht="21" hidden="1" customHeight="1" x14ac:dyDescent="0.2">
      <c r="A25" s="224"/>
      <c r="B25" s="47"/>
      <c r="C25" s="48"/>
      <c r="D25" s="47"/>
      <c r="E25" s="55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68">
        <f t="shared" si="6"/>
        <v>0</v>
      </c>
      <c r="AK25" s="43" t="e">
        <f t="shared" si="8"/>
        <v>#DIV/0!</v>
      </c>
      <c r="AL25" s="51">
        <f t="shared" si="7"/>
        <v>0</v>
      </c>
      <c r="AM25" s="52">
        <f t="shared" si="9"/>
        <v>1</v>
      </c>
      <c r="AN25" s="69"/>
    </row>
    <row r="26" spans="1:40" s="6" customFormat="1" ht="21" hidden="1" customHeight="1" x14ac:dyDescent="0.2">
      <c r="A26" s="224"/>
      <c r="B26" s="39"/>
      <c r="C26" s="48"/>
      <c r="D26" s="47"/>
      <c r="E26" s="55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68">
        <f t="shared" si="6"/>
        <v>0</v>
      </c>
      <c r="AK26" s="43" t="e">
        <f t="shared" si="8"/>
        <v>#DIV/0!</v>
      </c>
      <c r="AL26" s="51">
        <f t="shared" si="7"/>
        <v>0</v>
      </c>
      <c r="AM26" s="52">
        <f t="shared" si="9"/>
        <v>1</v>
      </c>
      <c r="AN26" s="69"/>
    </row>
    <row r="27" spans="1:40" s="6" customFormat="1" ht="21" hidden="1" customHeight="1" x14ac:dyDescent="0.2">
      <c r="A27" s="224"/>
      <c r="B27" s="47"/>
      <c r="C27" s="48"/>
      <c r="D27" s="47"/>
      <c r="E27" s="55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68">
        <f t="shared" si="6"/>
        <v>0</v>
      </c>
      <c r="AK27" s="43" t="e">
        <f t="shared" si="8"/>
        <v>#DIV/0!</v>
      </c>
      <c r="AL27" s="51">
        <f t="shared" si="7"/>
        <v>0</v>
      </c>
      <c r="AM27" s="52">
        <f t="shared" si="9"/>
        <v>1</v>
      </c>
      <c r="AN27" s="69"/>
    </row>
    <row r="28" spans="1:40" s="6" customFormat="1" ht="21" hidden="1" customHeight="1" x14ac:dyDescent="0.2">
      <c r="A28" s="224"/>
      <c r="B28" s="39"/>
      <c r="C28" s="48"/>
      <c r="D28" s="47"/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68">
        <f t="shared" si="6"/>
        <v>0</v>
      </c>
      <c r="AK28" s="43" t="e">
        <f t="shared" si="8"/>
        <v>#DIV/0!</v>
      </c>
      <c r="AL28" s="51">
        <f t="shared" si="7"/>
        <v>0</v>
      </c>
      <c r="AM28" s="52">
        <f t="shared" si="9"/>
        <v>1</v>
      </c>
      <c r="AN28" s="69"/>
    </row>
    <row r="29" spans="1:40" s="6" customFormat="1" ht="21" hidden="1" customHeight="1" x14ac:dyDescent="0.2">
      <c r="A29" s="224"/>
      <c r="B29" s="39"/>
      <c r="C29" s="48"/>
      <c r="D29" s="47"/>
      <c r="E29" s="55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68">
        <f t="shared" si="6"/>
        <v>0</v>
      </c>
      <c r="AK29" s="43" t="e">
        <f t="shared" si="8"/>
        <v>#DIV/0!</v>
      </c>
      <c r="AL29" s="51">
        <f t="shared" si="7"/>
        <v>0</v>
      </c>
      <c r="AM29" s="52">
        <f t="shared" si="9"/>
        <v>1</v>
      </c>
      <c r="AN29" s="69"/>
    </row>
    <row r="30" spans="1:40" s="6" customFormat="1" ht="21" hidden="1" customHeight="1" x14ac:dyDescent="0.2">
      <c r="A30" s="224"/>
      <c r="B30" s="39"/>
      <c r="C30" s="48"/>
      <c r="D30" s="47"/>
      <c r="E30" s="55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68">
        <f t="shared" si="6"/>
        <v>0</v>
      </c>
      <c r="AK30" s="43" t="e">
        <f t="shared" si="8"/>
        <v>#DIV/0!</v>
      </c>
      <c r="AL30" s="51">
        <f t="shared" si="7"/>
        <v>0</v>
      </c>
      <c r="AM30" s="52">
        <f t="shared" si="9"/>
        <v>1</v>
      </c>
      <c r="AN30" s="69"/>
    </row>
    <row r="31" spans="1:40" s="6" customFormat="1" ht="21" customHeight="1" thickBot="1" x14ac:dyDescent="0.25">
      <c r="A31" s="224"/>
      <c r="B31" s="57" t="s">
        <v>27</v>
      </c>
      <c r="C31" s="58"/>
      <c r="D31" s="59"/>
      <c r="E31" s="60">
        <f t="shared" ref="E31:AJ31" si="10">SUM(E21:E30)</f>
        <v>0</v>
      </c>
      <c r="F31" s="60">
        <f t="shared" si="10"/>
        <v>0</v>
      </c>
      <c r="G31" s="60">
        <f t="shared" si="10"/>
        <v>0</v>
      </c>
      <c r="H31" s="60">
        <f t="shared" si="10"/>
        <v>0</v>
      </c>
      <c r="I31" s="60">
        <f t="shared" si="10"/>
        <v>0</v>
      </c>
      <c r="J31" s="60">
        <f t="shared" si="10"/>
        <v>0</v>
      </c>
      <c r="K31" s="60">
        <f t="shared" si="10"/>
        <v>0</v>
      </c>
      <c r="L31" s="60">
        <f t="shared" si="10"/>
        <v>0</v>
      </c>
      <c r="M31" s="60">
        <f t="shared" si="10"/>
        <v>0</v>
      </c>
      <c r="N31" s="60">
        <f t="shared" si="10"/>
        <v>0</v>
      </c>
      <c r="O31" s="60">
        <f t="shared" si="10"/>
        <v>0</v>
      </c>
      <c r="P31" s="60">
        <f t="shared" si="10"/>
        <v>0</v>
      </c>
      <c r="Q31" s="60">
        <f t="shared" si="10"/>
        <v>0</v>
      </c>
      <c r="R31" s="60">
        <f t="shared" si="10"/>
        <v>0</v>
      </c>
      <c r="S31" s="60">
        <f t="shared" si="10"/>
        <v>0</v>
      </c>
      <c r="T31" s="60">
        <f t="shared" si="10"/>
        <v>0</v>
      </c>
      <c r="U31" s="60">
        <f t="shared" si="10"/>
        <v>0</v>
      </c>
      <c r="V31" s="60">
        <f t="shared" si="10"/>
        <v>0</v>
      </c>
      <c r="W31" s="60">
        <f t="shared" si="10"/>
        <v>0</v>
      </c>
      <c r="X31" s="60">
        <f t="shared" si="10"/>
        <v>0</v>
      </c>
      <c r="Y31" s="60">
        <f t="shared" si="10"/>
        <v>0</v>
      </c>
      <c r="Z31" s="60">
        <f t="shared" si="10"/>
        <v>0</v>
      </c>
      <c r="AA31" s="60">
        <f t="shared" si="10"/>
        <v>0</v>
      </c>
      <c r="AB31" s="60">
        <f t="shared" si="10"/>
        <v>0</v>
      </c>
      <c r="AC31" s="60">
        <f t="shared" si="10"/>
        <v>0</v>
      </c>
      <c r="AD31" s="60">
        <f t="shared" si="10"/>
        <v>0</v>
      </c>
      <c r="AE31" s="60">
        <f t="shared" si="10"/>
        <v>0</v>
      </c>
      <c r="AF31" s="60">
        <f t="shared" si="10"/>
        <v>0</v>
      </c>
      <c r="AG31" s="60">
        <f t="shared" si="10"/>
        <v>0</v>
      </c>
      <c r="AH31" s="60">
        <f t="shared" si="10"/>
        <v>0</v>
      </c>
      <c r="AI31" s="60">
        <f t="shared" si="10"/>
        <v>0</v>
      </c>
      <c r="AJ31" s="60">
        <f t="shared" si="10"/>
        <v>0</v>
      </c>
      <c r="AK31" s="61"/>
      <c r="AL31" s="62">
        <f>SUM(AL21:AL30)</f>
        <v>0</v>
      </c>
      <c r="AM31" s="63"/>
      <c r="AN31" s="69"/>
    </row>
    <row r="32" spans="1:40" s="6" customFormat="1" ht="21" customHeight="1" thickBot="1" x14ac:dyDescent="0.25">
      <c r="A32" s="225"/>
      <c r="B32" s="57" t="s">
        <v>23</v>
      </c>
      <c r="C32" s="58"/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>
        <f t="shared" ref="AJ32" si="11">SUM(E32:AI32)</f>
        <v>0</v>
      </c>
      <c r="AK32" s="61"/>
      <c r="AL32" s="65"/>
      <c r="AM32" s="63"/>
      <c r="AN32" s="70"/>
    </row>
    <row r="33" spans="1:40" s="6" customFormat="1" ht="21" customHeight="1" x14ac:dyDescent="0.2">
      <c r="A33" s="226" t="s">
        <v>28</v>
      </c>
      <c r="B33" s="39" t="s">
        <v>29</v>
      </c>
      <c r="C33" s="48">
        <v>25</v>
      </c>
      <c r="D33" s="47"/>
      <c r="E33" s="55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71">
        <f t="shared" si="6"/>
        <v>0</v>
      </c>
      <c r="AK33" s="43" t="e">
        <f>AJ33/AJ$47</f>
        <v>#DIV/0!</v>
      </c>
      <c r="AL33" s="72">
        <f t="shared" ref="AL33:AL46" si="12">AJ33/AJ$151</f>
        <v>0</v>
      </c>
      <c r="AM33" s="73">
        <f>RANK(AL33,AL$33:AL$46)</f>
        <v>1</v>
      </c>
      <c r="AN33" s="74">
        <f>AJ47/$AJ$151</f>
        <v>0</v>
      </c>
    </row>
    <row r="34" spans="1:40" s="6" customFormat="1" ht="21" customHeight="1" x14ac:dyDescent="0.2">
      <c r="A34" s="224"/>
      <c r="B34" s="39" t="s">
        <v>30</v>
      </c>
      <c r="C34" s="48">
        <v>10</v>
      </c>
      <c r="D34" s="47"/>
      <c r="E34" s="55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71">
        <f t="shared" si="6"/>
        <v>0</v>
      </c>
      <c r="AK34" s="43" t="e">
        <f t="shared" ref="AK34:AK46" si="13">AJ34/AJ$47</f>
        <v>#DIV/0!</v>
      </c>
      <c r="AL34" s="72">
        <f t="shared" si="12"/>
        <v>0</v>
      </c>
      <c r="AM34" s="73">
        <f t="shared" ref="AM34:AM46" si="14">RANK(AL34,AL$33:AL$46)</f>
        <v>1</v>
      </c>
      <c r="AN34" s="75"/>
    </row>
    <row r="35" spans="1:40" s="6" customFormat="1" ht="21" customHeight="1" x14ac:dyDescent="0.2">
      <c r="A35" s="224"/>
      <c r="B35" s="39" t="s">
        <v>31</v>
      </c>
      <c r="C35" s="48"/>
      <c r="D35" s="47"/>
      <c r="E35" s="55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71">
        <f t="shared" si="6"/>
        <v>0</v>
      </c>
      <c r="AK35" s="43" t="e">
        <f t="shared" si="13"/>
        <v>#DIV/0!</v>
      </c>
      <c r="AL35" s="72">
        <f t="shared" si="12"/>
        <v>0</v>
      </c>
      <c r="AM35" s="73">
        <f t="shared" si="14"/>
        <v>1</v>
      </c>
      <c r="AN35" s="75"/>
    </row>
    <row r="36" spans="1:40" s="6" customFormat="1" ht="21" customHeight="1" x14ac:dyDescent="0.2">
      <c r="A36" s="224"/>
      <c r="B36" s="39" t="s">
        <v>32</v>
      </c>
      <c r="C36" s="48">
        <v>25</v>
      </c>
      <c r="D36" s="47"/>
      <c r="E36" s="55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71">
        <f t="shared" si="6"/>
        <v>0</v>
      </c>
      <c r="AK36" s="43" t="e">
        <f t="shared" si="13"/>
        <v>#DIV/0!</v>
      </c>
      <c r="AL36" s="72">
        <f t="shared" si="12"/>
        <v>0</v>
      </c>
      <c r="AM36" s="73">
        <f t="shared" si="14"/>
        <v>1</v>
      </c>
      <c r="AN36" s="75"/>
    </row>
    <row r="37" spans="1:40" s="6" customFormat="1" ht="21" customHeight="1" x14ac:dyDescent="0.2">
      <c r="A37" s="224"/>
      <c r="B37" s="39" t="s">
        <v>33</v>
      </c>
      <c r="C37" s="48">
        <v>70</v>
      </c>
      <c r="D37" s="47"/>
      <c r="E37" s="55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71">
        <f t="shared" si="6"/>
        <v>0</v>
      </c>
      <c r="AK37" s="43" t="e">
        <f t="shared" si="13"/>
        <v>#DIV/0!</v>
      </c>
      <c r="AL37" s="72">
        <f t="shared" si="12"/>
        <v>0</v>
      </c>
      <c r="AM37" s="73">
        <f t="shared" si="14"/>
        <v>1</v>
      </c>
      <c r="AN37" s="75"/>
    </row>
    <row r="38" spans="1:40" s="6" customFormat="1" ht="21" customHeight="1" x14ac:dyDescent="0.2">
      <c r="A38" s="224"/>
      <c r="B38" s="39" t="s">
        <v>34</v>
      </c>
      <c r="C38" s="48"/>
      <c r="D38" s="47"/>
      <c r="E38" s="55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71">
        <f t="shared" si="6"/>
        <v>0</v>
      </c>
      <c r="AK38" s="43" t="e">
        <f t="shared" si="13"/>
        <v>#DIV/0!</v>
      </c>
      <c r="AL38" s="72">
        <f t="shared" si="12"/>
        <v>0</v>
      </c>
      <c r="AM38" s="73">
        <f t="shared" si="14"/>
        <v>1</v>
      </c>
      <c r="AN38" s="75"/>
    </row>
    <row r="39" spans="1:40" s="6" customFormat="1" ht="21" customHeight="1" x14ac:dyDescent="0.2">
      <c r="A39" s="224"/>
      <c r="B39" s="39" t="s">
        <v>35</v>
      </c>
      <c r="C39" s="48"/>
      <c r="D39" s="47"/>
      <c r="E39" s="55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71">
        <f t="shared" si="6"/>
        <v>0</v>
      </c>
      <c r="AK39" s="43" t="e">
        <f t="shared" si="13"/>
        <v>#DIV/0!</v>
      </c>
      <c r="AL39" s="72">
        <f t="shared" si="12"/>
        <v>0</v>
      </c>
      <c r="AM39" s="73">
        <f t="shared" si="14"/>
        <v>1</v>
      </c>
      <c r="AN39" s="75"/>
    </row>
    <row r="40" spans="1:40" s="6" customFormat="1" ht="21" customHeight="1" x14ac:dyDescent="0.2">
      <c r="A40" s="224"/>
      <c r="B40" s="39" t="s">
        <v>36</v>
      </c>
      <c r="C40" s="48">
        <v>30</v>
      </c>
      <c r="D40" s="47"/>
      <c r="E40" s="55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71">
        <f t="shared" si="6"/>
        <v>0</v>
      </c>
      <c r="AK40" s="43" t="e">
        <f t="shared" si="13"/>
        <v>#DIV/0!</v>
      </c>
      <c r="AL40" s="72">
        <f t="shared" si="12"/>
        <v>0</v>
      </c>
      <c r="AM40" s="73">
        <f t="shared" si="14"/>
        <v>1</v>
      </c>
      <c r="AN40" s="75"/>
    </row>
    <row r="41" spans="1:40" s="6" customFormat="1" ht="21" customHeight="1" x14ac:dyDescent="0.2">
      <c r="A41" s="224"/>
      <c r="B41" s="39" t="s">
        <v>37</v>
      </c>
      <c r="C41" s="48"/>
      <c r="D41" s="47"/>
      <c r="E41" s="55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71">
        <f t="shared" si="6"/>
        <v>0</v>
      </c>
      <c r="AK41" s="43" t="e">
        <f t="shared" si="13"/>
        <v>#DIV/0!</v>
      </c>
      <c r="AL41" s="72">
        <f t="shared" si="12"/>
        <v>0</v>
      </c>
      <c r="AM41" s="73">
        <f t="shared" si="14"/>
        <v>1</v>
      </c>
      <c r="AN41" s="75"/>
    </row>
    <row r="42" spans="1:40" s="6" customFormat="1" ht="21" customHeight="1" x14ac:dyDescent="0.2">
      <c r="A42" s="224"/>
      <c r="B42" s="39" t="s">
        <v>38</v>
      </c>
      <c r="C42" s="48">
        <v>25</v>
      </c>
      <c r="D42" s="47"/>
      <c r="E42" s="55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71">
        <f t="shared" si="6"/>
        <v>0</v>
      </c>
      <c r="AK42" s="43" t="e">
        <f t="shared" si="13"/>
        <v>#DIV/0!</v>
      </c>
      <c r="AL42" s="72">
        <f t="shared" si="12"/>
        <v>0</v>
      </c>
      <c r="AM42" s="73">
        <f t="shared" si="14"/>
        <v>1</v>
      </c>
      <c r="AN42" s="75"/>
    </row>
    <row r="43" spans="1:40" s="6" customFormat="1" ht="21" customHeight="1" x14ac:dyDescent="0.2">
      <c r="A43" s="224"/>
      <c r="B43" s="39" t="s">
        <v>39</v>
      </c>
      <c r="C43" s="48">
        <v>35</v>
      </c>
      <c r="D43" s="47"/>
      <c r="E43" s="55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71">
        <f t="shared" si="6"/>
        <v>0</v>
      </c>
      <c r="AK43" s="43" t="e">
        <f t="shared" si="13"/>
        <v>#DIV/0!</v>
      </c>
      <c r="AL43" s="72">
        <f t="shared" si="12"/>
        <v>0</v>
      </c>
      <c r="AM43" s="73">
        <f t="shared" si="14"/>
        <v>1</v>
      </c>
      <c r="AN43" s="76"/>
    </row>
    <row r="44" spans="1:40" s="6" customFormat="1" ht="21" customHeight="1" x14ac:dyDescent="0.2">
      <c r="A44" s="224"/>
      <c r="B44" s="39" t="s">
        <v>40</v>
      </c>
      <c r="C44" s="48"/>
      <c r="D44" s="47"/>
      <c r="E44" s="55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71">
        <f t="shared" si="6"/>
        <v>0</v>
      </c>
      <c r="AK44" s="43" t="e">
        <f t="shared" si="13"/>
        <v>#DIV/0!</v>
      </c>
      <c r="AL44" s="72">
        <f t="shared" si="12"/>
        <v>0</v>
      </c>
      <c r="AM44" s="73">
        <f t="shared" si="14"/>
        <v>1</v>
      </c>
      <c r="AN44" s="76"/>
    </row>
    <row r="45" spans="1:40" s="6" customFormat="1" ht="21" customHeight="1" x14ac:dyDescent="0.2">
      <c r="A45" s="224"/>
      <c r="B45" s="39" t="s">
        <v>41</v>
      </c>
      <c r="C45" s="48">
        <v>20</v>
      </c>
      <c r="D45" s="47"/>
      <c r="E45" s="55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71">
        <f t="shared" si="6"/>
        <v>0</v>
      </c>
      <c r="AK45" s="43" t="e">
        <f t="shared" si="13"/>
        <v>#DIV/0!</v>
      </c>
      <c r="AL45" s="72">
        <f t="shared" si="12"/>
        <v>0</v>
      </c>
      <c r="AM45" s="73">
        <f t="shared" si="14"/>
        <v>1</v>
      </c>
      <c r="AN45" s="76"/>
    </row>
    <row r="46" spans="1:40" s="6" customFormat="1" ht="21" customHeight="1" x14ac:dyDescent="0.2">
      <c r="A46" s="224"/>
      <c r="B46" s="39" t="s">
        <v>42</v>
      </c>
      <c r="C46" s="48"/>
      <c r="D46" s="47"/>
      <c r="E46" s="55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71">
        <f t="shared" si="6"/>
        <v>0</v>
      </c>
      <c r="AK46" s="43" t="e">
        <f t="shared" si="13"/>
        <v>#DIV/0!</v>
      </c>
      <c r="AL46" s="72">
        <f t="shared" si="12"/>
        <v>0</v>
      </c>
      <c r="AM46" s="73">
        <f t="shared" si="14"/>
        <v>1</v>
      </c>
      <c r="AN46" s="76"/>
    </row>
    <row r="47" spans="1:40" s="6" customFormat="1" ht="21" customHeight="1" thickBot="1" x14ac:dyDescent="0.25">
      <c r="A47" s="77"/>
      <c r="B47" s="57" t="s">
        <v>43</v>
      </c>
      <c r="C47" s="58"/>
      <c r="D47" s="59"/>
      <c r="E47" s="60">
        <f>SUM(E33:E46)</f>
        <v>0</v>
      </c>
      <c r="F47" s="60">
        <f t="shared" ref="F47:AJ47" si="15">SUM(F33:F46)</f>
        <v>0</v>
      </c>
      <c r="G47" s="60">
        <f t="shared" si="15"/>
        <v>0</v>
      </c>
      <c r="H47" s="60">
        <f t="shared" si="15"/>
        <v>0</v>
      </c>
      <c r="I47" s="60">
        <f t="shared" si="15"/>
        <v>0</v>
      </c>
      <c r="J47" s="60">
        <f t="shared" si="15"/>
        <v>0</v>
      </c>
      <c r="K47" s="60">
        <f t="shared" si="15"/>
        <v>0</v>
      </c>
      <c r="L47" s="60">
        <f t="shared" si="15"/>
        <v>0</v>
      </c>
      <c r="M47" s="60">
        <f t="shared" si="15"/>
        <v>0</v>
      </c>
      <c r="N47" s="60">
        <f t="shared" si="15"/>
        <v>0</v>
      </c>
      <c r="O47" s="60">
        <f t="shared" si="15"/>
        <v>0</v>
      </c>
      <c r="P47" s="60">
        <f t="shared" si="15"/>
        <v>0</v>
      </c>
      <c r="Q47" s="60">
        <f t="shared" si="15"/>
        <v>0</v>
      </c>
      <c r="R47" s="60">
        <f t="shared" si="15"/>
        <v>0</v>
      </c>
      <c r="S47" s="60">
        <f t="shared" si="15"/>
        <v>0</v>
      </c>
      <c r="T47" s="60">
        <f t="shared" si="15"/>
        <v>0</v>
      </c>
      <c r="U47" s="60">
        <f t="shared" si="15"/>
        <v>0</v>
      </c>
      <c r="V47" s="60">
        <f t="shared" si="15"/>
        <v>0</v>
      </c>
      <c r="W47" s="60">
        <f t="shared" si="15"/>
        <v>0</v>
      </c>
      <c r="X47" s="60">
        <f t="shared" si="15"/>
        <v>0</v>
      </c>
      <c r="Y47" s="60">
        <f t="shared" si="15"/>
        <v>0</v>
      </c>
      <c r="Z47" s="60">
        <f t="shared" si="15"/>
        <v>0</v>
      </c>
      <c r="AA47" s="60">
        <f t="shared" si="15"/>
        <v>0</v>
      </c>
      <c r="AB47" s="60">
        <f t="shared" si="15"/>
        <v>0</v>
      </c>
      <c r="AC47" s="60">
        <f t="shared" si="15"/>
        <v>0</v>
      </c>
      <c r="AD47" s="60">
        <f t="shared" si="15"/>
        <v>0</v>
      </c>
      <c r="AE47" s="60">
        <f t="shared" si="15"/>
        <v>0</v>
      </c>
      <c r="AF47" s="60">
        <f t="shared" si="15"/>
        <v>0</v>
      </c>
      <c r="AG47" s="60">
        <f t="shared" si="15"/>
        <v>0</v>
      </c>
      <c r="AH47" s="60">
        <f t="shared" si="15"/>
        <v>0</v>
      </c>
      <c r="AI47" s="60">
        <f t="shared" si="15"/>
        <v>0</v>
      </c>
      <c r="AJ47" s="60">
        <f t="shared" si="15"/>
        <v>0</v>
      </c>
      <c r="AK47" s="61"/>
      <c r="AL47" s="62">
        <f>SUM(AL33:AL46)</f>
        <v>0</v>
      </c>
      <c r="AM47" s="63"/>
      <c r="AN47" s="76"/>
    </row>
    <row r="48" spans="1:40" s="6" customFormat="1" ht="21" customHeight="1" thickBot="1" x14ac:dyDescent="0.25">
      <c r="A48" s="78"/>
      <c r="B48" s="57" t="s">
        <v>23</v>
      </c>
      <c r="C48" s="58"/>
      <c r="D48" s="59"/>
      <c r="E48" s="60">
        <v>67.741935483870961</v>
      </c>
      <c r="F48" s="60">
        <v>67.741935483870961</v>
      </c>
      <c r="G48" s="60">
        <v>67.741935483870961</v>
      </c>
      <c r="H48" s="60">
        <v>67.741935483870961</v>
      </c>
      <c r="I48" s="60">
        <v>67.741935483870961</v>
      </c>
      <c r="J48" s="60">
        <v>67.741935483870961</v>
      </c>
      <c r="K48" s="60">
        <v>67.741935483870961</v>
      </c>
      <c r="L48" s="60">
        <v>67.741935483870961</v>
      </c>
      <c r="M48" s="60">
        <v>67.741935483870961</v>
      </c>
      <c r="N48" s="60">
        <v>67.741935483870961</v>
      </c>
      <c r="O48" s="60">
        <v>67.741935483870961</v>
      </c>
      <c r="P48" s="60">
        <v>67.741935483870961</v>
      </c>
      <c r="Q48" s="60">
        <v>67.741935483870961</v>
      </c>
      <c r="R48" s="60">
        <v>67.741935483870961</v>
      </c>
      <c r="S48" s="60">
        <v>67.741935483870961</v>
      </c>
      <c r="T48" s="60">
        <v>67.741935483870961</v>
      </c>
      <c r="U48" s="60">
        <v>67.741935483870961</v>
      </c>
      <c r="V48" s="60">
        <v>67.741935483870961</v>
      </c>
      <c r="W48" s="60">
        <v>67.741935483870961</v>
      </c>
      <c r="X48" s="60">
        <v>67.741935483870961</v>
      </c>
      <c r="Y48" s="60">
        <v>67.741935483870961</v>
      </c>
      <c r="Z48" s="60">
        <v>67.741935483870961</v>
      </c>
      <c r="AA48" s="60">
        <v>67.741935483870961</v>
      </c>
      <c r="AB48" s="60">
        <v>67.741935483870961</v>
      </c>
      <c r="AC48" s="60">
        <v>67.741935483870961</v>
      </c>
      <c r="AD48" s="60">
        <v>67.741935483870961</v>
      </c>
      <c r="AE48" s="60">
        <v>67.741935483870961</v>
      </c>
      <c r="AF48" s="60">
        <v>67.741935483870961</v>
      </c>
      <c r="AG48" s="60">
        <v>67.741935483870961</v>
      </c>
      <c r="AH48" s="60">
        <v>67.741935483870961</v>
      </c>
      <c r="AI48" s="60">
        <v>67.741935483870961</v>
      </c>
      <c r="AJ48" s="60">
        <f t="shared" ref="AJ48:AJ63" si="16">SUM(E48:AI48)</f>
        <v>2100</v>
      </c>
      <c r="AK48" s="61"/>
      <c r="AL48" s="65"/>
      <c r="AM48" s="63"/>
      <c r="AN48" s="79"/>
    </row>
    <row r="49" spans="1:40" s="6" customFormat="1" ht="21" customHeight="1" x14ac:dyDescent="0.2">
      <c r="A49" s="224" t="s">
        <v>44</v>
      </c>
      <c r="B49" s="39" t="s">
        <v>45</v>
      </c>
      <c r="C49" s="80">
        <v>17</v>
      </c>
      <c r="D49" s="39"/>
      <c r="E49" s="81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68">
        <f t="shared" si="16"/>
        <v>0</v>
      </c>
      <c r="AK49" s="83" t="e">
        <f>AJ49/$AJ$64</f>
        <v>#DIV/0!</v>
      </c>
      <c r="AL49" s="84">
        <f>AJ49/$AJ$151</f>
        <v>0</v>
      </c>
      <c r="AM49" s="52">
        <f>RANK(AL49,$AL$49:$AL$63)</f>
        <v>1</v>
      </c>
      <c r="AN49" s="85">
        <f>AJ64/$AJ$151</f>
        <v>0</v>
      </c>
    </row>
    <row r="50" spans="1:40" s="6" customFormat="1" ht="21" customHeight="1" x14ac:dyDescent="0.2">
      <c r="A50" s="224"/>
      <c r="B50" s="39" t="s">
        <v>46</v>
      </c>
      <c r="C50" s="80">
        <v>16</v>
      </c>
      <c r="D50" s="39"/>
      <c r="E50" s="81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2"/>
      <c r="AI50" s="82"/>
      <c r="AJ50" s="68">
        <f t="shared" si="16"/>
        <v>0</v>
      </c>
      <c r="AK50" s="83" t="e">
        <f>AJ50/$AJ$64</f>
        <v>#DIV/0!</v>
      </c>
      <c r="AL50" s="84">
        <f>AJ50/$AJ$151</f>
        <v>0</v>
      </c>
      <c r="AM50" s="52">
        <f>RANK(AL50,$AL$49:$AL$63)</f>
        <v>1</v>
      </c>
      <c r="AN50" s="87"/>
    </row>
    <row r="51" spans="1:40" s="6" customFormat="1" ht="21" customHeight="1" x14ac:dyDescent="0.2">
      <c r="A51" s="224"/>
      <c r="B51" s="39" t="s">
        <v>16</v>
      </c>
      <c r="C51" s="80">
        <v>13</v>
      </c>
      <c r="D51" s="39"/>
      <c r="E51" s="81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2"/>
      <c r="AI51" s="82"/>
      <c r="AJ51" s="68">
        <f t="shared" si="16"/>
        <v>0</v>
      </c>
      <c r="AK51" s="83" t="e">
        <f t="shared" ref="AK51:AK63" si="17">AJ51/$AJ$64</f>
        <v>#DIV/0!</v>
      </c>
      <c r="AL51" s="84">
        <f t="shared" ref="AL51:AL63" si="18">AJ51/$AJ$151</f>
        <v>0</v>
      </c>
      <c r="AM51" s="52">
        <f t="shared" ref="AM51:AM63" si="19">RANK(AL51,$AL$49:$AL$63)</f>
        <v>1</v>
      </c>
      <c r="AN51" s="87"/>
    </row>
    <row r="52" spans="1:40" s="6" customFormat="1" ht="21" customHeight="1" x14ac:dyDescent="0.2">
      <c r="A52" s="224"/>
      <c r="B52" s="39" t="s">
        <v>47</v>
      </c>
      <c r="C52" s="80">
        <v>10</v>
      </c>
      <c r="D52" s="39"/>
      <c r="E52" s="81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2"/>
      <c r="AI52" s="82"/>
      <c r="AJ52" s="68">
        <f t="shared" si="16"/>
        <v>0</v>
      </c>
      <c r="AK52" s="83" t="e">
        <f t="shared" si="17"/>
        <v>#DIV/0!</v>
      </c>
      <c r="AL52" s="84">
        <f t="shared" si="18"/>
        <v>0</v>
      </c>
      <c r="AM52" s="52">
        <f t="shared" si="19"/>
        <v>1</v>
      </c>
      <c r="AN52" s="87"/>
    </row>
    <row r="53" spans="1:40" s="6" customFormat="1" ht="21" customHeight="1" x14ac:dyDescent="0.2">
      <c r="A53" s="224"/>
      <c r="B53" s="39" t="s">
        <v>48</v>
      </c>
      <c r="C53" s="80"/>
      <c r="D53" s="39"/>
      <c r="E53" s="81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2"/>
      <c r="AI53" s="82"/>
      <c r="AJ53" s="68">
        <f t="shared" si="16"/>
        <v>0</v>
      </c>
      <c r="AK53" s="83" t="e">
        <f t="shared" si="17"/>
        <v>#DIV/0!</v>
      </c>
      <c r="AL53" s="84">
        <f t="shared" si="18"/>
        <v>0</v>
      </c>
      <c r="AM53" s="52">
        <f t="shared" si="19"/>
        <v>1</v>
      </c>
      <c r="AN53" s="87"/>
    </row>
    <row r="54" spans="1:40" s="6" customFormat="1" ht="21" customHeight="1" x14ac:dyDescent="0.2">
      <c r="A54" s="224"/>
      <c r="B54" s="39" t="s">
        <v>49</v>
      </c>
      <c r="C54" s="80">
        <v>10</v>
      </c>
      <c r="D54" s="39"/>
      <c r="E54" s="88"/>
      <c r="F54" s="89"/>
      <c r="G54" s="89"/>
      <c r="H54" s="90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68">
        <f t="shared" si="16"/>
        <v>0</v>
      </c>
      <c r="AK54" s="83" t="e">
        <f t="shared" si="17"/>
        <v>#DIV/0!</v>
      </c>
      <c r="AL54" s="84">
        <f t="shared" si="18"/>
        <v>0</v>
      </c>
      <c r="AM54" s="52">
        <f t="shared" si="19"/>
        <v>1</v>
      </c>
      <c r="AN54" s="87"/>
    </row>
    <row r="55" spans="1:40" s="6" customFormat="1" ht="21" customHeight="1" x14ac:dyDescent="0.2">
      <c r="A55" s="224"/>
      <c r="B55" s="39" t="s">
        <v>50</v>
      </c>
      <c r="C55" s="80"/>
      <c r="D55" s="39"/>
      <c r="E55" s="88"/>
      <c r="F55" s="89"/>
      <c r="G55" s="89"/>
      <c r="H55" s="90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68">
        <f t="shared" si="16"/>
        <v>0</v>
      </c>
      <c r="AK55" s="83" t="e">
        <f t="shared" si="17"/>
        <v>#DIV/0!</v>
      </c>
      <c r="AL55" s="84">
        <f t="shared" si="18"/>
        <v>0</v>
      </c>
      <c r="AM55" s="52">
        <f t="shared" si="19"/>
        <v>1</v>
      </c>
      <c r="AN55" s="87"/>
    </row>
    <row r="56" spans="1:40" s="6" customFormat="1" ht="21" customHeight="1" x14ac:dyDescent="0.2">
      <c r="A56" s="224"/>
      <c r="B56" s="39" t="s">
        <v>51</v>
      </c>
      <c r="C56" s="80"/>
      <c r="D56" s="39"/>
      <c r="E56" s="88"/>
      <c r="F56" s="91"/>
      <c r="G56" s="91"/>
      <c r="H56" s="92"/>
      <c r="I56" s="91"/>
      <c r="J56" s="91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68">
        <f t="shared" si="16"/>
        <v>0</v>
      </c>
      <c r="AK56" s="83" t="e">
        <f t="shared" si="17"/>
        <v>#DIV/0!</v>
      </c>
      <c r="AL56" s="84">
        <f t="shared" si="18"/>
        <v>0</v>
      </c>
      <c r="AM56" s="52">
        <f t="shared" si="19"/>
        <v>1</v>
      </c>
      <c r="AN56" s="87"/>
    </row>
    <row r="57" spans="1:40" s="6" customFormat="1" ht="21" customHeight="1" x14ac:dyDescent="0.2">
      <c r="A57" s="224"/>
      <c r="B57" s="39" t="s">
        <v>52</v>
      </c>
      <c r="C57" s="80"/>
      <c r="D57" s="39"/>
      <c r="E57" s="88"/>
      <c r="F57" s="91"/>
      <c r="G57" s="91"/>
      <c r="H57" s="92"/>
      <c r="I57" s="91"/>
      <c r="J57" s="91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68">
        <f t="shared" si="16"/>
        <v>0</v>
      </c>
      <c r="AK57" s="83" t="e">
        <f t="shared" si="17"/>
        <v>#DIV/0!</v>
      </c>
      <c r="AL57" s="84">
        <f t="shared" si="18"/>
        <v>0</v>
      </c>
      <c r="AM57" s="52">
        <f t="shared" si="19"/>
        <v>1</v>
      </c>
      <c r="AN57" s="87"/>
    </row>
    <row r="58" spans="1:40" s="6" customFormat="1" ht="21" customHeight="1" x14ac:dyDescent="0.2">
      <c r="A58" s="224"/>
      <c r="B58" s="39" t="s">
        <v>53</v>
      </c>
      <c r="C58" s="80">
        <v>11</v>
      </c>
      <c r="D58" s="39"/>
      <c r="E58" s="93"/>
      <c r="F58" s="94"/>
      <c r="G58" s="94"/>
      <c r="H58" s="94"/>
      <c r="I58" s="94"/>
      <c r="J58" s="94"/>
      <c r="K58" s="95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68">
        <f t="shared" si="16"/>
        <v>0</v>
      </c>
      <c r="AK58" s="83" t="e">
        <f t="shared" si="17"/>
        <v>#DIV/0!</v>
      </c>
      <c r="AL58" s="84">
        <f t="shared" si="18"/>
        <v>0</v>
      </c>
      <c r="AM58" s="52">
        <f t="shared" si="19"/>
        <v>1</v>
      </c>
      <c r="AN58" s="87"/>
    </row>
    <row r="59" spans="1:40" s="6" customFormat="1" ht="21" customHeight="1" x14ac:dyDescent="0.2">
      <c r="A59" s="224"/>
      <c r="B59" s="47" t="s">
        <v>54</v>
      </c>
      <c r="C59" s="80"/>
      <c r="D59" s="39"/>
      <c r="E59" s="96"/>
      <c r="F59" s="97"/>
      <c r="G59" s="97"/>
      <c r="H59" s="97"/>
      <c r="I59" s="97"/>
      <c r="J59" s="97"/>
      <c r="K59" s="98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68">
        <f t="shared" si="16"/>
        <v>0</v>
      </c>
      <c r="AK59" s="83" t="e">
        <f t="shared" si="17"/>
        <v>#DIV/0!</v>
      </c>
      <c r="AL59" s="84">
        <f t="shared" si="18"/>
        <v>0</v>
      </c>
      <c r="AM59" s="52">
        <f t="shared" si="19"/>
        <v>1</v>
      </c>
      <c r="AN59" s="87"/>
    </row>
    <row r="60" spans="1:40" s="6" customFormat="1" ht="21" customHeight="1" x14ac:dyDescent="0.2">
      <c r="A60" s="224"/>
      <c r="B60" s="39" t="s">
        <v>39</v>
      </c>
      <c r="C60" s="80">
        <v>30</v>
      </c>
      <c r="D60" s="39"/>
      <c r="E60" s="93"/>
      <c r="F60" s="94"/>
      <c r="G60" s="94"/>
      <c r="H60" s="94"/>
      <c r="I60" s="94"/>
      <c r="J60" s="94"/>
      <c r="K60" s="95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68">
        <f t="shared" si="16"/>
        <v>0</v>
      </c>
      <c r="AK60" s="83" t="e">
        <f t="shared" si="17"/>
        <v>#DIV/0!</v>
      </c>
      <c r="AL60" s="84">
        <f t="shared" si="18"/>
        <v>0</v>
      </c>
      <c r="AM60" s="52">
        <f t="shared" si="19"/>
        <v>1</v>
      </c>
      <c r="AN60" s="87"/>
    </row>
    <row r="61" spans="1:40" s="6" customFormat="1" ht="21" customHeight="1" x14ac:dyDescent="0.2">
      <c r="A61" s="224"/>
      <c r="B61" s="39" t="s">
        <v>55</v>
      </c>
      <c r="C61" s="80">
        <v>11</v>
      </c>
      <c r="D61" s="39"/>
      <c r="E61" s="93"/>
      <c r="F61" s="94"/>
      <c r="G61" s="94"/>
      <c r="H61" s="94"/>
      <c r="I61" s="94"/>
      <c r="J61" s="94"/>
      <c r="K61" s="95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68">
        <f t="shared" si="16"/>
        <v>0</v>
      </c>
      <c r="AK61" s="83" t="e">
        <f t="shared" si="17"/>
        <v>#DIV/0!</v>
      </c>
      <c r="AL61" s="84">
        <f t="shared" si="18"/>
        <v>0</v>
      </c>
      <c r="AM61" s="52">
        <f t="shared" si="19"/>
        <v>1</v>
      </c>
      <c r="AN61" s="87"/>
    </row>
    <row r="62" spans="1:40" s="6" customFormat="1" ht="21" customHeight="1" x14ac:dyDescent="0.2">
      <c r="A62" s="224"/>
      <c r="B62" s="39" t="s">
        <v>56</v>
      </c>
      <c r="C62" s="80"/>
      <c r="D62" s="39"/>
      <c r="E62" s="93"/>
      <c r="F62" s="94"/>
      <c r="G62" s="94"/>
      <c r="H62" s="94"/>
      <c r="I62" s="94"/>
      <c r="J62" s="94"/>
      <c r="K62" s="95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68">
        <f t="shared" si="16"/>
        <v>0</v>
      </c>
      <c r="AK62" s="83" t="e">
        <f t="shared" si="17"/>
        <v>#DIV/0!</v>
      </c>
      <c r="AL62" s="84">
        <f t="shared" si="18"/>
        <v>0</v>
      </c>
      <c r="AM62" s="52">
        <f t="shared" si="19"/>
        <v>1</v>
      </c>
      <c r="AN62" s="87"/>
    </row>
    <row r="63" spans="1:40" s="6" customFormat="1" ht="21" customHeight="1" x14ac:dyDescent="0.2">
      <c r="A63" s="224"/>
      <c r="B63" s="39" t="s">
        <v>57</v>
      </c>
      <c r="C63" s="80">
        <v>7</v>
      </c>
      <c r="D63" s="39"/>
      <c r="E63" s="93"/>
      <c r="F63" s="99"/>
      <c r="G63" s="99"/>
      <c r="H63" s="99"/>
      <c r="I63" s="99"/>
      <c r="J63" s="99"/>
      <c r="K63" s="95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68">
        <f t="shared" si="16"/>
        <v>0</v>
      </c>
      <c r="AK63" s="83" t="e">
        <f t="shared" si="17"/>
        <v>#DIV/0!</v>
      </c>
      <c r="AL63" s="84">
        <f t="shared" si="18"/>
        <v>0</v>
      </c>
      <c r="AM63" s="52">
        <f t="shared" si="19"/>
        <v>1</v>
      </c>
      <c r="AN63" s="87"/>
    </row>
    <row r="64" spans="1:40" s="6" customFormat="1" ht="21" customHeight="1" thickBot="1" x14ac:dyDescent="0.25">
      <c r="A64" s="224"/>
      <c r="B64" s="57" t="s">
        <v>58</v>
      </c>
      <c r="C64" s="58"/>
      <c r="D64" s="59"/>
      <c r="E64" s="60">
        <f>SUM(E49:E63)</f>
        <v>0</v>
      </c>
      <c r="F64" s="60">
        <f t="shared" ref="F64:AJ64" si="20">SUM(F49:F63)</f>
        <v>0</v>
      </c>
      <c r="G64" s="60">
        <f t="shared" si="20"/>
        <v>0</v>
      </c>
      <c r="H64" s="60">
        <f t="shared" si="20"/>
        <v>0</v>
      </c>
      <c r="I64" s="60">
        <f t="shared" si="20"/>
        <v>0</v>
      </c>
      <c r="J64" s="60">
        <f t="shared" si="20"/>
        <v>0</v>
      </c>
      <c r="K64" s="60">
        <f t="shared" si="20"/>
        <v>0</v>
      </c>
      <c r="L64" s="60">
        <f t="shared" si="20"/>
        <v>0</v>
      </c>
      <c r="M64" s="60">
        <f t="shared" si="20"/>
        <v>0</v>
      </c>
      <c r="N64" s="60">
        <f t="shared" si="20"/>
        <v>0</v>
      </c>
      <c r="O64" s="60">
        <f t="shared" si="20"/>
        <v>0</v>
      </c>
      <c r="P64" s="60">
        <f t="shared" si="20"/>
        <v>0</v>
      </c>
      <c r="Q64" s="60">
        <f t="shared" si="20"/>
        <v>0</v>
      </c>
      <c r="R64" s="60">
        <f t="shared" si="20"/>
        <v>0</v>
      </c>
      <c r="S64" s="60">
        <f t="shared" si="20"/>
        <v>0</v>
      </c>
      <c r="T64" s="60">
        <f t="shared" si="20"/>
        <v>0</v>
      </c>
      <c r="U64" s="60">
        <f t="shared" si="20"/>
        <v>0</v>
      </c>
      <c r="V64" s="60">
        <f t="shared" si="20"/>
        <v>0</v>
      </c>
      <c r="W64" s="60">
        <f t="shared" si="20"/>
        <v>0</v>
      </c>
      <c r="X64" s="60">
        <f t="shared" si="20"/>
        <v>0</v>
      </c>
      <c r="Y64" s="60">
        <f t="shared" si="20"/>
        <v>0</v>
      </c>
      <c r="Z64" s="60">
        <f t="shared" si="20"/>
        <v>0</v>
      </c>
      <c r="AA64" s="60">
        <f t="shared" si="20"/>
        <v>0</v>
      </c>
      <c r="AB64" s="60">
        <f t="shared" si="20"/>
        <v>0</v>
      </c>
      <c r="AC64" s="60">
        <f t="shared" si="20"/>
        <v>0</v>
      </c>
      <c r="AD64" s="60">
        <f t="shared" si="20"/>
        <v>0</v>
      </c>
      <c r="AE64" s="60">
        <f t="shared" si="20"/>
        <v>0</v>
      </c>
      <c r="AF64" s="60">
        <f t="shared" si="20"/>
        <v>0</v>
      </c>
      <c r="AG64" s="60">
        <f t="shared" si="20"/>
        <v>0</v>
      </c>
      <c r="AH64" s="60">
        <f t="shared" si="20"/>
        <v>0</v>
      </c>
      <c r="AI64" s="60">
        <f t="shared" si="20"/>
        <v>0</v>
      </c>
      <c r="AJ64" s="60">
        <f t="shared" si="20"/>
        <v>0</v>
      </c>
      <c r="AK64" s="61"/>
      <c r="AL64" s="62">
        <f>SUM(AL49:AL63)</f>
        <v>0</v>
      </c>
      <c r="AM64" s="63"/>
      <c r="AN64" s="87"/>
    </row>
    <row r="65" spans="1:40" s="6" customFormat="1" ht="21" customHeight="1" thickBot="1" x14ac:dyDescent="0.25">
      <c r="A65" s="100"/>
      <c r="B65" s="57" t="s">
        <v>23</v>
      </c>
      <c r="C65" s="58"/>
      <c r="D65" s="59"/>
      <c r="E65" s="60">
        <v>10.32258064516129</v>
      </c>
      <c r="F65" s="60">
        <v>10.32258064516129</v>
      </c>
      <c r="G65" s="60">
        <v>10.32258064516129</v>
      </c>
      <c r="H65" s="60">
        <v>10.32258064516129</v>
      </c>
      <c r="I65" s="60">
        <v>10.32258064516129</v>
      </c>
      <c r="J65" s="60">
        <v>10.32258064516129</v>
      </c>
      <c r="K65" s="60">
        <v>10.32258064516129</v>
      </c>
      <c r="L65" s="60">
        <v>10.32258064516129</v>
      </c>
      <c r="M65" s="60">
        <v>10.32258064516129</v>
      </c>
      <c r="N65" s="60">
        <v>10.32258064516129</v>
      </c>
      <c r="O65" s="60">
        <v>10.32258064516129</v>
      </c>
      <c r="P65" s="60">
        <v>10.32258064516129</v>
      </c>
      <c r="Q65" s="60">
        <v>10.32258064516129</v>
      </c>
      <c r="R65" s="60">
        <v>10.32258064516129</v>
      </c>
      <c r="S65" s="60">
        <v>10.32258064516129</v>
      </c>
      <c r="T65" s="60">
        <v>10.32258064516129</v>
      </c>
      <c r="U65" s="60">
        <v>10.32258064516129</v>
      </c>
      <c r="V65" s="60">
        <v>10.32258064516129</v>
      </c>
      <c r="W65" s="60">
        <v>10.32258064516129</v>
      </c>
      <c r="X65" s="60">
        <v>10.32258064516129</v>
      </c>
      <c r="Y65" s="60">
        <v>10.32258064516129</v>
      </c>
      <c r="Z65" s="60">
        <v>10.32258064516129</v>
      </c>
      <c r="AA65" s="60">
        <v>10.32258064516129</v>
      </c>
      <c r="AB65" s="60">
        <v>10.32258064516129</v>
      </c>
      <c r="AC65" s="60">
        <v>10.32258064516129</v>
      </c>
      <c r="AD65" s="60">
        <v>10.32258064516129</v>
      </c>
      <c r="AE65" s="60">
        <v>10.32258064516129</v>
      </c>
      <c r="AF65" s="60">
        <v>10.32258064516129</v>
      </c>
      <c r="AG65" s="60">
        <v>10.32258064516129</v>
      </c>
      <c r="AH65" s="60">
        <v>10.32258064516129</v>
      </c>
      <c r="AI65" s="60">
        <v>10.32258064516129</v>
      </c>
      <c r="AJ65" s="60">
        <f t="shared" ref="AJ65:AJ66" si="21">SUM(E65:AI65)</f>
        <v>319.99999999999989</v>
      </c>
      <c r="AK65" s="61"/>
      <c r="AL65" s="65"/>
      <c r="AM65" s="63"/>
      <c r="AN65" s="101"/>
    </row>
    <row r="66" spans="1:40" s="6" customFormat="1" ht="21" customHeight="1" x14ac:dyDescent="0.2">
      <c r="A66" s="226" t="s">
        <v>59</v>
      </c>
      <c r="B66" s="39" t="s">
        <v>60</v>
      </c>
      <c r="C66" s="80">
        <v>30</v>
      </c>
      <c r="D66" s="39"/>
      <c r="E66" s="102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68">
        <f t="shared" si="21"/>
        <v>0</v>
      </c>
      <c r="AK66" s="51">
        <f>AJ66/$AJ$79</f>
        <v>0</v>
      </c>
      <c r="AL66" s="51">
        <f>AJ66/$AJ$151</f>
        <v>0</v>
      </c>
      <c r="AM66" s="103">
        <f>RANK(AL66,$AL$66:$AL$78)</f>
        <v>3</v>
      </c>
      <c r="AN66" s="85">
        <f>AJ79/$AJ$151</f>
        <v>0.18439716312056736</v>
      </c>
    </row>
    <row r="67" spans="1:40" s="6" customFormat="1" ht="21" customHeight="1" x14ac:dyDescent="0.2">
      <c r="A67" s="224"/>
      <c r="B67" s="39" t="s">
        <v>61</v>
      </c>
      <c r="C67" s="80">
        <v>20</v>
      </c>
      <c r="D67" s="39"/>
      <c r="E67" s="102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68">
        <f t="shared" ref="AJ67:AJ78" si="22">SUM(E67:AI67)</f>
        <v>0</v>
      </c>
      <c r="AK67" s="51">
        <f>AJ67/$AJ$79</f>
        <v>0</v>
      </c>
      <c r="AL67" s="51">
        <f>AJ67/$AJ$151</f>
        <v>0</v>
      </c>
      <c r="AM67" s="103">
        <f>RANK(AL67,$AL$66:$AL$78)</f>
        <v>3</v>
      </c>
      <c r="AN67" s="87"/>
    </row>
    <row r="68" spans="1:40" s="6" customFormat="1" ht="21" customHeight="1" x14ac:dyDescent="0.2">
      <c r="A68" s="224"/>
      <c r="B68" s="39" t="s">
        <v>62</v>
      </c>
      <c r="C68" s="80">
        <v>20</v>
      </c>
      <c r="D68" s="39"/>
      <c r="E68" s="102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68">
        <f t="shared" si="22"/>
        <v>0</v>
      </c>
      <c r="AK68" s="51">
        <f t="shared" ref="AK68:AK78" si="23">AJ68/$AJ$79</f>
        <v>0</v>
      </c>
      <c r="AL68" s="51">
        <f t="shared" ref="AL68:AL78" si="24">AJ68/$AJ$151</f>
        <v>0</v>
      </c>
      <c r="AM68" s="103">
        <f t="shared" ref="AM68:AM78" si="25">RANK(AL68,$AL$66:$AL$78)</f>
        <v>3</v>
      </c>
      <c r="AN68" s="87"/>
    </row>
    <row r="69" spans="1:40" s="6" customFormat="1" ht="21" customHeight="1" x14ac:dyDescent="0.2">
      <c r="A69" s="224"/>
      <c r="B69" s="39" t="s">
        <v>63</v>
      </c>
      <c r="C69" s="80">
        <v>10</v>
      </c>
      <c r="D69" s="39"/>
      <c r="E69" s="93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5"/>
      <c r="AJ69" s="68">
        <f t="shared" si="22"/>
        <v>0</v>
      </c>
      <c r="AK69" s="51">
        <f t="shared" si="23"/>
        <v>0</v>
      </c>
      <c r="AL69" s="51">
        <f t="shared" si="24"/>
        <v>0</v>
      </c>
      <c r="AM69" s="103">
        <f t="shared" si="25"/>
        <v>3</v>
      </c>
      <c r="AN69" s="87"/>
    </row>
    <row r="70" spans="1:40" s="6" customFormat="1" ht="21" customHeight="1" x14ac:dyDescent="0.2">
      <c r="A70" s="224"/>
      <c r="B70" s="39" t="s">
        <v>64</v>
      </c>
      <c r="C70" s="80">
        <v>12</v>
      </c>
      <c r="D70" s="39"/>
      <c r="E70" s="93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5"/>
      <c r="AJ70" s="68">
        <f t="shared" si="22"/>
        <v>0</v>
      </c>
      <c r="AK70" s="51">
        <f t="shared" si="23"/>
        <v>0</v>
      </c>
      <c r="AL70" s="51">
        <f t="shared" si="24"/>
        <v>0</v>
      </c>
      <c r="AM70" s="103">
        <f t="shared" si="25"/>
        <v>3</v>
      </c>
      <c r="AN70" s="87"/>
    </row>
    <row r="71" spans="1:40" s="6" customFormat="1" ht="21" customHeight="1" x14ac:dyDescent="0.2">
      <c r="A71" s="224"/>
      <c r="B71" s="39" t="s">
        <v>65</v>
      </c>
      <c r="C71" s="80">
        <v>30</v>
      </c>
      <c r="D71" s="39"/>
      <c r="E71" s="102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68">
        <f t="shared" si="22"/>
        <v>0</v>
      </c>
      <c r="AK71" s="51">
        <f t="shared" si="23"/>
        <v>0</v>
      </c>
      <c r="AL71" s="51">
        <f t="shared" si="24"/>
        <v>0</v>
      </c>
      <c r="AM71" s="103">
        <f t="shared" si="25"/>
        <v>3</v>
      </c>
      <c r="AN71" s="87"/>
    </row>
    <row r="72" spans="1:40" s="6" customFormat="1" ht="21" customHeight="1" x14ac:dyDescent="0.2">
      <c r="A72" s="224"/>
      <c r="B72" s="39" t="s">
        <v>66</v>
      </c>
      <c r="C72" s="80">
        <v>40</v>
      </c>
      <c r="D72" s="39"/>
      <c r="E72" s="102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68">
        <f t="shared" si="22"/>
        <v>0</v>
      </c>
      <c r="AK72" s="51">
        <f t="shared" si="23"/>
        <v>0</v>
      </c>
      <c r="AL72" s="51">
        <f t="shared" si="24"/>
        <v>0</v>
      </c>
      <c r="AM72" s="103">
        <f t="shared" si="25"/>
        <v>3</v>
      </c>
      <c r="AN72" s="87"/>
    </row>
    <row r="73" spans="1:40" s="6" customFormat="1" ht="21" customHeight="1" x14ac:dyDescent="0.2">
      <c r="A73" s="224"/>
      <c r="B73" s="39" t="s">
        <v>67</v>
      </c>
      <c r="C73" s="80">
        <v>75</v>
      </c>
      <c r="D73" s="39"/>
      <c r="E73" s="102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68">
        <f t="shared" si="22"/>
        <v>0</v>
      </c>
      <c r="AK73" s="51">
        <f t="shared" si="23"/>
        <v>0</v>
      </c>
      <c r="AL73" s="51">
        <f t="shared" si="24"/>
        <v>0</v>
      </c>
      <c r="AM73" s="103">
        <f t="shared" si="25"/>
        <v>3</v>
      </c>
      <c r="AN73" s="87"/>
    </row>
    <row r="74" spans="1:40" s="6" customFormat="1" ht="21" customHeight="1" x14ac:dyDescent="0.2">
      <c r="A74" s="224"/>
      <c r="B74" s="39" t="s">
        <v>55</v>
      </c>
      <c r="C74" s="80">
        <v>50</v>
      </c>
      <c r="D74" s="39"/>
      <c r="E74" s="102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>
        <v>0</v>
      </c>
      <c r="X74" s="94">
        <v>0</v>
      </c>
      <c r="Y74" s="94">
        <v>0</v>
      </c>
      <c r="Z74" s="94">
        <v>0</v>
      </c>
      <c r="AA74" s="94">
        <v>0</v>
      </c>
      <c r="AB74" s="94">
        <v>0</v>
      </c>
      <c r="AC74" s="94">
        <v>0</v>
      </c>
      <c r="AD74" s="94">
        <v>0</v>
      </c>
      <c r="AE74" s="94">
        <v>1</v>
      </c>
      <c r="AF74" s="94">
        <v>1</v>
      </c>
      <c r="AG74" s="94">
        <v>3</v>
      </c>
      <c r="AH74" s="94">
        <v>3</v>
      </c>
      <c r="AI74" s="94">
        <v>3</v>
      </c>
      <c r="AJ74" s="68">
        <f t="shared" si="22"/>
        <v>11</v>
      </c>
      <c r="AK74" s="51">
        <f t="shared" si="23"/>
        <v>0.42307692307692307</v>
      </c>
      <c r="AL74" s="51">
        <f t="shared" si="24"/>
        <v>7.8014184397163122E-2</v>
      </c>
      <c r="AM74" s="103">
        <f t="shared" si="25"/>
        <v>2</v>
      </c>
      <c r="AN74" s="87"/>
    </row>
    <row r="75" spans="1:40" s="6" customFormat="1" ht="21" customHeight="1" x14ac:dyDescent="0.2">
      <c r="A75" s="224"/>
      <c r="B75" s="39" t="s">
        <v>68</v>
      </c>
      <c r="C75" s="80"/>
      <c r="D75" s="39"/>
      <c r="E75" s="102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68">
        <f t="shared" si="22"/>
        <v>0</v>
      </c>
      <c r="AK75" s="51">
        <f t="shared" si="23"/>
        <v>0</v>
      </c>
      <c r="AL75" s="51">
        <f t="shared" si="24"/>
        <v>0</v>
      </c>
      <c r="AM75" s="103">
        <f t="shared" si="25"/>
        <v>3</v>
      </c>
      <c r="AN75" s="87"/>
    </row>
    <row r="76" spans="1:40" s="6" customFormat="1" ht="21" customHeight="1" x14ac:dyDescent="0.2">
      <c r="A76" s="224"/>
      <c r="B76" s="39" t="s">
        <v>69</v>
      </c>
      <c r="C76" s="80">
        <v>30</v>
      </c>
      <c r="D76" s="39"/>
      <c r="E76" s="93"/>
      <c r="F76" s="94"/>
      <c r="G76" s="94"/>
      <c r="H76" s="95">
        <v>0</v>
      </c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>
        <v>0</v>
      </c>
      <c r="X76" s="94">
        <v>0</v>
      </c>
      <c r="Y76" s="94">
        <v>0</v>
      </c>
      <c r="Z76" s="94">
        <v>0</v>
      </c>
      <c r="AA76" s="94">
        <v>0</v>
      </c>
      <c r="AB76" s="94">
        <v>0</v>
      </c>
      <c r="AC76" s="94">
        <v>0</v>
      </c>
      <c r="AD76" s="94"/>
      <c r="AE76" s="94"/>
      <c r="AF76" s="94">
        <v>1</v>
      </c>
      <c r="AG76" s="94">
        <v>4</v>
      </c>
      <c r="AH76" s="94">
        <v>5</v>
      </c>
      <c r="AI76" s="94">
        <v>5</v>
      </c>
      <c r="AJ76" s="68">
        <f t="shared" si="22"/>
        <v>15</v>
      </c>
      <c r="AK76" s="51">
        <f t="shared" si="23"/>
        <v>0.57692307692307687</v>
      </c>
      <c r="AL76" s="51">
        <f t="shared" si="24"/>
        <v>0.10638297872340426</v>
      </c>
      <c r="AM76" s="103">
        <f t="shared" si="25"/>
        <v>1</v>
      </c>
      <c r="AN76" s="87"/>
    </row>
    <row r="77" spans="1:40" s="6" customFormat="1" ht="21" customHeight="1" x14ac:dyDescent="0.2">
      <c r="A77" s="224"/>
      <c r="B77" s="39" t="s">
        <v>70</v>
      </c>
      <c r="C77" s="80">
        <v>30</v>
      </c>
      <c r="D77" s="39"/>
      <c r="E77" s="93"/>
      <c r="F77" s="94"/>
      <c r="G77" s="94"/>
      <c r="H77" s="95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68">
        <f t="shared" si="22"/>
        <v>0</v>
      </c>
      <c r="AK77" s="51">
        <f t="shared" si="23"/>
        <v>0</v>
      </c>
      <c r="AL77" s="51">
        <f t="shared" si="24"/>
        <v>0</v>
      </c>
      <c r="AM77" s="103">
        <f t="shared" si="25"/>
        <v>3</v>
      </c>
      <c r="AN77" s="87"/>
    </row>
    <row r="78" spans="1:40" s="6" customFormat="1" ht="21" customHeight="1" x14ac:dyDescent="0.2">
      <c r="A78" s="224"/>
      <c r="B78" s="39" t="s">
        <v>71</v>
      </c>
      <c r="C78" s="80"/>
      <c r="D78" s="39"/>
      <c r="E78" s="88"/>
      <c r="F78" s="89"/>
      <c r="G78" s="89"/>
      <c r="H78" s="90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68">
        <f t="shared" si="22"/>
        <v>0</v>
      </c>
      <c r="AK78" s="51">
        <f t="shared" si="23"/>
        <v>0</v>
      </c>
      <c r="AL78" s="51">
        <f t="shared" si="24"/>
        <v>0</v>
      </c>
      <c r="AM78" s="103">
        <f t="shared" si="25"/>
        <v>3</v>
      </c>
      <c r="AN78" s="87"/>
    </row>
    <row r="79" spans="1:40" s="6" customFormat="1" ht="21" customHeight="1" thickBot="1" x14ac:dyDescent="0.25">
      <c r="A79" s="224"/>
      <c r="B79" s="57" t="s">
        <v>72</v>
      </c>
      <c r="C79" s="58"/>
      <c r="D79" s="59"/>
      <c r="E79" s="60">
        <f>SUM(E66:E78)</f>
        <v>0</v>
      </c>
      <c r="F79" s="60">
        <f>SUM(F66:F78)</f>
        <v>0</v>
      </c>
      <c r="G79" s="60">
        <f t="shared" ref="G79:AJ79" si="26">SUM(G66:G78)</f>
        <v>0</v>
      </c>
      <c r="H79" s="60">
        <f t="shared" si="26"/>
        <v>0</v>
      </c>
      <c r="I79" s="60">
        <f t="shared" si="26"/>
        <v>0</v>
      </c>
      <c r="J79" s="60">
        <f t="shared" si="26"/>
        <v>0</v>
      </c>
      <c r="K79" s="60">
        <f t="shared" si="26"/>
        <v>0</v>
      </c>
      <c r="L79" s="60">
        <f t="shared" si="26"/>
        <v>0</v>
      </c>
      <c r="M79" s="60">
        <f t="shared" si="26"/>
        <v>0</v>
      </c>
      <c r="N79" s="60">
        <f t="shared" si="26"/>
        <v>0</v>
      </c>
      <c r="O79" s="60">
        <f t="shared" si="26"/>
        <v>0</v>
      </c>
      <c r="P79" s="60">
        <f t="shared" si="26"/>
        <v>0</v>
      </c>
      <c r="Q79" s="60">
        <f t="shared" si="26"/>
        <v>0</v>
      </c>
      <c r="R79" s="60">
        <f t="shared" si="26"/>
        <v>0</v>
      </c>
      <c r="S79" s="60">
        <f t="shared" si="26"/>
        <v>0</v>
      </c>
      <c r="T79" s="60">
        <f t="shared" si="26"/>
        <v>0</v>
      </c>
      <c r="U79" s="60">
        <f t="shared" si="26"/>
        <v>0</v>
      </c>
      <c r="V79" s="60">
        <f t="shared" si="26"/>
        <v>0</v>
      </c>
      <c r="W79" s="60">
        <f t="shared" si="26"/>
        <v>0</v>
      </c>
      <c r="X79" s="60">
        <f t="shared" si="26"/>
        <v>0</v>
      </c>
      <c r="Y79" s="60">
        <f t="shared" si="26"/>
        <v>0</v>
      </c>
      <c r="Z79" s="60">
        <f t="shared" si="26"/>
        <v>0</v>
      </c>
      <c r="AA79" s="60">
        <f t="shared" si="26"/>
        <v>0</v>
      </c>
      <c r="AB79" s="60">
        <f t="shared" si="26"/>
        <v>0</v>
      </c>
      <c r="AC79" s="60">
        <f t="shared" si="26"/>
        <v>0</v>
      </c>
      <c r="AD79" s="60">
        <f t="shared" si="26"/>
        <v>0</v>
      </c>
      <c r="AE79" s="60">
        <f t="shared" si="26"/>
        <v>1</v>
      </c>
      <c r="AF79" s="60">
        <f t="shared" si="26"/>
        <v>2</v>
      </c>
      <c r="AG79" s="60">
        <f t="shared" si="26"/>
        <v>7</v>
      </c>
      <c r="AH79" s="60">
        <f t="shared" si="26"/>
        <v>8</v>
      </c>
      <c r="AI79" s="60">
        <f t="shared" si="26"/>
        <v>8</v>
      </c>
      <c r="AJ79" s="60">
        <f t="shared" si="26"/>
        <v>26</v>
      </c>
      <c r="AK79" s="104"/>
      <c r="AL79" s="105">
        <f>SUM(AL66:AL78)</f>
        <v>0.18439716312056736</v>
      </c>
      <c r="AM79" s="106"/>
      <c r="AN79" s="87"/>
    </row>
    <row r="80" spans="1:40" s="6" customFormat="1" ht="21" customHeight="1" thickBot="1" x14ac:dyDescent="0.25">
      <c r="A80" s="225"/>
      <c r="B80" s="57" t="s">
        <v>23</v>
      </c>
      <c r="C80" s="58"/>
      <c r="D80" s="59"/>
      <c r="E80" s="60">
        <v>72.903225806451616</v>
      </c>
      <c r="F80" s="60">
        <v>72.903225806451616</v>
      </c>
      <c r="G80" s="60">
        <v>72.903225806451616</v>
      </c>
      <c r="H80" s="60">
        <v>72.903225806451616</v>
      </c>
      <c r="I80" s="60">
        <v>72.903225806451616</v>
      </c>
      <c r="J80" s="60">
        <v>72.903225806451616</v>
      </c>
      <c r="K80" s="60">
        <v>72.903225806451616</v>
      </c>
      <c r="L80" s="60">
        <v>72.903225806451616</v>
      </c>
      <c r="M80" s="60">
        <v>72.903225806451616</v>
      </c>
      <c r="N80" s="60">
        <v>72.903225806451616</v>
      </c>
      <c r="O80" s="60">
        <v>72.903225806451616</v>
      </c>
      <c r="P80" s="60">
        <v>72.903225806451616</v>
      </c>
      <c r="Q80" s="60">
        <v>72.903225806451616</v>
      </c>
      <c r="R80" s="60">
        <v>72.903225806451616</v>
      </c>
      <c r="S80" s="60">
        <v>72.903225806451616</v>
      </c>
      <c r="T80" s="60">
        <v>72.903225806451616</v>
      </c>
      <c r="U80" s="60">
        <v>72.903225806451616</v>
      </c>
      <c r="V80" s="60">
        <v>72.903225806451616</v>
      </c>
      <c r="W80" s="60">
        <v>72.903225806451616</v>
      </c>
      <c r="X80" s="60">
        <v>72.903225806451616</v>
      </c>
      <c r="Y80" s="60">
        <v>72.903225806451616</v>
      </c>
      <c r="Z80" s="60">
        <v>72.903225806451616</v>
      </c>
      <c r="AA80" s="60">
        <v>72.903225806451616</v>
      </c>
      <c r="AB80" s="60">
        <v>72.903225806451616</v>
      </c>
      <c r="AC80" s="60">
        <v>72.903225806451616</v>
      </c>
      <c r="AD80" s="60">
        <v>72.903225806451616</v>
      </c>
      <c r="AE80" s="60">
        <v>72.903225806451616</v>
      </c>
      <c r="AF80" s="60">
        <v>72.903225806451616</v>
      </c>
      <c r="AG80" s="60">
        <v>72.903225806451616</v>
      </c>
      <c r="AH80" s="60">
        <v>72.903225806451616</v>
      </c>
      <c r="AI80" s="60">
        <v>72.903225806451616</v>
      </c>
      <c r="AJ80" s="60">
        <f t="shared" ref="AJ80:AJ86" si="27">SUM(E80:AI80)</f>
        <v>2260.0000000000009</v>
      </c>
      <c r="AK80" s="61"/>
      <c r="AL80" s="65"/>
      <c r="AM80" s="63"/>
      <c r="AN80" s="70"/>
    </row>
    <row r="81" spans="1:40" s="6" customFormat="1" ht="21" customHeight="1" x14ac:dyDescent="0.2">
      <c r="A81" s="227" t="s">
        <v>73</v>
      </c>
      <c r="B81" s="39" t="s">
        <v>74</v>
      </c>
      <c r="C81" s="107"/>
      <c r="D81" s="108"/>
      <c r="E81" s="109">
        <v>0</v>
      </c>
      <c r="F81" s="110">
        <v>0</v>
      </c>
      <c r="G81" s="110">
        <v>0</v>
      </c>
      <c r="H81" s="110">
        <v>0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10">
        <v>0</v>
      </c>
      <c r="O81" s="110">
        <v>0</v>
      </c>
      <c r="P81" s="110"/>
      <c r="Q81" s="110">
        <v>0</v>
      </c>
      <c r="R81" s="110">
        <v>0</v>
      </c>
      <c r="S81" s="110">
        <v>0</v>
      </c>
      <c r="T81" s="110">
        <v>0</v>
      </c>
      <c r="U81" s="110">
        <v>0</v>
      </c>
      <c r="V81" s="110">
        <v>0</v>
      </c>
      <c r="W81" s="110">
        <v>0</v>
      </c>
      <c r="X81" s="110">
        <v>0</v>
      </c>
      <c r="Y81" s="110">
        <v>0</v>
      </c>
      <c r="Z81" s="110">
        <v>0</v>
      </c>
      <c r="AA81" s="110">
        <v>0</v>
      </c>
      <c r="AB81" s="110">
        <v>0</v>
      </c>
      <c r="AC81" s="110">
        <v>0</v>
      </c>
      <c r="AD81" s="110">
        <v>0</v>
      </c>
      <c r="AE81" s="110">
        <v>9</v>
      </c>
      <c r="AF81" s="110">
        <v>9</v>
      </c>
      <c r="AG81" s="110">
        <v>13</v>
      </c>
      <c r="AH81" s="110">
        <v>20</v>
      </c>
      <c r="AI81" s="110">
        <v>27</v>
      </c>
      <c r="AJ81" s="111">
        <f t="shared" si="27"/>
        <v>78</v>
      </c>
      <c r="AK81" s="51">
        <f>AJ81/$AJ$87</f>
        <v>1</v>
      </c>
      <c r="AL81" s="112">
        <f>AJ81/$AJ$151</f>
        <v>0.55319148936170215</v>
      </c>
      <c r="AM81" s="113">
        <f>RANK(AL81,$AL$81:$AL$86)</f>
        <v>1</v>
      </c>
      <c r="AN81" s="114">
        <f>AJ87/$AJ$151</f>
        <v>0.55319148936170215</v>
      </c>
    </row>
    <row r="82" spans="1:40" s="6" customFormat="1" ht="21" customHeight="1" x14ac:dyDescent="0.2">
      <c r="A82" s="228"/>
      <c r="B82" s="39" t="s">
        <v>75</v>
      </c>
      <c r="C82" s="115"/>
      <c r="D82" s="116"/>
      <c r="E82" s="117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9">
        <f t="shared" si="27"/>
        <v>0</v>
      </c>
      <c r="AK82" s="51">
        <f>AJ82/$AJ$87</f>
        <v>0</v>
      </c>
      <c r="AL82" s="120">
        <f>AJ82/$AJ$151</f>
        <v>0</v>
      </c>
      <c r="AM82" s="121">
        <f>RANK(AL82,$AL$81:$AL$86)</f>
        <v>2</v>
      </c>
      <c r="AN82" s="122"/>
    </row>
    <row r="83" spans="1:40" s="6" customFormat="1" ht="21" customHeight="1" x14ac:dyDescent="0.2">
      <c r="A83" s="228"/>
      <c r="B83" s="39" t="s">
        <v>76</v>
      </c>
      <c r="C83" s="115"/>
      <c r="D83" s="116"/>
      <c r="E83" s="117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9">
        <f t="shared" si="27"/>
        <v>0</v>
      </c>
      <c r="AK83" s="51">
        <f t="shared" ref="AK83:AK86" si="28">AJ83/$AJ$87</f>
        <v>0</v>
      </c>
      <c r="AL83" s="120">
        <f t="shared" ref="AL83:AL86" si="29">AJ83/$AJ$151</f>
        <v>0</v>
      </c>
      <c r="AM83" s="121">
        <f t="shared" ref="AM83:AM86" si="30">RANK(AL83,$AL$81:$AL$86)</f>
        <v>2</v>
      </c>
      <c r="AN83" s="122"/>
    </row>
    <row r="84" spans="1:40" s="6" customFormat="1" ht="21" customHeight="1" x14ac:dyDescent="0.2">
      <c r="A84" s="228"/>
      <c r="B84" s="39" t="s">
        <v>77</v>
      </c>
      <c r="C84" s="115"/>
      <c r="D84" s="116"/>
      <c r="E84" s="123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119">
        <f t="shared" si="27"/>
        <v>0</v>
      </c>
      <c r="AK84" s="51">
        <f t="shared" si="28"/>
        <v>0</v>
      </c>
      <c r="AL84" s="120">
        <f t="shared" si="29"/>
        <v>0</v>
      </c>
      <c r="AM84" s="121">
        <f t="shared" si="30"/>
        <v>2</v>
      </c>
      <c r="AN84" s="122"/>
    </row>
    <row r="85" spans="1:40" s="6" customFormat="1" ht="21" customHeight="1" x14ac:dyDescent="0.2">
      <c r="A85" s="228"/>
      <c r="B85" s="39" t="s">
        <v>78</v>
      </c>
      <c r="C85" s="115"/>
      <c r="D85" s="116"/>
      <c r="E85" s="124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119">
        <f t="shared" si="27"/>
        <v>0</v>
      </c>
      <c r="AK85" s="51">
        <f t="shared" si="28"/>
        <v>0</v>
      </c>
      <c r="AL85" s="120">
        <f t="shared" si="29"/>
        <v>0</v>
      </c>
      <c r="AM85" s="121">
        <f t="shared" si="30"/>
        <v>2</v>
      </c>
      <c r="AN85" s="122"/>
    </row>
    <row r="86" spans="1:40" s="6" customFormat="1" ht="21" hidden="1" customHeight="1" x14ac:dyDescent="0.2">
      <c r="A86" s="228"/>
      <c r="B86" s="39"/>
      <c r="C86" s="115"/>
      <c r="D86" s="116"/>
      <c r="E86" s="124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119">
        <f t="shared" si="27"/>
        <v>0</v>
      </c>
      <c r="AK86" s="51">
        <f t="shared" si="28"/>
        <v>0</v>
      </c>
      <c r="AL86" s="120">
        <f t="shared" si="29"/>
        <v>0</v>
      </c>
      <c r="AM86" s="121">
        <f t="shared" si="30"/>
        <v>2</v>
      </c>
      <c r="AN86" s="122"/>
    </row>
    <row r="87" spans="1:40" s="6" customFormat="1" ht="21" customHeight="1" thickBot="1" x14ac:dyDescent="0.25">
      <c r="A87" s="228"/>
      <c r="B87" s="57" t="s">
        <v>79</v>
      </c>
      <c r="C87" s="58"/>
      <c r="D87" s="59"/>
      <c r="E87" s="60">
        <f>SUM(E81:E86)</f>
        <v>0</v>
      </c>
      <c r="F87" s="60">
        <f t="shared" ref="F87:AJ87" si="31">SUM(F81:F86)</f>
        <v>0</v>
      </c>
      <c r="G87" s="60">
        <f t="shared" si="31"/>
        <v>0</v>
      </c>
      <c r="H87" s="60">
        <f t="shared" si="31"/>
        <v>0</v>
      </c>
      <c r="I87" s="60">
        <f t="shared" si="31"/>
        <v>0</v>
      </c>
      <c r="J87" s="60">
        <f t="shared" si="31"/>
        <v>0</v>
      </c>
      <c r="K87" s="60">
        <f t="shared" si="31"/>
        <v>0</v>
      </c>
      <c r="L87" s="60">
        <f t="shared" si="31"/>
        <v>0</v>
      </c>
      <c r="M87" s="60">
        <f t="shared" si="31"/>
        <v>0</v>
      </c>
      <c r="N87" s="60">
        <f t="shared" si="31"/>
        <v>0</v>
      </c>
      <c r="O87" s="60">
        <f t="shared" si="31"/>
        <v>0</v>
      </c>
      <c r="P87" s="60">
        <f t="shared" si="31"/>
        <v>0</v>
      </c>
      <c r="Q87" s="60">
        <f t="shared" si="31"/>
        <v>0</v>
      </c>
      <c r="R87" s="60">
        <f t="shared" si="31"/>
        <v>0</v>
      </c>
      <c r="S87" s="60">
        <f t="shared" si="31"/>
        <v>0</v>
      </c>
      <c r="T87" s="60">
        <f t="shared" si="31"/>
        <v>0</v>
      </c>
      <c r="U87" s="60">
        <f t="shared" si="31"/>
        <v>0</v>
      </c>
      <c r="V87" s="60">
        <f t="shared" si="31"/>
        <v>0</v>
      </c>
      <c r="W87" s="60">
        <f t="shared" si="31"/>
        <v>0</v>
      </c>
      <c r="X87" s="60">
        <f t="shared" si="31"/>
        <v>0</v>
      </c>
      <c r="Y87" s="60">
        <f t="shared" si="31"/>
        <v>0</v>
      </c>
      <c r="Z87" s="60">
        <f t="shared" si="31"/>
        <v>0</v>
      </c>
      <c r="AA87" s="60">
        <f t="shared" si="31"/>
        <v>0</v>
      </c>
      <c r="AB87" s="60">
        <f t="shared" si="31"/>
        <v>0</v>
      </c>
      <c r="AC87" s="60">
        <f t="shared" si="31"/>
        <v>0</v>
      </c>
      <c r="AD87" s="60">
        <f t="shared" si="31"/>
        <v>0</v>
      </c>
      <c r="AE87" s="60">
        <f t="shared" si="31"/>
        <v>9</v>
      </c>
      <c r="AF87" s="60">
        <f t="shared" si="31"/>
        <v>9</v>
      </c>
      <c r="AG87" s="60">
        <f t="shared" si="31"/>
        <v>13</v>
      </c>
      <c r="AH87" s="60">
        <f t="shared" si="31"/>
        <v>20</v>
      </c>
      <c r="AI87" s="60">
        <f t="shared" si="31"/>
        <v>27</v>
      </c>
      <c r="AJ87" s="60">
        <f t="shared" si="31"/>
        <v>78</v>
      </c>
      <c r="AK87" s="104"/>
      <c r="AL87" s="62">
        <f>SUM(AL81:AL86)</f>
        <v>0.55319148936170215</v>
      </c>
      <c r="AM87" s="106"/>
      <c r="AN87" s="125"/>
    </row>
    <row r="88" spans="1:40" s="6" customFormat="1" ht="21" customHeight="1" thickBot="1" x14ac:dyDescent="0.25">
      <c r="A88" s="229"/>
      <c r="B88" s="57" t="s">
        <v>23</v>
      </c>
      <c r="C88" s="58"/>
      <c r="D88" s="59"/>
      <c r="E88" s="60">
        <v>12.903225806451612</v>
      </c>
      <c r="F88" s="60">
        <v>12.903225806451612</v>
      </c>
      <c r="G88" s="60">
        <v>12.903225806451612</v>
      </c>
      <c r="H88" s="60">
        <v>12.903225806451612</v>
      </c>
      <c r="I88" s="60">
        <v>12.903225806451612</v>
      </c>
      <c r="J88" s="60">
        <v>12.903225806451612</v>
      </c>
      <c r="K88" s="60">
        <v>12.903225806451612</v>
      </c>
      <c r="L88" s="60">
        <v>12.903225806451612</v>
      </c>
      <c r="M88" s="60">
        <v>12.903225806451612</v>
      </c>
      <c r="N88" s="60">
        <v>12.903225806451612</v>
      </c>
      <c r="O88" s="60">
        <v>12.903225806451612</v>
      </c>
      <c r="P88" s="60">
        <v>12.903225806451612</v>
      </c>
      <c r="Q88" s="60">
        <v>12.903225806451612</v>
      </c>
      <c r="R88" s="60">
        <v>12.903225806451612</v>
      </c>
      <c r="S88" s="60">
        <v>12.903225806451612</v>
      </c>
      <c r="T88" s="60">
        <v>12.903225806451612</v>
      </c>
      <c r="U88" s="60">
        <v>12.903225806451612</v>
      </c>
      <c r="V88" s="60">
        <v>12.903225806451612</v>
      </c>
      <c r="W88" s="60">
        <v>12.903225806451612</v>
      </c>
      <c r="X88" s="60">
        <v>12.903225806451612</v>
      </c>
      <c r="Y88" s="60">
        <v>12.903225806451612</v>
      </c>
      <c r="Z88" s="60">
        <v>12.903225806451612</v>
      </c>
      <c r="AA88" s="60">
        <v>12.903225806451612</v>
      </c>
      <c r="AB88" s="60">
        <v>12.903225806451612</v>
      </c>
      <c r="AC88" s="60">
        <v>12.903225806451612</v>
      </c>
      <c r="AD88" s="60">
        <v>12.903225806451612</v>
      </c>
      <c r="AE88" s="60">
        <v>12.903225806451612</v>
      </c>
      <c r="AF88" s="60">
        <v>12.903225806451612</v>
      </c>
      <c r="AG88" s="60">
        <v>12.903225806451612</v>
      </c>
      <c r="AH88" s="60">
        <v>12.903225806451612</v>
      </c>
      <c r="AI88" s="60">
        <v>12.903225806451612</v>
      </c>
      <c r="AJ88" s="60">
        <f t="shared" ref="AJ88:AJ128" si="32">SUM(E88:AI88)</f>
        <v>399.99999999999972</v>
      </c>
      <c r="AK88" s="61"/>
      <c r="AL88" s="65"/>
      <c r="AM88" s="63"/>
      <c r="AN88" s="126"/>
    </row>
    <row r="89" spans="1:40" s="6" customFormat="1" ht="21" customHeight="1" x14ac:dyDescent="0.2">
      <c r="A89" s="230" t="s">
        <v>80</v>
      </c>
      <c r="B89" s="127" t="s">
        <v>80</v>
      </c>
      <c r="C89" s="107"/>
      <c r="D89" s="108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119">
        <f t="shared" si="32"/>
        <v>0</v>
      </c>
      <c r="AK89" s="51">
        <f>AJ89/$AJ$130</f>
        <v>0</v>
      </c>
      <c r="AL89" s="51">
        <f>AJ89/$AJ$151</f>
        <v>0</v>
      </c>
      <c r="AM89" s="113">
        <f>RANK(AL89,$AL$89:$AL$128)</f>
        <v>1</v>
      </c>
      <c r="AN89" s="87">
        <f>AJ129/$AJ$151</f>
        <v>0</v>
      </c>
    </row>
    <row r="90" spans="1:40" s="6" customFormat="1" ht="21" customHeight="1" x14ac:dyDescent="0.2">
      <c r="A90" s="231"/>
      <c r="B90" s="39" t="s">
        <v>81</v>
      </c>
      <c r="C90" s="115"/>
      <c r="D90" s="116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119">
        <f t="shared" si="32"/>
        <v>0</v>
      </c>
      <c r="AK90" s="51">
        <f>AJ90/$AJ$130</f>
        <v>0</v>
      </c>
      <c r="AL90" s="51">
        <f>AJ90/$AJ$151</f>
        <v>0</v>
      </c>
      <c r="AM90" s="113">
        <f>RANK(AL90,$AL$89:$AL$128)</f>
        <v>1</v>
      </c>
      <c r="AN90" s="87"/>
    </row>
    <row r="91" spans="1:40" s="6" customFormat="1" ht="21" hidden="1" customHeight="1" x14ac:dyDescent="0.2">
      <c r="A91" s="231"/>
      <c r="B91" s="39"/>
      <c r="C91" s="115"/>
      <c r="D91" s="116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119">
        <f t="shared" si="32"/>
        <v>0</v>
      </c>
      <c r="AK91" s="51">
        <f t="shared" ref="AK91:AK128" si="33">AJ91/$AJ$130</f>
        <v>0</v>
      </c>
      <c r="AL91" s="51">
        <f t="shared" ref="AL91:AL128" si="34">AJ91/$AJ$151</f>
        <v>0</v>
      </c>
      <c r="AM91" s="113">
        <f t="shared" ref="AM91:AM128" si="35">RANK(AL91,$AL$89:$AL$128)</f>
        <v>1</v>
      </c>
      <c r="AN91" s="87"/>
    </row>
    <row r="92" spans="1:40" s="6" customFormat="1" ht="21" hidden="1" customHeight="1" x14ac:dyDescent="0.2">
      <c r="A92" s="231"/>
      <c r="B92" s="39"/>
      <c r="C92" s="115"/>
      <c r="D92" s="128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19">
        <f t="shared" si="32"/>
        <v>0</v>
      </c>
      <c r="AK92" s="51">
        <f t="shared" si="33"/>
        <v>0</v>
      </c>
      <c r="AL92" s="51">
        <f t="shared" si="34"/>
        <v>0</v>
      </c>
      <c r="AM92" s="113">
        <f t="shared" si="35"/>
        <v>1</v>
      </c>
      <c r="AN92" s="87"/>
    </row>
    <row r="93" spans="1:40" s="6" customFormat="1" ht="21" hidden="1" customHeight="1" x14ac:dyDescent="0.2">
      <c r="A93" s="231"/>
      <c r="B93" s="39"/>
      <c r="C93" s="115"/>
      <c r="D93" s="116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119">
        <f t="shared" si="32"/>
        <v>0</v>
      </c>
      <c r="AK93" s="51">
        <f t="shared" si="33"/>
        <v>0</v>
      </c>
      <c r="AL93" s="51">
        <f t="shared" si="34"/>
        <v>0</v>
      </c>
      <c r="AM93" s="113">
        <f t="shared" si="35"/>
        <v>1</v>
      </c>
      <c r="AN93" s="87"/>
    </row>
    <row r="94" spans="1:40" s="6" customFormat="1" ht="21" hidden="1" customHeight="1" x14ac:dyDescent="0.2">
      <c r="A94" s="231"/>
      <c r="B94" s="39"/>
      <c r="C94" s="115"/>
      <c r="D94" s="116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119">
        <f t="shared" si="32"/>
        <v>0</v>
      </c>
      <c r="AK94" s="51">
        <f t="shared" si="33"/>
        <v>0</v>
      </c>
      <c r="AL94" s="51">
        <f t="shared" si="34"/>
        <v>0</v>
      </c>
      <c r="AM94" s="113">
        <f t="shared" si="35"/>
        <v>1</v>
      </c>
      <c r="AN94" s="87"/>
    </row>
    <row r="95" spans="1:40" s="6" customFormat="1" ht="21" hidden="1" customHeight="1" x14ac:dyDescent="0.2">
      <c r="A95" s="231"/>
      <c r="B95" s="39"/>
      <c r="C95" s="115"/>
      <c r="D95" s="39"/>
      <c r="E95" s="96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119">
        <f t="shared" si="32"/>
        <v>0</v>
      </c>
      <c r="AK95" s="51">
        <f t="shared" si="33"/>
        <v>0</v>
      </c>
      <c r="AL95" s="51">
        <f t="shared" si="34"/>
        <v>0</v>
      </c>
      <c r="AM95" s="113">
        <f t="shared" si="35"/>
        <v>1</v>
      </c>
      <c r="AN95" s="87"/>
    </row>
    <row r="96" spans="1:40" s="6" customFormat="1" ht="21" hidden="1" customHeight="1" x14ac:dyDescent="0.2">
      <c r="A96" s="231"/>
      <c r="B96" s="39"/>
      <c r="C96" s="115"/>
      <c r="D96" s="39"/>
      <c r="E96" s="96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119">
        <f t="shared" si="32"/>
        <v>0</v>
      </c>
      <c r="AK96" s="51">
        <f t="shared" si="33"/>
        <v>0</v>
      </c>
      <c r="AL96" s="51">
        <f t="shared" si="34"/>
        <v>0</v>
      </c>
      <c r="AM96" s="113">
        <f t="shared" si="35"/>
        <v>1</v>
      </c>
      <c r="AN96" s="87"/>
    </row>
    <row r="97" spans="1:40" s="6" customFormat="1" ht="21" hidden="1" customHeight="1" x14ac:dyDescent="0.2">
      <c r="A97" s="231"/>
      <c r="B97" s="39"/>
      <c r="C97" s="115"/>
      <c r="D97" s="116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119">
        <f t="shared" si="32"/>
        <v>0</v>
      </c>
      <c r="AK97" s="51">
        <f t="shared" si="33"/>
        <v>0</v>
      </c>
      <c r="AL97" s="51">
        <f t="shared" si="34"/>
        <v>0</v>
      </c>
      <c r="AM97" s="113">
        <f t="shared" si="35"/>
        <v>1</v>
      </c>
      <c r="AN97" s="87"/>
    </row>
    <row r="98" spans="1:40" s="6" customFormat="1" ht="21" hidden="1" customHeight="1" x14ac:dyDescent="0.2">
      <c r="A98" s="231"/>
      <c r="B98" s="39"/>
      <c r="C98" s="115"/>
      <c r="D98" s="116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119">
        <f t="shared" si="32"/>
        <v>0</v>
      </c>
      <c r="AK98" s="51">
        <f t="shared" si="33"/>
        <v>0</v>
      </c>
      <c r="AL98" s="51">
        <f t="shared" si="34"/>
        <v>0</v>
      </c>
      <c r="AM98" s="113">
        <f t="shared" si="35"/>
        <v>1</v>
      </c>
      <c r="AN98" s="87"/>
    </row>
    <row r="99" spans="1:40" s="6" customFormat="1" ht="21" hidden="1" customHeight="1" x14ac:dyDescent="0.2">
      <c r="A99" s="231"/>
      <c r="B99" s="39"/>
      <c r="C99" s="115"/>
      <c r="D99" s="116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119">
        <f t="shared" si="32"/>
        <v>0</v>
      </c>
      <c r="AK99" s="51">
        <f t="shared" si="33"/>
        <v>0</v>
      </c>
      <c r="AL99" s="51">
        <f t="shared" si="34"/>
        <v>0</v>
      </c>
      <c r="AM99" s="113">
        <f t="shared" si="35"/>
        <v>1</v>
      </c>
      <c r="AN99" s="87"/>
    </row>
    <row r="100" spans="1:40" s="6" customFormat="1" ht="21" hidden="1" customHeight="1" x14ac:dyDescent="0.2">
      <c r="A100" s="231"/>
      <c r="B100" s="39"/>
      <c r="C100" s="115"/>
      <c r="D100" s="116"/>
      <c r="E100" s="123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119">
        <f t="shared" si="32"/>
        <v>0</v>
      </c>
      <c r="AK100" s="51">
        <f t="shared" si="33"/>
        <v>0</v>
      </c>
      <c r="AL100" s="51">
        <f t="shared" si="34"/>
        <v>0</v>
      </c>
      <c r="AM100" s="113">
        <f t="shared" si="35"/>
        <v>1</v>
      </c>
      <c r="AN100" s="87"/>
    </row>
    <row r="101" spans="1:40" s="6" customFormat="1" ht="21" hidden="1" customHeight="1" x14ac:dyDescent="0.2">
      <c r="A101" s="231"/>
      <c r="B101" s="39"/>
      <c r="C101" s="115"/>
      <c r="D101" s="116"/>
      <c r="E101" s="123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119">
        <f t="shared" si="32"/>
        <v>0</v>
      </c>
      <c r="AK101" s="51">
        <f t="shared" si="33"/>
        <v>0</v>
      </c>
      <c r="AL101" s="51">
        <f t="shared" si="34"/>
        <v>0</v>
      </c>
      <c r="AM101" s="113">
        <f t="shared" si="35"/>
        <v>1</v>
      </c>
      <c r="AN101" s="87"/>
    </row>
    <row r="102" spans="1:40" s="6" customFormat="1" ht="21" hidden="1" customHeight="1" x14ac:dyDescent="0.2">
      <c r="A102" s="231"/>
      <c r="B102" s="39"/>
      <c r="C102" s="115"/>
      <c r="D102" s="39"/>
      <c r="E102" s="96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119">
        <f t="shared" si="32"/>
        <v>0</v>
      </c>
      <c r="AK102" s="51">
        <f t="shared" si="33"/>
        <v>0</v>
      </c>
      <c r="AL102" s="51">
        <f t="shared" si="34"/>
        <v>0</v>
      </c>
      <c r="AM102" s="113">
        <f t="shared" si="35"/>
        <v>1</v>
      </c>
      <c r="AN102" s="87"/>
    </row>
    <row r="103" spans="1:40" s="6" customFormat="1" ht="21" hidden="1" customHeight="1" x14ac:dyDescent="0.2">
      <c r="A103" s="231"/>
      <c r="B103" s="39"/>
      <c r="C103" s="115"/>
      <c r="D103" s="116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119">
        <f t="shared" si="32"/>
        <v>0</v>
      </c>
      <c r="AK103" s="51">
        <f t="shared" si="33"/>
        <v>0</v>
      </c>
      <c r="AL103" s="51">
        <f t="shared" si="34"/>
        <v>0</v>
      </c>
      <c r="AM103" s="113">
        <f t="shared" si="35"/>
        <v>1</v>
      </c>
      <c r="AN103" s="87"/>
    </row>
    <row r="104" spans="1:40" s="6" customFormat="1" ht="21" hidden="1" customHeight="1" x14ac:dyDescent="0.2">
      <c r="A104" s="231"/>
      <c r="B104" s="39"/>
      <c r="C104" s="115"/>
      <c r="D104" s="116"/>
      <c r="E104" s="90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119">
        <f t="shared" si="32"/>
        <v>0</v>
      </c>
      <c r="AK104" s="51">
        <f t="shared" si="33"/>
        <v>0</v>
      </c>
      <c r="AL104" s="51">
        <f t="shared" si="34"/>
        <v>0</v>
      </c>
      <c r="AM104" s="113">
        <f t="shared" si="35"/>
        <v>1</v>
      </c>
      <c r="AN104" s="87"/>
    </row>
    <row r="105" spans="1:40" s="6" customFormat="1" ht="21" hidden="1" customHeight="1" x14ac:dyDescent="0.2">
      <c r="A105" s="231"/>
      <c r="B105" s="39"/>
      <c r="C105" s="115"/>
      <c r="D105" s="116"/>
      <c r="E105" s="124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119">
        <f t="shared" si="32"/>
        <v>0</v>
      </c>
      <c r="AK105" s="51">
        <f t="shared" si="33"/>
        <v>0</v>
      </c>
      <c r="AL105" s="51">
        <f t="shared" si="34"/>
        <v>0</v>
      </c>
      <c r="AM105" s="113">
        <f t="shared" si="35"/>
        <v>1</v>
      </c>
      <c r="AN105" s="87"/>
    </row>
    <row r="106" spans="1:40" s="6" customFormat="1" ht="21" hidden="1" customHeight="1" x14ac:dyDescent="0.2">
      <c r="A106" s="231"/>
      <c r="B106" s="39"/>
      <c r="C106" s="115"/>
      <c r="D106" s="116"/>
      <c r="E106" s="124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119">
        <f t="shared" si="32"/>
        <v>0</v>
      </c>
      <c r="AK106" s="51">
        <f t="shared" si="33"/>
        <v>0</v>
      </c>
      <c r="AL106" s="51">
        <f t="shared" si="34"/>
        <v>0</v>
      </c>
      <c r="AM106" s="113">
        <f t="shared" si="35"/>
        <v>1</v>
      </c>
      <c r="AN106" s="87"/>
    </row>
    <row r="107" spans="1:40" s="6" customFormat="1" ht="21" hidden="1" customHeight="1" x14ac:dyDescent="0.2">
      <c r="A107" s="231"/>
      <c r="B107" s="39"/>
      <c r="C107" s="115"/>
      <c r="D107" s="116"/>
      <c r="E107" s="90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119">
        <f t="shared" si="32"/>
        <v>0</v>
      </c>
      <c r="AK107" s="51">
        <f t="shared" si="33"/>
        <v>0</v>
      </c>
      <c r="AL107" s="51">
        <f t="shared" si="34"/>
        <v>0</v>
      </c>
      <c r="AM107" s="113">
        <f t="shared" si="35"/>
        <v>1</v>
      </c>
      <c r="AN107" s="87"/>
    </row>
    <row r="108" spans="1:40" s="6" customFormat="1" ht="21" hidden="1" customHeight="1" x14ac:dyDescent="0.2">
      <c r="A108" s="231"/>
      <c r="B108" s="39"/>
      <c r="C108" s="115"/>
      <c r="D108" s="116"/>
      <c r="E108" s="124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119">
        <f t="shared" si="32"/>
        <v>0</v>
      </c>
      <c r="AK108" s="51">
        <f t="shared" si="33"/>
        <v>0</v>
      </c>
      <c r="AL108" s="51">
        <f t="shared" si="34"/>
        <v>0</v>
      </c>
      <c r="AM108" s="113">
        <f t="shared" si="35"/>
        <v>1</v>
      </c>
      <c r="AN108" s="87"/>
    </row>
    <row r="109" spans="1:40" s="6" customFormat="1" ht="21" hidden="1" customHeight="1" x14ac:dyDescent="0.2">
      <c r="A109" s="231"/>
      <c r="B109" s="39"/>
      <c r="C109" s="115"/>
      <c r="D109" s="116"/>
      <c r="E109" s="124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119">
        <f t="shared" si="32"/>
        <v>0</v>
      </c>
      <c r="AK109" s="51">
        <f t="shared" si="33"/>
        <v>0</v>
      </c>
      <c r="AL109" s="51">
        <f t="shared" si="34"/>
        <v>0</v>
      </c>
      <c r="AM109" s="113">
        <f t="shared" si="35"/>
        <v>1</v>
      </c>
      <c r="AN109" s="87"/>
    </row>
    <row r="110" spans="1:40" s="6" customFormat="1" ht="21" hidden="1" customHeight="1" x14ac:dyDescent="0.2">
      <c r="A110" s="231"/>
      <c r="B110" s="39"/>
      <c r="C110" s="115"/>
      <c r="D110" s="116"/>
      <c r="E110" s="90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119">
        <f t="shared" si="32"/>
        <v>0</v>
      </c>
      <c r="AK110" s="51">
        <f t="shared" si="33"/>
        <v>0</v>
      </c>
      <c r="AL110" s="51">
        <f t="shared" si="34"/>
        <v>0</v>
      </c>
      <c r="AM110" s="113">
        <f t="shared" si="35"/>
        <v>1</v>
      </c>
      <c r="AN110" s="87"/>
    </row>
    <row r="111" spans="1:40" s="6" customFormat="1" ht="21" hidden="1" customHeight="1" x14ac:dyDescent="0.2">
      <c r="A111" s="231"/>
      <c r="B111" s="39"/>
      <c r="C111" s="115"/>
      <c r="D111" s="116"/>
      <c r="E111" s="90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119">
        <f t="shared" si="32"/>
        <v>0</v>
      </c>
      <c r="AK111" s="51">
        <f t="shared" si="33"/>
        <v>0</v>
      </c>
      <c r="AL111" s="51">
        <f t="shared" si="34"/>
        <v>0</v>
      </c>
      <c r="AM111" s="113">
        <f t="shared" si="35"/>
        <v>1</v>
      </c>
      <c r="AN111" s="87"/>
    </row>
    <row r="112" spans="1:40" s="6" customFormat="1" ht="21" hidden="1" customHeight="1" x14ac:dyDescent="0.2">
      <c r="A112" s="231"/>
      <c r="B112" s="39"/>
      <c r="C112" s="115"/>
      <c r="D112" s="116"/>
      <c r="E112" s="124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119">
        <f t="shared" si="32"/>
        <v>0</v>
      </c>
      <c r="AK112" s="51">
        <f t="shared" si="33"/>
        <v>0</v>
      </c>
      <c r="AL112" s="51">
        <f t="shared" si="34"/>
        <v>0</v>
      </c>
      <c r="AM112" s="113">
        <f t="shared" si="35"/>
        <v>1</v>
      </c>
      <c r="AN112" s="87"/>
    </row>
    <row r="113" spans="1:40" s="6" customFormat="1" ht="21" hidden="1" customHeight="1" x14ac:dyDescent="0.2">
      <c r="A113" s="231"/>
      <c r="B113" s="39"/>
      <c r="C113" s="115"/>
      <c r="D113" s="116"/>
      <c r="E113" s="90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119">
        <f t="shared" si="32"/>
        <v>0</v>
      </c>
      <c r="AK113" s="51">
        <f t="shared" si="33"/>
        <v>0</v>
      </c>
      <c r="AL113" s="51">
        <f t="shared" si="34"/>
        <v>0</v>
      </c>
      <c r="AM113" s="113">
        <f t="shared" si="35"/>
        <v>1</v>
      </c>
      <c r="AN113" s="87"/>
    </row>
    <row r="114" spans="1:40" s="6" customFormat="1" ht="21" hidden="1" customHeight="1" x14ac:dyDescent="0.2">
      <c r="A114" s="231"/>
      <c r="B114" s="39"/>
      <c r="C114" s="115"/>
      <c r="D114" s="116"/>
      <c r="E114" s="124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119">
        <f t="shared" si="32"/>
        <v>0</v>
      </c>
      <c r="AK114" s="51">
        <f t="shared" si="33"/>
        <v>0</v>
      </c>
      <c r="AL114" s="51">
        <f t="shared" si="34"/>
        <v>0</v>
      </c>
      <c r="AM114" s="113">
        <f t="shared" si="35"/>
        <v>1</v>
      </c>
      <c r="AN114" s="87"/>
    </row>
    <row r="115" spans="1:40" s="6" customFormat="1" ht="21" hidden="1" customHeight="1" x14ac:dyDescent="0.2">
      <c r="A115" s="231"/>
      <c r="B115" s="39"/>
      <c r="C115" s="115"/>
      <c r="D115" s="116"/>
      <c r="E115" s="124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119">
        <f t="shared" si="32"/>
        <v>0</v>
      </c>
      <c r="AK115" s="51">
        <f t="shared" si="33"/>
        <v>0</v>
      </c>
      <c r="AL115" s="51">
        <f t="shared" si="34"/>
        <v>0</v>
      </c>
      <c r="AM115" s="113">
        <f t="shared" si="35"/>
        <v>1</v>
      </c>
      <c r="AN115" s="87"/>
    </row>
    <row r="116" spans="1:40" s="6" customFormat="1" ht="21" hidden="1" customHeight="1" x14ac:dyDescent="0.2">
      <c r="A116" s="231"/>
      <c r="B116" s="39"/>
      <c r="C116" s="115"/>
      <c r="D116" s="116"/>
      <c r="E116" s="90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119">
        <f t="shared" si="32"/>
        <v>0</v>
      </c>
      <c r="AK116" s="51">
        <f t="shared" si="33"/>
        <v>0</v>
      </c>
      <c r="AL116" s="51">
        <f t="shared" si="34"/>
        <v>0</v>
      </c>
      <c r="AM116" s="113">
        <f t="shared" si="35"/>
        <v>1</v>
      </c>
      <c r="AN116" s="87"/>
    </row>
    <row r="117" spans="1:40" s="6" customFormat="1" ht="21" hidden="1" customHeight="1" x14ac:dyDescent="0.2">
      <c r="A117" s="231"/>
      <c r="B117" s="39"/>
      <c r="C117" s="115"/>
      <c r="D117" s="116"/>
      <c r="E117" s="124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119">
        <f t="shared" si="32"/>
        <v>0</v>
      </c>
      <c r="AK117" s="51">
        <f t="shared" si="33"/>
        <v>0</v>
      </c>
      <c r="AL117" s="51">
        <f t="shared" si="34"/>
        <v>0</v>
      </c>
      <c r="AM117" s="113">
        <f t="shared" si="35"/>
        <v>1</v>
      </c>
      <c r="AN117" s="87"/>
    </row>
    <row r="118" spans="1:40" s="6" customFormat="1" ht="21" hidden="1" customHeight="1" x14ac:dyDescent="0.2">
      <c r="A118" s="231"/>
      <c r="B118" s="39"/>
      <c r="C118" s="115"/>
      <c r="D118" s="116"/>
      <c r="E118" s="124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119">
        <f t="shared" si="32"/>
        <v>0</v>
      </c>
      <c r="AK118" s="51">
        <f t="shared" si="33"/>
        <v>0</v>
      </c>
      <c r="AL118" s="51">
        <f t="shared" si="34"/>
        <v>0</v>
      </c>
      <c r="AM118" s="113">
        <f t="shared" si="35"/>
        <v>1</v>
      </c>
      <c r="AN118" s="87"/>
    </row>
    <row r="119" spans="1:40" s="6" customFormat="1" ht="21" hidden="1" customHeight="1" x14ac:dyDescent="0.2">
      <c r="A119" s="231"/>
      <c r="B119" s="39"/>
      <c r="C119" s="115"/>
      <c r="D119" s="116"/>
      <c r="E119" s="124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119">
        <f t="shared" si="32"/>
        <v>0</v>
      </c>
      <c r="AK119" s="51">
        <f t="shared" si="33"/>
        <v>0</v>
      </c>
      <c r="AL119" s="51">
        <f t="shared" si="34"/>
        <v>0</v>
      </c>
      <c r="AM119" s="113">
        <f t="shared" si="35"/>
        <v>1</v>
      </c>
      <c r="AN119" s="87"/>
    </row>
    <row r="120" spans="1:40" ht="21" hidden="1" customHeight="1" x14ac:dyDescent="0.2">
      <c r="A120" s="231"/>
      <c r="B120" s="39"/>
      <c r="C120" s="115"/>
      <c r="D120" s="116"/>
      <c r="E120" s="124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119">
        <f t="shared" si="32"/>
        <v>0</v>
      </c>
      <c r="AK120" s="51">
        <f t="shared" si="33"/>
        <v>0</v>
      </c>
      <c r="AL120" s="51">
        <f t="shared" si="34"/>
        <v>0</v>
      </c>
      <c r="AM120" s="113">
        <f t="shared" si="35"/>
        <v>1</v>
      </c>
      <c r="AN120" s="87"/>
    </row>
    <row r="121" spans="1:40" s="6" customFormat="1" ht="21" hidden="1" customHeight="1" x14ac:dyDescent="0.2">
      <c r="A121" s="231"/>
      <c r="B121" s="39"/>
      <c r="C121" s="115"/>
      <c r="D121" s="116"/>
      <c r="E121" s="124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119">
        <f t="shared" si="32"/>
        <v>0</v>
      </c>
      <c r="AK121" s="51">
        <f t="shared" si="33"/>
        <v>0</v>
      </c>
      <c r="AL121" s="51">
        <f t="shared" si="34"/>
        <v>0</v>
      </c>
      <c r="AM121" s="113">
        <f t="shared" si="35"/>
        <v>1</v>
      </c>
      <c r="AN121" s="87"/>
    </row>
    <row r="122" spans="1:40" s="6" customFormat="1" ht="21" hidden="1" customHeight="1" x14ac:dyDescent="0.2">
      <c r="A122" s="231"/>
      <c r="B122" s="39"/>
      <c r="C122" s="115"/>
      <c r="D122" s="116"/>
      <c r="E122" s="124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119">
        <f t="shared" si="32"/>
        <v>0</v>
      </c>
      <c r="AK122" s="51">
        <f t="shared" si="33"/>
        <v>0</v>
      </c>
      <c r="AL122" s="51">
        <f t="shared" si="34"/>
        <v>0</v>
      </c>
      <c r="AM122" s="113">
        <f t="shared" si="35"/>
        <v>1</v>
      </c>
      <c r="AN122" s="87"/>
    </row>
    <row r="123" spans="1:40" s="6" customFormat="1" ht="21" hidden="1" customHeight="1" x14ac:dyDescent="0.2">
      <c r="A123" s="231"/>
      <c r="B123" s="39"/>
      <c r="C123" s="115"/>
      <c r="D123" s="116"/>
      <c r="E123" s="124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119">
        <f t="shared" si="32"/>
        <v>0</v>
      </c>
      <c r="AK123" s="51">
        <f t="shared" si="33"/>
        <v>0</v>
      </c>
      <c r="AL123" s="51">
        <f t="shared" si="34"/>
        <v>0</v>
      </c>
      <c r="AM123" s="113">
        <f t="shared" si="35"/>
        <v>1</v>
      </c>
      <c r="AN123" s="87"/>
    </row>
    <row r="124" spans="1:40" s="6" customFormat="1" ht="21" hidden="1" customHeight="1" x14ac:dyDescent="0.2">
      <c r="A124" s="231"/>
      <c r="B124" s="39"/>
      <c r="C124" s="115"/>
      <c r="D124" s="116"/>
      <c r="E124" s="124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119">
        <f t="shared" si="32"/>
        <v>0</v>
      </c>
      <c r="AK124" s="51">
        <f t="shared" si="33"/>
        <v>0</v>
      </c>
      <c r="AL124" s="51">
        <f t="shared" si="34"/>
        <v>0</v>
      </c>
      <c r="AM124" s="113">
        <f t="shared" si="35"/>
        <v>1</v>
      </c>
      <c r="AN124" s="87"/>
    </row>
    <row r="125" spans="1:40" s="6" customFormat="1" ht="21" hidden="1" customHeight="1" x14ac:dyDescent="0.2">
      <c r="A125" s="231"/>
      <c r="B125" s="39"/>
      <c r="C125" s="115"/>
      <c r="D125" s="116"/>
      <c r="E125" s="124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119">
        <f t="shared" si="32"/>
        <v>0</v>
      </c>
      <c r="AK125" s="51">
        <f t="shared" si="33"/>
        <v>0</v>
      </c>
      <c r="AL125" s="51">
        <f t="shared" si="34"/>
        <v>0</v>
      </c>
      <c r="AM125" s="113">
        <f t="shared" si="35"/>
        <v>1</v>
      </c>
      <c r="AN125" s="87"/>
    </row>
    <row r="126" spans="1:40" s="6" customFormat="1" ht="21" hidden="1" customHeight="1" x14ac:dyDescent="0.2">
      <c r="A126" s="231"/>
      <c r="B126" s="39"/>
      <c r="C126" s="115"/>
      <c r="D126" s="116"/>
      <c r="E126" s="124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119">
        <f t="shared" si="32"/>
        <v>0</v>
      </c>
      <c r="AK126" s="51">
        <f t="shared" si="33"/>
        <v>0</v>
      </c>
      <c r="AL126" s="51">
        <f t="shared" si="34"/>
        <v>0</v>
      </c>
      <c r="AM126" s="113">
        <f t="shared" si="35"/>
        <v>1</v>
      </c>
      <c r="AN126" s="87"/>
    </row>
    <row r="127" spans="1:40" s="6" customFormat="1" ht="21" hidden="1" customHeight="1" x14ac:dyDescent="0.2">
      <c r="A127" s="231"/>
      <c r="B127" s="39"/>
      <c r="C127" s="115"/>
      <c r="D127" s="116"/>
      <c r="E127" s="124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119">
        <f t="shared" si="32"/>
        <v>0</v>
      </c>
      <c r="AK127" s="51">
        <f t="shared" si="33"/>
        <v>0</v>
      </c>
      <c r="AL127" s="51">
        <f t="shared" si="34"/>
        <v>0</v>
      </c>
      <c r="AM127" s="113">
        <f t="shared" si="35"/>
        <v>1</v>
      </c>
      <c r="AN127" s="87"/>
    </row>
    <row r="128" spans="1:40" s="6" customFormat="1" ht="21" hidden="1" customHeight="1" x14ac:dyDescent="0.2">
      <c r="A128" s="231"/>
      <c r="B128" s="39"/>
      <c r="C128" s="115"/>
      <c r="D128" s="116"/>
      <c r="E128" s="124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119">
        <f t="shared" si="32"/>
        <v>0</v>
      </c>
      <c r="AK128" s="51">
        <f t="shared" si="33"/>
        <v>0</v>
      </c>
      <c r="AL128" s="51">
        <f t="shared" si="34"/>
        <v>0</v>
      </c>
      <c r="AM128" s="113">
        <f t="shared" si="35"/>
        <v>1</v>
      </c>
      <c r="AN128" s="87"/>
    </row>
    <row r="129" spans="1:41" s="6" customFormat="1" ht="21" customHeight="1" thickBot="1" x14ac:dyDescent="0.25">
      <c r="A129" s="231"/>
      <c r="B129" s="57" t="s">
        <v>82</v>
      </c>
      <c r="C129" s="58"/>
      <c r="D129" s="59"/>
      <c r="E129" s="60">
        <f>SUM(E89:E128)</f>
        <v>0</v>
      </c>
      <c r="F129" s="60">
        <f>SUM(F89:F128)</f>
        <v>0</v>
      </c>
      <c r="G129" s="60">
        <f t="shared" ref="G129:AI129" si="36">SUM(G89:G128)</f>
        <v>0</v>
      </c>
      <c r="H129" s="60">
        <f t="shared" si="36"/>
        <v>0</v>
      </c>
      <c r="I129" s="60">
        <f t="shared" si="36"/>
        <v>0</v>
      </c>
      <c r="J129" s="60">
        <f t="shared" si="36"/>
        <v>0</v>
      </c>
      <c r="K129" s="60">
        <f t="shared" si="36"/>
        <v>0</v>
      </c>
      <c r="L129" s="60">
        <f t="shared" si="36"/>
        <v>0</v>
      </c>
      <c r="M129" s="60">
        <f t="shared" si="36"/>
        <v>0</v>
      </c>
      <c r="N129" s="60">
        <f t="shared" si="36"/>
        <v>0</v>
      </c>
      <c r="O129" s="60">
        <f t="shared" si="36"/>
        <v>0</v>
      </c>
      <c r="P129" s="60">
        <f t="shared" si="36"/>
        <v>0</v>
      </c>
      <c r="Q129" s="60">
        <f t="shared" si="36"/>
        <v>0</v>
      </c>
      <c r="R129" s="60">
        <f t="shared" si="36"/>
        <v>0</v>
      </c>
      <c r="S129" s="60">
        <f t="shared" si="36"/>
        <v>0</v>
      </c>
      <c r="T129" s="60">
        <f t="shared" si="36"/>
        <v>0</v>
      </c>
      <c r="U129" s="60">
        <f t="shared" si="36"/>
        <v>0</v>
      </c>
      <c r="V129" s="60">
        <f t="shared" si="36"/>
        <v>0</v>
      </c>
      <c r="W129" s="60">
        <f t="shared" si="36"/>
        <v>0</v>
      </c>
      <c r="X129" s="60">
        <f t="shared" si="36"/>
        <v>0</v>
      </c>
      <c r="Y129" s="60">
        <f t="shared" si="36"/>
        <v>0</v>
      </c>
      <c r="Z129" s="60">
        <f t="shared" si="36"/>
        <v>0</v>
      </c>
      <c r="AA129" s="60">
        <f t="shared" si="36"/>
        <v>0</v>
      </c>
      <c r="AB129" s="60">
        <f t="shared" si="36"/>
        <v>0</v>
      </c>
      <c r="AC129" s="60">
        <f t="shared" si="36"/>
        <v>0</v>
      </c>
      <c r="AD129" s="60">
        <f t="shared" si="36"/>
        <v>0</v>
      </c>
      <c r="AE129" s="60">
        <f t="shared" si="36"/>
        <v>0</v>
      </c>
      <c r="AF129" s="60">
        <f t="shared" si="36"/>
        <v>0</v>
      </c>
      <c r="AG129" s="60">
        <f t="shared" si="36"/>
        <v>0</v>
      </c>
      <c r="AH129" s="60">
        <f t="shared" si="36"/>
        <v>0</v>
      </c>
      <c r="AI129" s="60">
        <f t="shared" si="36"/>
        <v>0</v>
      </c>
      <c r="AJ129" s="60">
        <f t="shared" ref="AJ129" si="37">SUM(AJ89:AJ126)</f>
        <v>0</v>
      </c>
      <c r="AK129" s="61"/>
      <c r="AL129" s="62">
        <f>SUM(AL89:AL128)</f>
        <v>0</v>
      </c>
      <c r="AM129" s="63"/>
      <c r="AN129" s="87"/>
    </row>
    <row r="130" spans="1:41" s="6" customFormat="1" ht="21" customHeight="1" thickBot="1" x14ac:dyDescent="0.25">
      <c r="A130" s="225"/>
      <c r="B130" s="130" t="s">
        <v>23</v>
      </c>
      <c r="C130" s="131"/>
      <c r="D130" s="132"/>
      <c r="E130" s="60">
        <v>3.225806451612903</v>
      </c>
      <c r="F130" s="60">
        <v>3.225806451612903</v>
      </c>
      <c r="G130" s="60">
        <v>3.225806451612903</v>
      </c>
      <c r="H130" s="60">
        <v>3.225806451612903</v>
      </c>
      <c r="I130" s="60">
        <v>3.225806451612903</v>
      </c>
      <c r="J130" s="60">
        <v>3.225806451612903</v>
      </c>
      <c r="K130" s="60">
        <v>3.225806451612903</v>
      </c>
      <c r="L130" s="60">
        <v>3.225806451612903</v>
      </c>
      <c r="M130" s="60">
        <v>3.225806451612903</v>
      </c>
      <c r="N130" s="60">
        <v>3.225806451612903</v>
      </c>
      <c r="O130" s="60">
        <v>3.225806451612903</v>
      </c>
      <c r="P130" s="60">
        <v>3.225806451612903</v>
      </c>
      <c r="Q130" s="60">
        <v>3.225806451612903</v>
      </c>
      <c r="R130" s="60">
        <v>3.225806451612903</v>
      </c>
      <c r="S130" s="60">
        <v>3.225806451612903</v>
      </c>
      <c r="T130" s="60">
        <v>3.225806451612903</v>
      </c>
      <c r="U130" s="60">
        <v>3.225806451612903</v>
      </c>
      <c r="V130" s="60">
        <v>3.225806451612903</v>
      </c>
      <c r="W130" s="60">
        <v>3.225806451612903</v>
      </c>
      <c r="X130" s="60">
        <v>3.225806451612903</v>
      </c>
      <c r="Y130" s="60">
        <v>3.225806451612903</v>
      </c>
      <c r="Z130" s="60">
        <v>3.225806451612903</v>
      </c>
      <c r="AA130" s="60">
        <v>3.225806451612903</v>
      </c>
      <c r="AB130" s="60">
        <v>3.225806451612903</v>
      </c>
      <c r="AC130" s="60">
        <v>3.225806451612903</v>
      </c>
      <c r="AD130" s="60">
        <v>3.225806451612903</v>
      </c>
      <c r="AE130" s="60">
        <v>3.225806451612903</v>
      </c>
      <c r="AF130" s="60">
        <v>3.225806451612903</v>
      </c>
      <c r="AG130" s="60">
        <v>3.225806451612903</v>
      </c>
      <c r="AH130" s="60">
        <v>3.225806451612903</v>
      </c>
      <c r="AI130" s="60">
        <v>3.225806451612903</v>
      </c>
      <c r="AJ130" s="60">
        <f t="shared" ref="AJ130:AJ144" si="38">SUM(E130:AI130)</f>
        <v>99.999999999999929</v>
      </c>
      <c r="AK130" s="61"/>
      <c r="AL130" s="65"/>
      <c r="AM130" s="63"/>
      <c r="AN130" s="70"/>
    </row>
    <row r="131" spans="1:41" s="6" customFormat="1" ht="21" customHeight="1" x14ac:dyDescent="0.2">
      <c r="A131" s="231" t="s">
        <v>83</v>
      </c>
      <c r="B131" s="127" t="s">
        <v>84</v>
      </c>
      <c r="C131" s="107"/>
      <c r="D131" s="133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19">
        <f t="shared" si="38"/>
        <v>0</v>
      </c>
      <c r="AK131" s="51">
        <f t="shared" ref="AK131:AK144" si="39">AJ131/$AJ$145</f>
        <v>0</v>
      </c>
      <c r="AL131" s="51">
        <f t="shared" ref="AL131:AL144" si="40">AJ131/$AJ$151</f>
        <v>0</v>
      </c>
      <c r="AM131" s="45">
        <f>RANK(AL131,$AL$131:$AL$141)</f>
        <v>3</v>
      </c>
      <c r="AN131" s="74">
        <f>AJ145/$AJ$151</f>
        <v>0.26241134751773049</v>
      </c>
    </row>
    <row r="132" spans="1:41" s="6" customFormat="1" ht="21" customHeight="1" x14ac:dyDescent="0.2">
      <c r="A132" s="231"/>
      <c r="B132" s="39" t="s">
        <v>85</v>
      </c>
      <c r="C132" s="115"/>
      <c r="D132" s="134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>
        <v>0</v>
      </c>
      <c r="Y132" s="129">
        <v>0</v>
      </c>
      <c r="Z132" s="129">
        <v>0</v>
      </c>
      <c r="AA132" s="129">
        <v>0</v>
      </c>
      <c r="AB132" s="129">
        <v>0</v>
      </c>
      <c r="AC132" s="129">
        <v>0</v>
      </c>
      <c r="AD132" s="129">
        <v>0</v>
      </c>
      <c r="AE132" s="129">
        <v>0</v>
      </c>
      <c r="AF132" s="129">
        <v>1</v>
      </c>
      <c r="AG132" s="129">
        <v>1</v>
      </c>
      <c r="AH132" s="129">
        <v>3</v>
      </c>
      <c r="AI132" s="129">
        <v>7</v>
      </c>
      <c r="AJ132" s="119">
        <f t="shared" si="38"/>
        <v>12</v>
      </c>
      <c r="AK132" s="135">
        <f t="shared" si="39"/>
        <v>0.32432432432432434</v>
      </c>
      <c r="AL132" s="135">
        <f t="shared" si="40"/>
        <v>8.5106382978723402E-2</v>
      </c>
      <c r="AM132" s="136">
        <f t="shared" ref="AM132:AM144" si="41">RANK(AL132,$AL$132:$AL$141)</f>
        <v>2</v>
      </c>
      <c r="AN132" s="76"/>
    </row>
    <row r="133" spans="1:41" s="6" customFormat="1" ht="21" customHeight="1" x14ac:dyDescent="0.2">
      <c r="A133" s="231"/>
      <c r="B133" s="137" t="s">
        <v>83</v>
      </c>
      <c r="C133" s="138"/>
      <c r="D133" s="13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>
        <v>0</v>
      </c>
      <c r="V133" s="129">
        <v>0</v>
      </c>
      <c r="W133" s="129">
        <v>0</v>
      </c>
      <c r="X133" s="129">
        <v>0</v>
      </c>
      <c r="Y133" s="129">
        <v>0</v>
      </c>
      <c r="Z133" s="129">
        <v>0</v>
      </c>
      <c r="AA133" s="129">
        <v>0</v>
      </c>
      <c r="AB133" s="129">
        <v>0</v>
      </c>
      <c r="AC133" s="129">
        <v>0</v>
      </c>
      <c r="AD133" s="129">
        <v>0</v>
      </c>
      <c r="AE133" s="129">
        <v>0</v>
      </c>
      <c r="AF133" s="129">
        <v>2</v>
      </c>
      <c r="AG133" s="129">
        <v>3</v>
      </c>
      <c r="AH133" s="129">
        <v>7</v>
      </c>
      <c r="AI133" s="129">
        <v>13</v>
      </c>
      <c r="AJ133" s="119">
        <f t="shared" si="38"/>
        <v>25</v>
      </c>
      <c r="AK133" s="135">
        <f t="shared" si="39"/>
        <v>0.67567567567567566</v>
      </c>
      <c r="AL133" s="135">
        <f t="shared" si="40"/>
        <v>0.1773049645390071</v>
      </c>
      <c r="AM133" s="136">
        <f t="shared" si="41"/>
        <v>1</v>
      </c>
      <c r="AN133" s="76"/>
    </row>
    <row r="134" spans="1:41" s="6" customFormat="1" ht="21" hidden="1" customHeight="1" x14ac:dyDescent="0.2">
      <c r="A134" s="231"/>
      <c r="B134" s="39"/>
      <c r="C134" s="115"/>
      <c r="D134" s="134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19">
        <f t="shared" si="38"/>
        <v>0</v>
      </c>
      <c r="AK134" s="135">
        <f t="shared" si="39"/>
        <v>0</v>
      </c>
      <c r="AL134" s="135">
        <f t="shared" si="40"/>
        <v>0</v>
      </c>
      <c r="AM134" s="136">
        <f t="shared" si="41"/>
        <v>3</v>
      </c>
      <c r="AN134" s="76"/>
    </row>
    <row r="135" spans="1:41" s="6" customFormat="1" ht="21" hidden="1" customHeight="1" x14ac:dyDescent="0.2">
      <c r="A135" s="231"/>
      <c r="B135" s="39"/>
      <c r="C135" s="115"/>
      <c r="D135" s="134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19">
        <f t="shared" si="38"/>
        <v>0</v>
      </c>
      <c r="AK135" s="135">
        <f t="shared" si="39"/>
        <v>0</v>
      </c>
      <c r="AL135" s="135">
        <f t="shared" si="40"/>
        <v>0</v>
      </c>
      <c r="AM135" s="136">
        <f t="shared" si="41"/>
        <v>3</v>
      </c>
      <c r="AN135" s="76"/>
    </row>
    <row r="136" spans="1:41" s="6" customFormat="1" ht="21" hidden="1" customHeight="1" x14ac:dyDescent="0.2">
      <c r="A136" s="231"/>
      <c r="B136" s="39"/>
      <c r="C136" s="115"/>
      <c r="D136" s="134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19">
        <f t="shared" si="38"/>
        <v>0</v>
      </c>
      <c r="AK136" s="135">
        <f t="shared" si="39"/>
        <v>0</v>
      </c>
      <c r="AL136" s="135">
        <f t="shared" si="40"/>
        <v>0</v>
      </c>
      <c r="AM136" s="136">
        <f t="shared" si="41"/>
        <v>3</v>
      </c>
      <c r="AN136" s="76"/>
    </row>
    <row r="137" spans="1:41" s="6" customFormat="1" ht="21" hidden="1" customHeight="1" x14ac:dyDescent="0.2">
      <c r="A137" s="231"/>
      <c r="B137" s="39"/>
      <c r="C137" s="115"/>
      <c r="D137" s="134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19">
        <f t="shared" si="38"/>
        <v>0</v>
      </c>
      <c r="AK137" s="135">
        <f t="shared" si="39"/>
        <v>0</v>
      </c>
      <c r="AL137" s="135">
        <f t="shared" si="40"/>
        <v>0</v>
      </c>
      <c r="AM137" s="136">
        <f t="shared" si="41"/>
        <v>3</v>
      </c>
      <c r="AN137" s="76"/>
    </row>
    <row r="138" spans="1:41" s="6" customFormat="1" ht="21" hidden="1" customHeight="1" x14ac:dyDescent="0.2">
      <c r="A138" s="231"/>
      <c r="B138" s="39"/>
      <c r="C138" s="115"/>
      <c r="D138" s="134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19">
        <f t="shared" si="38"/>
        <v>0</v>
      </c>
      <c r="AK138" s="135">
        <f t="shared" si="39"/>
        <v>0</v>
      </c>
      <c r="AL138" s="135">
        <f t="shared" si="40"/>
        <v>0</v>
      </c>
      <c r="AM138" s="136">
        <f t="shared" si="41"/>
        <v>3</v>
      </c>
      <c r="AN138" s="76"/>
    </row>
    <row r="139" spans="1:41" s="140" customFormat="1" ht="21" hidden="1" customHeight="1" x14ac:dyDescent="0.2">
      <c r="A139" s="231"/>
      <c r="B139" s="39"/>
      <c r="C139" s="115"/>
      <c r="D139" s="134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19">
        <f t="shared" si="38"/>
        <v>0</v>
      </c>
      <c r="AK139" s="135">
        <f t="shared" si="39"/>
        <v>0</v>
      </c>
      <c r="AL139" s="135">
        <f t="shared" si="40"/>
        <v>0</v>
      </c>
      <c r="AM139" s="136">
        <f t="shared" si="41"/>
        <v>3</v>
      </c>
      <c r="AN139" s="76"/>
    </row>
    <row r="140" spans="1:41" s="6" customFormat="1" ht="21" hidden="1" customHeight="1" x14ac:dyDescent="0.2">
      <c r="A140" s="231"/>
      <c r="B140" s="39"/>
      <c r="C140" s="115"/>
      <c r="D140" s="134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19">
        <f t="shared" si="38"/>
        <v>0</v>
      </c>
      <c r="AK140" s="135">
        <f t="shared" si="39"/>
        <v>0</v>
      </c>
      <c r="AL140" s="135">
        <f t="shared" si="40"/>
        <v>0</v>
      </c>
      <c r="AM140" s="136">
        <f t="shared" si="41"/>
        <v>3</v>
      </c>
      <c r="AN140" s="76"/>
      <c r="AO140" s="141"/>
    </row>
    <row r="141" spans="1:41" s="17" customFormat="1" ht="21" hidden="1" customHeight="1" x14ac:dyDescent="0.25">
      <c r="A141" s="231"/>
      <c r="B141" s="39"/>
      <c r="C141" s="115"/>
      <c r="D141" s="134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19">
        <f t="shared" si="38"/>
        <v>0</v>
      </c>
      <c r="AK141" s="135">
        <f t="shared" si="39"/>
        <v>0</v>
      </c>
      <c r="AL141" s="135">
        <f t="shared" si="40"/>
        <v>0</v>
      </c>
      <c r="AM141" s="136">
        <f t="shared" si="41"/>
        <v>3</v>
      </c>
      <c r="AN141" s="76"/>
    </row>
    <row r="142" spans="1:41" ht="21" hidden="1" customHeight="1" x14ac:dyDescent="0.2">
      <c r="A142" s="231"/>
      <c r="B142" s="39"/>
      <c r="C142" s="115"/>
      <c r="D142" s="134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19">
        <f t="shared" si="38"/>
        <v>0</v>
      </c>
      <c r="AK142" s="135">
        <f t="shared" si="39"/>
        <v>0</v>
      </c>
      <c r="AL142" s="135">
        <f t="shared" si="40"/>
        <v>0</v>
      </c>
      <c r="AM142" s="136">
        <f t="shared" si="41"/>
        <v>3</v>
      </c>
      <c r="AN142" s="76"/>
    </row>
    <row r="143" spans="1:41" s="6" customFormat="1" ht="21" hidden="1" customHeight="1" x14ac:dyDescent="0.2">
      <c r="A143" s="231"/>
      <c r="B143" s="39"/>
      <c r="C143" s="115"/>
      <c r="D143" s="134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19">
        <f t="shared" si="38"/>
        <v>0</v>
      </c>
      <c r="AK143" s="135">
        <f t="shared" si="39"/>
        <v>0</v>
      </c>
      <c r="AL143" s="135">
        <f t="shared" si="40"/>
        <v>0</v>
      </c>
      <c r="AM143" s="136">
        <f t="shared" si="41"/>
        <v>3</v>
      </c>
      <c r="AN143" s="76"/>
    </row>
    <row r="144" spans="1:41" s="6" customFormat="1" ht="21" hidden="1" customHeight="1" x14ac:dyDescent="0.2">
      <c r="A144" s="231"/>
      <c r="B144" s="39"/>
      <c r="C144" s="115"/>
      <c r="D144" s="134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19">
        <f t="shared" si="38"/>
        <v>0</v>
      </c>
      <c r="AK144" s="135">
        <f t="shared" si="39"/>
        <v>0</v>
      </c>
      <c r="AL144" s="135">
        <f t="shared" si="40"/>
        <v>0</v>
      </c>
      <c r="AM144" s="136">
        <f t="shared" si="41"/>
        <v>3</v>
      </c>
      <c r="AN144" s="76"/>
    </row>
    <row r="145" spans="1:40" ht="21" customHeight="1" thickBot="1" x14ac:dyDescent="0.25">
      <c r="A145" s="231"/>
      <c r="B145" s="142" t="s">
        <v>86</v>
      </c>
      <c r="C145" s="143"/>
      <c r="D145" s="144"/>
      <c r="E145" s="60">
        <f>SUM(E131:E144)</f>
        <v>0</v>
      </c>
      <c r="F145" s="60">
        <f>SUM(F131:F144)</f>
        <v>0</v>
      </c>
      <c r="G145" s="60">
        <f t="shared" ref="G145:AJ145" si="42">SUM(G131:G144)</f>
        <v>0</v>
      </c>
      <c r="H145" s="60">
        <f t="shared" si="42"/>
        <v>0</v>
      </c>
      <c r="I145" s="60">
        <f t="shared" si="42"/>
        <v>0</v>
      </c>
      <c r="J145" s="60">
        <f t="shared" si="42"/>
        <v>0</v>
      </c>
      <c r="K145" s="60">
        <f t="shared" si="42"/>
        <v>0</v>
      </c>
      <c r="L145" s="60">
        <f t="shared" si="42"/>
        <v>0</v>
      </c>
      <c r="M145" s="60">
        <f t="shared" si="42"/>
        <v>0</v>
      </c>
      <c r="N145" s="60">
        <f t="shared" si="42"/>
        <v>0</v>
      </c>
      <c r="O145" s="60">
        <f t="shared" si="42"/>
        <v>0</v>
      </c>
      <c r="P145" s="60">
        <f t="shared" si="42"/>
        <v>0</v>
      </c>
      <c r="Q145" s="60">
        <f t="shared" si="42"/>
        <v>0</v>
      </c>
      <c r="R145" s="60">
        <f t="shared" si="42"/>
        <v>0</v>
      </c>
      <c r="S145" s="60">
        <f t="shared" si="42"/>
        <v>0</v>
      </c>
      <c r="T145" s="60">
        <f t="shared" si="42"/>
        <v>0</v>
      </c>
      <c r="U145" s="60">
        <f t="shared" si="42"/>
        <v>0</v>
      </c>
      <c r="V145" s="60">
        <f t="shared" si="42"/>
        <v>0</v>
      </c>
      <c r="W145" s="60">
        <f t="shared" si="42"/>
        <v>0</v>
      </c>
      <c r="X145" s="60">
        <f t="shared" si="42"/>
        <v>0</v>
      </c>
      <c r="Y145" s="60">
        <f t="shared" si="42"/>
        <v>0</v>
      </c>
      <c r="Z145" s="60">
        <f t="shared" si="42"/>
        <v>0</v>
      </c>
      <c r="AA145" s="60">
        <f t="shared" si="42"/>
        <v>0</v>
      </c>
      <c r="AB145" s="60">
        <f t="shared" si="42"/>
        <v>0</v>
      </c>
      <c r="AC145" s="60">
        <f t="shared" si="42"/>
        <v>0</v>
      </c>
      <c r="AD145" s="60">
        <f t="shared" si="42"/>
        <v>0</v>
      </c>
      <c r="AE145" s="60">
        <f t="shared" si="42"/>
        <v>0</v>
      </c>
      <c r="AF145" s="60">
        <f t="shared" si="42"/>
        <v>3</v>
      </c>
      <c r="AG145" s="60">
        <f t="shared" si="42"/>
        <v>4</v>
      </c>
      <c r="AH145" s="60">
        <f t="shared" si="42"/>
        <v>10</v>
      </c>
      <c r="AI145" s="60">
        <f t="shared" si="42"/>
        <v>20</v>
      </c>
      <c r="AJ145" s="60">
        <f t="shared" si="42"/>
        <v>37</v>
      </c>
      <c r="AK145" s="104"/>
      <c r="AL145" s="105">
        <f>SUM(AL131:AL144)</f>
        <v>0.26241134751773049</v>
      </c>
      <c r="AM145" s="106"/>
      <c r="AN145" s="76"/>
    </row>
    <row r="146" spans="1:40" ht="21" customHeight="1" thickBot="1" x14ac:dyDescent="0.25">
      <c r="A146" s="232"/>
      <c r="B146" s="130" t="s">
        <v>23</v>
      </c>
      <c r="C146" s="131"/>
      <c r="D146" s="132"/>
      <c r="E146" s="60">
        <v>9.67741935483871</v>
      </c>
      <c r="F146" s="60">
        <v>9.67741935483871</v>
      </c>
      <c r="G146" s="60">
        <v>9.67741935483871</v>
      </c>
      <c r="H146" s="60">
        <v>9.67741935483871</v>
      </c>
      <c r="I146" s="60">
        <v>9.67741935483871</v>
      </c>
      <c r="J146" s="60">
        <v>9.67741935483871</v>
      </c>
      <c r="K146" s="60">
        <v>9.67741935483871</v>
      </c>
      <c r="L146" s="60">
        <v>9.67741935483871</v>
      </c>
      <c r="M146" s="60">
        <v>9.67741935483871</v>
      </c>
      <c r="N146" s="60">
        <v>9.67741935483871</v>
      </c>
      <c r="O146" s="60">
        <v>9.67741935483871</v>
      </c>
      <c r="P146" s="60">
        <v>9.67741935483871</v>
      </c>
      <c r="Q146" s="60">
        <v>9.67741935483871</v>
      </c>
      <c r="R146" s="60">
        <v>9.67741935483871</v>
      </c>
      <c r="S146" s="60">
        <v>9.67741935483871</v>
      </c>
      <c r="T146" s="60">
        <v>9.67741935483871</v>
      </c>
      <c r="U146" s="60">
        <v>9.67741935483871</v>
      </c>
      <c r="V146" s="60">
        <v>9.67741935483871</v>
      </c>
      <c r="W146" s="60">
        <v>9.67741935483871</v>
      </c>
      <c r="X146" s="60">
        <v>9.67741935483871</v>
      </c>
      <c r="Y146" s="60">
        <v>9.67741935483871</v>
      </c>
      <c r="Z146" s="60">
        <v>9.67741935483871</v>
      </c>
      <c r="AA146" s="60">
        <v>9.67741935483871</v>
      </c>
      <c r="AB146" s="60">
        <v>9.67741935483871</v>
      </c>
      <c r="AC146" s="60">
        <v>9.67741935483871</v>
      </c>
      <c r="AD146" s="60">
        <v>9.67741935483871</v>
      </c>
      <c r="AE146" s="60">
        <v>9.67741935483871</v>
      </c>
      <c r="AF146" s="60">
        <v>9.67741935483871</v>
      </c>
      <c r="AG146" s="60">
        <v>9.67741935483871</v>
      </c>
      <c r="AH146" s="60">
        <v>9.67741935483871</v>
      </c>
      <c r="AI146" s="60">
        <v>9.67741935483871</v>
      </c>
      <c r="AJ146" s="60">
        <f>SUM(E146:AI146)</f>
        <v>300.00000000000011</v>
      </c>
      <c r="AK146" s="61"/>
      <c r="AL146" s="65"/>
      <c r="AM146" s="63"/>
      <c r="AN146" s="145"/>
    </row>
    <row r="147" spans="1:40" ht="21" customHeight="1" x14ac:dyDescent="0.2">
      <c r="A147" s="233" t="s">
        <v>87</v>
      </c>
      <c r="B147" s="127" t="s">
        <v>88</v>
      </c>
      <c r="C147" s="107"/>
      <c r="D147" s="108"/>
      <c r="E147" s="146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8"/>
      <c r="AJ147" s="149">
        <f>SUM(E147:AI147)</f>
        <v>0</v>
      </c>
      <c r="AK147" s="51" t="e">
        <f>AJ147/AJ149</f>
        <v>#DIV/0!</v>
      </c>
      <c r="AL147" s="51">
        <f>AJ147/AJ151</f>
        <v>0</v>
      </c>
      <c r="AM147" s="45">
        <f>RANK(AL147,AL147:AL148)</f>
        <v>1</v>
      </c>
      <c r="AN147" s="114">
        <f>AJ149/AJ151</f>
        <v>0</v>
      </c>
    </row>
    <row r="148" spans="1:40" ht="21" customHeight="1" x14ac:dyDescent="0.2">
      <c r="A148" s="234"/>
      <c r="B148" s="39" t="s">
        <v>89</v>
      </c>
      <c r="C148" s="150"/>
      <c r="D148" s="116"/>
      <c r="E148" s="151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3">
        <f>SUM(E148:AI148)</f>
        <v>0</v>
      </c>
      <c r="AK148" s="51" t="e">
        <f>AJ148/AJ149</f>
        <v>#DIV/0!</v>
      </c>
      <c r="AL148" s="51">
        <f>AJ148/AJ151</f>
        <v>0</v>
      </c>
      <c r="AM148" s="45">
        <f>RANK(AL148,AL147:AL148)</f>
        <v>1</v>
      </c>
      <c r="AN148" s="122"/>
    </row>
    <row r="149" spans="1:40" ht="21" customHeight="1" thickBot="1" x14ac:dyDescent="0.25">
      <c r="A149" s="234"/>
      <c r="B149" s="154" t="s">
        <v>90</v>
      </c>
      <c r="C149" s="155"/>
      <c r="D149" s="156"/>
      <c r="E149" s="157">
        <f>SUM(E147:E148)</f>
        <v>0</v>
      </c>
      <c r="F149" s="157">
        <f>SUM(F147:F148)</f>
        <v>0</v>
      </c>
      <c r="G149" s="157">
        <f t="shared" ref="G149:AI149" si="43">SUM(G147:G148)</f>
        <v>0</v>
      </c>
      <c r="H149" s="157">
        <f t="shared" si="43"/>
        <v>0</v>
      </c>
      <c r="I149" s="157">
        <f t="shared" si="43"/>
        <v>0</v>
      </c>
      <c r="J149" s="157">
        <f t="shared" si="43"/>
        <v>0</v>
      </c>
      <c r="K149" s="157">
        <f t="shared" si="43"/>
        <v>0</v>
      </c>
      <c r="L149" s="157">
        <f t="shared" si="43"/>
        <v>0</v>
      </c>
      <c r="M149" s="157">
        <f t="shared" si="43"/>
        <v>0</v>
      </c>
      <c r="N149" s="157">
        <f t="shared" si="43"/>
        <v>0</v>
      </c>
      <c r="O149" s="157">
        <f t="shared" si="43"/>
        <v>0</v>
      </c>
      <c r="P149" s="157">
        <f t="shared" si="43"/>
        <v>0</v>
      </c>
      <c r="Q149" s="157">
        <f t="shared" si="43"/>
        <v>0</v>
      </c>
      <c r="R149" s="157">
        <f t="shared" si="43"/>
        <v>0</v>
      </c>
      <c r="S149" s="157">
        <f t="shared" si="43"/>
        <v>0</v>
      </c>
      <c r="T149" s="157">
        <f t="shared" si="43"/>
        <v>0</v>
      </c>
      <c r="U149" s="157">
        <f t="shared" si="43"/>
        <v>0</v>
      </c>
      <c r="V149" s="157">
        <f t="shared" si="43"/>
        <v>0</v>
      </c>
      <c r="W149" s="157">
        <f t="shared" si="43"/>
        <v>0</v>
      </c>
      <c r="X149" s="157">
        <f t="shared" si="43"/>
        <v>0</v>
      </c>
      <c r="Y149" s="157">
        <f t="shared" si="43"/>
        <v>0</v>
      </c>
      <c r="Z149" s="157">
        <f t="shared" si="43"/>
        <v>0</v>
      </c>
      <c r="AA149" s="157">
        <f t="shared" si="43"/>
        <v>0</v>
      </c>
      <c r="AB149" s="157">
        <f t="shared" si="43"/>
        <v>0</v>
      </c>
      <c r="AC149" s="157">
        <f t="shared" si="43"/>
        <v>0</v>
      </c>
      <c r="AD149" s="157">
        <f t="shared" si="43"/>
        <v>0</v>
      </c>
      <c r="AE149" s="157">
        <f t="shared" si="43"/>
        <v>0</v>
      </c>
      <c r="AF149" s="157">
        <f t="shared" si="43"/>
        <v>0</v>
      </c>
      <c r="AG149" s="157">
        <f t="shared" si="43"/>
        <v>0</v>
      </c>
      <c r="AH149" s="157">
        <f t="shared" si="43"/>
        <v>0</v>
      </c>
      <c r="AI149" s="157">
        <f t="shared" si="43"/>
        <v>0</v>
      </c>
      <c r="AJ149" s="157">
        <f>SUM(AJ147:AJ148)</f>
        <v>0</v>
      </c>
      <c r="AK149" s="104"/>
      <c r="AL149" s="105">
        <f>AL147+AL148</f>
        <v>0</v>
      </c>
      <c r="AM149" s="104"/>
      <c r="AN149" s="125"/>
    </row>
    <row r="150" spans="1:40" ht="21" customHeight="1" thickBot="1" x14ac:dyDescent="0.25">
      <c r="A150" s="158" t="s">
        <v>91</v>
      </c>
      <c r="B150" s="159"/>
      <c r="C150" s="159"/>
      <c r="D150" s="160"/>
      <c r="E150" s="161">
        <f>E19+E31+E47+E64+E79+E87+E129+E145</f>
        <v>0</v>
      </c>
      <c r="F150" s="161">
        <f>F19+F31+F47+F64+F79+F87+F129+F145</f>
        <v>0</v>
      </c>
      <c r="G150" s="161">
        <f t="shared" ref="G150:AI150" si="44">G19+G31+G47+G64+G79+G87+G129+G145</f>
        <v>0</v>
      </c>
      <c r="H150" s="161">
        <f t="shared" si="44"/>
        <v>0</v>
      </c>
      <c r="I150" s="161">
        <f t="shared" si="44"/>
        <v>0</v>
      </c>
      <c r="J150" s="161">
        <f t="shared" si="44"/>
        <v>0</v>
      </c>
      <c r="K150" s="161">
        <f t="shared" si="44"/>
        <v>0</v>
      </c>
      <c r="L150" s="161">
        <f t="shared" si="44"/>
        <v>0</v>
      </c>
      <c r="M150" s="161">
        <f t="shared" si="44"/>
        <v>0</v>
      </c>
      <c r="N150" s="161">
        <f t="shared" si="44"/>
        <v>0</v>
      </c>
      <c r="O150" s="161">
        <f t="shared" si="44"/>
        <v>0</v>
      </c>
      <c r="P150" s="161">
        <f t="shared" si="44"/>
        <v>0</v>
      </c>
      <c r="Q150" s="161">
        <f t="shared" si="44"/>
        <v>0</v>
      </c>
      <c r="R150" s="161">
        <f t="shared" si="44"/>
        <v>0</v>
      </c>
      <c r="S150" s="161">
        <f t="shared" si="44"/>
        <v>0</v>
      </c>
      <c r="T150" s="161">
        <f t="shared" si="44"/>
        <v>0</v>
      </c>
      <c r="U150" s="161">
        <f t="shared" si="44"/>
        <v>0</v>
      </c>
      <c r="V150" s="161">
        <f t="shared" si="44"/>
        <v>0</v>
      </c>
      <c r="W150" s="161">
        <f t="shared" si="44"/>
        <v>0</v>
      </c>
      <c r="X150" s="161">
        <f t="shared" si="44"/>
        <v>0</v>
      </c>
      <c r="Y150" s="161">
        <f t="shared" si="44"/>
        <v>0</v>
      </c>
      <c r="Z150" s="161">
        <f t="shared" si="44"/>
        <v>0</v>
      </c>
      <c r="AA150" s="161">
        <f t="shared" si="44"/>
        <v>0</v>
      </c>
      <c r="AB150" s="161">
        <f t="shared" si="44"/>
        <v>0</v>
      </c>
      <c r="AC150" s="161">
        <f t="shared" si="44"/>
        <v>0</v>
      </c>
      <c r="AD150" s="161">
        <f t="shared" si="44"/>
        <v>0</v>
      </c>
      <c r="AE150" s="161">
        <f t="shared" si="44"/>
        <v>10</v>
      </c>
      <c r="AF150" s="161">
        <f t="shared" si="44"/>
        <v>14</v>
      </c>
      <c r="AG150" s="161">
        <f t="shared" si="44"/>
        <v>24</v>
      </c>
      <c r="AH150" s="161">
        <f t="shared" si="44"/>
        <v>38</v>
      </c>
      <c r="AI150" s="161">
        <f t="shared" si="44"/>
        <v>55</v>
      </c>
      <c r="AJ150" s="161">
        <f>AJ19+AJ31+AJ47+AJ64+AJ79+AJ87+AJ129+AJ145</f>
        <v>141</v>
      </c>
      <c r="AK150" s="162"/>
      <c r="AL150" s="163"/>
      <c r="AM150" s="163"/>
      <c r="AN150" s="164"/>
    </row>
    <row r="151" spans="1:40" ht="16.5" customHeight="1" x14ac:dyDescent="0.2">
      <c r="A151" s="165" t="s">
        <v>92</v>
      </c>
      <c r="B151" s="166"/>
      <c r="C151" s="166"/>
      <c r="D151" s="167"/>
      <c r="E151" s="168">
        <f>E150+E149</f>
        <v>0</v>
      </c>
      <c r="F151" s="168">
        <f t="shared" ref="F151:AI151" si="45">F150+F149</f>
        <v>0</v>
      </c>
      <c r="G151" s="168">
        <f t="shared" si="45"/>
        <v>0</v>
      </c>
      <c r="H151" s="168">
        <f t="shared" si="45"/>
        <v>0</v>
      </c>
      <c r="I151" s="168">
        <f t="shared" si="45"/>
        <v>0</v>
      </c>
      <c r="J151" s="168">
        <f t="shared" si="45"/>
        <v>0</v>
      </c>
      <c r="K151" s="168">
        <f t="shared" si="45"/>
        <v>0</v>
      </c>
      <c r="L151" s="168">
        <f t="shared" si="45"/>
        <v>0</v>
      </c>
      <c r="M151" s="168">
        <f t="shared" si="45"/>
        <v>0</v>
      </c>
      <c r="N151" s="168">
        <f t="shared" si="45"/>
        <v>0</v>
      </c>
      <c r="O151" s="168">
        <f t="shared" si="45"/>
        <v>0</v>
      </c>
      <c r="P151" s="168">
        <f t="shared" si="45"/>
        <v>0</v>
      </c>
      <c r="Q151" s="168">
        <f t="shared" si="45"/>
        <v>0</v>
      </c>
      <c r="R151" s="168">
        <f t="shared" si="45"/>
        <v>0</v>
      </c>
      <c r="S151" s="168">
        <f t="shared" si="45"/>
        <v>0</v>
      </c>
      <c r="T151" s="168">
        <f t="shared" si="45"/>
        <v>0</v>
      </c>
      <c r="U151" s="168">
        <f t="shared" si="45"/>
        <v>0</v>
      </c>
      <c r="V151" s="168">
        <f t="shared" si="45"/>
        <v>0</v>
      </c>
      <c r="W151" s="168">
        <f t="shared" si="45"/>
        <v>0</v>
      </c>
      <c r="X151" s="168">
        <f t="shared" si="45"/>
        <v>0</v>
      </c>
      <c r="Y151" s="168">
        <f t="shared" si="45"/>
        <v>0</v>
      </c>
      <c r="Z151" s="168">
        <f t="shared" si="45"/>
        <v>0</v>
      </c>
      <c r="AA151" s="168">
        <f t="shared" si="45"/>
        <v>0</v>
      </c>
      <c r="AB151" s="168">
        <f t="shared" si="45"/>
        <v>0</v>
      </c>
      <c r="AC151" s="168">
        <f t="shared" si="45"/>
        <v>0</v>
      </c>
      <c r="AD151" s="168">
        <f t="shared" si="45"/>
        <v>0</v>
      </c>
      <c r="AE151" s="168">
        <f t="shared" si="45"/>
        <v>10</v>
      </c>
      <c r="AF151" s="168">
        <f t="shared" si="45"/>
        <v>14</v>
      </c>
      <c r="AG151" s="168">
        <f t="shared" si="45"/>
        <v>24</v>
      </c>
      <c r="AH151" s="168">
        <f t="shared" si="45"/>
        <v>38</v>
      </c>
      <c r="AI151" s="168">
        <f t="shared" si="45"/>
        <v>55</v>
      </c>
      <c r="AJ151" s="168">
        <f>AJ150+AJ149</f>
        <v>141</v>
      </c>
      <c r="AK151" s="169"/>
      <c r="AL151" s="170"/>
      <c r="AM151" s="170"/>
      <c r="AN151" s="170"/>
    </row>
    <row r="152" spans="1:40" ht="16.5" customHeight="1" thickBot="1" x14ac:dyDescent="0.25">
      <c r="A152" s="171"/>
      <c r="B152" s="172"/>
      <c r="C152" s="172"/>
      <c r="D152" s="173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69"/>
      <c r="AL152" s="170"/>
      <c r="AM152" s="170"/>
      <c r="AN152" s="170"/>
    </row>
    <row r="153" spans="1:40" ht="21" customHeight="1" x14ac:dyDescent="0.2">
      <c r="A153" s="175" t="s">
        <v>93</v>
      </c>
      <c r="B153" s="175"/>
      <c r="C153" s="175"/>
      <c r="D153" s="176"/>
      <c r="E153" s="177">
        <f t="shared" ref="E153:AJ153" si="46">E150/E156</f>
        <v>0</v>
      </c>
      <c r="F153" s="177">
        <f t="shared" si="46"/>
        <v>0</v>
      </c>
      <c r="G153" s="177">
        <f t="shared" si="46"/>
        <v>0</v>
      </c>
      <c r="H153" s="177">
        <f t="shared" si="46"/>
        <v>0</v>
      </c>
      <c r="I153" s="177">
        <f t="shared" si="46"/>
        <v>0</v>
      </c>
      <c r="J153" s="177">
        <f t="shared" si="46"/>
        <v>0</v>
      </c>
      <c r="K153" s="177">
        <f t="shared" si="46"/>
        <v>0</v>
      </c>
      <c r="L153" s="177">
        <f t="shared" si="46"/>
        <v>0</v>
      </c>
      <c r="M153" s="177">
        <f t="shared" si="46"/>
        <v>0</v>
      </c>
      <c r="N153" s="177">
        <f t="shared" si="46"/>
        <v>0</v>
      </c>
      <c r="O153" s="177">
        <f t="shared" si="46"/>
        <v>0</v>
      </c>
      <c r="P153" s="177">
        <f t="shared" si="46"/>
        <v>0</v>
      </c>
      <c r="Q153" s="177">
        <f t="shared" si="46"/>
        <v>0</v>
      </c>
      <c r="R153" s="177">
        <f t="shared" si="46"/>
        <v>0</v>
      </c>
      <c r="S153" s="177">
        <f t="shared" si="46"/>
        <v>0</v>
      </c>
      <c r="T153" s="177">
        <f t="shared" si="46"/>
        <v>0</v>
      </c>
      <c r="U153" s="177">
        <f t="shared" si="46"/>
        <v>0</v>
      </c>
      <c r="V153" s="177">
        <f t="shared" si="46"/>
        <v>0</v>
      </c>
      <c r="W153" s="177">
        <f t="shared" si="46"/>
        <v>0</v>
      </c>
      <c r="X153" s="177">
        <f t="shared" si="46"/>
        <v>0</v>
      </c>
      <c r="Y153" s="177">
        <f t="shared" si="46"/>
        <v>0</v>
      </c>
      <c r="Z153" s="177">
        <f t="shared" si="46"/>
        <v>0</v>
      </c>
      <c r="AA153" s="177">
        <f t="shared" si="46"/>
        <v>0</v>
      </c>
      <c r="AB153" s="177">
        <f t="shared" si="46"/>
        <v>0</v>
      </c>
      <c r="AC153" s="177">
        <f t="shared" si="46"/>
        <v>0</v>
      </c>
      <c r="AD153" s="177">
        <f t="shared" si="46"/>
        <v>0</v>
      </c>
      <c r="AE153" s="177">
        <f t="shared" si="46"/>
        <v>3.5460992907801421E-2</v>
      </c>
      <c r="AF153" s="177">
        <f t="shared" si="46"/>
        <v>4.9645390070921988E-2</v>
      </c>
      <c r="AG153" s="177">
        <f t="shared" si="46"/>
        <v>8.5106382978723402E-2</v>
      </c>
      <c r="AH153" s="177">
        <f t="shared" si="46"/>
        <v>0.13475177304964539</v>
      </c>
      <c r="AI153" s="177">
        <f t="shared" si="46"/>
        <v>0.19503546099290781</v>
      </c>
      <c r="AJ153" s="178">
        <f t="shared" si="46"/>
        <v>1.6129032258064516E-2</v>
      </c>
      <c r="AK153" s="179"/>
      <c r="AL153" s="179"/>
      <c r="AM153" s="179"/>
      <c r="AN153" s="17"/>
    </row>
    <row r="154" spans="1:40" ht="21" customHeight="1" x14ac:dyDescent="0.2">
      <c r="A154" s="235" t="s">
        <v>94</v>
      </c>
      <c r="B154" s="180" t="s">
        <v>95</v>
      </c>
      <c r="C154" s="181"/>
      <c r="D154" s="182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4">
        <f>SUM(E154:AI154)</f>
        <v>0</v>
      </c>
      <c r="AK154" s="185"/>
      <c r="AL154" s="185"/>
      <c r="AM154" s="185"/>
      <c r="AN154" s="186"/>
    </row>
    <row r="155" spans="1:40" ht="21" customHeight="1" x14ac:dyDescent="0.2">
      <c r="A155" s="235"/>
      <c r="B155" s="180" t="s">
        <v>96</v>
      </c>
      <c r="C155" s="181"/>
      <c r="D155" s="182"/>
      <c r="E155" s="187">
        <f t="shared" ref="E155:AI155" si="47">E156-E151</f>
        <v>282</v>
      </c>
      <c r="F155" s="188">
        <f t="shared" si="47"/>
        <v>282</v>
      </c>
      <c r="G155" s="188">
        <f t="shared" si="47"/>
        <v>282</v>
      </c>
      <c r="H155" s="188">
        <f t="shared" si="47"/>
        <v>282</v>
      </c>
      <c r="I155" s="188">
        <f t="shared" si="47"/>
        <v>282</v>
      </c>
      <c r="J155" s="188">
        <f t="shared" si="47"/>
        <v>282</v>
      </c>
      <c r="K155" s="188">
        <f t="shared" si="47"/>
        <v>282</v>
      </c>
      <c r="L155" s="188">
        <f t="shared" si="47"/>
        <v>282</v>
      </c>
      <c r="M155" s="188">
        <f t="shared" si="47"/>
        <v>282</v>
      </c>
      <c r="N155" s="188">
        <f t="shared" si="47"/>
        <v>282</v>
      </c>
      <c r="O155" s="188">
        <f t="shared" si="47"/>
        <v>282</v>
      </c>
      <c r="P155" s="188">
        <f t="shared" si="47"/>
        <v>282</v>
      </c>
      <c r="Q155" s="188">
        <f t="shared" si="47"/>
        <v>282</v>
      </c>
      <c r="R155" s="188">
        <f t="shared" si="47"/>
        <v>282</v>
      </c>
      <c r="S155" s="188">
        <f t="shared" si="47"/>
        <v>282</v>
      </c>
      <c r="T155" s="188">
        <f t="shared" si="47"/>
        <v>282</v>
      </c>
      <c r="U155" s="188">
        <f t="shared" si="47"/>
        <v>282</v>
      </c>
      <c r="V155" s="188">
        <f t="shared" si="47"/>
        <v>282</v>
      </c>
      <c r="W155" s="188">
        <f t="shared" si="47"/>
        <v>282</v>
      </c>
      <c r="X155" s="188">
        <f t="shared" si="47"/>
        <v>282</v>
      </c>
      <c r="Y155" s="188">
        <f t="shared" si="47"/>
        <v>282</v>
      </c>
      <c r="Z155" s="188">
        <f t="shared" si="47"/>
        <v>282</v>
      </c>
      <c r="AA155" s="188">
        <f t="shared" si="47"/>
        <v>282</v>
      </c>
      <c r="AB155" s="188">
        <f t="shared" si="47"/>
        <v>282</v>
      </c>
      <c r="AC155" s="188">
        <f t="shared" si="47"/>
        <v>282</v>
      </c>
      <c r="AD155" s="188">
        <f t="shared" si="47"/>
        <v>282</v>
      </c>
      <c r="AE155" s="188">
        <f t="shared" si="47"/>
        <v>272</v>
      </c>
      <c r="AF155" s="188">
        <f t="shared" si="47"/>
        <v>268</v>
      </c>
      <c r="AG155" s="188">
        <f t="shared" si="47"/>
        <v>258</v>
      </c>
      <c r="AH155" s="188">
        <f t="shared" si="47"/>
        <v>244</v>
      </c>
      <c r="AI155" s="188">
        <f t="shared" si="47"/>
        <v>227</v>
      </c>
      <c r="AJ155" s="189">
        <f>SUM(E155:AI155)</f>
        <v>8601</v>
      </c>
      <c r="AK155" s="185"/>
      <c r="AL155" s="185"/>
      <c r="AM155" s="185"/>
      <c r="AN155" s="190"/>
    </row>
    <row r="156" spans="1:40" ht="21" customHeight="1" x14ac:dyDescent="0.2">
      <c r="A156" s="235"/>
      <c r="B156" s="191" t="s">
        <v>97</v>
      </c>
      <c r="C156" s="192"/>
      <c r="D156" s="193"/>
      <c r="E156" s="194">
        <f>282-E154</f>
        <v>282</v>
      </c>
      <c r="F156" s="195">
        <f t="shared" ref="F156:AI156" si="48">282-F154</f>
        <v>282</v>
      </c>
      <c r="G156" s="195">
        <f t="shared" si="48"/>
        <v>282</v>
      </c>
      <c r="H156" s="195">
        <f t="shared" si="48"/>
        <v>282</v>
      </c>
      <c r="I156" s="195">
        <f t="shared" si="48"/>
        <v>282</v>
      </c>
      <c r="J156" s="195">
        <f t="shared" si="48"/>
        <v>282</v>
      </c>
      <c r="K156" s="195">
        <f t="shared" si="48"/>
        <v>282</v>
      </c>
      <c r="L156" s="195">
        <f t="shared" si="48"/>
        <v>282</v>
      </c>
      <c r="M156" s="195">
        <f t="shared" si="48"/>
        <v>282</v>
      </c>
      <c r="N156" s="195">
        <f t="shared" si="48"/>
        <v>282</v>
      </c>
      <c r="O156" s="195">
        <f t="shared" si="48"/>
        <v>282</v>
      </c>
      <c r="P156" s="195">
        <f t="shared" si="48"/>
        <v>282</v>
      </c>
      <c r="Q156" s="195">
        <f t="shared" si="48"/>
        <v>282</v>
      </c>
      <c r="R156" s="195">
        <f t="shared" si="48"/>
        <v>282</v>
      </c>
      <c r="S156" s="195">
        <f t="shared" si="48"/>
        <v>282</v>
      </c>
      <c r="T156" s="195">
        <f t="shared" si="48"/>
        <v>282</v>
      </c>
      <c r="U156" s="195">
        <f t="shared" si="48"/>
        <v>282</v>
      </c>
      <c r="V156" s="195">
        <f t="shared" si="48"/>
        <v>282</v>
      </c>
      <c r="W156" s="195">
        <f t="shared" si="48"/>
        <v>282</v>
      </c>
      <c r="X156" s="195">
        <f t="shared" si="48"/>
        <v>282</v>
      </c>
      <c r="Y156" s="195">
        <f t="shared" si="48"/>
        <v>282</v>
      </c>
      <c r="Z156" s="195">
        <f t="shared" si="48"/>
        <v>282</v>
      </c>
      <c r="AA156" s="195">
        <f t="shared" si="48"/>
        <v>282</v>
      </c>
      <c r="AB156" s="195">
        <f t="shared" si="48"/>
        <v>282</v>
      </c>
      <c r="AC156" s="195">
        <f t="shared" si="48"/>
        <v>282</v>
      </c>
      <c r="AD156" s="195">
        <f t="shared" si="48"/>
        <v>282</v>
      </c>
      <c r="AE156" s="195">
        <f t="shared" si="48"/>
        <v>282</v>
      </c>
      <c r="AF156" s="195">
        <f t="shared" si="48"/>
        <v>282</v>
      </c>
      <c r="AG156" s="195">
        <f t="shared" si="48"/>
        <v>282</v>
      </c>
      <c r="AH156" s="195">
        <f t="shared" si="48"/>
        <v>282</v>
      </c>
      <c r="AI156" s="195">
        <f t="shared" si="48"/>
        <v>282</v>
      </c>
      <c r="AJ156" s="196">
        <f>SUM(E156:AI156)</f>
        <v>8742</v>
      </c>
      <c r="AK156" s="185"/>
      <c r="AL156" s="185"/>
      <c r="AM156" s="185"/>
      <c r="AN156" s="190"/>
    </row>
    <row r="157" spans="1:40" x14ac:dyDescent="0.2">
      <c r="B157" s="197"/>
      <c r="C157" s="198"/>
      <c r="D157" s="197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/>
      <c r="AF157" s="199"/>
      <c r="AG157" s="199"/>
      <c r="AH157" s="199"/>
      <c r="AI157" s="199"/>
      <c r="AJ157" s="186"/>
      <c r="AK157" s="186"/>
      <c r="AL157" s="186"/>
      <c r="AM157" s="186"/>
      <c r="AN157" s="186"/>
    </row>
    <row r="159" spans="1:40" ht="13.5" thickBot="1" x14ac:dyDescent="0.25">
      <c r="A159" s="200" t="s">
        <v>98</v>
      </c>
      <c r="B159" s="200"/>
      <c r="C159" s="200"/>
      <c r="D159" s="200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86"/>
      <c r="AJ159" s="201"/>
    </row>
    <row r="160" spans="1:40" ht="21" customHeight="1" x14ac:dyDescent="0.2">
      <c r="A160" s="19" t="s">
        <v>99</v>
      </c>
      <c r="B160" s="202"/>
      <c r="C160" s="202"/>
      <c r="D160" s="203"/>
      <c r="E160" s="23">
        <f>E7</f>
        <v>44013</v>
      </c>
      <c r="F160" s="23">
        <f t="shared" ref="F160:AI161" si="49">F7</f>
        <v>44014</v>
      </c>
      <c r="G160" s="23">
        <f t="shared" si="49"/>
        <v>44015</v>
      </c>
      <c r="H160" s="23">
        <f t="shared" si="49"/>
        <v>44016</v>
      </c>
      <c r="I160" s="23">
        <f t="shared" si="49"/>
        <v>44017</v>
      </c>
      <c r="J160" s="23">
        <f t="shared" si="49"/>
        <v>44018</v>
      </c>
      <c r="K160" s="23">
        <f t="shared" si="49"/>
        <v>44019</v>
      </c>
      <c r="L160" s="23">
        <f t="shared" si="49"/>
        <v>44020</v>
      </c>
      <c r="M160" s="23">
        <f t="shared" si="49"/>
        <v>44021</v>
      </c>
      <c r="N160" s="23">
        <f t="shared" si="49"/>
        <v>44022</v>
      </c>
      <c r="O160" s="23">
        <f t="shared" si="49"/>
        <v>44023</v>
      </c>
      <c r="P160" s="23">
        <f t="shared" si="49"/>
        <v>44024</v>
      </c>
      <c r="Q160" s="23">
        <f t="shared" si="49"/>
        <v>44025</v>
      </c>
      <c r="R160" s="23">
        <f t="shared" si="49"/>
        <v>44026</v>
      </c>
      <c r="S160" s="23">
        <f t="shared" si="49"/>
        <v>44027</v>
      </c>
      <c r="T160" s="23">
        <f t="shared" si="49"/>
        <v>44028</v>
      </c>
      <c r="U160" s="23">
        <f t="shared" si="49"/>
        <v>44029</v>
      </c>
      <c r="V160" s="23">
        <f t="shared" si="49"/>
        <v>44030</v>
      </c>
      <c r="W160" s="23">
        <f t="shared" si="49"/>
        <v>44031</v>
      </c>
      <c r="X160" s="23">
        <f t="shared" si="49"/>
        <v>44032</v>
      </c>
      <c r="Y160" s="23">
        <f t="shared" si="49"/>
        <v>44033</v>
      </c>
      <c r="Z160" s="23">
        <f t="shared" si="49"/>
        <v>44034</v>
      </c>
      <c r="AA160" s="23">
        <f t="shared" si="49"/>
        <v>44035</v>
      </c>
      <c r="AB160" s="23">
        <f t="shared" si="49"/>
        <v>44036</v>
      </c>
      <c r="AC160" s="23">
        <f t="shared" si="49"/>
        <v>44037</v>
      </c>
      <c r="AD160" s="23">
        <f t="shared" si="49"/>
        <v>44038</v>
      </c>
      <c r="AE160" s="23">
        <f t="shared" si="49"/>
        <v>44039</v>
      </c>
      <c r="AF160" s="23">
        <f t="shared" si="49"/>
        <v>44040</v>
      </c>
      <c r="AG160" s="23">
        <f t="shared" si="49"/>
        <v>44041</v>
      </c>
      <c r="AH160" s="23">
        <f t="shared" si="49"/>
        <v>44042</v>
      </c>
      <c r="AI160" s="23">
        <f t="shared" si="49"/>
        <v>44043</v>
      </c>
      <c r="AJ160" s="204" t="s">
        <v>7</v>
      </c>
      <c r="AN160" s="3"/>
    </row>
    <row r="161" spans="1:40" ht="21" customHeight="1" x14ac:dyDescent="0.2">
      <c r="A161" s="28"/>
      <c r="B161" s="205"/>
      <c r="C161" s="205"/>
      <c r="D161" s="206"/>
      <c r="E161" s="32">
        <f>E8</f>
        <v>44013</v>
      </c>
      <c r="F161" s="32">
        <f t="shared" si="49"/>
        <v>44014</v>
      </c>
      <c r="G161" s="32">
        <f t="shared" si="49"/>
        <v>44015</v>
      </c>
      <c r="H161" s="32">
        <f t="shared" si="49"/>
        <v>44016</v>
      </c>
      <c r="I161" s="32">
        <f t="shared" si="49"/>
        <v>44017</v>
      </c>
      <c r="J161" s="32">
        <f t="shared" si="49"/>
        <v>44018</v>
      </c>
      <c r="K161" s="32">
        <f t="shared" si="49"/>
        <v>44019</v>
      </c>
      <c r="L161" s="32">
        <f t="shared" si="49"/>
        <v>44020</v>
      </c>
      <c r="M161" s="32">
        <f t="shared" si="49"/>
        <v>44021</v>
      </c>
      <c r="N161" s="32">
        <f t="shared" si="49"/>
        <v>44022</v>
      </c>
      <c r="O161" s="32">
        <f t="shared" si="49"/>
        <v>44023</v>
      </c>
      <c r="P161" s="32">
        <f t="shared" si="49"/>
        <v>44024</v>
      </c>
      <c r="Q161" s="32">
        <f t="shared" si="49"/>
        <v>44025</v>
      </c>
      <c r="R161" s="32">
        <f t="shared" si="49"/>
        <v>44026</v>
      </c>
      <c r="S161" s="32">
        <f t="shared" si="49"/>
        <v>44027</v>
      </c>
      <c r="T161" s="32">
        <f t="shared" si="49"/>
        <v>44028</v>
      </c>
      <c r="U161" s="32">
        <f t="shared" si="49"/>
        <v>44029</v>
      </c>
      <c r="V161" s="32">
        <f t="shared" si="49"/>
        <v>44030</v>
      </c>
      <c r="W161" s="32">
        <f t="shared" si="49"/>
        <v>44031</v>
      </c>
      <c r="X161" s="32">
        <f t="shared" si="49"/>
        <v>44032</v>
      </c>
      <c r="Y161" s="32">
        <f t="shared" si="49"/>
        <v>44033</v>
      </c>
      <c r="Z161" s="32">
        <f t="shared" si="49"/>
        <v>44034</v>
      </c>
      <c r="AA161" s="32">
        <f t="shared" si="49"/>
        <v>44035</v>
      </c>
      <c r="AB161" s="32">
        <f t="shared" si="49"/>
        <v>44036</v>
      </c>
      <c r="AC161" s="32">
        <f t="shared" si="49"/>
        <v>44037</v>
      </c>
      <c r="AD161" s="32">
        <f t="shared" si="49"/>
        <v>44038</v>
      </c>
      <c r="AE161" s="32">
        <f t="shared" si="49"/>
        <v>44039</v>
      </c>
      <c r="AF161" s="32">
        <f t="shared" si="49"/>
        <v>44040</v>
      </c>
      <c r="AG161" s="32">
        <f t="shared" si="49"/>
        <v>44041</v>
      </c>
      <c r="AH161" s="32">
        <f t="shared" si="49"/>
        <v>44042</v>
      </c>
      <c r="AI161" s="32">
        <f t="shared" si="49"/>
        <v>44043</v>
      </c>
      <c r="AJ161" s="207"/>
      <c r="AN161" s="3"/>
    </row>
    <row r="162" spans="1:40" ht="21" customHeight="1" x14ac:dyDescent="0.2">
      <c r="A162" s="208"/>
      <c r="B162" s="209"/>
      <c r="C162" s="209"/>
      <c r="D162" s="210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211">
        <f t="shared" ref="AJ162:AJ166" si="50">SUM(E162:AI162)</f>
        <v>0</v>
      </c>
      <c r="AN162" s="3"/>
    </row>
    <row r="163" spans="1:40" ht="21" customHeight="1" x14ac:dyDescent="0.2">
      <c r="A163" s="208"/>
      <c r="B163" s="209"/>
      <c r="C163" s="209"/>
      <c r="D163" s="210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211">
        <f t="shared" si="50"/>
        <v>0</v>
      </c>
      <c r="AN163" s="3"/>
    </row>
    <row r="164" spans="1:40" ht="21" customHeight="1" x14ac:dyDescent="0.2">
      <c r="A164" s="208"/>
      <c r="B164" s="209"/>
      <c r="C164" s="209"/>
      <c r="D164" s="210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211">
        <f t="shared" si="50"/>
        <v>0</v>
      </c>
      <c r="AN164" s="3"/>
    </row>
    <row r="165" spans="1:40" ht="21" customHeight="1" x14ac:dyDescent="0.2">
      <c r="A165" s="212"/>
      <c r="B165" s="213"/>
      <c r="C165" s="213"/>
      <c r="D165" s="214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211">
        <f t="shared" si="50"/>
        <v>0</v>
      </c>
      <c r="AN165" s="3"/>
    </row>
    <row r="166" spans="1:40" ht="21" customHeight="1" x14ac:dyDescent="0.2">
      <c r="A166" s="208"/>
      <c r="B166" s="209"/>
      <c r="C166" s="209"/>
      <c r="D166" s="210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211">
        <f t="shared" si="50"/>
        <v>0</v>
      </c>
      <c r="AN166" s="3"/>
    </row>
    <row r="167" spans="1:40" ht="21" customHeight="1" thickBot="1" x14ac:dyDescent="0.25">
      <c r="A167" s="215" t="s">
        <v>7</v>
      </c>
      <c r="B167" s="216"/>
      <c r="C167" s="216"/>
      <c r="D167" s="217"/>
      <c r="E167" s="60">
        <f t="shared" ref="E167:AJ167" si="51">SUM(E162:E166)</f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  <c r="Z167" s="60">
        <f t="shared" si="51"/>
        <v>0</v>
      </c>
      <c r="AA167" s="60">
        <f t="shared" si="51"/>
        <v>0</v>
      </c>
      <c r="AB167" s="60">
        <f t="shared" si="51"/>
        <v>0</v>
      </c>
      <c r="AC167" s="60">
        <f t="shared" si="51"/>
        <v>0</v>
      </c>
      <c r="AD167" s="60">
        <f t="shared" si="51"/>
        <v>0</v>
      </c>
      <c r="AE167" s="60">
        <f t="shared" si="51"/>
        <v>0</v>
      </c>
      <c r="AF167" s="60">
        <f t="shared" si="51"/>
        <v>0</v>
      </c>
      <c r="AG167" s="60">
        <f t="shared" si="51"/>
        <v>0</v>
      </c>
      <c r="AH167" s="60">
        <f t="shared" si="51"/>
        <v>0</v>
      </c>
      <c r="AI167" s="60">
        <f t="shared" si="51"/>
        <v>0</v>
      </c>
      <c r="AJ167" s="60">
        <f t="shared" si="51"/>
        <v>0</v>
      </c>
      <c r="AN167" s="3"/>
    </row>
    <row r="168" spans="1:40" ht="21" customHeight="1" thickBot="1" x14ac:dyDescent="0.25">
      <c r="A168" s="218" t="s">
        <v>100</v>
      </c>
      <c r="B168" s="219"/>
      <c r="C168" s="219"/>
      <c r="D168" s="220"/>
      <c r="E168" s="60">
        <f t="shared" ref="E168:AJ168" si="52">E167+E151</f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  <c r="Z168" s="60">
        <f t="shared" si="52"/>
        <v>0</v>
      </c>
      <c r="AA168" s="60">
        <f t="shared" si="52"/>
        <v>0</v>
      </c>
      <c r="AB168" s="60">
        <f t="shared" si="52"/>
        <v>0</v>
      </c>
      <c r="AC168" s="60">
        <f t="shared" si="52"/>
        <v>0</v>
      </c>
      <c r="AD168" s="60">
        <f t="shared" si="52"/>
        <v>0</v>
      </c>
      <c r="AE168" s="60">
        <f t="shared" si="52"/>
        <v>10</v>
      </c>
      <c r="AF168" s="60">
        <f t="shared" si="52"/>
        <v>14</v>
      </c>
      <c r="AG168" s="60">
        <f t="shared" si="52"/>
        <v>24</v>
      </c>
      <c r="AH168" s="60">
        <f t="shared" si="52"/>
        <v>38</v>
      </c>
      <c r="AI168" s="60">
        <f t="shared" si="52"/>
        <v>55</v>
      </c>
      <c r="AJ168" s="60">
        <f t="shared" si="52"/>
        <v>141</v>
      </c>
      <c r="AN168" s="3"/>
    </row>
  </sheetData>
  <mergeCells count="95">
    <mergeCell ref="A168:D168"/>
    <mergeCell ref="AJ160:AJ161"/>
    <mergeCell ref="A162:D162"/>
    <mergeCell ref="A163:D163"/>
    <mergeCell ref="A164:D164"/>
    <mergeCell ref="A166:D166"/>
    <mergeCell ref="A167:D167"/>
    <mergeCell ref="A154:A156"/>
    <mergeCell ref="B154:D154"/>
    <mergeCell ref="B155:D155"/>
    <mergeCell ref="B156:D156"/>
    <mergeCell ref="A159:D159"/>
    <mergeCell ref="A160:D161"/>
    <mergeCell ref="AG151:AG152"/>
    <mergeCell ref="AH151:AH152"/>
    <mergeCell ref="AI151:AI152"/>
    <mergeCell ref="AJ151:AJ152"/>
    <mergeCell ref="AK151:AN152"/>
    <mergeCell ref="A153:C153"/>
    <mergeCell ref="AA151:AA152"/>
    <mergeCell ref="AB151:AB152"/>
    <mergeCell ref="AC151:AC152"/>
    <mergeCell ref="AD151:AD152"/>
    <mergeCell ref="AE151:AE152"/>
    <mergeCell ref="AF151:AF152"/>
    <mergeCell ref="U151:U152"/>
    <mergeCell ref="V151:V152"/>
    <mergeCell ref="W151:W152"/>
    <mergeCell ref="X151:X152"/>
    <mergeCell ref="Y151:Y152"/>
    <mergeCell ref="Z151:Z152"/>
    <mergeCell ref="O151:O152"/>
    <mergeCell ref="P151:P152"/>
    <mergeCell ref="Q151:Q152"/>
    <mergeCell ref="R151:R152"/>
    <mergeCell ref="S151:S152"/>
    <mergeCell ref="T151:T152"/>
    <mergeCell ref="I151:I152"/>
    <mergeCell ref="J151:J152"/>
    <mergeCell ref="K151:K152"/>
    <mergeCell ref="L151:L152"/>
    <mergeCell ref="M151:M152"/>
    <mergeCell ref="N151:N152"/>
    <mergeCell ref="A150:D150"/>
    <mergeCell ref="A151:D152"/>
    <mergeCell ref="E151:E152"/>
    <mergeCell ref="F151:F152"/>
    <mergeCell ref="G151:G152"/>
    <mergeCell ref="H151:H152"/>
    <mergeCell ref="A131:A146"/>
    <mergeCell ref="AN131:AN146"/>
    <mergeCell ref="B146:D146"/>
    <mergeCell ref="A147:A149"/>
    <mergeCell ref="AN147:AN149"/>
    <mergeCell ref="B149:D149"/>
    <mergeCell ref="A81:A88"/>
    <mergeCell ref="AN81:AN87"/>
    <mergeCell ref="B87:D87"/>
    <mergeCell ref="B88:D88"/>
    <mergeCell ref="A89:A130"/>
    <mergeCell ref="AN89:AN130"/>
    <mergeCell ref="B129:D129"/>
    <mergeCell ref="B130:D130"/>
    <mergeCell ref="A49:A64"/>
    <mergeCell ref="AN49:AN65"/>
    <mergeCell ref="B64:D64"/>
    <mergeCell ref="B65:D65"/>
    <mergeCell ref="A66:A80"/>
    <mergeCell ref="AN66:AN80"/>
    <mergeCell ref="B79:D79"/>
    <mergeCell ref="B80:D80"/>
    <mergeCell ref="A21:A32"/>
    <mergeCell ref="AN21:AN32"/>
    <mergeCell ref="B31:D31"/>
    <mergeCell ref="B32:D32"/>
    <mergeCell ref="A33:A46"/>
    <mergeCell ref="AN33:AN48"/>
    <mergeCell ref="B47:D47"/>
    <mergeCell ref="B48:D48"/>
    <mergeCell ref="AL7:AL8"/>
    <mergeCell ref="AM7:AM8"/>
    <mergeCell ref="AN7:AN8"/>
    <mergeCell ref="A9:A19"/>
    <mergeCell ref="AN9:AN20"/>
    <mergeCell ref="B19:D19"/>
    <mergeCell ref="A1:D6"/>
    <mergeCell ref="O4:P4"/>
    <mergeCell ref="Q4:U4"/>
    <mergeCell ref="AL4:AL6"/>
    <mergeCell ref="AM4:AN6"/>
    <mergeCell ref="A7:A8"/>
    <mergeCell ref="B7:B8"/>
    <mergeCell ref="C7:C8"/>
    <mergeCell ref="AJ7:AJ8"/>
    <mergeCell ref="AK7:AK8"/>
  </mergeCells>
  <conditionalFormatting sqref="AK153:AM153">
    <cfRule type="cellIs" dxfId="139" priority="137" stopIfTrue="1" operator="greaterThan">
      <formula>0.89</formula>
    </cfRule>
  </conditionalFormatting>
  <conditionalFormatting sqref="AM49 AM81 AM9:AM18 AM89:AM128 AM132:AM144">
    <cfRule type="cellIs" dxfId="138" priority="136" stopIfTrue="1" operator="equal">
      <formula>1</formula>
    </cfRule>
  </conditionalFormatting>
  <conditionalFormatting sqref="AJ162:AJ166 AJ9:AJ18">
    <cfRule type="cellIs" dxfId="137" priority="134" stopIfTrue="1" operator="greaterThan">
      <formula>2231</formula>
    </cfRule>
    <cfRule type="cellIs" dxfId="136" priority="135" stopIfTrue="1" operator="between">
      <formula>2000</formula>
      <formula>2231</formula>
    </cfRule>
  </conditionalFormatting>
  <conditionalFormatting sqref="AN131 AN147:AN149 AN129 AN79 AN64 AN53 AN9:AN11 AN83 AN102:AN104 AN49 AN81 AN19 AN15 AN85:AN87">
    <cfRule type="top10" dxfId="135" priority="133" stopIfTrue="1" percent="1" rank="10"/>
  </conditionalFormatting>
  <conditionalFormatting sqref="AN66">
    <cfRule type="top10" dxfId="134" priority="138" stopIfTrue="1" percent="1" rank="10"/>
  </conditionalFormatting>
  <conditionalFormatting sqref="AN69">
    <cfRule type="top10" dxfId="133" priority="132" stopIfTrue="1" percent="1" rank="10"/>
  </conditionalFormatting>
  <conditionalFormatting sqref="AN70">
    <cfRule type="top10" dxfId="132" priority="131" stopIfTrue="1" percent="1" rank="10"/>
  </conditionalFormatting>
  <conditionalFormatting sqref="AN54">
    <cfRule type="top10" dxfId="131" priority="130" stopIfTrue="1" percent="1" rank="10"/>
  </conditionalFormatting>
  <conditionalFormatting sqref="AM66">
    <cfRule type="cellIs" dxfId="130" priority="129" stopIfTrue="1" operator="equal">
      <formula>1</formula>
    </cfRule>
  </conditionalFormatting>
  <conditionalFormatting sqref="AN89">
    <cfRule type="top10" dxfId="129" priority="128" stopIfTrue="1" percent="1" rank="10"/>
  </conditionalFormatting>
  <conditionalFormatting sqref="AN56">
    <cfRule type="top10" dxfId="128" priority="127" stopIfTrue="1" percent="1" rank="10"/>
  </conditionalFormatting>
  <conditionalFormatting sqref="AN55">
    <cfRule type="top10" dxfId="127" priority="126" stopIfTrue="1" percent="1" rank="10"/>
  </conditionalFormatting>
  <conditionalFormatting sqref="AN51">
    <cfRule type="top10" dxfId="126" priority="125" stopIfTrue="1" percent="1" rank="10"/>
  </conditionalFormatting>
  <conditionalFormatting sqref="AM82:AM86">
    <cfRule type="cellIs" dxfId="125" priority="124" stopIfTrue="1" operator="equal">
      <formula>1</formula>
    </cfRule>
  </conditionalFormatting>
  <conditionalFormatting sqref="AN82">
    <cfRule type="top10" dxfId="124" priority="123" stopIfTrue="1" percent="1" rank="10"/>
  </conditionalFormatting>
  <conditionalFormatting sqref="E168:AI168">
    <cfRule type="cellIs" dxfId="123" priority="122" operator="greaterThan">
      <formula>270</formula>
    </cfRule>
  </conditionalFormatting>
  <conditionalFormatting sqref="AN68">
    <cfRule type="top10" dxfId="122" priority="121" stopIfTrue="1" percent="1" rank="10"/>
  </conditionalFormatting>
  <conditionalFormatting sqref="AN71">
    <cfRule type="top10" dxfId="121" priority="120" stopIfTrue="1" percent="1" rank="10"/>
  </conditionalFormatting>
  <conditionalFormatting sqref="AM50:AM63">
    <cfRule type="cellIs" dxfId="120" priority="119" stopIfTrue="1" operator="equal">
      <formula>1</formula>
    </cfRule>
  </conditionalFormatting>
  <conditionalFormatting sqref="AN50">
    <cfRule type="top10" dxfId="119" priority="118" stopIfTrue="1" percent="1" rank="10"/>
  </conditionalFormatting>
  <conditionalFormatting sqref="AN74">
    <cfRule type="top10" dxfId="118" priority="117" stopIfTrue="1" percent="1" rank="10"/>
  </conditionalFormatting>
  <conditionalFormatting sqref="AN58:AN59">
    <cfRule type="top10" dxfId="117" priority="116" stopIfTrue="1" percent="1" rank="10"/>
  </conditionalFormatting>
  <conditionalFormatting sqref="AN60:AN61">
    <cfRule type="top10" dxfId="116" priority="115" stopIfTrue="1" percent="1" rank="10"/>
  </conditionalFormatting>
  <conditionalFormatting sqref="AN62">
    <cfRule type="top10" dxfId="115" priority="114" stopIfTrue="1" percent="1" rank="10"/>
  </conditionalFormatting>
  <conditionalFormatting sqref="AN63">
    <cfRule type="top10" dxfId="114" priority="113" stopIfTrue="1" percent="1" rank="10"/>
  </conditionalFormatting>
  <conditionalFormatting sqref="AN72:AN73">
    <cfRule type="top10" dxfId="113" priority="139" stopIfTrue="1" percent="1" rank="10"/>
  </conditionalFormatting>
  <conditionalFormatting sqref="AN105">
    <cfRule type="top10" dxfId="112" priority="112" stopIfTrue="1" percent="1" rank="10"/>
  </conditionalFormatting>
  <conditionalFormatting sqref="AN106">
    <cfRule type="top10" dxfId="111" priority="111" stopIfTrue="1" percent="1" rank="10"/>
  </conditionalFormatting>
  <conditionalFormatting sqref="AM33:AM46">
    <cfRule type="cellIs" dxfId="110" priority="110" stopIfTrue="1" operator="equal">
      <formula>1</formula>
    </cfRule>
  </conditionalFormatting>
  <conditionalFormatting sqref="AM147:AM148">
    <cfRule type="cellIs" dxfId="109" priority="109" stopIfTrue="1" operator="equal">
      <formula>1</formula>
    </cfRule>
  </conditionalFormatting>
  <conditionalFormatting sqref="AN88">
    <cfRule type="top10" dxfId="108" priority="108" stopIfTrue="1" percent="1" rank="10"/>
  </conditionalFormatting>
  <conditionalFormatting sqref="AN12">
    <cfRule type="top10" dxfId="107" priority="107" stopIfTrue="1" percent="1" rank="10"/>
  </conditionalFormatting>
  <conditionalFormatting sqref="AN13">
    <cfRule type="top10" dxfId="106" priority="106" stopIfTrue="1" percent="1" rank="10"/>
  </conditionalFormatting>
  <conditionalFormatting sqref="AN14">
    <cfRule type="top10" dxfId="105" priority="105" stopIfTrue="1" percent="1" rank="10"/>
  </conditionalFormatting>
  <conditionalFormatting sqref="E17:AG17 AI17">
    <cfRule type="cellIs" dxfId="104" priority="104" stopIfTrue="1" operator="between">
      <formula>29</formula>
      <formula>31</formula>
    </cfRule>
  </conditionalFormatting>
  <conditionalFormatting sqref="E17:AG17 AI17">
    <cfRule type="cellIs" dxfId="103" priority="103" stopIfTrue="1" operator="greaterThan">
      <formula>31</formula>
    </cfRule>
  </conditionalFormatting>
  <conditionalFormatting sqref="AN17">
    <cfRule type="top10" dxfId="102" priority="102" stopIfTrue="1" percent="1" rank="10"/>
  </conditionalFormatting>
  <conditionalFormatting sqref="AH17">
    <cfRule type="cellIs" dxfId="101" priority="101" stopIfTrue="1" operator="between">
      <formula>29</formula>
      <formula>31</formula>
    </cfRule>
  </conditionalFormatting>
  <conditionalFormatting sqref="AH17">
    <cfRule type="cellIs" dxfId="100" priority="100" stopIfTrue="1" operator="greaterThan">
      <formula>31</formula>
    </cfRule>
  </conditionalFormatting>
  <conditionalFormatting sqref="AN75:AN77">
    <cfRule type="top10" dxfId="99" priority="99" stopIfTrue="1" percent="1" rank="10"/>
  </conditionalFormatting>
  <conditionalFormatting sqref="AN96 AN98">
    <cfRule type="top10" dxfId="98" priority="98" stopIfTrue="1" percent="1" rank="10"/>
  </conditionalFormatting>
  <conditionalFormatting sqref="AN107">
    <cfRule type="top10" dxfId="97" priority="97" stopIfTrue="1" percent="1" rank="10"/>
  </conditionalFormatting>
  <conditionalFormatting sqref="AN108">
    <cfRule type="top10" dxfId="96" priority="96" stopIfTrue="1" percent="1" rank="10"/>
  </conditionalFormatting>
  <conditionalFormatting sqref="AN109">
    <cfRule type="top10" dxfId="95" priority="95" stopIfTrue="1" percent="1" rank="10"/>
  </conditionalFormatting>
  <conditionalFormatting sqref="AN110">
    <cfRule type="top10" dxfId="94" priority="94" stopIfTrue="1" percent="1" rank="10"/>
  </conditionalFormatting>
  <conditionalFormatting sqref="E18:AG18 AI18">
    <cfRule type="cellIs" dxfId="93" priority="93" stopIfTrue="1" operator="between">
      <formula>29</formula>
      <formula>31</formula>
    </cfRule>
  </conditionalFormatting>
  <conditionalFormatting sqref="E18:AG18 AI18">
    <cfRule type="cellIs" dxfId="92" priority="92" stopIfTrue="1" operator="greaterThan">
      <formula>31</formula>
    </cfRule>
  </conditionalFormatting>
  <conditionalFormatting sqref="AN18">
    <cfRule type="top10" dxfId="91" priority="91" stopIfTrue="1" percent="1" rank="10"/>
  </conditionalFormatting>
  <conditionalFormatting sqref="AH18">
    <cfRule type="cellIs" dxfId="90" priority="90" stopIfTrue="1" operator="between">
      <formula>29</formula>
      <formula>31</formula>
    </cfRule>
  </conditionalFormatting>
  <conditionalFormatting sqref="AH18">
    <cfRule type="cellIs" dxfId="89" priority="89" stopIfTrue="1" operator="greaterThan">
      <formula>31</formula>
    </cfRule>
  </conditionalFormatting>
  <conditionalFormatting sqref="AN111">
    <cfRule type="top10" dxfId="88" priority="88" stopIfTrue="1" percent="1" rank="10"/>
  </conditionalFormatting>
  <conditionalFormatting sqref="AN112">
    <cfRule type="top10" dxfId="87" priority="87" stopIfTrue="1" percent="1" rank="10"/>
  </conditionalFormatting>
  <conditionalFormatting sqref="AN113">
    <cfRule type="top10" dxfId="86" priority="86" stopIfTrue="1" percent="1" rank="10"/>
  </conditionalFormatting>
  <conditionalFormatting sqref="AN114">
    <cfRule type="top10" dxfId="85" priority="85" stopIfTrue="1" percent="1" rank="10"/>
  </conditionalFormatting>
  <conditionalFormatting sqref="AN115">
    <cfRule type="top10" dxfId="84" priority="84" stopIfTrue="1" percent="1" rank="10"/>
  </conditionalFormatting>
  <conditionalFormatting sqref="AN116">
    <cfRule type="top10" dxfId="83" priority="83" stopIfTrue="1" percent="1" rank="10"/>
  </conditionalFormatting>
  <conditionalFormatting sqref="AN117">
    <cfRule type="top10" dxfId="82" priority="82" stopIfTrue="1" percent="1" rank="10"/>
  </conditionalFormatting>
  <conditionalFormatting sqref="AN118">
    <cfRule type="top10" dxfId="81" priority="81" stopIfTrue="1" percent="1" rank="10"/>
  </conditionalFormatting>
  <conditionalFormatting sqref="AN120">
    <cfRule type="top10" dxfId="80" priority="80" stopIfTrue="1" percent="1" rank="10"/>
  </conditionalFormatting>
  <conditionalFormatting sqref="AN121">
    <cfRule type="top10" dxfId="79" priority="79" stopIfTrue="1" percent="1" rank="10"/>
  </conditionalFormatting>
  <conditionalFormatting sqref="AN78">
    <cfRule type="top10" dxfId="78" priority="78" stopIfTrue="1" percent="1" rank="10"/>
  </conditionalFormatting>
  <conditionalFormatting sqref="AN16">
    <cfRule type="top10" dxfId="77" priority="77" stopIfTrue="1" percent="1" rank="10"/>
  </conditionalFormatting>
  <conditionalFormatting sqref="AN119">
    <cfRule type="top10" dxfId="76" priority="76" stopIfTrue="1" percent="1" rank="10"/>
  </conditionalFormatting>
  <conditionalFormatting sqref="AN122">
    <cfRule type="top10" dxfId="75" priority="75" stopIfTrue="1" percent="1" rank="10"/>
  </conditionalFormatting>
  <conditionalFormatting sqref="AN123">
    <cfRule type="top10" dxfId="74" priority="74" stopIfTrue="1" percent="1" rank="10"/>
  </conditionalFormatting>
  <conditionalFormatting sqref="AN124">
    <cfRule type="top10" dxfId="73" priority="73" stopIfTrue="1" percent="1" rank="10"/>
  </conditionalFormatting>
  <conditionalFormatting sqref="AN125">
    <cfRule type="top10" dxfId="72" priority="72" stopIfTrue="1" percent="1" rank="10"/>
  </conditionalFormatting>
  <conditionalFormatting sqref="AN126">
    <cfRule type="top10" dxfId="71" priority="71" stopIfTrue="1" percent="1" rank="10"/>
  </conditionalFormatting>
  <conditionalFormatting sqref="AN127">
    <cfRule type="top10" dxfId="70" priority="70" stopIfTrue="1" percent="1" rank="10"/>
  </conditionalFormatting>
  <conditionalFormatting sqref="AN128">
    <cfRule type="top10" dxfId="69" priority="69" stopIfTrue="1" percent="1" rank="10"/>
  </conditionalFormatting>
  <conditionalFormatting sqref="AN67">
    <cfRule type="top10" dxfId="68" priority="68" stopIfTrue="1" percent="1" rank="10"/>
  </conditionalFormatting>
  <conditionalFormatting sqref="AM67:AM78">
    <cfRule type="cellIs" dxfId="67" priority="67" stopIfTrue="1" operator="equal">
      <formula>1</formula>
    </cfRule>
  </conditionalFormatting>
  <conditionalFormatting sqref="AN84">
    <cfRule type="top10" dxfId="66" priority="66" stopIfTrue="1" percent="1" rank="10"/>
  </conditionalFormatting>
  <conditionalFormatting sqref="AN52">
    <cfRule type="top10" dxfId="65" priority="65" stopIfTrue="1" percent="1" rank="10"/>
  </conditionalFormatting>
  <conditionalFormatting sqref="AN97">
    <cfRule type="top10" dxfId="64" priority="64" stopIfTrue="1" percent="1" rank="10"/>
  </conditionalFormatting>
  <conditionalFormatting sqref="AN94">
    <cfRule type="top10" dxfId="63" priority="63" stopIfTrue="1" percent="1" rank="10"/>
  </conditionalFormatting>
  <conditionalFormatting sqref="AN100:AN101 AN90">
    <cfRule type="top10" dxfId="62" priority="140" stopIfTrue="1" percent="1" rank="10"/>
  </conditionalFormatting>
  <conditionalFormatting sqref="AN57">
    <cfRule type="top10" dxfId="61" priority="62" stopIfTrue="1" percent="1" rank="10"/>
  </conditionalFormatting>
  <conditionalFormatting sqref="AN99">
    <cfRule type="top10" dxfId="60" priority="61" stopIfTrue="1" percent="1" rank="10"/>
  </conditionalFormatting>
  <conditionalFormatting sqref="AN95">
    <cfRule type="top10" dxfId="59" priority="60" stopIfTrue="1" percent="1" rank="10"/>
  </conditionalFormatting>
  <conditionalFormatting sqref="AM131">
    <cfRule type="cellIs" dxfId="58" priority="59" stopIfTrue="1" operator="equal">
      <formula>1</formula>
    </cfRule>
  </conditionalFormatting>
  <conditionalFormatting sqref="AN91">
    <cfRule type="top10" dxfId="57" priority="58" stopIfTrue="1" percent="1" rank="10"/>
  </conditionalFormatting>
  <conditionalFormatting sqref="AN93">
    <cfRule type="top10" dxfId="56" priority="57" stopIfTrue="1" percent="1" rank="10"/>
  </conditionalFormatting>
  <conditionalFormatting sqref="AM21:AM30">
    <cfRule type="cellIs" dxfId="55" priority="56" stopIfTrue="1" operator="equal">
      <formula>1</formula>
    </cfRule>
  </conditionalFormatting>
  <conditionalFormatting sqref="AN21:AN23 AN31 AN27">
    <cfRule type="top10" dxfId="54" priority="55" stopIfTrue="1" percent="1" rank="10"/>
  </conditionalFormatting>
  <conditionalFormatting sqref="AN24">
    <cfRule type="top10" dxfId="53" priority="54" stopIfTrue="1" percent="1" rank="10"/>
  </conditionalFormatting>
  <conditionalFormatting sqref="AN25">
    <cfRule type="top10" dxfId="52" priority="53" stopIfTrue="1" percent="1" rank="10"/>
  </conditionalFormatting>
  <conditionalFormatting sqref="AN26">
    <cfRule type="top10" dxfId="51" priority="52" stopIfTrue="1" percent="1" rank="10"/>
  </conditionalFormatting>
  <conditionalFormatting sqref="AN29">
    <cfRule type="top10" dxfId="50" priority="51" stopIfTrue="1" percent="1" rank="10"/>
  </conditionalFormatting>
  <conditionalFormatting sqref="AN30">
    <cfRule type="top10" dxfId="49" priority="50" stopIfTrue="1" percent="1" rank="10"/>
  </conditionalFormatting>
  <conditionalFormatting sqref="AN28">
    <cfRule type="top10" dxfId="48" priority="49" stopIfTrue="1" percent="1" rank="10"/>
  </conditionalFormatting>
  <conditionalFormatting sqref="E9:AI9">
    <cfRule type="cellIs" dxfId="47" priority="48" operator="greaterThanOrEqual">
      <formula>14</formula>
    </cfRule>
  </conditionalFormatting>
  <conditionalFormatting sqref="E10:AI10">
    <cfRule type="cellIs" dxfId="46" priority="47" operator="greaterThanOrEqual">
      <formula>14</formula>
    </cfRule>
  </conditionalFormatting>
  <conditionalFormatting sqref="E11:AI11">
    <cfRule type="cellIs" dxfId="45" priority="46" operator="greaterThanOrEqual">
      <formula>5</formula>
    </cfRule>
  </conditionalFormatting>
  <conditionalFormatting sqref="E13:AI13">
    <cfRule type="cellIs" dxfId="44" priority="45" operator="greaterThanOrEqual">
      <formula>10</formula>
    </cfRule>
  </conditionalFormatting>
  <conditionalFormatting sqref="E14:AI16">
    <cfRule type="cellIs" dxfId="43" priority="44" operator="greaterThanOrEqual">
      <formula>10</formula>
    </cfRule>
  </conditionalFormatting>
  <conditionalFormatting sqref="E19:AI19">
    <cfRule type="cellIs" dxfId="42" priority="43" operator="greaterThanOrEqual">
      <formula>E20</formula>
    </cfRule>
  </conditionalFormatting>
  <conditionalFormatting sqref="AJ19">
    <cfRule type="cellIs" dxfId="41" priority="42" operator="greaterThanOrEqual">
      <formula>AJ20</formula>
    </cfRule>
  </conditionalFormatting>
  <conditionalFormatting sqref="E33:AI33">
    <cfRule type="cellIs" dxfId="40" priority="41" operator="greaterThanOrEqual">
      <formula>12</formula>
    </cfRule>
  </conditionalFormatting>
  <conditionalFormatting sqref="E34:AI34">
    <cfRule type="cellIs" dxfId="39" priority="40" operator="greaterThanOrEqual">
      <formula>3</formula>
    </cfRule>
  </conditionalFormatting>
  <conditionalFormatting sqref="E36:AI36">
    <cfRule type="cellIs" dxfId="38" priority="39" operator="greaterThanOrEqual">
      <formula>8</formula>
    </cfRule>
  </conditionalFormatting>
  <conditionalFormatting sqref="E37:AI37">
    <cfRule type="cellIs" dxfId="37" priority="38" operator="greaterThanOrEqual">
      <formula>45</formula>
    </cfRule>
  </conditionalFormatting>
  <conditionalFormatting sqref="E40:AI40">
    <cfRule type="cellIs" dxfId="36" priority="37" operator="greaterThanOrEqual">
      <formula>12</formula>
    </cfRule>
  </conditionalFormatting>
  <conditionalFormatting sqref="E42:AI42">
    <cfRule type="cellIs" dxfId="35" priority="36" operator="greaterThanOrEqual">
      <formula>8</formula>
    </cfRule>
  </conditionalFormatting>
  <conditionalFormatting sqref="E43:AI43">
    <cfRule type="cellIs" dxfId="34" priority="35" operator="greaterThanOrEqual">
      <formula>17</formula>
    </cfRule>
  </conditionalFormatting>
  <conditionalFormatting sqref="E45:AI45">
    <cfRule type="cellIs" dxfId="33" priority="34" operator="greaterThanOrEqual">
      <formula>8</formula>
    </cfRule>
  </conditionalFormatting>
  <conditionalFormatting sqref="E47">
    <cfRule type="cellIs" dxfId="32" priority="33" operator="greaterThanOrEqual">
      <formula>E48</formula>
    </cfRule>
  </conditionalFormatting>
  <conditionalFormatting sqref="F47:AJ47">
    <cfRule type="cellIs" dxfId="31" priority="32" operator="greaterThanOrEqual">
      <formula>F48</formula>
    </cfRule>
  </conditionalFormatting>
  <conditionalFormatting sqref="E49:AI49">
    <cfRule type="cellIs" dxfId="30" priority="31" operator="greaterThanOrEqual">
      <formula>6</formula>
    </cfRule>
  </conditionalFormatting>
  <conditionalFormatting sqref="E50:AI50">
    <cfRule type="cellIs" dxfId="29" priority="30" operator="greaterThanOrEqual">
      <formula>5</formula>
    </cfRule>
  </conditionalFormatting>
  <conditionalFormatting sqref="E51:AI51">
    <cfRule type="cellIs" dxfId="28" priority="29" operator="greaterThanOrEqual">
      <formula>4</formula>
    </cfRule>
  </conditionalFormatting>
  <conditionalFormatting sqref="E52:AI52">
    <cfRule type="cellIs" dxfId="27" priority="28" operator="greaterThanOrEqual">
      <formula>4</formula>
    </cfRule>
  </conditionalFormatting>
  <conditionalFormatting sqref="E54:AI54">
    <cfRule type="cellIs" dxfId="26" priority="27" operator="greaterThanOrEqual">
      <formula>3</formula>
    </cfRule>
  </conditionalFormatting>
  <conditionalFormatting sqref="E58:AI58">
    <cfRule type="cellIs" dxfId="25" priority="26" operator="greaterThanOrEqual">
      <formula>4</formula>
    </cfRule>
  </conditionalFormatting>
  <conditionalFormatting sqref="E60:AI60">
    <cfRule type="cellIs" dxfId="24" priority="25" operator="greaterThanOrEqual">
      <formula>12</formula>
    </cfRule>
  </conditionalFormatting>
  <conditionalFormatting sqref="E61:AI61">
    <cfRule type="cellIs" dxfId="23" priority="24" operator="greaterThanOrEqual">
      <formula>4</formula>
    </cfRule>
  </conditionalFormatting>
  <conditionalFormatting sqref="E63:AI63">
    <cfRule type="cellIs" dxfId="22" priority="23" operator="greaterThanOrEqual">
      <formula>3</formula>
    </cfRule>
  </conditionalFormatting>
  <conditionalFormatting sqref="E64">
    <cfRule type="cellIs" dxfId="21" priority="22" operator="greaterThanOrEqual">
      <formula>E65</formula>
    </cfRule>
  </conditionalFormatting>
  <conditionalFormatting sqref="F64:AJ64">
    <cfRule type="cellIs" dxfId="20" priority="21" operator="greaterThanOrEqual">
      <formula>F65</formula>
    </cfRule>
  </conditionalFormatting>
  <conditionalFormatting sqref="E66:AI66">
    <cfRule type="cellIs" dxfId="19" priority="20" operator="greaterThanOrEqual">
      <formula>12</formula>
    </cfRule>
  </conditionalFormatting>
  <conditionalFormatting sqref="E67:AI67">
    <cfRule type="cellIs" dxfId="18" priority="19" operator="greaterThanOrEqual">
      <formula>10</formula>
    </cfRule>
  </conditionalFormatting>
  <conditionalFormatting sqref="E68:AI68">
    <cfRule type="cellIs" dxfId="17" priority="18" operator="greaterThanOrEqual">
      <formula>10</formula>
    </cfRule>
  </conditionalFormatting>
  <conditionalFormatting sqref="E69:AI69">
    <cfRule type="cellIs" dxfId="16" priority="17" operator="greaterThanOrEqual">
      <formula>3</formula>
    </cfRule>
  </conditionalFormatting>
  <conditionalFormatting sqref="E70:AI70">
    <cfRule type="cellIs" dxfId="15" priority="16" operator="greaterThanOrEqual">
      <formula>5</formula>
    </cfRule>
  </conditionalFormatting>
  <conditionalFormatting sqref="E71:AI71">
    <cfRule type="cellIs" dxfId="14" priority="15" operator="greaterThanOrEqual">
      <formula>24</formula>
    </cfRule>
  </conditionalFormatting>
  <conditionalFormatting sqref="E72:AI72">
    <cfRule type="cellIs" dxfId="13" priority="14" operator="greaterThanOrEqual">
      <formula>25</formula>
    </cfRule>
  </conditionalFormatting>
  <conditionalFormatting sqref="E73:AI73">
    <cfRule type="cellIs" dxfId="12" priority="13" operator="greaterThanOrEqual">
      <formula>45</formula>
    </cfRule>
  </conditionalFormatting>
  <conditionalFormatting sqref="E74:AI74">
    <cfRule type="cellIs" dxfId="11" priority="12" operator="greaterThanOrEqual">
      <formula>20</formula>
    </cfRule>
  </conditionalFormatting>
  <conditionalFormatting sqref="E76:AI76">
    <cfRule type="cellIs" dxfId="10" priority="11" operator="greaterThanOrEqual">
      <formula>24</formula>
    </cfRule>
  </conditionalFormatting>
  <conditionalFormatting sqref="E77:AI77">
    <cfRule type="cellIs" dxfId="9" priority="10" operator="greaterThanOrEqual">
      <formula>24</formula>
    </cfRule>
  </conditionalFormatting>
  <conditionalFormatting sqref="E79">
    <cfRule type="cellIs" dxfId="8" priority="9" operator="greaterThanOrEqual">
      <formula>E80</formula>
    </cfRule>
  </conditionalFormatting>
  <conditionalFormatting sqref="F79:AJ79">
    <cfRule type="cellIs" dxfId="7" priority="8" operator="greaterThanOrEqual">
      <formula>F80</formula>
    </cfRule>
  </conditionalFormatting>
  <conditionalFormatting sqref="E87">
    <cfRule type="cellIs" dxfId="6" priority="7" operator="greaterThanOrEqual">
      <formula>E88</formula>
    </cfRule>
  </conditionalFormatting>
  <conditionalFormatting sqref="F87:AJ87">
    <cfRule type="cellIs" dxfId="5" priority="6" operator="greaterThanOrEqual">
      <formula>F88</formula>
    </cfRule>
  </conditionalFormatting>
  <conditionalFormatting sqref="E129">
    <cfRule type="cellIs" dxfId="4" priority="5" operator="greaterThanOrEqual">
      <formula>E130</formula>
    </cfRule>
  </conditionalFormatting>
  <conditionalFormatting sqref="F129:AJ129">
    <cfRule type="cellIs" dxfId="3" priority="4" operator="greaterThanOrEqual">
      <formula>F130</formula>
    </cfRule>
  </conditionalFormatting>
  <conditionalFormatting sqref="E145">
    <cfRule type="cellIs" dxfId="2" priority="3" operator="greaterThanOrEqual">
      <formula>E146</formula>
    </cfRule>
  </conditionalFormatting>
  <conditionalFormatting sqref="F145:AJ145">
    <cfRule type="cellIs" dxfId="1" priority="2" operator="greaterThanOrEqual">
      <formula>F146</formula>
    </cfRule>
  </conditionalFormatting>
  <conditionalFormatting sqref="E151:AI152">
    <cfRule type="cellIs" dxfId="0" priority="1" operator="greaterThanOrEqual">
      <formula>170</formula>
    </cfRule>
  </conditionalFormatting>
  <pageMargins left="0.7" right="0.7" top="0.75" bottom="0.75" header="0.3" footer="0.3"/>
  <pageSetup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2020</vt:lpstr>
      <vt:lpstr>'July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Telb</dc:creator>
  <cp:lastModifiedBy>Ahmad Telb</cp:lastModifiedBy>
  <dcterms:created xsi:type="dcterms:W3CDTF">2022-10-29T20:25:32Z</dcterms:created>
  <dcterms:modified xsi:type="dcterms:W3CDTF">2022-10-29T20:30:26Z</dcterms:modified>
</cp:coreProperties>
</file>