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.ali\Desktop\"/>
    </mc:Choice>
  </mc:AlternateContent>
  <xr:revisionPtr revIDLastSave="0" documentId="13_ncr:1_{8900E475-E48A-4BAA-BF86-EA4399DEA360}" xr6:coauthVersionLast="47" xr6:coauthVersionMax="47" xr10:uidLastSave="{00000000-0000-0000-0000-000000000000}"/>
  <bookViews>
    <workbookView xWindow="-120" yWindow="-120" windowWidth="29040" windowHeight="15840" xr2:uid="{21C2FD6A-22D3-4421-93B8-7D822C1CE7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" l="1"/>
  <c r="I20" i="1"/>
  <c r="I21" i="1"/>
  <c r="I22" i="1"/>
  <c r="I23" i="1"/>
  <c r="I24" i="1"/>
  <c r="I25" i="1"/>
  <c r="I26" i="1"/>
  <c r="I18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4" i="1"/>
  <c r="D2" i="1"/>
  <c r="G2" i="1" s="1"/>
  <c r="J5" i="1"/>
  <c r="J6" i="1" s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C2" i="1"/>
</calcChain>
</file>

<file path=xl/sharedStrings.xml><?xml version="1.0" encoding="utf-8"?>
<sst xmlns="http://schemas.openxmlformats.org/spreadsheetml/2006/main" count="17" uniqueCount="15">
  <si>
    <t>السن عند تقديم التقاعد</t>
  </si>
  <si>
    <t>نسبة خفض المعاش</t>
  </si>
  <si>
    <t>رجال</t>
  </si>
  <si>
    <t>نساء</t>
  </si>
  <si>
    <t>أكبر من 60</t>
  </si>
  <si>
    <t>لا يوجد</t>
  </si>
  <si>
    <t>تاريخ الميلاد</t>
  </si>
  <si>
    <t>تاريخ التعيين</t>
  </si>
  <si>
    <t>السن</t>
  </si>
  <si>
    <t>مدة  العمل</t>
  </si>
  <si>
    <t>الراتب</t>
  </si>
  <si>
    <t>المعاش التقاعدي</t>
  </si>
  <si>
    <t>الجنس</t>
  </si>
  <si>
    <t>أنثى</t>
  </si>
  <si>
    <t>عمود مساعد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</si>
</sst>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0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BD70F-45F6-4441-B366-8908409F0FA5}">
  <dimension ref="A1:M26"/>
  <sheetViews>
    <sheetView rightToLeft="1" tabSelected="1" workbookViewId="0">
      <selection activeCell="B3" sqref="B3"/>
    </sheetView>
  </sheetViews>
  <sheetFormatPr defaultColWidth="15.42578125" defaultRowHeight="26.25" x14ac:dyDescent="0.4"/>
  <cols>
    <col min="1" max="2" width="20.7109375" style="3" bestFit="1" customWidth="1"/>
    <col min="3" max="6" width="15.42578125" style="3"/>
    <col min="7" max="7" width="23.5703125" style="3" bestFit="1" customWidth="1"/>
    <col min="8" max="8" width="12.85546875" style="4" customWidth="1"/>
    <col min="9" max="9" width="12.85546875" style="4" hidden="1" customWidth="1"/>
    <col min="10" max="10" width="32.140625" style="3" bestFit="1" customWidth="1"/>
    <col min="11" max="11" width="27.42578125" style="3" bestFit="1" customWidth="1"/>
    <col min="12" max="12" width="32.140625" style="3" hidden="1" customWidth="1"/>
    <col min="13" max="13" width="27.42578125" style="3" hidden="1" customWidth="1"/>
    <col min="14" max="16384" width="15.42578125" style="3"/>
  </cols>
  <sheetData>
    <row r="1" spans="1:13" ht="27" thickBot="1" x14ac:dyDescent="0.45">
      <c r="A1" s="1" t="s">
        <v>6</v>
      </c>
      <c r="B1" s="1" t="s">
        <v>7</v>
      </c>
      <c r="C1" s="1" t="s">
        <v>8</v>
      </c>
      <c r="D1" s="1" t="s">
        <v>9</v>
      </c>
      <c r="E1" s="1" t="s">
        <v>12</v>
      </c>
      <c r="F1" s="1" t="s">
        <v>10</v>
      </c>
      <c r="G1" s="1" t="s">
        <v>11</v>
      </c>
      <c r="H1" s="9"/>
      <c r="I1" s="9" t="s">
        <v>14</v>
      </c>
      <c r="J1" s="10" t="s">
        <v>2</v>
      </c>
      <c r="K1" s="10"/>
      <c r="L1" s="10" t="s">
        <v>3</v>
      </c>
      <c r="M1" s="10"/>
    </row>
    <row r="2" spans="1:13" ht="27" thickBot="1" x14ac:dyDescent="0.45">
      <c r="A2" s="5">
        <v>28004</v>
      </c>
      <c r="B2" s="5">
        <v>37500</v>
      </c>
      <c r="C2" s="6">
        <f ca="1">IF(A2&lt;&gt;"",YEARFRAC(A2,TODAY()),"")</f>
        <v>46.18888888888889</v>
      </c>
      <c r="D2" s="6">
        <f ca="1">IF(B2&lt;&gt;"",DATEDIF(B2,TODAY(),"y"),"")</f>
        <v>20</v>
      </c>
      <c r="E2" s="6" t="s">
        <v>13</v>
      </c>
      <c r="F2" s="6">
        <v>5000</v>
      </c>
      <c r="G2" s="6">
        <f ca="1">IF(AND($D2&lt;46,$E2="ذكر"),F2-(F2*30%),IF(AND($D2&lt;46,$E2="أنثى"),F2-(F2*25%),IF(OR(AND($D2&gt;=60,$E2="ذكر"),AND($D2&gt;=55,$E2="أنثى")),$F2,F2-VLOOKUP($E2&amp;$D2,$I$4:$K$26,3,0)*$F2)))</f>
        <v>3750</v>
      </c>
      <c r="H2" s="7"/>
      <c r="I2" s="7"/>
      <c r="J2" s="1" t="s">
        <v>0</v>
      </c>
      <c r="K2" s="1" t="s">
        <v>1</v>
      </c>
      <c r="L2" s="1" t="s">
        <v>0</v>
      </c>
      <c r="M2" s="1" t="s">
        <v>1</v>
      </c>
    </row>
    <row r="3" spans="1:13" ht="27" thickBot="1" x14ac:dyDescent="0.45">
      <c r="J3" s="1" t="s">
        <v>4</v>
      </c>
      <c r="K3" s="1" t="s">
        <v>5</v>
      </c>
      <c r="L3" s="1"/>
      <c r="M3" s="1"/>
    </row>
    <row r="4" spans="1:13" ht="27" thickBot="1" x14ac:dyDescent="0.45">
      <c r="I4" s="4" t="str">
        <f>"ذكر"&amp;J4</f>
        <v>ذكر59</v>
      </c>
      <c r="J4" s="8">
        <v>59</v>
      </c>
      <c r="K4" s="2">
        <v>7.0000000000000007E-2</v>
      </c>
      <c r="L4" s="2"/>
      <c r="M4" s="1"/>
    </row>
    <row r="5" spans="1:13" ht="27" thickBot="1" x14ac:dyDescent="0.45">
      <c r="I5" s="4" t="str">
        <f t="shared" ref="I5:I17" si="0">"ذكر"&amp;J5</f>
        <v>ذكر58</v>
      </c>
      <c r="J5" s="8">
        <f t="shared" ref="J5:J17" si="1">J4-1</f>
        <v>58</v>
      </c>
      <c r="K5" s="2">
        <v>0.08</v>
      </c>
      <c r="L5" s="2"/>
      <c r="M5" s="1"/>
    </row>
    <row r="6" spans="1:13" ht="27" thickBot="1" x14ac:dyDescent="0.45">
      <c r="I6" s="4" t="str">
        <f t="shared" si="0"/>
        <v>ذكر57</v>
      </c>
      <c r="J6" s="8">
        <f t="shared" si="1"/>
        <v>57</v>
      </c>
      <c r="K6" s="2">
        <v>0.09</v>
      </c>
      <c r="L6" s="2"/>
      <c r="M6" s="1"/>
    </row>
    <row r="7" spans="1:13" ht="27" thickBot="1" x14ac:dyDescent="0.45">
      <c r="I7" s="4" t="str">
        <f t="shared" si="0"/>
        <v>ذكر56</v>
      </c>
      <c r="J7" s="8">
        <f t="shared" si="1"/>
        <v>56</v>
      </c>
      <c r="K7" s="2">
        <v>0.1</v>
      </c>
      <c r="L7" s="8">
        <v>54</v>
      </c>
      <c r="M7" s="2">
        <v>0.09</v>
      </c>
    </row>
    <row r="8" spans="1:13" ht="27" thickBot="1" x14ac:dyDescent="0.45">
      <c r="I8" s="4" t="str">
        <f t="shared" si="0"/>
        <v>ذكر55</v>
      </c>
      <c r="J8" s="8">
        <f t="shared" si="1"/>
        <v>55</v>
      </c>
      <c r="K8" s="2">
        <v>0.12</v>
      </c>
      <c r="L8" s="8">
        <v>53</v>
      </c>
      <c r="M8" s="2">
        <v>0.11</v>
      </c>
    </row>
    <row r="9" spans="1:13" ht="27" thickBot="1" x14ac:dyDescent="0.45">
      <c r="I9" s="4" t="str">
        <f t="shared" si="0"/>
        <v>ذكر54</v>
      </c>
      <c r="J9" s="8">
        <f t="shared" si="1"/>
        <v>54</v>
      </c>
      <c r="K9" s="2">
        <v>0.14000000000000001</v>
      </c>
      <c r="L9" s="8">
        <v>52</v>
      </c>
      <c r="M9" s="2">
        <v>0.13</v>
      </c>
    </row>
    <row r="10" spans="1:13" ht="27" thickBot="1" x14ac:dyDescent="0.45">
      <c r="I10" s="4" t="str">
        <f t="shared" si="0"/>
        <v>ذكر53</v>
      </c>
      <c r="J10" s="8">
        <f t="shared" si="1"/>
        <v>53</v>
      </c>
      <c r="K10" s="2">
        <v>0.16</v>
      </c>
      <c r="L10" s="8">
        <v>51</v>
      </c>
      <c r="M10" s="2">
        <v>0.15</v>
      </c>
    </row>
    <row r="11" spans="1:13" ht="27" thickBot="1" x14ac:dyDescent="0.45">
      <c r="I11" s="4" t="str">
        <f t="shared" si="0"/>
        <v>ذكر52</v>
      </c>
      <c r="J11" s="8">
        <f t="shared" si="1"/>
        <v>52</v>
      </c>
      <c r="K11" s="2">
        <v>0.18</v>
      </c>
      <c r="L11" s="8">
        <v>50</v>
      </c>
      <c r="M11" s="2">
        <v>0.17</v>
      </c>
    </row>
    <row r="12" spans="1:13" ht="27" thickBot="1" x14ac:dyDescent="0.45">
      <c r="I12" s="4" t="str">
        <f t="shared" si="0"/>
        <v>ذكر51</v>
      </c>
      <c r="J12" s="8">
        <f t="shared" si="1"/>
        <v>51</v>
      </c>
      <c r="K12" s="2">
        <v>0.2</v>
      </c>
      <c r="L12" s="8">
        <v>49</v>
      </c>
      <c r="M12" s="2">
        <v>0.19</v>
      </c>
    </row>
    <row r="13" spans="1:13" ht="27" thickBot="1" x14ac:dyDescent="0.45">
      <c r="I13" s="4" t="str">
        <f t="shared" si="0"/>
        <v>ذكر50</v>
      </c>
      <c r="J13" s="8">
        <f t="shared" si="1"/>
        <v>50</v>
      </c>
      <c r="K13" s="2">
        <v>0.22</v>
      </c>
      <c r="L13" s="8">
        <v>48</v>
      </c>
      <c r="M13" s="2">
        <v>0.21</v>
      </c>
    </row>
    <row r="14" spans="1:13" ht="27" thickBot="1" x14ac:dyDescent="0.45">
      <c r="I14" s="4" t="str">
        <f t="shared" si="0"/>
        <v>ذكر49</v>
      </c>
      <c r="J14" s="8">
        <f t="shared" si="1"/>
        <v>49</v>
      </c>
      <c r="K14" s="2">
        <v>0.24</v>
      </c>
      <c r="L14" s="8">
        <v>47</v>
      </c>
      <c r="M14" s="2">
        <v>0.23</v>
      </c>
    </row>
    <row r="15" spans="1:13" ht="27" thickBot="1" x14ac:dyDescent="0.45">
      <c r="I15" s="4" t="str">
        <f t="shared" si="0"/>
        <v>ذكر48</v>
      </c>
      <c r="J15" s="8">
        <f t="shared" si="1"/>
        <v>48</v>
      </c>
      <c r="K15" s="2">
        <v>0.26</v>
      </c>
      <c r="L15" s="8">
        <v>46</v>
      </c>
      <c r="M15" s="2">
        <v>0.25</v>
      </c>
    </row>
    <row r="16" spans="1:13" ht="27" thickBot="1" x14ac:dyDescent="0.45">
      <c r="I16" s="4" t="str">
        <f t="shared" si="0"/>
        <v>ذكر47</v>
      </c>
      <c r="J16" s="8">
        <f t="shared" si="1"/>
        <v>47</v>
      </c>
      <c r="K16" s="2">
        <v>0.28000000000000003</v>
      </c>
      <c r="L16" s="8"/>
      <c r="M16" s="2"/>
    </row>
    <row r="17" spans="9:13" ht="27" thickBot="1" x14ac:dyDescent="0.45">
      <c r="I17" s="4" t="str">
        <f t="shared" si="0"/>
        <v>ذكر46</v>
      </c>
      <c r="J17" s="8">
        <f t="shared" si="1"/>
        <v>46</v>
      </c>
      <c r="K17" s="2">
        <v>0.3</v>
      </c>
      <c r="L17" s="8"/>
      <c r="M17" s="2"/>
    </row>
    <row r="18" spans="9:13" ht="27" thickBot="1" x14ac:dyDescent="0.45">
      <c r="I18" s="4" t="str">
        <f>"أنثى"&amp;J18</f>
        <v>أنثى54</v>
      </c>
      <c r="J18" s="8">
        <v>54</v>
      </c>
      <c r="K18" s="2">
        <v>0.09</v>
      </c>
    </row>
    <row r="19" spans="9:13" ht="27" thickBot="1" x14ac:dyDescent="0.45">
      <c r="I19" s="4" t="str">
        <f t="shared" ref="I19:I26" si="2">"أنثى"&amp;J19</f>
        <v>أنثى53</v>
      </c>
      <c r="J19" s="8">
        <v>53</v>
      </c>
      <c r="K19" s="2">
        <v>0.11</v>
      </c>
    </row>
    <row r="20" spans="9:13" ht="27" thickBot="1" x14ac:dyDescent="0.45">
      <c r="I20" s="4" t="str">
        <f t="shared" si="2"/>
        <v>أنثى52</v>
      </c>
      <c r="J20" s="8">
        <v>52</v>
      </c>
      <c r="K20" s="2">
        <v>0.13</v>
      </c>
    </row>
    <row r="21" spans="9:13" ht="27" thickBot="1" x14ac:dyDescent="0.45">
      <c r="I21" s="4" t="str">
        <f t="shared" si="2"/>
        <v>أنثى51</v>
      </c>
      <c r="J21" s="8">
        <v>51</v>
      </c>
      <c r="K21" s="2">
        <v>0.15</v>
      </c>
    </row>
    <row r="22" spans="9:13" ht="27" thickBot="1" x14ac:dyDescent="0.45">
      <c r="I22" s="4" t="str">
        <f t="shared" si="2"/>
        <v>أنثى50</v>
      </c>
      <c r="J22" s="8">
        <v>50</v>
      </c>
      <c r="K22" s="2">
        <v>0.17</v>
      </c>
    </row>
    <row r="23" spans="9:13" ht="27" thickBot="1" x14ac:dyDescent="0.45">
      <c r="I23" s="4" t="str">
        <f t="shared" si="2"/>
        <v>أنثى49</v>
      </c>
      <c r="J23" s="8">
        <v>49</v>
      </c>
      <c r="K23" s="2">
        <v>0.19</v>
      </c>
    </row>
    <row r="24" spans="9:13" ht="27" thickBot="1" x14ac:dyDescent="0.45">
      <c r="I24" s="4" t="str">
        <f t="shared" si="2"/>
        <v>أنثى48</v>
      </c>
      <c r="J24" s="8">
        <v>48</v>
      </c>
      <c r="K24" s="2">
        <v>0.21</v>
      </c>
    </row>
    <row r="25" spans="9:13" ht="27" thickBot="1" x14ac:dyDescent="0.45">
      <c r="I25" s="4" t="str">
        <f t="shared" si="2"/>
        <v>أنثى47</v>
      </c>
      <c r="J25" s="8">
        <v>47</v>
      </c>
      <c r="K25" s="2">
        <v>0.23</v>
      </c>
    </row>
    <row r="26" spans="9:13" ht="27" thickBot="1" x14ac:dyDescent="0.45">
      <c r="I26" s="4" t="str">
        <f t="shared" si="2"/>
        <v>أنثى46</v>
      </c>
      <c r="J26" s="8">
        <v>46</v>
      </c>
      <c r="K26" s="2">
        <v>0.25</v>
      </c>
    </row>
  </sheetData>
  <mergeCells count="2">
    <mergeCell ref="J1:K1"/>
    <mergeCell ref="L1:M1"/>
  </mergeCells>
  <dataValidations count="1">
    <dataValidation type="list" allowBlank="1" showInputMessage="1" showErrorMessage="1" sqref="E2" xr:uid="{B0ACD19F-C84A-4721-822B-46CDD6E99826}">
      <formula1>"ذكر,أنثى"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Al Wahaibi</dc:creator>
  <cp:lastModifiedBy>Ali Ali</cp:lastModifiedBy>
  <dcterms:created xsi:type="dcterms:W3CDTF">2022-11-09T08:51:24Z</dcterms:created>
  <dcterms:modified xsi:type="dcterms:W3CDTF">2022-11-09T12:11:20Z</dcterms:modified>
</cp:coreProperties>
</file>