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B5C3437D-2D68-4DD3-831C-718824424C3A}" xr6:coauthVersionLast="47" xr6:coauthVersionMax="47" xr10:uidLastSave="{00000000-0000-0000-0000-000000000000}"/>
  <bookViews>
    <workbookView xWindow="-120" yWindow="-120" windowWidth="24240" windowHeight="13140" xr2:uid="{21C2FD6A-22D3-4421-93B8-7D822C1CE72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" i="1" l="1"/>
  <c r="C2" i="1"/>
  <c r="G2" i="1" s="1"/>
</calcChain>
</file>

<file path=xl/sharedStrings.xml><?xml version="1.0" encoding="utf-8"?>
<sst xmlns="http://schemas.openxmlformats.org/spreadsheetml/2006/main" count="45" uniqueCount="31">
  <si>
    <t>السن عند تقديم التقاعد</t>
  </si>
  <si>
    <t>نسبة خفض المعاش</t>
  </si>
  <si>
    <t>رجال</t>
  </si>
  <si>
    <t>نساء</t>
  </si>
  <si>
    <t>أكبر من 60</t>
  </si>
  <si>
    <t>أكبر من 55</t>
  </si>
  <si>
    <t>تاريخ الميلاد</t>
  </si>
  <si>
    <t>تاريخ التعيين</t>
  </si>
  <si>
    <t>السن</t>
  </si>
  <si>
    <t>مدة  العمل</t>
  </si>
  <si>
    <t>الراتب</t>
  </si>
  <si>
    <t>المعاش التقاعدي</t>
  </si>
  <si>
    <t>الجنس</t>
  </si>
  <si>
    <t>ذكر</t>
  </si>
  <si>
    <t>أقل من 46</t>
  </si>
  <si>
    <t>أقل من 47</t>
  </si>
  <si>
    <t>أقل من 48</t>
  </si>
  <si>
    <t>أقل من 49</t>
  </si>
  <si>
    <t>أقل من 50</t>
  </si>
  <si>
    <t>أقل من 51</t>
  </si>
  <si>
    <t>أقل من 52</t>
  </si>
  <si>
    <t>أقل من 53</t>
  </si>
  <si>
    <t>أقل من 54</t>
  </si>
  <si>
    <t>أقل من 55</t>
  </si>
  <si>
    <t>أقل من 56</t>
  </si>
  <si>
    <t>أقل من 57</t>
  </si>
  <si>
    <t>أقل من 58</t>
  </si>
  <si>
    <t>أقل من 59</t>
  </si>
  <si>
    <t>أقل من 60</t>
  </si>
  <si>
    <t>العدد 60 هو عدد تقريبي ويساوي في الحقيقة 59 سنة و 10 شهر و 12 يوم (مما يعني أنه أقل من 60 سنة)</t>
  </si>
  <si>
    <t>وقد تم تعديل المعادلة لرفع هذا العدد إلى العدد الصحيح الأكبر منه.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</si>
</sst>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5" x14ac:knownFonts="1">
    <font>
      <sz val="11"/>
      <color theme="1"/>
      <name val="Calibri"/>
      <family val="2"/>
      <charset val="178"/>
      <scheme val="minor"/>
    </font>
    <font>
      <sz val="20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8"/>
      <name val="Calibri"/>
      <family val="2"/>
      <charset val="178"/>
      <scheme val="minor"/>
    </font>
    <font>
      <sz val="16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4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" fillId="0" borderId="1" xfId="1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0" borderId="0" xfId="1" applyNumberFormat="1" applyFont="1" applyBorder="1" applyAlignment="1">
      <alignment horizontal="center"/>
    </xf>
    <xf numFmtId="1" fontId="1" fillId="0" borderId="6" xfId="0" applyNumberFormat="1" applyFont="1" applyBorder="1" applyAlignment="1">
      <alignment horizontal="center" shrinkToFit="1"/>
    </xf>
    <xf numFmtId="0" fontId="1" fillId="0" borderId="2" xfId="0" applyFont="1" applyBorder="1" applyAlignment="1">
      <alignment horizontal="center" shrinkToFit="1"/>
    </xf>
    <xf numFmtId="0" fontId="1" fillId="0" borderId="7" xfId="0" applyFont="1" applyBorder="1" applyAlignment="1">
      <alignment horizontal="center" shrinkToFit="1"/>
    </xf>
    <xf numFmtId="0" fontId="1" fillId="0" borderId="6" xfId="0" applyFont="1" applyBorder="1" applyAlignment="1">
      <alignment horizontal="center" shrinkToFit="1"/>
    </xf>
    <xf numFmtId="9" fontId="1" fillId="0" borderId="7" xfId="0" applyNumberFormat="1" applyFont="1" applyBorder="1" applyAlignment="1">
      <alignment horizontal="center" shrinkToFit="1"/>
    </xf>
    <xf numFmtId="0" fontId="1" fillId="0" borderId="8" xfId="0" applyFont="1" applyBorder="1" applyAlignment="1">
      <alignment horizontal="center" shrinkToFit="1"/>
    </xf>
    <xf numFmtId="0" fontId="1" fillId="0" borderId="9" xfId="0" applyFont="1" applyBorder="1" applyAlignment="1">
      <alignment horizontal="center" shrinkToFit="1"/>
    </xf>
    <xf numFmtId="9" fontId="1" fillId="0" borderId="10" xfId="0" applyNumberFormat="1" applyFont="1" applyBorder="1" applyAlignment="1">
      <alignment horizontal="center" shrinkToFit="1"/>
    </xf>
    <xf numFmtId="0" fontId="1" fillId="0" borderId="10" xfId="0" applyFont="1" applyBorder="1" applyAlignment="1">
      <alignment horizontal="center" shrinkToFit="1"/>
    </xf>
    <xf numFmtId="0" fontId="1" fillId="0" borderId="0" xfId="0" applyFont="1" applyAlignment="1">
      <alignment horizontal="center" shrinkToFit="1"/>
    </xf>
    <xf numFmtId="0" fontId="1" fillId="0" borderId="3" xfId="0" applyFont="1" applyBorder="1" applyAlignment="1">
      <alignment horizontal="center" shrinkToFit="1"/>
    </xf>
    <xf numFmtId="0" fontId="1" fillId="0" borderId="4" xfId="0" applyFont="1" applyBorder="1" applyAlignment="1">
      <alignment horizontal="center" shrinkToFit="1"/>
    </xf>
    <xf numFmtId="0" fontId="1" fillId="0" borderId="5" xfId="0" applyFont="1" applyBorder="1" applyAlignment="1">
      <alignment horizontal="center" shrinkToFit="1"/>
    </xf>
    <xf numFmtId="0" fontId="1" fillId="0" borderId="11" xfId="0" applyFont="1" applyBorder="1" applyAlignment="1">
      <alignment horizontal="center" shrinkToFit="1"/>
    </xf>
    <xf numFmtId="0" fontId="1" fillId="0" borderId="12" xfId="0" applyFont="1" applyBorder="1" applyAlignment="1">
      <alignment horizontal="center" shrinkToFit="1"/>
    </xf>
    <xf numFmtId="0" fontId="1" fillId="0" borderId="13" xfId="0" applyFont="1" applyBorder="1" applyAlignment="1">
      <alignment horizontal="center" shrinkToFit="1"/>
    </xf>
    <xf numFmtId="0" fontId="4" fillId="0" borderId="0" xfId="0" applyFont="1" applyAlignment="1">
      <alignment horizontal="center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35719</xdr:colOff>
      <xdr:row>1</xdr:row>
      <xdr:rowOff>190500</xdr:rowOff>
    </xdr:from>
    <xdr:to>
      <xdr:col>2</xdr:col>
      <xdr:colOff>333375</xdr:colOff>
      <xdr:row>4</xdr:row>
      <xdr:rowOff>83343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B6C0FD6A-B0F3-32FC-2604-31F8EE4E0B35}"/>
            </a:ext>
          </a:extLst>
        </xdr:cNvPr>
        <xdr:cNvCxnSpPr/>
      </xdr:nvCxnSpPr>
      <xdr:spPr>
        <a:xfrm flipH="1" flipV="1">
          <a:off x="16775394281" y="535781"/>
          <a:ext cx="1678781" cy="9048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BD70F-45F6-4441-B366-8908409F0FA5}">
  <dimension ref="A1:N18"/>
  <sheetViews>
    <sheetView showGridLines="0" rightToLeft="1" tabSelected="1" zoomScale="80" zoomScaleNormal="80" workbookViewId="0">
      <selection activeCell="D9" sqref="D9"/>
    </sheetView>
  </sheetViews>
  <sheetFormatPr baseColWidth="10" defaultColWidth="15.42578125" defaultRowHeight="26.25" x14ac:dyDescent="0.4"/>
  <cols>
    <col min="1" max="2" width="20.7109375" style="2" bestFit="1" customWidth="1"/>
    <col min="3" max="6" width="15.42578125" style="2"/>
    <col min="7" max="7" width="23.5703125" style="2" bestFit="1" customWidth="1"/>
    <col min="8" max="8" width="7.140625" style="2" customWidth="1"/>
    <col min="9" max="9" width="17.28515625" style="16" customWidth="1"/>
    <col min="10" max="11" width="20.7109375" style="16" customWidth="1"/>
    <col min="12" max="12" width="15.7109375" style="16" bestFit="1" customWidth="1"/>
    <col min="13" max="14" width="20.7109375" style="16" customWidth="1"/>
    <col min="15" max="16384" width="15.42578125" style="2"/>
  </cols>
  <sheetData>
    <row r="1" spans="1:14" ht="27" thickBot="1" x14ac:dyDescent="0.45">
      <c r="A1" s="1" t="s">
        <v>6</v>
      </c>
      <c r="B1" s="1" t="s">
        <v>7</v>
      </c>
      <c r="C1" s="1" t="s">
        <v>8</v>
      </c>
      <c r="D1" s="1" t="s">
        <v>9</v>
      </c>
      <c r="E1" s="1" t="s">
        <v>12</v>
      </c>
      <c r="F1" s="1" t="s">
        <v>10</v>
      </c>
      <c r="G1" s="1" t="s">
        <v>11</v>
      </c>
      <c r="I1" s="17" t="s">
        <v>2</v>
      </c>
      <c r="J1" s="18"/>
      <c r="K1" s="19"/>
      <c r="L1" s="20" t="s">
        <v>3</v>
      </c>
      <c r="M1" s="21"/>
      <c r="N1" s="22"/>
    </row>
    <row r="2" spans="1:14" ht="27" thickBot="1" x14ac:dyDescent="0.45">
      <c r="A2" s="5">
        <v>23012</v>
      </c>
      <c r="B2" s="5">
        <v>37622</v>
      </c>
      <c r="C2" s="3">
        <f ca="1">IF(A2&lt;&gt;"",YEARFRAC(A2,TODAY()),"")</f>
        <v>59.866666666666667</v>
      </c>
      <c r="D2" s="3">
        <f ca="1">IF(B2&lt;&gt;"",YEARFRAC(B2,TODAY()),"")</f>
        <v>19.866666666666667</v>
      </c>
      <c r="E2" s="3" t="s">
        <v>13</v>
      </c>
      <c r="F2" s="3">
        <v>5000</v>
      </c>
      <c r="G2" s="4">
        <f ca="1">IF($F2="","",$F2*(1-INDEX(OFFSET($K$3,,IF($E2="ذكر",0,3),IF($E2="ذكر",16,11)),MATCH(ROUNDUP($C2,0),OFFSET($J$3,,IF($E2="ذكر",0,3),IF($E2="ذكر",16,11)),1))))</f>
        <v>5000</v>
      </c>
      <c r="H2" s="6"/>
      <c r="I2" s="7" t="s">
        <v>8</v>
      </c>
      <c r="J2" s="8" t="s">
        <v>0</v>
      </c>
      <c r="K2" s="9" t="s">
        <v>1</v>
      </c>
      <c r="L2" s="7" t="s">
        <v>8</v>
      </c>
      <c r="M2" s="8" t="s">
        <v>0</v>
      </c>
      <c r="N2" s="9" t="s">
        <v>1</v>
      </c>
    </row>
    <row r="3" spans="1:14" x14ac:dyDescent="0.4">
      <c r="I3" s="10" t="s">
        <v>14</v>
      </c>
      <c r="J3" s="8">
        <v>0</v>
      </c>
      <c r="K3" s="11">
        <v>0.3</v>
      </c>
      <c r="L3" s="10" t="s">
        <v>14</v>
      </c>
      <c r="M3" s="8">
        <v>0</v>
      </c>
      <c r="N3" s="11">
        <v>0.25</v>
      </c>
    </row>
    <row r="4" spans="1:14" x14ac:dyDescent="0.4">
      <c r="I4" s="10" t="s">
        <v>15</v>
      </c>
      <c r="J4" s="8">
        <v>46</v>
      </c>
      <c r="K4" s="11">
        <v>0.28000000000000003</v>
      </c>
      <c r="L4" s="10" t="s">
        <v>15</v>
      </c>
      <c r="M4" s="8">
        <v>46</v>
      </c>
      <c r="N4" s="11">
        <v>0.23</v>
      </c>
    </row>
    <row r="5" spans="1:14" x14ac:dyDescent="0.4">
      <c r="D5" s="23" t="s">
        <v>29</v>
      </c>
      <c r="I5" s="10" t="s">
        <v>16</v>
      </c>
      <c r="J5" s="8">
        <v>47</v>
      </c>
      <c r="K5" s="11">
        <v>0.26</v>
      </c>
      <c r="L5" s="10" t="s">
        <v>16</v>
      </c>
      <c r="M5" s="8">
        <v>47</v>
      </c>
      <c r="N5" s="11">
        <v>0.21</v>
      </c>
    </row>
    <row r="6" spans="1:14" x14ac:dyDescent="0.4">
      <c r="D6" s="23" t="s">
        <v>30</v>
      </c>
      <c r="I6" s="10" t="s">
        <v>17</v>
      </c>
      <c r="J6" s="8">
        <v>48</v>
      </c>
      <c r="K6" s="11">
        <v>0.24</v>
      </c>
      <c r="L6" s="10" t="s">
        <v>17</v>
      </c>
      <c r="M6" s="8">
        <v>48</v>
      </c>
      <c r="N6" s="11">
        <v>0.19</v>
      </c>
    </row>
    <row r="7" spans="1:14" x14ac:dyDescent="0.4">
      <c r="I7" s="10" t="s">
        <v>18</v>
      </c>
      <c r="J7" s="8">
        <v>49</v>
      </c>
      <c r="K7" s="11">
        <v>0.22</v>
      </c>
      <c r="L7" s="10" t="s">
        <v>18</v>
      </c>
      <c r="M7" s="8">
        <v>49</v>
      </c>
      <c r="N7" s="11">
        <v>0.17</v>
      </c>
    </row>
    <row r="8" spans="1:14" x14ac:dyDescent="0.4">
      <c r="I8" s="10" t="s">
        <v>19</v>
      </c>
      <c r="J8" s="8">
        <v>50</v>
      </c>
      <c r="K8" s="11">
        <v>0.2</v>
      </c>
      <c r="L8" s="10" t="s">
        <v>19</v>
      </c>
      <c r="M8" s="8">
        <v>50</v>
      </c>
      <c r="N8" s="11">
        <v>0.15</v>
      </c>
    </row>
    <row r="9" spans="1:14" x14ac:dyDescent="0.4">
      <c r="I9" s="10" t="s">
        <v>20</v>
      </c>
      <c r="J9" s="8">
        <v>51</v>
      </c>
      <c r="K9" s="11">
        <v>0.18</v>
      </c>
      <c r="L9" s="10" t="s">
        <v>20</v>
      </c>
      <c r="M9" s="8">
        <v>51</v>
      </c>
      <c r="N9" s="11">
        <v>0.13</v>
      </c>
    </row>
    <row r="10" spans="1:14" x14ac:dyDescent="0.4">
      <c r="I10" s="10" t="s">
        <v>21</v>
      </c>
      <c r="J10" s="8">
        <v>52</v>
      </c>
      <c r="K10" s="11">
        <v>0.16</v>
      </c>
      <c r="L10" s="10" t="s">
        <v>21</v>
      </c>
      <c r="M10" s="8">
        <v>52</v>
      </c>
      <c r="N10" s="11">
        <v>0.11</v>
      </c>
    </row>
    <row r="11" spans="1:14" x14ac:dyDescent="0.4">
      <c r="I11" s="10" t="s">
        <v>22</v>
      </c>
      <c r="J11" s="8">
        <v>53</v>
      </c>
      <c r="K11" s="11">
        <v>0.14000000000000001</v>
      </c>
      <c r="L11" s="10" t="s">
        <v>22</v>
      </c>
      <c r="M11" s="8">
        <v>53</v>
      </c>
      <c r="N11" s="11">
        <v>0.09</v>
      </c>
    </row>
    <row r="12" spans="1:14" x14ac:dyDescent="0.4">
      <c r="I12" s="10" t="s">
        <v>23</v>
      </c>
      <c r="J12" s="8">
        <v>54</v>
      </c>
      <c r="K12" s="11">
        <v>0.12</v>
      </c>
      <c r="L12" s="10" t="s">
        <v>23</v>
      </c>
      <c r="M12" s="8">
        <v>54</v>
      </c>
      <c r="N12" s="11">
        <v>7.0000000000000007E-2</v>
      </c>
    </row>
    <row r="13" spans="1:14" x14ac:dyDescent="0.4">
      <c r="I13" s="10" t="s">
        <v>24</v>
      </c>
      <c r="J13" s="8">
        <v>55</v>
      </c>
      <c r="K13" s="11">
        <v>0.1</v>
      </c>
      <c r="L13" s="10" t="s">
        <v>5</v>
      </c>
      <c r="M13" s="8">
        <v>55</v>
      </c>
      <c r="N13" s="11">
        <v>0</v>
      </c>
    </row>
    <row r="14" spans="1:14" x14ac:dyDescent="0.4">
      <c r="I14" s="10" t="s">
        <v>25</v>
      </c>
      <c r="J14" s="8">
        <v>56</v>
      </c>
      <c r="K14" s="11">
        <v>0.09</v>
      </c>
      <c r="L14" s="10"/>
      <c r="M14" s="8"/>
      <c r="N14" s="9"/>
    </row>
    <row r="15" spans="1:14" x14ac:dyDescent="0.4">
      <c r="I15" s="10" t="s">
        <v>26</v>
      </c>
      <c r="J15" s="8">
        <v>57</v>
      </c>
      <c r="K15" s="11">
        <v>0.08</v>
      </c>
      <c r="L15" s="10"/>
      <c r="M15" s="8"/>
      <c r="N15" s="9"/>
    </row>
    <row r="16" spans="1:14" x14ac:dyDescent="0.4">
      <c r="I16" s="10" t="s">
        <v>27</v>
      </c>
      <c r="J16" s="8">
        <v>58</v>
      </c>
      <c r="K16" s="11">
        <v>7.0000000000000007E-2</v>
      </c>
      <c r="L16" s="10"/>
      <c r="M16" s="8"/>
      <c r="N16" s="9"/>
    </row>
    <row r="17" spans="9:14" x14ac:dyDescent="0.4">
      <c r="I17" s="10" t="s">
        <v>28</v>
      </c>
      <c r="J17" s="8">
        <v>59</v>
      </c>
      <c r="K17" s="11">
        <v>0.06</v>
      </c>
      <c r="L17" s="10"/>
      <c r="M17" s="8"/>
      <c r="N17" s="9"/>
    </row>
    <row r="18" spans="9:14" ht="27" thickBot="1" x14ac:dyDescent="0.45">
      <c r="I18" s="12" t="s">
        <v>4</v>
      </c>
      <c r="J18" s="13">
        <v>60</v>
      </c>
      <c r="K18" s="14">
        <v>0</v>
      </c>
      <c r="L18" s="12"/>
      <c r="M18" s="13"/>
      <c r="N18" s="15"/>
    </row>
  </sheetData>
  <sortState xmlns:xlrd2="http://schemas.microsoft.com/office/spreadsheetml/2017/richdata2" ref="A3:N18">
    <sortCondition descending="1" ref="I3:I18"/>
  </sortState>
  <mergeCells count="2">
    <mergeCell ref="I1:K1"/>
    <mergeCell ref="L1:N1"/>
  </mergeCells>
  <phoneticPr fontId="3" type="noConversion"/>
  <dataValidations count="1">
    <dataValidation type="list" allowBlank="1" showInputMessage="1" showErrorMessage="1" sqref="E2" xr:uid="{B0ACD19F-C84A-4721-822B-46CDD6E99826}">
      <formula1>"ذكر,أنثى"</formula1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Sultan Al Wahaibi</dc:creator>
  <cp:lastModifiedBy>Hben</cp:lastModifiedBy>
  <dcterms:created xsi:type="dcterms:W3CDTF">2022-11-09T08:51:24Z</dcterms:created>
  <dcterms:modified xsi:type="dcterms:W3CDTF">2022-11-13T16:52:50Z</dcterms:modified>
</cp:coreProperties>
</file>