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2787BA6B-834D-4C5A-B734-26FA917F8C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  <sheet name="ESRI_MAPINFO_SHEET" sheetId="2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8" i="1" l="1"/>
  <c r="J19" i="1"/>
  <c r="J20" i="1"/>
  <c r="J21" i="1"/>
  <c r="J22" i="1"/>
  <c r="M22" i="1" s="1"/>
  <c r="J23" i="1"/>
  <c r="M23" i="1" s="1"/>
  <c r="J24" i="1"/>
  <c r="J25" i="1"/>
  <c r="J26" i="1"/>
  <c r="J27" i="1"/>
  <c r="J28" i="1"/>
  <c r="J17" i="1"/>
  <c r="I18" i="1"/>
  <c r="I19" i="1"/>
  <c r="I20" i="1"/>
  <c r="I21" i="1"/>
  <c r="M21" i="1" s="1"/>
  <c r="I22" i="1"/>
  <c r="I23" i="1"/>
  <c r="I24" i="1"/>
  <c r="I25" i="1"/>
  <c r="M25" i="1" s="1"/>
  <c r="I26" i="1"/>
  <c r="I27" i="1"/>
  <c r="M27" i="1" s="1"/>
  <c r="I28" i="1"/>
  <c r="I17" i="1"/>
  <c r="D28" i="1"/>
  <c r="D27" i="1"/>
  <c r="D26" i="1"/>
  <c r="D25" i="1"/>
  <c r="D24" i="1"/>
  <c r="D23" i="1"/>
  <c r="D22" i="1"/>
  <c r="D21" i="1"/>
  <c r="D20" i="1"/>
  <c r="D19" i="1"/>
  <c r="D18" i="1"/>
  <c r="D17" i="1"/>
  <c r="G18" i="1"/>
  <c r="G19" i="1"/>
  <c r="G20" i="1"/>
  <c r="G21" i="1"/>
  <c r="G22" i="1"/>
  <c r="G23" i="1"/>
  <c r="G24" i="1"/>
  <c r="G25" i="1"/>
  <c r="G26" i="1"/>
  <c r="G27" i="1"/>
  <c r="G28" i="1"/>
  <c r="G17" i="1"/>
  <c r="U48" i="1"/>
  <c r="T48" i="1"/>
  <c r="M18" i="1"/>
  <c r="M26" i="1"/>
  <c r="M28" i="1"/>
  <c r="M20" i="1" l="1"/>
  <c r="M19" i="1"/>
  <c r="M24" i="1"/>
  <c r="V48" i="1"/>
  <c r="V53" i="1" s="1"/>
  <c r="M17" i="1"/>
  <c r="V58" i="1" l="1"/>
  <c r="V74" i="1"/>
  <c r="V67" i="1"/>
  <c r="V76" i="1"/>
  <c r="V57" i="1"/>
  <c r="V73" i="1"/>
  <c r="V62" i="1"/>
  <c r="V78" i="1"/>
  <c r="V55" i="1"/>
  <c r="V71" i="1"/>
  <c r="V64" i="1"/>
  <c r="V80" i="1"/>
  <c r="V69" i="1"/>
  <c r="V51" i="1"/>
  <c r="V60" i="1"/>
  <c r="V77" i="1"/>
  <c r="V75" i="1"/>
  <c r="V59" i="1"/>
  <c r="V79" i="1"/>
  <c r="V68" i="1"/>
  <c r="V52" i="1"/>
  <c r="V61" i="1"/>
  <c r="V66" i="1"/>
  <c r="V65" i="1"/>
  <c r="V81" i="1"/>
  <c r="V70" i="1"/>
  <c r="V54" i="1"/>
  <c r="V63" i="1"/>
  <c r="V56" i="1"/>
  <c r="V72" i="1"/>
  <c r="M30" i="1"/>
</calcChain>
</file>

<file path=xl/sharedStrings.xml><?xml version="1.0" encoding="utf-8"?>
<sst xmlns="http://schemas.openxmlformats.org/spreadsheetml/2006/main" count="26" uniqueCount="16">
  <si>
    <t>التاريخ</t>
  </si>
  <si>
    <t xml:space="preserve">التوقيت </t>
  </si>
  <si>
    <t>السبب</t>
  </si>
  <si>
    <t>عدد الساعات</t>
  </si>
  <si>
    <t xml:space="preserve">مجموع ساعات العمل الإضافية       </t>
  </si>
  <si>
    <t xml:space="preserve">من </t>
  </si>
  <si>
    <t>الى</t>
  </si>
  <si>
    <t>تاريخ تقديم الطلب</t>
  </si>
  <si>
    <t>شرح السبب  هنا</t>
  </si>
  <si>
    <t>شهر  تقديم الطلب</t>
  </si>
  <si>
    <t>سنة تقديم الطلب</t>
  </si>
  <si>
    <t>عدد أيام الشهر</t>
  </si>
  <si>
    <t>ساعة</t>
  </si>
  <si>
    <t>دقيقة</t>
  </si>
  <si>
    <t>من</t>
  </si>
  <si>
    <t>إلى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</si>
</sst>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[h]:mm"/>
    <numFmt numFmtId="167" formatCode="yyyy/mm/dd"/>
    <numFmt numFmtId="168" formatCode="00"/>
  </numFmts>
  <fonts count="16">
    <font>
      <sz val="11"/>
      <color theme="1"/>
      <name val="Calibri"/>
      <family val="2"/>
      <scheme val="minor"/>
    </font>
    <font>
      <sz val="10"/>
      <color rgb="FF000000"/>
      <name val="LBC"/>
      <family val="2"/>
    </font>
    <font>
      <sz val="12"/>
      <color theme="1"/>
      <name val="LBC"/>
      <family val="2"/>
    </font>
    <font>
      <sz val="10"/>
      <color theme="1"/>
      <name val="LBC"/>
      <family val="2"/>
    </font>
    <font>
      <sz val="12"/>
      <color rgb="FF000000"/>
      <name val="LBC"/>
      <family val="2"/>
    </font>
    <font>
      <b/>
      <sz val="11"/>
      <color theme="1"/>
      <name val="Calibri"/>
      <family val="2"/>
      <scheme val="minor"/>
    </font>
    <font>
      <b/>
      <sz val="11"/>
      <color rgb="FF005641"/>
      <name val="LBC"/>
      <family val="2"/>
    </font>
    <font>
      <b/>
      <sz val="12"/>
      <color rgb="FF005641"/>
      <name val="LBC"/>
      <family val="2"/>
    </font>
    <font>
      <sz val="10"/>
      <name val="LBC"/>
      <family val="2"/>
    </font>
    <font>
      <b/>
      <sz val="12"/>
      <color rgb="FF000000"/>
      <name val="LBC"/>
      <family val="2"/>
    </font>
    <font>
      <b/>
      <sz val="12"/>
      <color theme="0"/>
      <name val="LBC"/>
      <family val="2"/>
    </font>
    <font>
      <sz val="14"/>
      <color rgb="FF255845"/>
      <name val="LBC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005641"/>
      <name val="LBC"/>
      <family val="2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56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rgb="FFF2F2F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0" fontId="1" fillId="0" borderId="0" xfId="0" applyNumberFormat="1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 readingOrder="2"/>
    </xf>
    <xf numFmtId="0" fontId="7" fillId="8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7" fillId="6" borderId="0" xfId="0" applyFont="1" applyFill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readingOrder="2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64" fontId="5" fillId="7" borderId="0" xfId="0" applyNumberFormat="1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7" fontId="12" fillId="0" borderId="2" xfId="0" applyNumberFormat="1" applyFont="1" applyBorder="1" applyAlignment="1">
      <alignment horizontal="center" vertical="center"/>
    </xf>
    <xf numFmtId="168" fontId="7" fillId="2" borderId="0" xfId="0" applyNumberFormat="1" applyFont="1" applyFill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shrinkToFit="1"/>
    </xf>
    <xf numFmtId="0" fontId="10" fillId="4" borderId="0" xfId="0" applyNumberFormat="1" applyFont="1" applyFill="1" applyAlignment="1">
      <alignment horizontal="center" vertical="center" shrinkToFit="1"/>
    </xf>
    <xf numFmtId="0" fontId="7" fillId="2" borderId="0" xfId="0" applyNumberFormat="1" applyFont="1" applyFill="1" applyAlignment="1">
      <alignment horizontal="center" vertical="center" shrinkToFit="1"/>
    </xf>
    <xf numFmtId="0" fontId="1" fillId="0" borderId="0" xfId="0" applyNumberFormat="1" applyFont="1" applyAlignment="1">
      <alignment horizontal="center"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6" fillId="2" borderId="0" xfId="0" applyNumberFormat="1" applyFont="1" applyFill="1" applyAlignment="1">
      <alignment horizontal="center" vertical="center" shrinkToFit="1" readingOrder="2"/>
    </xf>
    <xf numFmtId="20" fontId="1" fillId="10" borderId="0" xfId="0" applyNumberFormat="1" applyFont="1" applyFill="1" applyAlignment="1">
      <alignment horizontal="center" vertical="center"/>
    </xf>
    <xf numFmtId="20" fontId="1" fillId="12" borderId="0" xfId="0" applyNumberFormat="1" applyFont="1" applyFill="1" applyAlignment="1">
      <alignment horizontal="center" vertical="center"/>
    </xf>
    <xf numFmtId="164" fontId="0" fillId="9" borderId="0" xfId="0" applyNumberForma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20" fontId="8" fillId="0" borderId="0" xfId="0" applyNumberFormat="1" applyFont="1" applyAlignment="1" applyProtection="1">
      <alignment horizontal="center" vertical="center"/>
      <protection locked="0"/>
    </xf>
    <xf numFmtId="0" fontId="14" fillId="2" borderId="0" xfId="0" applyNumberFormat="1" applyFont="1" applyFill="1" applyAlignment="1">
      <alignment horizontal="center" vertical="center" shrinkToFit="1" readingOrder="2"/>
    </xf>
    <xf numFmtId="168" fontId="14" fillId="2" borderId="0" xfId="0" applyNumberFormat="1" applyFont="1" applyFill="1" applyAlignment="1">
      <alignment horizontal="center" vertical="center" readingOrder="2"/>
    </xf>
    <xf numFmtId="168" fontId="15" fillId="10" borderId="0" xfId="0" applyNumberFormat="1" applyFont="1" applyFill="1" applyAlignment="1" applyProtection="1">
      <alignment horizontal="left" vertical="center" shrinkToFit="1"/>
      <protection locked="0"/>
    </xf>
    <xf numFmtId="168" fontId="15" fillId="10" borderId="0" xfId="0" applyNumberFormat="1" applyFont="1" applyFill="1" applyAlignment="1">
      <alignment horizontal="center" vertical="center"/>
    </xf>
    <xf numFmtId="168" fontId="15" fillId="10" borderId="0" xfId="0" applyNumberFormat="1" applyFont="1" applyFill="1" applyAlignment="1" applyProtection="1">
      <alignment horizontal="right" vertical="center" shrinkToFit="1"/>
      <protection locked="0"/>
    </xf>
    <xf numFmtId="168" fontId="15" fillId="11" borderId="0" xfId="0" applyNumberFormat="1" applyFont="1" applyFill="1" applyAlignment="1" applyProtection="1">
      <alignment horizontal="left" vertical="center" shrinkToFit="1"/>
      <protection locked="0"/>
    </xf>
    <xf numFmtId="168" fontId="15" fillId="11" borderId="0" xfId="0" applyNumberFormat="1" applyFont="1" applyFill="1" applyAlignment="1">
      <alignment horizontal="center" vertical="center"/>
    </xf>
    <xf numFmtId="168" fontId="15" fillId="11" borderId="0" xfId="0" applyNumberFormat="1" applyFont="1" applyFill="1" applyAlignment="1" applyProtection="1">
      <alignment horizontal="right" vertical="center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6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14654</xdr:colOff>
      <xdr:row>6</xdr:row>
      <xdr:rowOff>4886</xdr:rowOff>
    </xdr:from>
    <xdr:to>
      <xdr:col>12</xdr:col>
      <xdr:colOff>742461</xdr:colOff>
      <xdr:row>7</xdr:row>
      <xdr:rowOff>9769</xdr:rowOff>
    </xdr:to>
    <xdr:sp macro="" textlink="">
      <xdr:nvSpPr>
        <xdr:cNvPr id="24" name="مربع نص 23">
          <a:extLst>
            <a:ext uri="{FF2B5EF4-FFF2-40B4-BE49-F238E27FC236}">
              <a16:creationId xmlns:a16="http://schemas.microsoft.com/office/drawing/2014/main" id="{24585EA1-7F2B-87F4-68C0-DF8740C719B5}"/>
            </a:ext>
          </a:extLst>
        </xdr:cNvPr>
        <xdr:cNvSpPr txBox="1"/>
      </xdr:nvSpPr>
      <xdr:spPr>
        <a:xfrm>
          <a:off x="10798902808" y="1084386"/>
          <a:ext cx="6613769" cy="3174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200" b="1">
              <a:solidFill>
                <a:schemeClr val="bg1"/>
              </a:solidFill>
              <a:latin typeface="LBC" panose="020B0504020202020204" pitchFamily="34" charset="0"/>
              <a:cs typeface="LBC" panose="020B0504020202020204" pitchFamily="34" charset="0"/>
            </a:rPr>
            <a:t>استمارة طلب عمل  الساعات الإضافية </a:t>
          </a:r>
        </a:p>
      </xdr:txBody>
    </xdr:sp>
    <xdr:clientData/>
  </xdr:twoCellAnchor>
  <xdr:twoCellAnchor>
    <xdr:from>
      <xdr:col>0</xdr:col>
      <xdr:colOff>92319</xdr:colOff>
      <xdr:row>31</xdr:row>
      <xdr:rowOff>14654</xdr:rowOff>
    </xdr:from>
    <xdr:to>
      <xdr:col>12</xdr:col>
      <xdr:colOff>849923</xdr:colOff>
      <xdr:row>31</xdr:row>
      <xdr:rowOff>332153</xdr:rowOff>
    </xdr:to>
    <xdr:sp macro="" textlink="">
      <xdr:nvSpPr>
        <xdr:cNvPr id="25" name="مربع نص 24">
          <a:extLst>
            <a:ext uri="{FF2B5EF4-FFF2-40B4-BE49-F238E27FC236}">
              <a16:creationId xmlns:a16="http://schemas.microsoft.com/office/drawing/2014/main" id="{2D17E72D-E3B1-4000-971D-65CDE89A1678}"/>
            </a:ext>
          </a:extLst>
        </xdr:cNvPr>
        <xdr:cNvSpPr txBox="1"/>
      </xdr:nvSpPr>
      <xdr:spPr>
        <a:xfrm>
          <a:off x="10798795346" y="6970346"/>
          <a:ext cx="6741258" cy="317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200" b="1">
              <a:solidFill>
                <a:schemeClr val="bg1"/>
              </a:solidFill>
              <a:latin typeface="LBC" panose="020B0504020202020204" pitchFamily="34" charset="0"/>
              <a:cs typeface="LBC" panose="020B0504020202020204" pitchFamily="34" charset="0"/>
            </a:rPr>
            <a:t>توضيح بطلب العمل لساعات إضافية</a:t>
          </a:r>
        </a:p>
      </xdr:txBody>
    </xdr:sp>
    <xdr:clientData/>
  </xdr:twoCellAnchor>
  <xdr:twoCellAnchor>
    <xdr:from>
      <xdr:col>0</xdr:col>
      <xdr:colOff>95738</xdr:colOff>
      <xdr:row>34</xdr:row>
      <xdr:rowOff>4885</xdr:rowOff>
    </xdr:from>
    <xdr:to>
      <xdr:col>12</xdr:col>
      <xdr:colOff>840154</xdr:colOff>
      <xdr:row>34</xdr:row>
      <xdr:rowOff>322384</xdr:rowOff>
    </xdr:to>
    <xdr:sp macro="" textlink="">
      <xdr:nvSpPr>
        <xdr:cNvPr id="26" name="مربع نص 25">
          <a:extLst>
            <a:ext uri="{FF2B5EF4-FFF2-40B4-BE49-F238E27FC236}">
              <a16:creationId xmlns:a16="http://schemas.microsoft.com/office/drawing/2014/main" id="{6D861A78-1765-4302-AAD3-7A46934B319A}"/>
            </a:ext>
          </a:extLst>
        </xdr:cNvPr>
        <xdr:cNvSpPr txBox="1"/>
      </xdr:nvSpPr>
      <xdr:spPr>
        <a:xfrm>
          <a:off x="10798805115" y="8064500"/>
          <a:ext cx="6728070" cy="317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endParaRPr lang="ar-SA" sz="1200" b="1">
            <a:solidFill>
              <a:schemeClr val="bg1"/>
            </a:solidFill>
            <a:latin typeface="LBC" panose="020B0504020202020204" pitchFamily="34" charset="0"/>
            <a:cs typeface="LBC" panose="020B05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33988</xdr:colOff>
      <xdr:row>9</xdr:row>
      <xdr:rowOff>9984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1F262095-4123-A842-B77D-61E4852B7854}"/>
            </a:ext>
          </a:extLst>
        </xdr:cNvPr>
        <xdr:cNvSpPr/>
      </xdr:nvSpPr>
      <xdr:spPr>
        <a:xfrm>
          <a:off x="10815336812" y="0"/>
          <a:ext cx="4656788" cy="161018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ar-SA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لا تقم بالتحرير </a:t>
          </a:r>
        </a:p>
        <a:p>
          <a:pPr algn="ctr"/>
          <a:r>
            <a:rPr lang="ar-SA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لاستخدام </a:t>
          </a:r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Esri </a:t>
          </a:r>
          <a:r>
            <a:rPr lang="ar-SA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فقط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110"/>
  <sheetViews>
    <sheetView showGridLines="0" rightToLeft="1" tabSelected="1" topLeftCell="A7" zoomScale="130" zoomScaleNormal="130" workbookViewId="0">
      <selection activeCell="B17" sqref="B17"/>
    </sheetView>
  </sheetViews>
  <sheetFormatPr baseColWidth="10" defaultColWidth="9.140625" defaultRowHeight="14.25" customHeight="1"/>
  <cols>
    <col min="1" max="1" width="1.28515625" style="31" customWidth="1"/>
    <col min="2" max="2" width="16.28515625" style="31" customWidth="1"/>
    <col min="3" max="3" width="3.28515625" style="42" customWidth="1"/>
    <col min="4" max="4" width="0.85546875" style="41" customWidth="1"/>
    <col min="5" max="6" width="3.28515625" style="42" customWidth="1"/>
    <col min="7" max="7" width="0.85546875" style="41" customWidth="1"/>
    <col min="8" max="8" width="3.28515625" style="42" customWidth="1"/>
    <col min="9" max="10" width="7.28515625" style="31" customWidth="1"/>
    <col min="11" max="11" width="5.85546875" style="31" customWidth="1"/>
    <col min="12" max="12" width="31.42578125" style="31" customWidth="1"/>
    <col min="13" max="13" width="12.28515625" style="31" customWidth="1"/>
    <col min="14" max="19" width="9.140625" style="31"/>
    <col min="20" max="23" width="5.7109375" style="32" customWidth="1"/>
    <col min="24" max="24" width="5.140625" style="32" customWidth="1"/>
    <col min="25" max="25" width="9.140625" style="32"/>
    <col min="26" max="16384" width="9.140625" style="31"/>
  </cols>
  <sheetData>
    <row r="2" spans="2:13" ht="14.25" customHeight="1">
      <c r="M2" s="30" t="s">
        <v>7</v>
      </c>
    </row>
    <row r="3" spans="2:13" ht="14.25" customHeight="1">
      <c r="M3" s="30"/>
    </row>
    <row r="4" spans="2:13" ht="14.25" customHeight="1">
      <c r="M4" s="29">
        <v>44865</v>
      </c>
    </row>
    <row r="5" spans="2:13" ht="14.25" customHeight="1">
      <c r="M5" s="29"/>
    </row>
    <row r="7" spans="2:13" ht="21.95" customHeight="1">
      <c r="B7" s="28"/>
      <c r="C7" s="43"/>
      <c r="D7" s="22"/>
      <c r="E7" s="43"/>
      <c r="F7" s="43"/>
      <c r="G7" s="22"/>
      <c r="H7" s="43"/>
      <c r="I7" s="22"/>
      <c r="J7" s="22"/>
      <c r="K7" s="22"/>
      <c r="L7" s="22"/>
      <c r="M7" s="22"/>
    </row>
    <row r="8" spans="2:13" ht="14.25" hidden="1" customHeight="1"/>
    <row r="9" spans="2:13" ht="14.25" hidden="1" customHeight="1">
      <c r="B9" s="18"/>
      <c r="C9" s="18"/>
      <c r="D9" s="9"/>
      <c r="E9" s="44"/>
      <c r="F9" s="44"/>
      <c r="G9" s="38"/>
      <c r="H9" s="44"/>
      <c r="I9" s="18"/>
      <c r="J9" s="18"/>
      <c r="K9" s="18"/>
      <c r="L9" s="18"/>
      <c r="M9" s="18"/>
    </row>
    <row r="10" spans="2:13" ht="14.25" hidden="1" customHeight="1">
      <c r="B10" s="20"/>
      <c r="C10" s="20"/>
      <c r="D10" s="6"/>
      <c r="E10" s="45"/>
      <c r="F10" s="45"/>
      <c r="G10" s="39"/>
      <c r="H10" s="45"/>
      <c r="I10" s="20"/>
      <c r="J10" s="20"/>
      <c r="K10" s="20"/>
      <c r="L10" s="19"/>
      <c r="M10" s="19"/>
    </row>
    <row r="11" spans="2:13" ht="14.25" hidden="1" customHeight="1">
      <c r="B11" s="2"/>
      <c r="C11" s="46"/>
      <c r="D11" s="40"/>
      <c r="E11" s="46"/>
      <c r="F11" s="46"/>
      <c r="G11" s="40"/>
      <c r="H11" s="46"/>
      <c r="I11" s="2"/>
    </row>
    <row r="12" spans="2:13" ht="14.25" hidden="1" customHeight="1">
      <c r="B12" s="18"/>
      <c r="C12" s="18"/>
      <c r="D12" s="9"/>
      <c r="E12" s="44"/>
      <c r="F12" s="44"/>
      <c r="G12" s="38"/>
      <c r="H12" s="44"/>
      <c r="I12" s="18"/>
      <c r="J12" s="18"/>
      <c r="K12" s="18"/>
      <c r="L12"/>
      <c r="M12" s="10"/>
    </row>
    <row r="13" spans="2:13" ht="14.25" hidden="1" customHeight="1">
      <c r="B13" s="20"/>
      <c r="C13" s="20"/>
      <c r="D13" s="6"/>
      <c r="E13" s="45"/>
      <c r="F13" s="45"/>
      <c r="G13" s="39"/>
      <c r="H13" s="45"/>
      <c r="I13" s="20"/>
      <c r="J13" s="20"/>
      <c r="K13" s="20"/>
      <c r="L13" s="20"/>
      <c r="M13" s="20"/>
    </row>
    <row r="14" spans="2:13" ht="14.25" hidden="1" customHeight="1">
      <c r="B14" s="27"/>
      <c r="C14" s="27"/>
      <c r="D14" s="1"/>
      <c r="E14" s="46"/>
      <c r="F14" s="46"/>
      <c r="G14" s="40"/>
      <c r="H14" s="46"/>
      <c r="I14" s="1"/>
    </row>
    <row r="15" spans="2:13" ht="14.25" customHeight="1">
      <c r="B15" s="25" t="s">
        <v>0</v>
      </c>
      <c r="C15" s="47" t="s">
        <v>14</v>
      </c>
      <c r="D15" s="47"/>
      <c r="E15" s="47"/>
      <c r="F15" s="47" t="s">
        <v>15</v>
      </c>
      <c r="G15" s="47"/>
      <c r="H15" s="47"/>
      <c r="I15" s="25" t="s">
        <v>1</v>
      </c>
      <c r="J15" s="25"/>
      <c r="K15" s="26" t="s">
        <v>2</v>
      </c>
      <c r="L15" s="26"/>
      <c r="M15" s="25" t="s">
        <v>3</v>
      </c>
    </row>
    <row r="16" spans="2:13" ht="14.25" customHeight="1">
      <c r="B16" s="25"/>
      <c r="C16" s="53" t="s">
        <v>13</v>
      </c>
      <c r="D16" s="54"/>
      <c r="E16" s="53" t="s">
        <v>12</v>
      </c>
      <c r="F16" s="53" t="s">
        <v>13</v>
      </c>
      <c r="G16" s="54"/>
      <c r="H16" s="53" t="s">
        <v>12</v>
      </c>
      <c r="I16" s="12" t="s">
        <v>5</v>
      </c>
      <c r="J16" s="12" t="s">
        <v>6</v>
      </c>
      <c r="K16" s="26"/>
      <c r="L16" s="26"/>
      <c r="M16" s="25"/>
    </row>
    <row r="17" spans="2:13" ht="14.25" customHeight="1">
      <c r="B17" s="50">
        <v>44836</v>
      </c>
      <c r="C17" s="55">
        <v>15</v>
      </c>
      <c r="D17" s="56" t="str">
        <f>IF(OR(C17&lt;&gt;"",E17&lt;&gt;""),":","")</f>
        <v>:</v>
      </c>
      <c r="E17" s="57">
        <v>19</v>
      </c>
      <c r="F17" s="58">
        <v>16</v>
      </c>
      <c r="G17" s="59" t="str">
        <f>IF(OR(F17&lt;&gt;"",H17&lt;&gt;""),":","")</f>
        <v>:</v>
      </c>
      <c r="H17" s="60">
        <v>23</v>
      </c>
      <c r="I17" s="48">
        <f>IF(OR(C17="",E17=""),"",TIME(E17,C17,0))</f>
        <v>0.80208333333333337</v>
      </c>
      <c r="J17" s="49">
        <f>IF(OR(F17="",H17=""),"",TIME(H17,F17,0))</f>
        <v>0.96944444444444444</v>
      </c>
      <c r="K17" s="51" t="s">
        <v>8</v>
      </c>
      <c r="L17" s="51"/>
      <c r="M17" s="4">
        <f>IF(J17&gt;=I17,J17-I17,1+J17-I17)</f>
        <v>0.16736111111111107</v>
      </c>
    </row>
    <row r="18" spans="2:13" ht="14.25" customHeight="1">
      <c r="B18" s="50">
        <v>44839</v>
      </c>
      <c r="C18" s="55">
        <v>15</v>
      </c>
      <c r="D18" s="56" t="str">
        <f t="shared" ref="D18:D28" si="0">IF(OR(C18&lt;&gt;"",E18&lt;&gt;""),":","")</f>
        <v>:</v>
      </c>
      <c r="E18" s="57">
        <v>20</v>
      </c>
      <c r="F18" s="58">
        <v>45</v>
      </c>
      <c r="G18" s="59" t="str">
        <f t="shared" ref="G18:G28" si="1">IF(OR(F18&lt;&gt;"",H18&lt;&gt;""),":","")</f>
        <v>:</v>
      </c>
      <c r="H18" s="60">
        <v>22</v>
      </c>
      <c r="I18" s="48">
        <f t="shared" ref="I18:I28" si="2">IF(OR(C18="",E18=""),"",TIME(E18,C18,0))</f>
        <v>0.84375</v>
      </c>
      <c r="J18" s="49">
        <f t="shared" ref="J18:J28" si="3">IF(OR(F18="",H18=""),"",TIME(H18,F18,0))</f>
        <v>0.94791666666666663</v>
      </c>
      <c r="K18" s="51" t="s">
        <v>8</v>
      </c>
      <c r="L18" s="51"/>
      <c r="M18" s="4">
        <f t="shared" ref="M18:M28" si="4">IF(J18&gt;=I18,J18-I18,1+J18-I18)</f>
        <v>0.10416666666666663</v>
      </c>
    </row>
    <row r="19" spans="2:13" ht="14.25" customHeight="1">
      <c r="B19" s="50">
        <v>44841</v>
      </c>
      <c r="C19" s="55">
        <v>45</v>
      </c>
      <c r="D19" s="56" t="str">
        <f t="shared" si="0"/>
        <v>:</v>
      </c>
      <c r="E19" s="57">
        <v>13</v>
      </c>
      <c r="F19" s="58">
        <v>0</v>
      </c>
      <c r="G19" s="59" t="str">
        <f t="shared" si="1"/>
        <v>:</v>
      </c>
      <c r="H19" s="60">
        <v>16</v>
      </c>
      <c r="I19" s="48">
        <f t="shared" si="2"/>
        <v>0.57291666666666663</v>
      </c>
      <c r="J19" s="49">
        <f t="shared" si="3"/>
        <v>0.66666666666666663</v>
      </c>
      <c r="K19" s="51" t="s">
        <v>8</v>
      </c>
      <c r="L19" s="51"/>
      <c r="M19" s="4">
        <f t="shared" si="4"/>
        <v>9.375E-2</v>
      </c>
    </row>
    <row r="20" spans="2:13" ht="14.25" customHeight="1">
      <c r="B20" s="50">
        <v>44843</v>
      </c>
      <c r="C20" s="55">
        <v>0</v>
      </c>
      <c r="D20" s="56" t="str">
        <f t="shared" si="0"/>
        <v>:</v>
      </c>
      <c r="E20" s="57">
        <v>20</v>
      </c>
      <c r="F20" s="58">
        <v>45</v>
      </c>
      <c r="G20" s="59" t="str">
        <f t="shared" si="1"/>
        <v>:</v>
      </c>
      <c r="H20" s="60">
        <v>0</v>
      </c>
      <c r="I20" s="48">
        <f t="shared" si="2"/>
        <v>0.83333333333333337</v>
      </c>
      <c r="J20" s="49">
        <f t="shared" si="3"/>
        <v>3.125E-2</v>
      </c>
      <c r="K20" s="51" t="s">
        <v>8</v>
      </c>
      <c r="L20" s="51"/>
      <c r="M20" s="4">
        <f t="shared" si="4"/>
        <v>0.19791666666666663</v>
      </c>
    </row>
    <row r="21" spans="2:13" ht="14.25" customHeight="1">
      <c r="B21" s="50">
        <v>44845</v>
      </c>
      <c r="C21" s="55">
        <v>15</v>
      </c>
      <c r="D21" s="56" t="str">
        <f t="shared" si="0"/>
        <v>:</v>
      </c>
      <c r="E21" s="57">
        <v>21</v>
      </c>
      <c r="F21" s="58">
        <v>15</v>
      </c>
      <c r="G21" s="59" t="str">
        <f t="shared" si="1"/>
        <v>:</v>
      </c>
      <c r="H21" s="60">
        <v>23</v>
      </c>
      <c r="I21" s="48">
        <f t="shared" si="2"/>
        <v>0.88541666666666663</v>
      </c>
      <c r="J21" s="49">
        <f t="shared" si="3"/>
        <v>0.96875</v>
      </c>
      <c r="K21" s="51" t="s">
        <v>8</v>
      </c>
      <c r="L21" s="51"/>
      <c r="M21" s="4">
        <f t="shared" si="4"/>
        <v>8.333333333333337E-2</v>
      </c>
    </row>
    <row r="22" spans="2:13" ht="14.25" customHeight="1">
      <c r="B22" s="50">
        <v>44846</v>
      </c>
      <c r="C22" s="55">
        <v>10</v>
      </c>
      <c r="D22" s="56" t="str">
        <f t="shared" si="0"/>
        <v>:</v>
      </c>
      <c r="E22" s="57">
        <v>21</v>
      </c>
      <c r="F22" s="58">
        <v>15</v>
      </c>
      <c r="G22" s="59" t="str">
        <f t="shared" si="1"/>
        <v>:</v>
      </c>
      <c r="H22" s="60">
        <v>0</v>
      </c>
      <c r="I22" s="48">
        <f t="shared" si="2"/>
        <v>0.88194444444444453</v>
      </c>
      <c r="J22" s="49">
        <f t="shared" si="3"/>
        <v>1.0416666666666666E-2</v>
      </c>
      <c r="K22" s="51" t="s">
        <v>8</v>
      </c>
      <c r="L22" s="51"/>
      <c r="M22" s="4">
        <f t="shared" si="4"/>
        <v>0.12847222222222221</v>
      </c>
    </row>
    <row r="23" spans="2:13" ht="14.25" customHeight="1">
      <c r="B23" s="50">
        <v>44851</v>
      </c>
      <c r="C23" s="55">
        <v>0</v>
      </c>
      <c r="D23" s="56" t="str">
        <f t="shared" si="0"/>
        <v>:</v>
      </c>
      <c r="E23" s="57">
        <v>17</v>
      </c>
      <c r="F23" s="58">
        <v>0</v>
      </c>
      <c r="G23" s="59" t="str">
        <f t="shared" si="1"/>
        <v>:</v>
      </c>
      <c r="H23" s="60">
        <v>18</v>
      </c>
      <c r="I23" s="48">
        <f t="shared" si="2"/>
        <v>0.70833333333333337</v>
      </c>
      <c r="J23" s="49">
        <f t="shared" si="3"/>
        <v>0.75</v>
      </c>
      <c r="K23" s="52"/>
      <c r="L23" s="52"/>
      <c r="M23" s="4">
        <f t="shared" si="4"/>
        <v>4.166666666666663E-2</v>
      </c>
    </row>
    <row r="24" spans="2:13" ht="14.25" customHeight="1">
      <c r="B24" s="50">
        <v>44852</v>
      </c>
      <c r="C24" s="55">
        <v>0</v>
      </c>
      <c r="D24" s="56" t="str">
        <f t="shared" si="0"/>
        <v>:</v>
      </c>
      <c r="E24" s="57">
        <v>17</v>
      </c>
      <c r="F24" s="58">
        <v>0</v>
      </c>
      <c r="G24" s="59" t="str">
        <f t="shared" si="1"/>
        <v>:</v>
      </c>
      <c r="H24" s="60">
        <v>18</v>
      </c>
      <c r="I24" s="48">
        <f t="shared" si="2"/>
        <v>0.70833333333333337</v>
      </c>
      <c r="J24" s="49">
        <f t="shared" si="3"/>
        <v>0.75</v>
      </c>
      <c r="K24" s="52"/>
      <c r="L24" s="52"/>
      <c r="M24" s="4">
        <f t="shared" si="4"/>
        <v>4.166666666666663E-2</v>
      </c>
    </row>
    <row r="25" spans="2:13" ht="14.25" customHeight="1">
      <c r="B25" s="50">
        <v>44855</v>
      </c>
      <c r="C25" s="55">
        <v>15</v>
      </c>
      <c r="D25" s="56" t="str">
        <f t="shared" si="0"/>
        <v>:</v>
      </c>
      <c r="E25" s="57">
        <v>17</v>
      </c>
      <c r="F25" s="58">
        <v>30</v>
      </c>
      <c r="G25" s="59" t="str">
        <f t="shared" si="1"/>
        <v>:</v>
      </c>
      <c r="H25" s="60">
        <v>21</v>
      </c>
      <c r="I25" s="48">
        <f t="shared" si="2"/>
        <v>0.71875</v>
      </c>
      <c r="J25" s="49">
        <f t="shared" si="3"/>
        <v>0.89583333333333337</v>
      </c>
      <c r="K25" s="52"/>
      <c r="L25" s="52"/>
      <c r="M25" s="4">
        <f t="shared" si="4"/>
        <v>0.17708333333333337</v>
      </c>
    </row>
    <row r="26" spans="2:13" ht="14.25" customHeight="1">
      <c r="B26" s="50">
        <v>44856</v>
      </c>
      <c r="C26" s="55">
        <v>45</v>
      </c>
      <c r="D26" s="56" t="str">
        <f t="shared" si="0"/>
        <v>:</v>
      </c>
      <c r="E26" s="57">
        <v>16</v>
      </c>
      <c r="F26" s="58">
        <v>0</v>
      </c>
      <c r="G26" s="59" t="str">
        <f t="shared" si="1"/>
        <v>:</v>
      </c>
      <c r="H26" s="60">
        <v>21</v>
      </c>
      <c r="I26" s="48">
        <f t="shared" si="2"/>
        <v>0.69791666666666663</v>
      </c>
      <c r="J26" s="49">
        <f t="shared" si="3"/>
        <v>0.875</v>
      </c>
      <c r="K26" s="52"/>
      <c r="L26" s="52"/>
      <c r="M26" s="4">
        <f t="shared" si="4"/>
        <v>0.17708333333333337</v>
      </c>
    </row>
    <row r="27" spans="2:13" ht="14.25" customHeight="1">
      <c r="B27" s="50">
        <v>44863</v>
      </c>
      <c r="C27" s="55">
        <v>30</v>
      </c>
      <c r="D27" s="56" t="str">
        <f t="shared" si="0"/>
        <v>:</v>
      </c>
      <c r="E27" s="57">
        <v>18</v>
      </c>
      <c r="F27" s="58">
        <v>0</v>
      </c>
      <c r="G27" s="59" t="str">
        <f t="shared" si="1"/>
        <v>:</v>
      </c>
      <c r="H27" s="60">
        <v>21</v>
      </c>
      <c r="I27" s="48">
        <f t="shared" si="2"/>
        <v>0.77083333333333337</v>
      </c>
      <c r="J27" s="49">
        <f t="shared" si="3"/>
        <v>0.875</v>
      </c>
      <c r="K27" s="52"/>
      <c r="L27" s="52"/>
      <c r="M27" s="4">
        <f t="shared" si="4"/>
        <v>0.10416666666666663</v>
      </c>
    </row>
    <row r="28" spans="2:13" ht="14.25" customHeight="1">
      <c r="B28" s="50">
        <v>44864</v>
      </c>
      <c r="C28" s="55">
        <v>0</v>
      </c>
      <c r="D28" s="56" t="str">
        <f t="shared" si="0"/>
        <v>:</v>
      </c>
      <c r="E28" s="57">
        <v>16</v>
      </c>
      <c r="F28" s="58">
        <v>0</v>
      </c>
      <c r="G28" s="59" t="str">
        <f t="shared" si="1"/>
        <v>:</v>
      </c>
      <c r="H28" s="60">
        <v>17</v>
      </c>
      <c r="I28" s="48">
        <f t="shared" si="2"/>
        <v>0.66666666666666663</v>
      </c>
      <c r="J28" s="49">
        <f t="shared" si="3"/>
        <v>0.70833333333333337</v>
      </c>
      <c r="K28" s="52"/>
      <c r="L28" s="52"/>
      <c r="M28" s="4">
        <f t="shared" si="4"/>
        <v>4.1666666666666741E-2</v>
      </c>
    </row>
    <row r="29" spans="2:13" customFormat="1" ht="15.95" customHeight="1">
      <c r="B29" s="23"/>
      <c r="C29" s="23"/>
      <c r="D29" s="7"/>
      <c r="E29" s="7"/>
      <c r="F29" s="7"/>
      <c r="G29" s="7"/>
      <c r="H29" s="7"/>
      <c r="I29" s="3"/>
      <c r="J29" s="3"/>
      <c r="K29" s="16"/>
      <c r="L29" s="16"/>
      <c r="M29" s="4"/>
    </row>
    <row r="30" spans="2:13" customFormat="1" ht="22.5" customHeight="1">
      <c r="B30" s="21" t="s">
        <v>4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5">
        <f>SUM(M17:M28)</f>
        <v>1.3583333333333332</v>
      </c>
    </row>
    <row r="31" spans="2:13" customFormat="1" ht="26.45" hidden="1" customHeight="1">
      <c r="B31" s="2"/>
      <c r="C31" s="2"/>
      <c r="D31" s="2"/>
      <c r="E31" s="2"/>
      <c r="F31" s="2"/>
      <c r="G31" s="2"/>
      <c r="H31" s="2"/>
      <c r="I31" s="2"/>
    </row>
    <row r="32" spans="2:13" customFormat="1" ht="27.6" hidden="1" customHeight="1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2:24" customFormat="1" ht="35.450000000000003" hidden="1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2:24" customFormat="1" ht="24" hidden="1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2:24" customFormat="1" ht="26.1" hidden="1" customHeight="1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2:24" customFormat="1" ht="21.95" hidden="1" customHeight="1">
      <c r="B36" s="15"/>
      <c r="C36" s="15"/>
      <c r="D36" s="8"/>
      <c r="E36" s="8"/>
      <c r="F36" s="8"/>
      <c r="G36" s="8"/>
      <c r="H36" s="8"/>
      <c r="I36" s="15"/>
      <c r="J36" s="15"/>
      <c r="K36" s="15"/>
      <c r="L36" s="15"/>
      <c r="M36" s="15"/>
    </row>
    <row r="37" spans="2:24" customFormat="1" ht="21.95" hidden="1" customHeight="1">
      <c r="B37" s="13"/>
      <c r="C37" s="13"/>
      <c r="D37" s="11"/>
      <c r="E37" s="11"/>
      <c r="F37" s="11"/>
      <c r="G37" s="11"/>
      <c r="H37" s="11"/>
      <c r="I37" s="13"/>
      <c r="J37" s="13"/>
      <c r="K37" s="13"/>
      <c r="L37" s="13"/>
      <c r="M37" s="13"/>
    </row>
    <row r="38" spans="2:24" customFormat="1" ht="31.5" customHeight="1">
      <c r="B38" s="13"/>
      <c r="C38" s="13"/>
      <c r="D38" s="11"/>
      <c r="E38" s="11"/>
      <c r="F38" s="11"/>
      <c r="G38" s="11"/>
      <c r="H38" s="11"/>
      <c r="I38" s="13"/>
      <c r="J38" s="13"/>
      <c r="K38" s="13"/>
      <c r="L38" s="13"/>
      <c r="M38" s="13"/>
    </row>
    <row r="39" spans="2:24" customFormat="1" ht="16.5" customHeight="1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2:24" customFormat="1" ht="16.5" customHeight="1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2:24" customFormat="1" ht="39" customHeight="1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</row>
    <row r="44" spans="2:24" ht="14.25" customHeight="1">
      <c r="T44" s="33" t="s">
        <v>9</v>
      </c>
      <c r="U44" s="33" t="s">
        <v>10</v>
      </c>
      <c r="V44" s="33" t="s">
        <v>11</v>
      </c>
      <c r="W44" s="31"/>
      <c r="X44" s="31"/>
    </row>
    <row r="45" spans="2:24" ht="14.25" customHeight="1">
      <c r="T45" s="33"/>
      <c r="U45" s="33"/>
      <c r="V45" s="33"/>
      <c r="W45" s="31"/>
      <c r="X45" s="31"/>
    </row>
    <row r="46" spans="2:24" ht="14.25" customHeight="1">
      <c r="T46" s="33"/>
      <c r="U46" s="33"/>
      <c r="V46" s="33"/>
      <c r="W46" s="31"/>
      <c r="X46" s="31"/>
    </row>
    <row r="47" spans="2:24" ht="14.25" customHeight="1">
      <c r="T47" s="33"/>
      <c r="U47" s="33"/>
      <c r="V47" s="33"/>
      <c r="W47" s="31"/>
      <c r="X47" s="31"/>
    </row>
    <row r="48" spans="2:24" ht="14.25" customHeight="1">
      <c r="T48" s="34">
        <f>MONTH(M4)</f>
        <v>10</v>
      </c>
      <c r="U48" s="34">
        <f>YEAR(M4)</f>
        <v>2022</v>
      </c>
      <c r="V48" s="34">
        <f>DAY(DATE($U$48,$T$48+1,0))</f>
        <v>31</v>
      </c>
      <c r="W48" s="31"/>
      <c r="X48" s="31"/>
    </row>
    <row r="49" spans="20:24" ht="14.25" customHeight="1">
      <c r="V49" s="31"/>
      <c r="W49" s="31"/>
      <c r="X49" s="31"/>
    </row>
    <row r="50" spans="20:24" ht="14.25" customHeight="1">
      <c r="T50" s="34" t="s">
        <v>12</v>
      </c>
      <c r="U50" s="34" t="s">
        <v>13</v>
      </c>
      <c r="V50" s="36" t="s">
        <v>0</v>
      </c>
      <c r="W50" s="36"/>
      <c r="X50" s="31"/>
    </row>
    <row r="51" spans="20:24" ht="14.25" customHeight="1">
      <c r="T51" s="35">
        <v>0</v>
      </c>
      <c r="U51" s="35">
        <v>0</v>
      </c>
      <c r="V51" s="37">
        <f>IF($U51+1&lt;=$V$48,DATE($U$48,$T$48,$U51+1),"")</f>
        <v>44835</v>
      </c>
      <c r="W51" s="37"/>
    </row>
    <row r="52" spans="20:24" ht="14.25" customHeight="1">
      <c r="T52" s="35">
        <v>1</v>
      </c>
      <c r="U52" s="35">
        <v>1</v>
      </c>
      <c r="V52" s="37">
        <f>IF($U52+1&lt;=$V$48,DATE($U$48,$T$48,$U52+1),"")</f>
        <v>44836</v>
      </c>
      <c r="W52" s="37"/>
    </row>
    <row r="53" spans="20:24" ht="14.25" customHeight="1">
      <c r="T53" s="35">
        <v>2</v>
      </c>
      <c r="U53" s="35">
        <v>2</v>
      </c>
      <c r="V53" s="37">
        <f>IF($U53+1&lt;=$V$48,DATE($U$48,$T$48,$U53+1),"")</f>
        <v>44837</v>
      </c>
      <c r="W53" s="37"/>
    </row>
    <row r="54" spans="20:24" ht="14.25" customHeight="1">
      <c r="T54" s="35">
        <v>3</v>
      </c>
      <c r="U54" s="35">
        <v>3</v>
      </c>
      <c r="V54" s="37">
        <f>IF($U54+1&lt;=$V$48,DATE($U$48,$T$48,$U54+1),"")</f>
        <v>44838</v>
      </c>
      <c r="W54" s="37"/>
    </row>
    <row r="55" spans="20:24" ht="14.25" customHeight="1">
      <c r="T55" s="35">
        <v>4</v>
      </c>
      <c r="U55" s="35">
        <v>4</v>
      </c>
      <c r="V55" s="37">
        <f>IF($U55+1&lt;=$V$48,DATE($U$48,$T$48,$U55+1),"")</f>
        <v>44839</v>
      </c>
      <c r="W55" s="37"/>
    </row>
    <row r="56" spans="20:24" ht="14.25" customHeight="1">
      <c r="T56" s="35">
        <v>5</v>
      </c>
      <c r="U56" s="35">
        <v>5</v>
      </c>
      <c r="V56" s="37">
        <f>IF($U56+1&lt;=$V$48,DATE($U$48,$T$48,$U56+1),"")</f>
        <v>44840</v>
      </c>
      <c r="W56" s="37"/>
    </row>
    <row r="57" spans="20:24" ht="14.25" customHeight="1">
      <c r="T57" s="35">
        <v>6</v>
      </c>
      <c r="U57" s="35">
        <v>6</v>
      </c>
      <c r="V57" s="37">
        <f>IF($U57+1&lt;=$V$48,DATE($U$48,$T$48,$U57+1),"")</f>
        <v>44841</v>
      </c>
      <c r="W57" s="37"/>
    </row>
    <row r="58" spans="20:24" ht="14.25" customHeight="1">
      <c r="T58" s="35">
        <v>7</v>
      </c>
      <c r="U58" s="35">
        <v>7</v>
      </c>
      <c r="V58" s="37">
        <f>IF($U58+1&lt;=$V$48,DATE($U$48,$T$48,$U58+1),"")</f>
        <v>44842</v>
      </c>
      <c r="W58" s="37"/>
    </row>
    <row r="59" spans="20:24" ht="14.25" customHeight="1">
      <c r="T59" s="35">
        <v>8</v>
      </c>
      <c r="U59" s="35">
        <v>8</v>
      </c>
      <c r="V59" s="37">
        <f>IF($U59+1&lt;=$V$48,DATE($U$48,$T$48,$U59+1),"")</f>
        <v>44843</v>
      </c>
      <c r="W59" s="37"/>
    </row>
    <row r="60" spans="20:24" ht="14.25" customHeight="1">
      <c r="T60" s="35">
        <v>9</v>
      </c>
      <c r="U60" s="35">
        <v>9</v>
      </c>
      <c r="V60" s="37">
        <f>IF($U60+1&lt;=$V$48,DATE($U$48,$T$48,$U60+1),"")</f>
        <v>44844</v>
      </c>
      <c r="W60" s="37"/>
    </row>
    <row r="61" spans="20:24" ht="14.25" customHeight="1">
      <c r="T61" s="35">
        <v>10</v>
      </c>
      <c r="U61" s="35">
        <v>10</v>
      </c>
      <c r="V61" s="37">
        <f>IF($U61+1&lt;=$V$48,DATE($U$48,$T$48,$U61+1),"")</f>
        <v>44845</v>
      </c>
      <c r="W61" s="37"/>
    </row>
    <row r="62" spans="20:24" ht="14.25" customHeight="1">
      <c r="T62" s="35">
        <v>11</v>
      </c>
      <c r="U62" s="35">
        <v>11</v>
      </c>
      <c r="V62" s="37">
        <f>IF($U62+1&lt;=$V$48,DATE($U$48,$T$48,$U62+1),"")</f>
        <v>44846</v>
      </c>
      <c r="W62" s="37"/>
    </row>
    <row r="63" spans="20:24" ht="14.25" customHeight="1">
      <c r="T63" s="35">
        <v>12</v>
      </c>
      <c r="U63" s="35">
        <v>12</v>
      </c>
      <c r="V63" s="37">
        <f>IF($U63+1&lt;=$V$48,DATE($U$48,$T$48,$U63+1),"")</f>
        <v>44847</v>
      </c>
      <c r="W63" s="37"/>
    </row>
    <row r="64" spans="20:24" ht="14.25" customHeight="1">
      <c r="T64" s="35">
        <v>13</v>
      </c>
      <c r="U64" s="35">
        <v>13</v>
      </c>
      <c r="V64" s="37">
        <f>IF($U64+1&lt;=$V$48,DATE($U$48,$T$48,$U64+1),"")</f>
        <v>44848</v>
      </c>
      <c r="W64" s="37"/>
    </row>
    <row r="65" spans="20:23" ht="14.25" customHeight="1">
      <c r="T65" s="35">
        <v>14</v>
      </c>
      <c r="U65" s="35">
        <v>14</v>
      </c>
      <c r="V65" s="37">
        <f>IF($U65+1&lt;=$V$48,DATE($U$48,$T$48,$U65+1),"")</f>
        <v>44849</v>
      </c>
      <c r="W65" s="37"/>
    </row>
    <row r="66" spans="20:23" ht="14.25" customHeight="1">
      <c r="T66" s="35">
        <v>15</v>
      </c>
      <c r="U66" s="35">
        <v>15</v>
      </c>
      <c r="V66" s="37">
        <f>IF($U66+1&lt;=$V$48,DATE($U$48,$T$48,$U66+1),"")</f>
        <v>44850</v>
      </c>
      <c r="W66" s="37"/>
    </row>
    <row r="67" spans="20:23" ht="14.25" customHeight="1">
      <c r="T67" s="35">
        <v>16</v>
      </c>
      <c r="U67" s="35">
        <v>16</v>
      </c>
      <c r="V67" s="37">
        <f>IF($U67+1&lt;=$V$48,DATE($U$48,$T$48,$U67+1),"")</f>
        <v>44851</v>
      </c>
      <c r="W67" s="37"/>
    </row>
    <row r="68" spans="20:23" ht="14.25" customHeight="1">
      <c r="T68" s="35">
        <v>17</v>
      </c>
      <c r="U68" s="35">
        <v>17</v>
      </c>
      <c r="V68" s="37">
        <f>IF($U68+1&lt;=$V$48,DATE($U$48,$T$48,$U68+1),"")</f>
        <v>44852</v>
      </c>
      <c r="W68" s="37"/>
    </row>
    <row r="69" spans="20:23" ht="14.25" customHeight="1">
      <c r="T69" s="35">
        <v>18</v>
      </c>
      <c r="U69" s="35">
        <v>18</v>
      </c>
      <c r="V69" s="37">
        <f>IF($U69+1&lt;=$V$48,DATE($U$48,$T$48,$U69+1),"")</f>
        <v>44853</v>
      </c>
      <c r="W69" s="37"/>
    </row>
    <row r="70" spans="20:23" ht="14.25" customHeight="1">
      <c r="T70" s="35">
        <v>19</v>
      </c>
      <c r="U70" s="35">
        <v>19</v>
      </c>
      <c r="V70" s="37">
        <f>IF($U70+1&lt;=$V$48,DATE($U$48,$T$48,$U70+1),"")</f>
        <v>44854</v>
      </c>
      <c r="W70" s="37"/>
    </row>
    <row r="71" spans="20:23" ht="14.25" customHeight="1">
      <c r="T71" s="35">
        <v>20</v>
      </c>
      <c r="U71" s="35">
        <v>20</v>
      </c>
      <c r="V71" s="37">
        <f>IF($U71+1&lt;=$V$48,DATE($U$48,$T$48,$U71+1),"")</f>
        <v>44855</v>
      </c>
      <c r="W71" s="37"/>
    </row>
    <row r="72" spans="20:23" ht="14.25" customHeight="1">
      <c r="T72" s="35">
        <v>21</v>
      </c>
      <c r="U72" s="35">
        <v>21</v>
      </c>
      <c r="V72" s="37">
        <f>IF($U72+1&lt;=$V$48,DATE($U$48,$T$48,$U72+1),"")</f>
        <v>44856</v>
      </c>
      <c r="W72" s="37"/>
    </row>
    <row r="73" spans="20:23" ht="14.25" customHeight="1">
      <c r="T73" s="35">
        <v>22</v>
      </c>
      <c r="U73" s="35">
        <v>22</v>
      </c>
      <c r="V73" s="37">
        <f>IF($U73+1&lt;=$V$48,DATE($U$48,$T$48,$U73+1),"")</f>
        <v>44857</v>
      </c>
      <c r="W73" s="37"/>
    </row>
    <row r="74" spans="20:23" ht="14.25" customHeight="1">
      <c r="T74" s="35">
        <v>23</v>
      </c>
      <c r="U74" s="35">
        <v>23</v>
      </c>
      <c r="V74" s="37">
        <f>IF($U74+1&lt;=$V$48,DATE($U$48,$T$48,$U74+1),"")</f>
        <v>44858</v>
      </c>
      <c r="W74" s="37"/>
    </row>
    <row r="75" spans="20:23" ht="14.25" customHeight="1">
      <c r="T75" s="31"/>
      <c r="U75" s="35">
        <v>24</v>
      </c>
      <c r="V75" s="37">
        <f>IF($U75+1&lt;=$V$48,DATE($U$48,$T$48,$U75+1),"")</f>
        <v>44859</v>
      </c>
      <c r="W75" s="37"/>
    </row>
    <row r="76" spans="20:23" ht="14.25" customHeight="1">
      <c r="T76" s="31"/>
      <c r="U76" s="35">
        <v>25</v>
      </c>
      <c r="V76" s="37">
        <f>IF($U76+1&lt;=$V$48,DATE($U$48,$T$48,$U76+1),"")</f>
        <v>44860</v>
      </c>
      <c r="W76" s="37"/>
    </row>
    <row r="77" spans="20:23" ht="14.25" customHeight="1">
      <c r="T77" s="31"/>
      <c r="U77" s="35">
        <v>26</v>
      </c>
      <c r="V77" s="37">
        <f>IF($U77+1&lt;=$V$48,DATE($U$48,$T$48,$U77+1),"")</f>
        <v>44861</v>
      </c>
      <c r="W77" s="37"/>
    </row>
    <row r="78" spans="20:23" ht="14.25" customHeight="1">
      <c r="T78" s="31"/>
      <c r="U78" s="35">
        <v>27</v>
      </c>
      <c r="V78" s="37">
        <f>IF($U78+1&lt;=$V$48,DATE($U$48,$T$48,$U78+1),"")</f>
        <v>44862</v>
      </c>
      <c r="W78" s="37"/>
    </row>
    <row r="79" spans="20:23" ht="14.25" customHeight="1">
      <c r="T79" s="31"/>
      <c r="U79" s="35">
        <v>28</v>
      </c>
      <c r="V79" s="37">
        <f>IF($U79+1&lt;=$V$48,DATE($U$48,$T$48,$U79+1),"")</f>
        <v>44863</v>
      </c>
      <c r="W79" s="37"/>
    </row>
    <row r="80" spans="20:23" ht="14.25" customHeight="1">
      <c r="T80" s="31"/>
      <c r="U80" s="35">
        <v>29</v>
      </c>
      <c r="V80" s="37">
        <f>IF($U80+1&lt;=$V$48,DATE($U$48,$T$48,$U80+1),"")</f>
        <v>44864</v>
      </c>
      <c r="W80" s="37"/>
    </row>
    <row r="81" spans="20:23" ht="14.25" customHeight="1">
      <c r="T81" s="31"/>
      <c r="U81" s="35">
        <v>30</v>
      </c>
      <c r="V81" s="37">
        <f>IF($U81+1&lt;=$V$48,DATE($U$48,$T$48,$U81+1),"")</f>
        <v>44865</v>
      </c>
      <c r="W81" s="37"/>
    </row>
    <row r="82" spans="20:23" ht="14.25" customHeight="1">
      <c r="T82" s="31"/>
      <c r="U82" s="35">
        <v>31</v>
      </c>
    </row>
    <row r="83" spans="20:23" ht="14.25" customHeight="1">
      <c r="T83" s="31"/>
      <c r="U83" s="35">
        <v>32</v>
      </c>
    </row>
    <row r="84" spans="20:23" ht="14.25" customHeight="1">
      <c r="T84" s="31"/>
      <c r="U84" s="35">
        <v>33</v>
      </c>
    </row>
    <row r="85" spans="20:23" ht="14.25" customHeight="1">
      <c r="T85" s="31"/>
      <c r="U85" s="35">
        <v>34</v>
      </c>
    </row>
    <row r="86" spans="20:23" ht="14.25" customHeight="1">
      <c r="T86" s="31"/>
      <c r="U86" s="35">
        <v>35</v>
      </c>
    </row>
    <row r="87" spans="20:23" ht="14.25" customHeight="1">
      <c r="T87" s="31"/>
      <c r="U87" s="35">
        <v>36</v>
      </c>
    </row>
    <row r="88" spans="20:23" ht="14.25" customHeight="1">
      <c r="T88" s="31"/>
      <c r="U88" s="35">
        <v>37</v>
      </c>
    </row>
    <row r="89" spans="20:23" ht="14.25" customHeight="1">
      <c r="T89" s="31"/>
      <c r="U89" s="35">
        <v>38</v>
      </c>
    </row>
    <row r="90" spans="20:23" ht="14.25" customHeight="1">
      <c r="T90" s="31"/>
      <c r="U90" s="35">
        <v>39</v>
      </c>
    </row>
    <row r="91" spans="20:23" ht="14.25" customHeight="1">
      <c r="T91" s="31"/>
      <c r="U91" s="35">
        <v>40</v>
      </c>
    </row>
    <row r="92" spans="20:23" ht="14.25" customHeight="1">
      <c r="T92" s="31"/>
      <c r="U92" s="35">
        <v>41</v>
      </c>
    </row>
    <row r="93" spans="20:23" ht="14.25" customHeight="1">
      <c r="T93" s="31"/>
      <c r="U93" s="35">
        <v>42</v>
      </c>
    </row>
    <row r="94" spans="20:23" ht="14.25" customHeight="1">
      <c r="T94" s="31"/>
      <c r="U94" s="35">
        <v>43</v>
      </c>
    </row>
    <row r="95" spans="20:23" ht="14.25" customHeight="1">
      <c r="T95" s="31"/>
      <c r="U95" s="35">
        <v>44</v>
      </c>
    </row>
    <row r="96" spans="20:23" ht="14.25" customHeight="1">
      <c r="T96" s="31"/>
      <c r="U96" s="35">
        <v>45</v>
      </c>
    </row>
    <row r="97" spans="20:21" ht="14.25" customHeight="1">
      <c r="T97" s="31"/>
      <c r="U97" s="35">
        <v>46</v>
      </c>
    </row>
    <row r="98" spans="20:21" ht="14.25" customHeight="1">
      <c r="T98" s="31"/>
      <c r="U98" s="35">
        <v>47</v>
      </c>
    </row>
    <row r="99" spans="20:21" ht="14.25" customHeight="1">
      <c r="T99" s="31"/>
      <c r="U99" s="35">
        <v>48</v>
      </c>
    </row>
    <row r="100" spans="20:21" ht="14.25" customHeight="1">
      <c r="T100" s="31"/>
      <c r="U100" s="35">
        <v>49</v>
      </c>
    </row>
    <row r="101" spans="20:21" ht="14.25" customHeight="1">
      <c r="T101" s="31"/>
      <c r="U101" s="35">
        <v>50</v>
      </c>
    </row>
    <row r="102" spans="20:21" ht="14.25" customHeight="1">
      <c r="T102" s="31"/>
      <c r="U102" s="35">
        <v>51</v>
      </c>
    </row>
    <row r="103" spans="20:21" ht="14.25" customHeight="1">
      <c r="T103" s="31"/>
      <c r="U103" s="35">
        <v>52</v>
      </c>
    </row>
    <row r="104" spans="20:21" ht="14.25" customHeight="1">
      <c r="T104" s="31"/>
      <c r="U104" s="35">
        <v>53</v>
      </c>
    </row>
    <row r="105" spans="20:21" ht="14.25" customHeight="1">
      <c r="T105" s="31"/>
      <c r="U105" s="35">
        <v>54</v>
      </c>
    </row>
    <row r="106" spans="20:21" ht="14.25" customHeight="1">
      <c r="T106" s="31"/>
      <c r="U106" s="35">
        <v>55</v>
      </c>
    </row>
    <row r="107" spans="20:21" ht="14.25" customHeight="1">
      <c r="T107" s="31"/>
      <c r="U107" s="35">
        <v>56</v>
      </c>
    </row>
    <row r="108" spans="20:21" ht="14.25" customHeight="1">
      <c r="T108" s="31"/>
      <c r="U108" s="35">
        <v>57</v>
      </c>
    </row>
    <row r="109" spans="20:21" ht="14.25" customHeight="1">
      <c r="T109" s="31"/>
      <c r="U109" s="35">
        <v>58</v>
      </c>
    </row>
    <row r="110" spans="20:21" ht="14.25" customHeight="1">
      <c r="T110" s="31"/>
      <c r="U110" s="35">
        <v>59</v>
      </c>
    </row>
  </sheetData>
  <sheetProtection algorithmName="SHA-512" hashValue="0mUT7D7/WilW5sLneNA6jWGEPq0Zmx9MskgVN6f/AM04scDIY6jH2w9H1SiownXlXED2ZI+mD+PA+tsHGyhRig==" saltValue="ku9GsiGgFE6BqTgmF2ev6A==" spinCount="100000" sheet="1" objects="1" scenarios="1"/>
  <mergeCells count="82">
    <mergeCell ref="B10:C10"/>
    <mergeCell ref="B9:C9"/>
    <mergeCell ref="V79:W79"/>
    <mergeCell ref="V80:W80"/>
    <mergeCell ref="V81:W81"/>
    <mergeCell ref="V74:W74"/>
    <mergeCell ref="V75:W75"/>
    <mergeCell ref="V76:W76"/>
    <mergeCell ref="V77:W77"/>
    <mergeCell ref="V78:W78"/>
    <mergeCell ref="V69:W69"/>
    <mergeCell ref="V70:W70"/>
    <mergeCell ref="V71:W71"/>
    <mergeCell ref="V72:W72"/>
    <mergeCell ref="V73:W73"/>
    <mergeCell ref="V64:W64"/>
    <mergeCell ref="V65:W65"/>
    <mergeCell ref="V66:W66"/>
    <mergeCell ref="V67:W67"/>
    <mergeCell ref="V68:W68"/>
    <mergeCell ref="V59:W59"/>
    <mergeCell ref="V60:W60"/>
    <mergeCell ref="V61:W61"/>
    <mergeCell ref="V62:W62"/>
    <mergeCell ref="V63:W63"/>
    <mergeCell ref="V54:W54"/>
    <mergeCell ref="V55:W55"/>
    <mergeCell ref="V56:W56"/>
    <mergeCell ref="V57:W57"/>
    <mergeCell ref="V58:W58"/>
    <mergeCell ref="V44:V47"/>
    <mergeCell ref="V50:W50"/>
    <mergeCell ref="V51:W51"/>
    <mergeCell ref="V52:W52"/>
    <mergeCell ref="V53:W53"/>
    <mergeCell ref="B15:B16"/>
    <mergeCell ref="T44:T47"/>
    <mergeCell ref="U44:U47"/>
    <mergeCell ref="F15:H15"/>
    <mergeCell ref="C15:E15"/>
    <mergeCell ref="I13:K13"/>
    <mergeCell ref="I12:K12"/>
    <mergeCell ref="L13:M13"/>
    <mergeCell ref="B12:C12"/>
    <mergeCell ref="I10:K10"/>
    <mergeCell ref="I9:K9"/>
    <mergeCell ref="L10:M10"/>
    <mergeCell ref="L9:M9"/>
    <mergeCell ref="K17:L17"/>
    <mergeCell ref="K15:L16"/>
    <mergeCell ref="K18:L18"/>
    <mergeCell ref="M2:M3"/>
    <mergeCell ref="B13:C13"/>
    <mergeCell ref="B14:C14"/>
    <mergeCell ref="B7:M7"/>
    <mergeCell ref="M4:M5"/>
    <mergeCell ref="K26:L26"/>
    <mergeCell ref="K24:L24"/>
    <mergeCell ref="K23:L23"/>
    <mergeCell ref="K22:L22"/>
    <mergeCell ref="B29:C29"/>
    <mergeCell ref="B33:M33"/>
    <mergeCell ref="M15:M16"/>
    <mergeCell ref="I15:J15"/>
    <mergeCell ref="K19:L19"/>
    <mergeCell ref="K20:L20"/>
    <mergeCell ref="K21:L21"/>
    <mergeCell ref="B39:M41"/>
    <mergeCell ref="L36:M36"/>
    <mergeCell ref="B30:L30"/>
    <mergeCell ref="B32:M32"/>
    <mergeCell ref="B35:M35"/>
    <mergeCell ref="K25:L25"/>
    <mergeCell ref="K27:L27"/>
    <mergeCell ref="K28:L28"/>
    <mergeCell ref="K29:L29"/>
    <mergeCell ref="I36:K36"/>
    <mergeCell ref="B37:C38"/>
    <mergeCell ref="I37:K38"/>
    <mergeCell ref="L37:M38"/>
    <mergeCell ref="B34:M34"/>
    <mergeCell ref="B36:C36"/>
  </mergeCells>
  <dataValidations count="3">
    <dataValidation type="list" allowBlank="1" showInputMessage="1" showErrorMessage="1" sqref="E17:E28 H17:H28" xr:uid="{302A71E9-A0A3-4334-B2EC-8F0071F2F1D5}">
      <formula1>$T$51:$T$74</formula1>
    </dataValidation>
    <dataValidation type="list" allowBlank="1" showInputMessage="1" showErrorMessage="1" sqref="F17:G28 C17:D28" xr:uid="{CB8038E4-F648-49CC-8106-03E5724313A1}">
      <formula1>$U$51:$U$110</formula1>
    </dataValidation>
    <dataValidation type="list" allowBlank="1" showInputMessage="1" showErrorMessage="1" sqref="B17:B28" xr:uid="{77A41203-625E-4F1D-9CF1-C79538A0BFD3}">
      <formula1>OFFSET($V$51,,,$V$48)</formula1>
    </dataValidation>
  </dataValidations>
  <pageMargins left="0" right="0" top="0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B580-B457-4EF0-A698-92F38F01A518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 Al sulami</dc:creator>
  <cp:lastModifiedBy>Hben</cp:lastModifiedBy>
  <cp:lastPrinted>2022-10-31T13:14:10Z</cp:lastPrinted>
  <dcterms:created xsi:type="dcterms:W3CDTF">2015-06-05T18:17:20Z</dcterms:created>
  <dcterms:modified xsi:type="dcterms:W3CDTF">2022-11-14T13:37:35Z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506e45ab4dce49639f4b42dba0a54ff6</vt:lpwstr>
  </property>
</Properties>
</file>