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hudel\Downloads\"/>
    </mc:Choice>
  </mc:AlternateContent>
  <bookViews>
    <workbookView xWindow="0" yWindow="0" windowWidth="28800" windowHeight="12780"/>
  </bookViews>
  <sheets>
    <sheet name="Form" sheetId="9" r:id="rId1"/>
    <sheet name="Date" sheetId="10" r:id="rId2"/>
    <sheet name="ShamsAlSaeedi" sheetId="8" r:id="rId3"/>
    <sheet name="AhmedAlMajrafi" sheetId="7" r:id="rId4"/>
    <sheet name="MahmoudAlJassasi" sheetId="6" r:id="rId5"/>
  </sheets>
  <definedNames>
    <definedName name="Start">Form!$K$1</definedName>
    <definedName name="Weekday">Form!$K$3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" i="9" l="1"/>
  <c r="K3" i="9" s="1"/>
  <c r="F3" i="10"/>
  <c r="B3" i="9"/>
  <c r="B5" i="9" l="1"/>
  <c r="B6" i="9"/>
  <c r="C5" i="9" l="1"/>
  <c r="C6" i="9"/>
  <c r="D5" i="9" l="1"/>
  <c r="D6" i="9"/>
  <c r="E5" i="9" l="1"/>
  <c r="E6" i="9"/>
  <c r="F5" i="9" l="1"/>
  <c r="F6" i="9"/>
  <c r="G5" i="9" l="1"/>
  <c r="G6" i="9"/>
  <c r="H5" i="9" l="1"/>
  <c r="H6" i="9"/>
  <c r="B9" i="9" l="1"/>
  <c r="B10" i="9"/>
  <c r="C9" i="9" l="1"/>
  <c r="C10" i="9"/>
  <c r="D9" i="9" l="1"/>
  <c r="D10" i="9"/>
  <c r="E9" i="9" l="1"/>
  <c r="E10" i="9"/>
  <c r="F9" i="9" l="1"/>
  <c r="F10" i="9"/>
  <c r="G9" i="9" l="1"/>
  <c r="G10" i="9"/>
  <c r="H9" i="9" l="1"/>
  <c r="H10" i="9"/>
  <c r="B13" i="9" l="1"/>
  <c r="B14" i="9"/>
  <c r="C13" i="9" l="1"/>
  <c r="C14" i="9"/>
  <c r="D13" i="9" l="1"/>
  <c r="D14" i="9"/>
  <c r="E13" i="9" l="1"/>
  <c r="E14" i="9"/>
  <c r="F13" i="9" l="1"/>
  <c r="F14" i="9"/>
  <c r="G13" i="9" l="1"/>
  <c r="G14" i="9"/>
  <c r="H13" i="9" l="1"/>
  <c r="H14" i="9"/>
  <c r="B17" i="9" l="1"/>
  <c r="B18" i="9"/>
  <c r="C17" i="9" l="1"/>
  <c r="C18" i="9"/>
  <c r="D17" i="9" l="1"/>
  <c r="D18" i="9"/>
  <c r="E17" i="9" l="1"/>
  <c r="E18" i="9"/>
  <c r="F17" i="9" l="1"/>
  <c r="F18" i="9"/>
  <c r="G17" i="9" l="1"/>
  <c r="G18" i="9"/>
  <c r="H17" i="9" l="1"/>
  <c r="H18" i="9"/>
  <c r="B21" i="9" l="1"/>
  <c r="B22" i="9"/>
  <c r="C21" i="9" l="1"/>
  <c r="C22" i="9"/>
  <c r="D21" i="9" l="1"/>
  <c r="D22" i="9"/>
  <c r="E21" i="9" l="1"/>
  <c r="E22" i="9"/>
  <c r="F21" i="9" l="1"/>
  <c r="F22" i="9"/>
  <c r="G21" i="9" l="1"/>
  <c r="G22" i="9"/>
  <c r="H21" i="9" l="1"/>
  <c r="H22" i="9"/>
</calcChain>
</file>

<file path=xl/sharedStrings.xml><?xml version="1.0" encoding="utf-8"?>
<sst xmlns="http://schemas.openxmlformats.org/spreadsheetml/2006/main" count="80" uniqueCount="50">
  <si>
    <t>No</t>
  </si>
  <si>
    <t>Name</t>
  </si>
  <si>
    <t>Stae</t>
  </si>
  <si>
    <t>Date</t>
  </si>
  <si>
    <t>Phone</t>
  </si>
  <si>
    <t>Village</t>
  </si>
  <si>
    <t>Waitingpace</t>
  </si>
  <si>
    <t>Subject</t>
  </si>
  <si>
    <t>Notes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</si>
  <si>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</si>
  <si>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</si>
  <si>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</si>
  <si>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</si>
  <si>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</si>
  <si>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</si>
  <si>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</si>
  <si>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</si>
  <si>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</si>
  <si>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</si>
  <si>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Year</t>
  </si>
  <si>
    <t>October</t>
  </si>
  <si>
    <t>November</t>
  </si>
  <si>
    <t>December</t>
  </si>
  <si>
    <t>SUN</t>
  </si>
  <si>
    <t>Select Month</t>
  </si>
  <si>
    <t>Select Year</t>
  </si>
  <si>
    <t>MON</t>
  </si>
  <si>
    <t>TUE</t>
  </si>
  <si>
    <t>WED</t>
  </si>
  <si>
    <t>THU</t>
  </si>
  <si>
    <t>FRI</t>
  </si>
  <si>
    <t>SAT</t>
  </si>
  <si>
    <t>خالد المعمري</t>
  </si>
  <si>
    <t>عبري</t>
  </si>
  <si>
    <t>الخابورة</t>
  </si>
  <si>
    <t>الصبيخي</t>
  </si>
  <si>
    <t>مسح</t>
  </si>
  <si>
    <t>سالم المسروري</t>
  </si>
  <si>
    <t>ضنك</t>
  </si>
  <si>
    <t>المعذا</t>
  </si>
  <si>
    <t>احمد المعمري</t>
  </si>
  <si>
    <t>سعيد الشكيلي</t>
  </si>
  <si>
    <t>ينقل</t>
  </si>
  <si>
    <t>Surveyor's name</t>
  </si>
  <si>
    <t>ShamsAlSaeedi</t>
  </si>
  <si>
    <t>AhmedAlMajrafi</t>
  </si>
  <si>
    <t>MahmoudAlJassasi</t>
  </si>
  <si>
    <t>محمد إبراهيم</t>
  </si>
  <si>
    <t>مسقط</t>
  </si>
  <si>
    <t>الجبل الأخضر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</si>
</sst>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"/>
  </numFmts>
  <fonts count="7" x14ac:knownFonts="1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1"/>
      <scheme val="major"/>
    </font>
    <font>
      <b/>
      <sz val="12"/>
      <color theme="0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sz val="8"/>
      <name val="Arial"/>
      <family val="2"/>
      <charset val="178"/>
      <scheme val="minor"/>
    </font>
    <font>
      <sz val="14"/>
      <color theme="1"/>
      <name val="Times New Roman"/>
      <family val="1"/>
      <scheme val="major"/>
    </font>
    <font>
      <b/>
      <sz val="12"/>
      <color theme="4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ck">
        <color theme="0" tint="-0.49998474074526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thick">
        <color theme="0" tint="-0.49998474074526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ck">
        <color theme="0" tint="-0.499984740745262"/>
      </left>
      <right style="medium">
        <color theme="0" tint="-0.14996795556505021"/>
      </right>
      <top style="medium">
        <color theme="0" tint="-0.14996795556505021"/>
      </top>
      <bottom style="thick">
        <color theme="0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ck">
        <color theme="0" tint="-0.499984740745262"/>
      </bottom>
      <diagonal/>
    </border>
    <border>
      <left style="medium">
        <color theme="0" tint="-0.14996795556505021"/>
      </left>
      <right style="thick">
        <color theme="0" tint="-0.499984740745262"/>
      </right>
      <top style="medium">
        <color theme="0" tint="-0.14996795556505021"/>
      </top>
      <bottom style="thick">
        <color theme="0" tint="-0.499984740745262"/>
      </bottom>
      <diagonal/>
    </border>
    <border>
      <left style="thick">
        <color theme="0" tint="-0.49998474074526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thick">
        <color theme="0" tint="-0.499984740745262"/>
      </right>
      <top/>
      <bottom style="medium">
        <color theme="0" tint="-0.14996795556505021"/>
      </bottom>
      <diagonal/>
    </border>
    <border>
      <left style="thick">
        <color theme="0" tint="-0.49998474074526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ck">
        <color theme="0" tint="-0.499984740745262"/>
      </right>
      <top style="medium">
        <color theme="0" tint="-0.14996795556505021"/>
      </top>
      <bottom/>
      <diagonal/>
    </border>
    <border>
      <left style="thick">
        <color theme="0" tint="-0.499984740745262"/>
      </left>
      <right style="medium">
        <color theme="0" tint="-0.14996795556505021"/>
      </right>
      <top style="thick">
        <color theme="0" tint="-0.499984740745262"/>
      </top>
      <bottom style="mediumDashed">
        <color theme="0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0" tint="-0.499984740745262"/>
      </top>
      <bottom style="mediumDashed">
        <color theme="0" tint="-0.499984740745262"/>
      </bottom>
      <diagonal/>
    </border>
    <border>
      <left style="medium">
        <color theme="0" tint="-0.14996795556505021"/>
      </left>
      <right style="thick">
        <color theme="0" tint="-0.499984740745262"/>
      </right>
      <top style="thick">
        <color theme="0" tint="-0.499984740745262"/>
      </top>
      <bottom style="mediumDashed">
        <color theme="0" tint="-0.49998474074526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14" fontId="5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maj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9" name="ShamsAlSaeedi" displayName="ShamsAlSaeedi" ref="A1:I1048576" totalsRowShown="0" headerRowDxfId="46" dataDxfId="45">
  <autoFilter ref="A1:I1048576"/>
  <tableColumns count="9">
    <tableColumn id="1" name="Date" dataDxfId="44"/>
    <tableColumn id="2" name="No" dataDxfId="43"/>
    <tableColumn id="3" name="Name" dataDxfId="42"/>
    <tableColumn id="4" name="Stae" dataDxfId="41"/>
    <tableColumn id="5" name="Village" dataDxfId="40"/>
    <tableColumn id="6" name="Subject" dataDxfId="39"/>
    <tableColumn id="7" name="Waitingpace" dataDxfId="38"/>
    <tableColumn id="8" name="Phone" dataDxfId="37"/>
    <tableColumn id="9" name="Notes" dataDxfId="36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8" name="AhmedAlMajrafi" displayName="AhmedAlMajrafi" ref="A1:I1048576" totalsRowShown="0" headerRowDxfId="35" dataDxfId="34">
  <autoFilter ref="A1:I1048576"/>
  <tableColumns count="9">
    <tableColumn id="1" name="Date" dataDxfId="33"/>
    <tableColumn id="2" name="No" dataDxfId="32"/>
    <tableColumn id="3" name="Name" dataDxfId="31"/>
    <tableColumn id="4" name="Stae" dataDxfId="30"/>
    <tableColumn id="5" name="Village" dataDxfId="29"/>
    <tableColumn id="6" name="Subject" dataDxfId="28"/>
    <tableColumn id="7" name="Waitingpace" dataDxfId="27"/>
    <tableColumn id="8" name="Phone" dataDxfId="26"/>
    <tableColumn id="9" name="Notes" dataDxfId="25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id="7" name="MahmoudAlJassasi" displayName="MahmoudAlJassasi" ref="A1:I1048576" totalsRowShown="0" headerRowDxfId="24" dataDxfId="23">
  <autoFilter ref="A1:I1048576"/>
  <tableColumns count="9">
    <tableColumn id="1" name="Date" dataDxfId="22"/>
    <tableColumn id="2" name="No" dataDxfId="21"/>
    <tableColumn id="3" name="Name" dataDxfId="20"/>
    <tableColumn id="4" name="Stae" dataDxfId="19"/>
    <tableColumn id="5" name="Village" dataDxfId="18"/>
    <tableColumn id="6" name="Subject" dataDxfId="17"/>
    <tableColumn id="7" name="Waitingpace" dataDxfId="16"/>
    <tableColumn id="8" name="Phone" dataDxfId="15"/>
    <tableColumn id="9" name="Notes" dataDxfId="14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tabSelected="1" workbookViewId="0">
      <selection activeCell="I10" sqref="I10"/>
    </sheetView>
  </sheetViews>
  <sheetFormatPr defaultRowHeight="15.75" x14ac:dyDescent="0.2"/>
  <cols>
    <col min="1" max="1" width="9" style="3"/>
    <col min="2" max="8" width="15.5" style="3" customWidth="1"/>
    <col min="9" max="9" width="19" style="3" customWidth="1"/>
    <col min="10" max="10" width="9" style="3"/>
    <col min="11" max="11" width="13.5" style="3" customWidth="1"/>
    <col min="12" max="16384" width="9" style="3"/>
  </cols>
  <sheetData>
    <row r="1" spans="2:11" ht="36.75" customHeight="1" x14ac:dyDescent="0.2">
      <c r="B1" s="3" t="s">
        <v>24</v>
      </c>
      <c r="C1" s="4" t="s">
        <v>22</v>
      </c>
      <c r="E1" s="3" t="s">
        <v>25</v>
      </c>
      <c r="F1" s="4">
        <v>2022</v>
      </c>
      <c r="H1" s="3" t="s">
        <v>43</v>
      </c>
      <c r="I1" s="15" t="s">
        <v>45</v>
      </c>
      <c r="K1" s="8">
        <f>DATE(F1,VLOOKUP(C1,Date!D4:E15,2,0),1)</f>
        <v>44896</v>
      </c>
    </row>
    <row r="3" spans="2:11" x14ac:dyDescent="0.2">
      <c r="B3" s="5" t="str">
        <f>C1&amp;""&amp;F1</f>
        <v>December2022</v>
      </c>
      <c r="C3" s="6"/>
      <c r="D3" s="6"/>
      <c r="E3" s="6"/>
      <c r="F3" s="6"/>
      <c r="G3" s="6"/>
      <c r="H3" s="6"/>
      <c r="K3" s="3">
        <f>WEEKDAY(Start)</f>
        <v>5</v>
      </c>
    </row>
    <row r="4" spans="2:11" ht="16.5" thickBot="1" x14ac:dyDescent="0.25">
      <c r="B4" s="10" t="s">
        <v>23</v>
      </c>
      <c r="C4" s="10" t="s">
        <v>26</v>
      </c>
      <c r="D4" s="10" t="s">
        <v>27</v>
      </c>
      <c r="E4" s="10" t="s">
        <v>28</v>
      </c>
      <c r="F4" s="10" t="s">
        <v>29</v>
      </c>
      <c r="G4" s="10" t="s">
        <v>30</v>
      </c>
      <c r="H4" s="10" t="s">
        <v>31</v>
      </c>
    </row>
    <row r="5" spans="2:11" ht="17.25" thickTop="1" thickBot="1" x14ac:dyDescent="0.25">
      <c r="B5" s="28">
        <f>Start-(WEEKDAY(Start)-1)</f>
        <v>44892</v>
      </c>
      <c r="C5" s="29">
        <f>IF(B5&lt;&gt;"",B5+1,$H4+1)</f>
        <v>44893</v>
      </c>
      <c r="D5" s="29">
        <f t="shared" ref="D5:H5" si="0">IF(C5&lt;&gt;"",C5+1,$H4+1)</f>
        <v>44894</v>
      </c>
      <c r="E5" s="29">
        <f t="shared" si="0"/>
        <v>44895</v>
      </c>
      <c r="F5" s="29">
        <f t="shared" si="0"/>
        <v>44896</v>
      </c>
      <c r="G5" s="29">
        <f t="shared" si="0"/>
        <v>44897</v>
      </c>
      <c r="H5" s="30">
        <f t="shared" si="0"/>
        <v>44898</v>
      </c>
    </row>
    <row r="6" spans="2:11" s="9" customFormat="1" ht="16.5" thickBot="1" x14ac:dyDescent="0.25">
      <c r="B6" s="25" t="str">
        <f ca="1">IFERROR(VLOOKUP(B5,INDIRECT($I$1),5,FALSE),"")</f>
        <v/>
      </c>
      <c r="C6" s="26" t="str">
        <f t="shared" ref="C6:H6" ca="1" si="1">IFERROR(VLOOKUP(C5,INDIRECT($I$1),5,FALSE),"")</f>
        <v/>
      </c>
      <c r="D6" s="26" t="str">
        <f t="shared" ca="1" si="1"/>
        <v/>
      </c>
      <c r="E6" s="26" t="str">
        <f t="shared" ca="1" si="1"/>
        <v/>
      </c>
      <c r="F6" s="26" t="str">
        <f t="shared" ca="1" si="1"/>
        <v/>
      </c>
      <c r="G6" s="26" t="str">
        <f t="shared" ca="1" si="1"/>
        <v/>
      </c>
      <c r="H6" s="27" t="str">
        <f t="shared" ca="1" si="1"/>
        <v/>
      </c>
    </row>
    <row r="7" spans="2:11" s="9" customFormat="1" ht="16.5" thickBot="1" x14ac:dyDescent="0.25">
      <c r="B7" s="11"/>
      <c r="C7" s="12"/>
      <c r="D7" s="12"/>
      <c r="E7" s="12"/>
      <c r="F7" s="12"/>
      <c r="G7" s="12"/>
      <c r="H7" s="13"/>
    </row>
    <row r="8" spans="2:11" s="9" customFormat="1" ht="16.5" thickBot="1" x14ac:dyDescent="0.25">
      <c r="B8" s="22"/>
      <c r="C8" s="23"/>
      <c r="D8" s="23"/>
      <c r="E8" s="23"/>
      <c r="F8" s="23"/>
      <c r="G8" s="23"/>
      <c r="H8" s="24"/>
    </row>
    <row r="9" spans="2:11" ht="17.25" thickTop="1" thickBot="1" x14ac:dyDescent="0.25">
      <c r="B9" s="28">
        <f>IF(H5&lt;&gt;"",H5+1,$H4+1)</f>
        <v>44899</v>
      </c>
      <c r="C9" s="29">
        <f>IF(B9&lt;&gt;"",B9+1,$H4+1)</f>
        <v>44900</v>
      </c>
      <c r="D9" s="29">
        <f t="shared" ref="D9:H9" si="2">IF(C9&lt;&gt;"",C9+1,$H4+1)</f>
        <v>44901</v>
      </c>
      <c r="E9" s="29">
        <f t="shared" si="2"/>
        <v>44902</v>
      </c>
      <c r="F9" s="29">
        <f t="shared" si="2"/>
        <v>44903</v>
      </c>
      <c r="G9" s="29">
        <f t="shared" si="2"/>
        <v>44904</v>
      </c>
      <c r="H9" s="30">
        <f t="shared" si="2"/>
        <v>44905</v>
      </c>
    </row>
    <row r="10" spans="2:11" s="9" customFormat="1" ht="16.5" thickBot="1" x14ac:dyDescent="0.25">
      <c r="B10" s="25" t="str">
        <f t="shared" ref="B10:H10" ca="1" si="3">IFERROR(VLOOKUP(B9,INDIRECT($I$1),5,FALSE),"")</f>
        <v>الصبيخي</v>
      </c>
      <c r="C10" s="26" t="str">
        <f t="shared" ca="1" si="3"/>
        <v/>
      </c>
      <c r="D10" s="26" t="str">
        <f t="shared" ca="1" si="3"/>
        <v/>
      </c>
      <c r="E10" s="26" t="str">
        <f t="shared" ca="1" si="3"/>
        <v/>
      </c>
      <c r="F10" s="26" t="str">
        <f t="shared" ca="1" si="3"/>
        <v/>
      </c>
      <c r="G10" s="26" t="str">
        <f t="shared" ca="1" si="3"/>
        <v/>
      </c>
      <c r="H10" s="27" t="str">
        <f t="shared" ca="1" si="3"/>
        <v>الخابورة</v>
      </c>
    </row>
    <row r="11" spans="2:11" s="9" customFormat="1" ht="16.5" thickBot="1" x14ac:dyDescent="0.25">
      <c r="B11" s="11"/>
      <c r="C11" s="12"/>
      <c r="D11" s="12"/>
      <c r="E11" s="12"/>
      <c r="F11" s="12"/>
      <c r="G11" s="12"/>
      <c r="H11" s="13"/>
    </row>
    <row r="12" spans="2:11" s="9" customFormat="1" ht="16.5" thickBot="1" x14ac:dyDescent="0.25">
      <c r="B12" s="22"/>
      <c r="C12" s="23"/>
      <c r="D12" s="23"/>
      <c r="E12" s="23"/>
      <c r="F12" s="23"/>
      <c r="G12" s="23"/>
      <c r="H12" s="24"/>
    </row>
    <row r="13" spans="2:11" ht="17.25" thickTop="1" thickBot="1" x14ac:dyDescent="0.25">
      <c r="B13" s="28">
        <f>IF(H9&lt;&gt;"",H9+1,$H4+1)</f>
        <v>44906</v>
      </c>
      <c r="C13" s="29">
        <f>IF(B13&lt;&gt;"",B13+1,$H4+1)</f>
        <v>44907</v>
      </c>
      <c r="D13" s="29">
        <f t="shared" ref="D13:H13" si="4">IF(C13&lt;&gt;"",C13+1,$H4+1)</f>
        <v>44908</v>
      </c>
      <c r="E13" s="29">
        <f t="shared" si="4"/>
        <v>44909</v>
      </c>
      <c r="F13" s="29">
        <f t="shared" si="4"/>
        <v>44910</v>
      </c>
      <c r="G13" s="29">
        <f t="shared" si="4"/>
        <v>44911</v>
      </c>
      <c r="H13" s="30">
        <f t="shared" si="4"/>
        <v>44912</v>
      </c>
    </row>
    <row r="14" spans="2:11" s="9" customFormat="1" ht="16.5" thickBot="1" x14ac:dyDescent="0.25">
      <c r="B14" s="25" t="str">
        <f t="shared" ref="B14:H14" ca="1" si="5">IFERROR(VLOOKUP(B13,INDIRECT($I$1),5,FALSE),"")</f>
        <v/>
      </c>
      <c r="C14" s="26" t="str">
        <f t="shared" ca="1" si="5"/>
        <v>الخابورة</v>
      </c>
      <c r="D14" s="26" t="str">
        <f t="shared" ca="1" si="5"/>
        <v/>
      </c>
      <c r="E14" s="26" t="str">
        <f t="shared" ca="1" si="5"/>
        <v/>
      </c>
      <c r="F14" s="26" t="str">
        <f t="shared" ca="1" si="5"/>
        <v/>
      </c>
      <c r="G14" s="26" t="str">
        <f t="shared" ca="1" si="5"/>
        <v/>
      </c>
      <c r="H14" s="27" t="str">
        <f t="shared" ca="1" si="5"/>
        <v/>
      </c>
    </row>
    <row r="15" spans="2:11" s="9" customFormat="1" ht="16.5" thickBot="1" x14ac:dyDescent="0.25">
      <c r="B15" s="11"/>
      <c r="C15" s="12"/>
      <c r="D15" s="12"/>
      <c r="E15" s="12"/>
      <c r="F15" s="12"/>
      <c r="G15" s="12"/>
      <c r="H15" s="13"/>
    </row>
    <row r="16" spans="2:11" s="9" customFormat="1" ht="16.5" thickBot="1" x14ac:dyDescent="0.25">
      <c r="B16" s="22"/>
      <c r="C16" s="23"/>
      <c r="D16" s="23"/>
      <c r="E16" s="23"/>
      <c r="F16" s="23"/>
      <c r="G16" s="23"/>
      <c r="H16" s="24"/>
    </row>
    <row r="17" spans="2:8" ht="17.25" thickTop="1" thickBot="1" x14ac:dyDescent="0.25">
      <c r="B17" s="28">
        <f>IF(H13&lt;&gt;"",H13+1,$H4+1)</f>
        <v>44913</v>
      </c>
      <c r="C17" s="29">
        <f>IF(B17&lt;&gt;"",B17+1,$H4+1)</f>
        <v>44914</v>
      </c>
      <c r="D17" s="29">
        <f t="shared" ref="D17:H17" si="6">IF(C17&lt;&gt;"",C17+1,$H4+1)</f>
        <v>44915</v>
      </c>
      <c r="E17" s="29">
        <f t="shared" si="6"/>
        <v>44916</v>
      </c>
      <c r="F17" s="29">
        <f t="shared" si="6"/>
        <v>44917</v>
      </c>
      <c r="G17" s="29">
        <f t="shared" si="6"/>
        <v>44918</v>
      </c>
      <c r="H17" s="30">
        <f t="shared" si="6"/>
        <v>44919</v>
      </c>
    </row>
    <row r="18" spans="2:8" s="9" customFormat="1" ht="16.5" thickBot="1" x14ac:dyDescent="0.25">
      <c r="B18" s="25" t="str">
        <f t="shared" ref="B18:H18" ca="1" si="7">IFERROR(VLOOKUP(B17,INDIRECT($I$1),5,FALSE),"")</f>
        <v/>
      </c>
      <c r="C18" s="26" t="str">
        <f t="shared" ca="1" si="7"/>
        <v/>
      </c>
      <c r="D18" s="26" t="str">
        <f t="shared" ca="1" si="7"/>
        <v/>
      </c>
      <c r="E18" s="26" t="str">
        <f t="shared" ca="1" si="7"/>
        <v/>
      </c>
      <c r="F18" s="26" t="str">
        <f t="shared" ca="1" si="7"/>
        <v/>
      </c>
      <c r="G18" s="26" t="str">
        <f t="shared" ca="1" si="7"/>
        <v/>
      </c>
      <c r="H18" s="27" t="str">
        <f t="shared" ca="1" si="7"/>
        <v/>
      </c>
    </row>
    <row r="19" spans="2:8" s="9" customFormat="1" ht="16.5" thickBot="1" x14ac:dyDescent="0.25">
      <c r="B19" s="11"/>
      <c r="C19" s="12"/>
      <c r="D19" s="12"/>
      <c r="E19" s="12"/>
      <c r="F19" s="12"/>
      <c r="G19" s="12"/>
      <c r="H19" s="13"/>
    </row>
    <row r="20" spans="2:8" s="9" customFormat="1" ht="16.5" thickBot="1" x14ac:dyDescent="0.25">
      <c r="B20" s="22"/>
      <c r="C20" s="23"/>
      <c r="D20" s="23"/>
      <c r="E20" s="23"/>
      <c r="F20" s="23"/>
      <c r="G20" s="23"/>
      <c r="H20" s="24"/>
    </row>
    <row r="21" spans="2:8" ht="17.25" thickTop="1" thickBot="1" x14ac:dyDescent="0.25">
      <c r="B21" s="28">
        <f>IF(H17&lt;&gt;"",H17+1,$H4+1)</f>
        <v>44920</v>
      </c>
      <c r="C21" s="29">
        <f>IF(B21&lt;&gt;"",B21+1,$H4+1)</f>
        <v>44921</v>
      </c>
      <c r="D21" s="29">
        <f t="shared" ref="D21:H21" si="8">IF(C21&lt;&gt;"",C21+1,$H4+1)</f>
        <v>44922</v>
      </c>
      <c r="E21" s="29">
        <f t="shared" si="8"/>
        <v>44923</v>
      </c>
      <c r="F21" s="29">
        <f t="shared" si="8"/>
        <v>44924</v>
      </c>
      <c r="G21" s="29">
        <f t="shared" si="8"/>
        <v>44925</v>
      </c>
      <c r="H21" s="30">
        <f t="shared" si="8"/>
        <v>44926</v>
      </c>
    </row>
    <row r="22" spans="2:8" s="9" customFormat="1" ht="16.5" thickBot="1" x14ac:dyDescent="0.25">
      <c r="B22" s="19" t="str">
        <f t="shared" ref="B22:H22" ca="1" si="9">IFERROR(VLOOKUP(B21,INDIRECT($I$1),5,FALSE),"")</f>
        <v/>
      </c>
      <c r="C22" s="20" t="str">
        <f t="shared" ca="1" si="9"/>
        <v/>
      </c>
      <c r="D22" s="20" t="str">
        <f t="shared" ca="1" si="9"/>
        <v/>
      </c>
      <c r="E22" s="20" t="str">
        <f t="shared" ca="1" si="9"/>
        <v/>
      </c>
      <c r="F22" s="20" t="str">
        <f t="shared" ca="1" si="9"/>
        <v/>
      </c>
      <c r="G22" s="20" t="str">
        <f t="shared" ca="1" si="9"/>
        <v/>
      </c>
      <c r="H22" s="21" t="str">
        <f t="shared" ca="1" si="9"/>
        <v/>
      </c>
    </row>
    <row r="23" spans="2:8" s="9" customFormat="1" ht="16.5" thickBot="1" x14ac:dyDescent="0.25">
      <c r="B23" s="11"/>
      <c r="C23" s="12"/>
      <c r="D23" s="12"/>
      <c r="E23" s="12"/>
      <c r="F23" s="12"/>
      <c r="G23" s="12"/>
      <c r="H23" s="13"/>
    </row>
    <row r="24" spans="2:8" ht="16.5" thickBot="1" x14ac:dyDescent="0.25">
      <c r="B24" s="16"/>
      <c r="C24" s="17"/>
      <c r="D24" s="17"/>
      <c r="E24" s="17"/>
      <c r="F24" s="17"/>
      <c r="G24" s="17"/>
      <c r="H24" s="18"/>
    </row>
    <row r="25" spans="2:8" s="9" customFormat="1" ht="16.5" thickTop="1" x14ac:dyDescent="0.2"/>
    <row r="26" spans="2:8" s="9" customFormat="1" x14ac:dyDescent="0.2"/>
    <row r="27" spans="2:8" s="9" customFormat="1" x14ac:dyDescent="0.2"/>
  </sheetData>
  <conditionalFormatting sqref="B5:H5">
    <cfRule type="expression" dxfId="12" priority="6">
      <formula>MONTH(B5)&lt;&gt;MONTH($K$1)</formula>
    </cfRule>
  </conditionalFormatting>
  <conditionalFormatting sqref="B9:H9">
    <cfRule type="expression" dxfId="11" priority="5">
      <formula>MONTH(B9)&lt;&gt;MONTH($K$1)</formula>
    </cfRule>
  </conditionalFormatting>
  <conditionalFormatting sqref="B13:H13">
    <cfRule type="expression" dxfId="10" priority="4">
      <formula>MONTH(B13)&lt;&gt;MONTH($K$1)</formula>
    </cfRule>
  </conditionalFormatting>
  <conditionalFormatting sqref="B17:H17">
    <cfRule type="expression" dxfId="9" priority="3">
      <formula>MONTH(B17)&lt;&gt;MONTH($K$1)</formula>
    </cfRule>
  </conditionalFormatting>
  <conditionalFormatting sqref="B21:H21">
    <cfRule type="expression" dxfId="8" priority="2">
      <formula>MONTH(B21)&lt;&gt;MONTH($K$1)</formula>
    </cfRule>
  </conditionalFormatting>
  <conditionalFormatting sqref="B22:H22">
    <cfRule type="expression" dxfId="7" priority="1">
      <formula>MONTH(B22)&lt;&gt;MONTH($K$1)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Date!$D$4:$D$15</xm:f>
          </x14:formula1>
          <xm:sqref>C1</xm:sqref>
        </x14:dataValidation>
        <x14:dataValidation type="list" allowBlank="1" showInputMessage="1" showErrorMessage="1">
          <x14:formula1>
            <xm:f>Date!$B$4:$B$15</xm:f>
          </x14:formula1>
          <xm:sqref>F1</xm:sqref>
        </x14:dataValidation>
        <x14:dataValidation type="list" allowBlank="1" showInputMessage="1" showErrorMessage="1">
          <x14:formula1>
            <xm:f>Date!$H$4:$H$6</xm:f>
          </x14:formula1>
          <xm:sqref>I1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5"/>
  <sheetViews>
    <sheetView workbookViewId="0">
      <selection activeCell="C2" sqref="C2"/>
    </sheetView>
  </sheetViews>
  <sheetFormatPr defaultRowHeight="18.75" x14ac:dyDescent="0.2"/>
  <cols>
    <col min="1" max="5" width="10.375" style="2" customWidth="1"/>
    <col min="6" max="6" width="14.875" style="2" customWidth="1"/>
    <col min="8" max="8" width="16.75" bestFit="1" customWidth="1"/>
  </cols>
  <sheetData>
    <row r="3" spans="2:8" x14ac:dyDescent="0.2">
      <c r="B3" s="2" t="s">
        <v>19</v>
      </c>
      <c r="D3" s="2" t="s">
        <v>9</v>
      </c>
      <c r="F3" s="7">
        <f>DATE(Form!F1,VLOOKUP(Form!C1,Date!D4:E15,2,0),1)</f>
        <v>44896</v>
      </c>
    </row>
    <row r="4" spans="2:8" x14ac:dyDescent="0.2">
      <c r="B4" s="2">
        <v>2020</v>
      </c>
      <c r="D4" s="2" t="s">
        <v>10</v>
      </c>
      <c r="E4" s="2">
        <v>1</v>
      </c>
      <c r="H4" t="s">
        <v>44</v>
      </c>
    </row>
    <row r="5" spans="2:8" x14ac:dyDescent="0.2">
      <c r="B5" s="2">
        <v>2021</v>
      </c>
      <c r="D5" s="2" t="s">
        <v>11</v>
      </c>
      <c r="E5" s="2">
        <v>2</v>
      </c>
      <c r="H5" t="s">
        <v>45</v>
      </c>
    </row>
    <row r="6" spans="2:8" x14ac:dyDescent="0.2">
      <c r="B6" s="2">
        <v>2022</v>
      </c>
      <c r="D6" s="2" t="s">
        <v>12</v>
      </c>
      <c r="E6" s="2">
        <v>3</v>
      </c>
      <c r="H6" t="s">
        <v>46</v>
      </c>
    </row>
    <row r="7" spans="2:8" x14ac:dyDescent="0.2">
      <c r="B7" s="2">
        <v>2023</v>
      </c>
      <c r="D7" s="2" t="s">
        <v>13</v>
      </c>
      <c r="E7" s="2">
        <v>4</v>
      </c>
    </row>
    <row r="8" spans="2:8" x14ac:dyDescent="0.2">
      <c r="B8" s="2">
        <v>2024</v>
      </c>
      <c r="D8" s="2" t="s">
        <v>14</v>
      </c>
      <c r="E8" s="2">
        <v>5</v>
      </c>
    </row>
    <row r="9" spans="2:8" x14ac:dyDescent="0.2">
      <c r="B9" s="2">
        <v>2025</v>
      </c>
      <c r="D9" s="2" t="s">
        <v>15</v>
      </c>
      <c r="E9" s="2">
        <v>6</v>
      </c>
    </row>
    <row r="10" spans="2:8" x14ac:dyDescent="0.2">
      <c r="B10" s="2">
        <v>2026</v>
      </c>
      <c r="D10" s="2" t="s">
        <v>16</v>
      </c>
      <c r="E10" s="2">
        <v>7</v>
      </c>
    </row>
    <row r="11" spans="2:8" x14ac:dyDescent="0.2">
      <c r="B11" s="2">
        <v>2027</v>
      </c>
      <c r="D11" s="2" t="s">
        <v>17</v>
      </c>
      <c r="E11" s="2">
        <v>8</v>
      </c>
    </row>
    <row r="12" spans="2:8" x14ac:dyDescent="0.2">
      <c r="B12" s="2">
        <v>2028</v>
      </c>
      <c r="D12" s="2" t="s">
        <v>18</v>
      </c>
      <c r="E12" s="2">
        <v>9</v>
      </c>
    </row>
    <row r="13" spans="2:8" x14ac:dyDescent="0.2">
      <c r="B13" s="2">
        <v>2029</v>
      </c>
      <c r="D13" s="2" t="s">
        <v>20</v>
      </c>
      <c r="E13" s="2">
        <v>10</v>
      </c>
    </row>
    <row r="14" spans="2:8" x14ac:dyDescent="0.2">
      <c r="B14" s="2">
        <v>2030</v>
      </c>
      <c r="D14" s="2" t="s">
        <v>21</v>
      </c>
      <c r="E14" s="2">
        <v>11</v>
      </c>
    </row>
    <row r="15" spans="2:8" x14ac:dyDescent="0.2">
      <c r="B15" s="2">
        <v>2031</v>
      </c>
      <c r="D15" s="2" t="s">
        <v>22</v>
      </c>
      <c r="E15" s="2">
        <v>12</v>
      </c>
    </row>
  </sheetData>
  <phoneticPr fontId="4" type="noConversion"/>
  <conditionalFormatting sqref="H4:H10">
    <cfRule type="cellIs" dxfId="6" priority="1" operator="equal">
      <formula>"ShamsAlSaeedi"</formula>
    </cfRule>
    <cfRule type="cellIs" dxfId="5" priority="2" operator="equal">
      <formula>"ShamsAlSaeedi"</formula>
    </cfRule>
    <cfRule type="cellIs" dxfId="4" priority="3" operator="equal">
      <formula>"ShamsAlSaeedi"</formula>
    </cfRule>
    <cfRule type="cellIs" dxfId="3" priority="4" operator="equal">
      <formula>"ShamsAlSaeedi"</formula>
    </cfRule>
    <cfRule type="cellIs" dxfId="2" priority="5" operator="equal">
      <formula>"ShamsAlSaeedi"</formula>
    </cfRule>
    <cfRule type="cellIs" dxfId="1" priority="6" operator="equal">
      <formula>"ShamsAlSaeedi"</formula>
    </cfRule>
    <cfRule type="cellIs" dxfId="0" priority="7" operator="equal">
      <formula>"ShamsAlSaeedi"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A6" sqref="A6"/>
    </sheetView>
  </sheetViews>
  <sheetFormatPr defaultRowHeight="15.75" x14ac:dyDescent="0.2"/>
  <cols>
    <col min="1" max="6" width="11.75" style="1" customWidth="1"/>
    <col min="7" max="7" width="12.125" style="1" customWidth="1"/>
    <col min="8" max="9" width="11.75" style="1" customWidth="1"/>
  </cols>
  <sheetData>
    <row r="1" spans="1:9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5</v>
      </c>
      <c r="F1" s="1" t="s">
        <v>7</v>
      </c>
      <c r="G1" s="1" t="s">
        <v>6</v>
      </c>
      <c r="H1" s="1" t="s">
        <v>4</v>
      </c>
      <c r="I1" s="1" t="s">
        <v>8</v>
      </c>
    </row>
    <row r="2" spans="1:9" x14ac:dyDescent="0.2">
      <c r="A2" s="14">
        <v>44898</v>
      </c>
      <c r="B2" s="1">
        <v>152</v>
      </c>
      <c r="C2" s="1" t="s">
        <v>47</v>
      </c>
      <c r="D2" s="1" t="s">
        <v>48</v>
      </c>
      <c r="E2" s="1" t="s">
        <v>49</v>
      </c>
      <c r="F2" s="1" t="s">
        <v>36</v>
      </c>
    </row>
    <row r="3" spans="1:9" x14ac:dyDescent="0.2">
      <c r="A3" s="14">
        <v>44899</v>
      </c>
      <c r="B3" s="1">
        <v>200</v>
      </c>
      <c r="C3" s="1" t="s">
        <v>32</v>
      </c>
      <c r="D3" s="1" t="s">
        <v>33</v>
      </c>
      <c r="E3" s="1" t="s">
        <v>35</v>
      </c>
      <c r="F3" s="1" t="s">
        <v>36</v>
      </c>
    </row>
    <row r="4" spans="1:9" x14ac:dyDescent="0.2">
      <c r="A4" s="14">
        <v>44905</v>
      </c>
      <c r="B4" s="1">
        <v>5421</v>
      </c>
      <c r="C4" s="1" t="s">
        <v>37</v>
      </c>
      <c r="D4" s="1" t="s">
        <v>38</v>
      </c>
      <c r="E4" s="1" t="s">
        <v>39</v>
      </c>
      <c r="F4" s="1" t="s">
        <v>36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A4" sqref="A4"/>
    </sheetView>
  </sheetViews>
  <sheetFormatPr defaultRowHeight="15.75" x14ac:dyDescent="0.2"/>
  <cols>
    <col min="1" max="6" width="11.75" style="1" customWidth="1"/>
    <col min="7" max="7" width="12.125" style="1" customWidth="1"/>
    <col min="8" max="9" width="11.75" style="1" customWidth="1"/>
  </cols>
  <sheetData>
    <row r="1" spans="1:9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5</v>
      </c>
      <c r="F1" s="1" t="s">
        <v>7</v>
      </c>
      <c r="G1" s="1" t="s">
        <v>6</v>
      </c>
      <c r="H1" s="1" t="s">
        <v>4</v>
      </c>
      <c r="I1" s="1" t="s">
        <v>8</v>
      </c>
    </row>
    <row r="3" spans="1:9" x14ac:dyDescent="0.2">
      <c r="A3" s="14">
        <v>44899</v>
      </c>
      <c r="B3" s="1">
        <v>200</v>
      </c>
      <c r="C3" s="1" t="s">
        <v>40</v>
      </c>
      <c r="D3" s="1" t="s">
        <v>33</v>
      </c>
      <c r="E3" s="1" t="s">
        <v>35</v>
      </c>
      <c r="F3" s="1" t="s">
        <v>36</v>
      </c>
    </row>
    <row r="4" spans="1:9" x14ac:dyDescent="0.2">
      <c r="A4" s="14">
        <v>44905</v>
      </c>
      <c r="B4" s="1">
        <v>5421</v>
      </c>
      <c r="C4" s="1" t="s">
        <v>41</v>
      </c>
      <c r="D4" s="1" t="s">
        <v>42</v>
      </c>
      <c r="E4" s="1" t="s">
        <v>34</v>
      </c>
      <c r="F4" s="1" t="s">
        <v>36</v>
      </c>
    </row>
    <row r="5" spans="1:9" x14ac:dyDescent="0.2">
      <c r="A5" s="14">
        <v>44907</v>
      </c>
      <c r="B5" s="1">
        <v>5421</v>
      </c>
      <c r="C5" s="1" t="s">
        <v>41</v>
      </c>
      <c r="D5" s="1" t="s">
        <v>42</v>
      </c>
      <c r="E5" s="1" t="s">
        <v>34</v>
      </c>
      <c r="F5" s="1" t="s">
        <v>36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>
      <selection activeCell="M23" sqref="M23"/>
    </sheetView>
  </sheetViews>
  <sheetFormatPr defaultRowHeight="15.75" x14ac:dyDescent="0.2"/>
  <cols>
    <col min="1" max="6" width="11.75" style="1" customWidth="1"/>
    <col min="7" max="7" width="12.125" style="1" customWidth="1"/>
    <col min="8" max="9" width="11.75" style="1" customWidth="1"/>
  </cols>
  <sheetData>
    <row r="1" spans="1:9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5</v>
      </c>
      <c r="F1" s="1" t="s">
        <v>7</v>
      </c>
      <c r="G1" s="1" t="s">
        <v>6</v>
      </c>
      <c r="H1" s="1" t="s">
        <v>4</v>
      </c>
      <c r="I1" s="1" t="s">
        <v>8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z A S D V b 0 W d H m j A A A A 9 g A A A B I A H A B D b 2 5 m a W c v U G F j a 2 F n Z S 5 4 b W w g o h g A K K A U A A A A A A A A A A A A A A A A A A A A A A A A A A A A h Y + x D o I w G I R f h X S n L X U x 5 K f E u E p i Q m J c m 1 K h A Y p p i + X d H H w k X 0 G M o m 6 O d / d d c n e / 3 i C f + i 6 6 K O v 0 Y D K U Y I o i Z e R Q a V N n a P S n e I 1 y D n s h W 1 G r a I a N S y e n M 9 R 4 f 0 4 J C S H g s M K D r Q m j N C H H Y l f K R v U i 1 s Z 5 Y a R C n 1 b 1 v 4 U 4 H F 5 j O M M J Z Z j R e R O Q x Y R C m y / A 5 u y Z / p i w H T s / W s W F j c s N k E U C e X / g D 1 B L A w Q U A A I A C A D M B I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A S D V S i K R 7 g O A A A A E Q A A A B M A H A B G b 3 J t d W x h c y 9 T Z W N 0 a W 9 u M S 5 t I K I Y A C i g F A A A A A A A A A A A A A A A A A A A A A A A A A A A A C t O T S 7 J z M 9 T C I b Q h t Y A U E s B A i 0 A F A A C A A g A z A S D V b 0 W d H m j A A A A 9 g A A A B I A A A A A A A A A A A A A A A A A A A A A A E N v b m Z p Z y 9 Q Y W N r Y W d l L n h t b F B L A Q I t A B Q A A g A I A M w E g 1 U P y u m r p A A A A O k A A A A T A A A A A A A A A A A A A A A A A O 8 A A A B b Q 2 9 u d G V u d F 9 U e X B l c 1 0 u e G 1 s U E s B A i 0 A F A A C A A g A z A S D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b 0 W I m f z K F P t H m 9 z 2 x U E 2 U A A A A A A g A A A A A A E G Y A A A A B A A A g A A A A U S 2 V T Y 6 / 8 w g D s F j L g i g q b I 1 1 Z z 6 c u E S v 4 K s p d E j u V Z c A A A A A D o A A A A A C A A A g A A A A J U D 0 l G A m 2 r + x f N R 0 K 5 I v W n I T 6 0 l G J 3 L B p G o E Y 2 Z P f t J Q A A A A 5 p G e p J Q I 7 m h / t I q R y V E I s P N c o 8 s H B s C W B t u b c 6 k G N 3 l u D P p 5 P s P q p o W y j o n R q N M e z f R M G w j Z O X A L J N N F / t / n 8 8 F e D b X w + q L 5 r F q q p t o Z G s t A A A A A + O 4 l H E Z l g f v M c X n 3 O I H G b W S 5 i c t d C x O L Q f F R 3 I x T N i 7 l + T L F s 3 + + Z G u l c U L 9 j 1 n j y U C e w / u D c 3 1 q T + p j w i + i d Q = = < / D a t a M a s h u p > 
</file>

<file path=customXml/itemProps1.xml><?xml version="1.0" encoding="utf-8"?>
<ds:datastoreItem xmlns:ds="http://schemas.openxmlformats.org/officeDocument/2006/customXml" ds:itemID="{3333700B-2524-451E-8B92-BFD9A91A92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نطاقات تمت تسميتها</vt:lpstr>
      </vt:variant>
      <vt:variant>
        <vt:i4>2</vt:i4>
      </vt:variant>
    </vt:vector>
  </HeadingPairs>
  <TitlesOfParts>
    <vt:vector size="7" baseType="lpstr">
      <vt:lpstr>Form</vt:lpstr>
      <vt:lpstr>Date</vt:lpstr>
      <vt:lpstr>ShamsAlSaeedi</vt:lpstr>
      <vt:lpstr>AhmedAlMajrafi</vt:lpstr>
      <vt:lpstr>MahmoudAlJassasi</vt:lpstr>
      <vt:lpstr>Start</vt:lpstr>
      <vt:lpstr>Weekday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Abdulrahman Hassan Naser Al-Hudel</cp:lastModifiedBy>
  <dcterms:created xsi:type="dcterms:W3CDTF">2022-12-02T18:26:59Z</dcterms:created>
  <dcterms:modified xsi:type="dcterms:W3CDTF">2022-12-15T05:31:39Z</dcterms:modified>
</cp:coreProperties>
</file>