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3351238E-DC82-4E22-8D8B-28C9F1BDFC48}" xr6:coauthVersionLast="47" xr6:coauthVersionMax="47" xr10:uidLastSave="{00000000-0000-0000-0000-000000000000}"/>
  <bookViews>
    <workbookView xWindow="-120" yWindow="-120" windowWidth="29040" windowHeight="15840" activeTab="12" xr2:uid="{00000000-000D-0000-FFFF-FFFF00000000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TOTAL" sheetId="13" r:id="rId13"/>
    <sheet name="All_Tables" sheetId="15" r:id="rId14"/>
    <sheet name="TOP 10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3" l="1"/>
  <c r="D3" i="13"/>
  <c r="E3" i="13"/>
  <c r="C4" i="13"/>
  <c r="D4" i="13"/>
  <c r="E4" i="13"/>
  <c r="C5" i="13"/>
  <c r="D5" i="13"/>
  <c r="E5" i="13"/>
  <c r="C6" i="13"/>
  <c r="D6" i="13"/>
  <c r="E6" i="13"/>
  <c r="C7" i="13"/>
  <c r="D7" i="13"/>
  <c r="E7" i="13"/>
  <c r="C8" i="13"/>
  <c r="D8" i="13"/>
  <c r="E8" i="13"/>
  <c r="C9" i="13"/>
  <c r="D9" i="13"/>
  <c r="E9" i="13"/>
  <c r="C10" i="13"/>
  <c r="D10" i="13"/>
  <c r="E10" i="13"/>
  <c r="C11" i="13"/>
  <c r="D11" i="13"/>
  <c r="E11" i="13"/>
  <c r="C12" i="13"/>
  <c r="D12" i="13"/>
  <c r="E12" i="13"/>
  <c r="C13" i="13"/>
  <c r="D13" i="13"/>
  <c r="E13" i="13"/>
  <c r="C14" i="13"/>
  <c r="D14" i="13"/>
  <c r="E14" i="13"/>
  <c r="C15" i="13"/>
  <c r="D15" i="13"/>
  <c r="E15" i="13"/>
  <c r="C16" i="13"/>
  <c r="D16" i="13"/>
  <c r="E16" i="13"/>
  <c r="C17" i="13"/>
  <c r="D17" i="13"/>
  <c r="E17" i="13"/>
  <c r="D2" i="13"/>
  <c r="E2" i="13"/>
  <c r="C2" i="13"/>
  <c r="A177" i="15" a="1"/>
  <c r="A177" i="15" s="1"/>
  <c r="A161" i="15" a="1"/>
  <c r="A161" i="15" s="1"/>
  <c r="A145" i="15" a="1"/>
  <c r="A145" i="15" s="1"/>
  <c r="A129" i="15" a="1"/>
  <c r="A129" i="15" s="1"/>
  <c r="A113" i="15" a="1"/>
  <c r="A113" i="15" s="1"/>
  <c r="A97" i="15" a="1"/>
  <c r="A97" i="15" s="1"/>
  <c r="A81" i="15" a="1"/>
  <c r="A81" i="15" s="1"/>
  <c r="A65" i="15" a="1"/>
  <c r="A65" i="15" s="1"/>
  <c r="A49" i="15" a="1"/>
  <c r="A49" i="15" s="1"/>
  <c r="A33" i="15" a="1"/>
  <c r="A33" i="15" s="1"/>
  <c r="A17" i="15" a="1"/>
  <c r="A17" i="15" s="1"/>
  <c r="A1" i="15" a="1"/>
  <c r="A1" i="1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<sst xmlns="http://schemas.openxmlformats.org/spreadsheetml/2006/main" count="447" uniqueCount="34">
  <si>
    <t>المعرف</t>
  </si>
  <si>
    <t>Name</t>
  </si>
  <si>
    <t>Quality</t>
  </si>
  <si>
    <t>Efficiency</t>
  </si>
  <si>
    <t>Aver</t>
  </si>
  <si>
    <t>Notes</t>
  </si>
  <si>
    <t>PF</t>
  </si>
  <si>
    <t>A. Hameed Ali</t>
  </si>
  <si>
    <t>Good</t>
  </si>
  <si>
    <t>kareem Mohammed</t>
  </si>
  <si>
    <t xml:space="preserve">Emergency Case </t>
  </si>
  <si>
    <t>Adeeb noor</t>
  </si>
  <si>
    <t>Excellent</t>
  </si>
  <si>
    <t>Adeem saleh</t>
  </si>
  <si>
    <t xml:space="preserve">Mohammed Adel </t>
  </si>
  <si>
    <t>Q.T</t>
  </si>
  <si>
    <t>Ali Rassas</t>
  </si>
  <si>
    <t>Very Good</t>
  </si>
  <si>
    <t xml:space="preserve">Abdo Ahmed </t>
  </si>
  <si>
    <t>Ahmed khaled</t>
  </si>
  <si>
    <t>Ahmed talal</t>
  </si>
  <si>
    <t>Ahmed Hisim (SB)</t>
  </si>
  <si>
    <t>Annual</t>
  </si>
  <si>
    <t>Sick</t>
  </si>
  <si>
    <t>Noor ali</t>
  </si>
  <si>
    <t>Bad</t>
  </si>
  <si>
    <t>Talal  Haj</t>
  </si>
  <si>
    <t>Weak</t>
  </si>
  <si>
    <t>Ammar Majd</t>
  </si>
  <si>
    <t>mohammed hussen</t>
  </si>
  <si>
    <t>walled  amr</t>
  </si>
  <si>
    <t>Noor</t>
  </si>
  <si>
    <t xml:space="preserve">سااظهرها انا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</si>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</sst>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2" borderId="6" xfId="0" applyFont="1" applyFill="1" applyBorder="1"/>
    <xf numFmtId="0" fontId="0" fillId="0" borderId="0" xfId="0" quotePrefix="1"/>
  </cellXfs>
  <cellStyles count="1">
    <cellStyle name="Normal" xfId="0" builtinId="0"/>
  </cellStyles>
  <dxfs count="13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995004-1089-4F2D-8724-8E5B401343BE}" name="Table1" displayName="Table1" ref="A1:G12" totalsRowShown="0" headerRowDxfId="138" dataDxfId="136" headerRowBorderDxfId="137" tableBorderDxfId="135">
  <autoFilter ref="A1:G12" xr:uid="{E5995004-1089-4F2D-8724-8E5B401343BE}"/>
  <tableColumns count="7">
    <tableColumn id="1" xr3:uid="{94514444-27AB-4C30-9473-A24D2D7F2025}" name="المعرف" dataDxfId="134"/>
    <tableColumn id="2" xr3:uid="{CAD59CB1-A7AE-4D7F-A09B-547A1EBAC19A}" name="Name" dataDxfId="133"/>
    <tableColumn id="3" xr3:uid="{1B3068CD-45C1-4A31-9AF2-4D442FB5EBC7}" name="Quality" dataDxfId="132"/>
    <tableColumn id="4" xr3:uid="{5030CC4F-0F3A-4C53-98C3-4D6D7DD24214}" name="Efficiency" dataDxfId="131"/>
    <tableColumn id="5" xr3:uid="{41C481BB-EC65-4833-807D-F7F9A795591D}" name="Aver" dataDxfId="130"/>
    <tableColumn id="6" xr3:uid="{E003F5CB-B912-4FA5-8AF9-886656E3E5B1}" name="Notes" dataDxfId="129"/>
    <tableColumn id="7" xr3:uid="{BA10CF0F-64D3-4BA8-8B62-A41002C09B1E}" name="PF" dataDxfId="12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927C7B9-DF6F-406D-8FA2-81CBFEA6C3E9}" name="Table10" displayName="Table10" ref="A1:G15" totalsRowShown="0" headerRowDxfId="35" dataDxfId="33" headerRowBorderDxfId="34" tableBorderDxfId="32" totalsRowBorderDxfId="31">
  <autoFilter ref="A1:G15" xr:uid="{8927C7B9-DF6F-406D-8FA2-81CBFEA6C3E9}"/>
  <tableColumns count="7">
    <tableColumn id="1" xr3:uid="{24FE6725-BC96-4ADE-8E15-2844D8C7E483}" name="المعرف" dataDxfId="30"/>
    <tableColumn id="2" xr3:uid="{715E4FA9-A00C-400A-B8A8-FDA89227F51C}" name="Name" dataDxfId="29"/>
    <tableColumn id="3" xr3:uid="{B11CCAB2-0DB7-4015-A66C-10A6B27ABB18}" name="Quality" dataDxfId="28"/>
    <tableColumn id="4" xr3:uid="{350CE4E1-9879-42F3-9F2E-13F964CD343D}" name="Efficiency" dataDxfId="27"/>
    <tableColumn id="5" xr3:uid="{F18FE00D-43AC-4874-9C54-B5B34C25880A}" name="Aver" dataDxfId="26"/>
    <tableColumn id="6" xr3:uid="{1300AE88-CDF0-45DD-A9DC-E0E6070C9BC3}" name="Notes" dataDxfId="25"/>
    <tableColumn id="7" xr3:uid="{22CBE385-AD99-4F65-8A38-C43C4F3EB652}" name="PF" dataDxfId="2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8F1F74C-A714-4A72-B032-4252AAAA99C4}" name="Table11" displayName="Table11" ref="A1:G9" totalsRowShown="0" headerRowDxfId="23" dataDxfId="21" headerRowBorderDxfId="22" tableBorderDxfId="20" totalsRowBorderDxfId="19">
  <autoFilter ref="A1:G9" xr:uid="{88F1F74C-A714-4A72-B032-4252AAAA99C4}"/>
  <tableColumns count="7">
    <tableColumn id="1" xr3:uid="{4FCE77A8-3757-4425-8583-E00F1D18F6DD}" name="المعرف" dataDxfId="18"/>
    <tableColumn id="2" xr3:uid="{71685054-48E0-4772-9E55-F978FC76F438}" name="Name" dataDxfId="17"/>
    <tableColumn id="3" xr3:uid="{663B1280-0B7E-4522-BE39-18EA5C06199F}" name="Quality" dataDxfId="16"/>
    <tableColumn id="4" xr3:uid="{E647E4CF-F19B-4016-B3E6-0FB7EA09DA30}" name="Efficiency" dataDxfId="15"/>
    <tableColumn id="5" xr3:uid="{FB4D1979-FEF0-41CC-8D4A-331BFC12CEF6}" name="Aver" dataDxfId="14"/>
    <tableColumn id="6" xr3:uid="{17DD9F9B-C998-498E-BEB2-C7E581B9D1CE}" name="Notes" dataDxfId="13"/>
    <tableColumn id="7" xr3:uid="{DAA33371-1ABC-4498-9282-0182A09D4C7F}" name="PF" dataDxfId="1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287E66C-CD37-49AC-92FA-48DED8BC4E03}" name="Table12" displayName="Table12" ref="A1:G9" totalsRowShown="0" headerRowDxfId="11" dataDxfId="9" headerRowBorderDxfId="10" tableBorderDxfId="8" totalsRowBorderDxfId="7">
  <autoFilter ref="A1:G9" xr:uid="{7287E66C-CD37-49AC-92FA-48DED8BC4E03}"/>
  <tableColumns count="7">
    <tableColumn id="1" xr3:uid="{96CAB2E8-5C0F-44B2-8C3B-0F5E427C95EE}" name="المعرف" dataDxfId="6"/>
    <tableColumn id="2" xr3:uid="{87C4BEB4-C3F5-4709-92CB-200C2D8E510F}" name="Name" dataDxfId="5"/>
    <tableColumn id="3" xr3:uid="{4772021F-15AC-45E9-B3B1-0FF02B374DE2}" name="Quality" dataDxfId="4"/>
    <tableColumn id="4" xr3:uid="{6D295CD5-350C-4479-8A97-73A0D0F36DE0}" name="Efficiency" dataDxfId="3"/>
    <tableColumn id="5" xr3:uid="{13EA6A0C-CF26-4481-B8FA-715060EC1888}" name="Aver" dataDxfId="2"/>
    <tableColumn id="6" xr3:uid="{45ACB869-8B75-444C-803F-87E41C6E8642}" name="Notes" dataDxfId="1"/>
    <tableColumn id="7" xr3:uid="{52631B17-FA58-48DC-8623-A89641B5A22C}" name="PF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2EF32A-8838-482A-AF1F-096EEAD31F4A}" name="Table2" displayName="Table2" ref="A1:G14" totalsRowShown="0" headerRowDxfId="127" dataDxfId="125" headerRowBorderDxfId="126" tableBorderDxfId="124">
  <autoFilter ref="A1:G14" xr:uid="{472EF32A-8838-482A-AF1F-096EEAD31F4A}"/>
  <tableColumns count="7">
    <tableColumn id="1" xr3:uid="{0D85CC71-D49F-45C4-8AD5-32BE6E9CE9B0}" name="المعرف" dataDxfId="123"/>
    <tableColumn id="2" xr3:uid="{68C9EF9A-27C6-41C2-927A-32016634FC56}" name="Name" dataDxfId="122"/>
    <tableColumn id="3" xr3:uid="{609680E1-8A51-46D9-A06F-51CCF95F001B}" name="Quality" dataDxfId="121"/>
    <tableColumn id="4" xr3:uid="{02C686D3-F039-461C-8FF8-6A0B1BD0AD94}" name="Efficiency" dataDxfId="120"/>
    <tableColumn id="5" xr3:uid="{FFE7A872-3EC0-4CB0-9FD7-B77F5C659905}" name="Aver" dataDxfId="119"/>
    <tableColumn id="6" xr3:uid="{EF31D4FC-CBF4-49E1-AE6C-3F2F2CAD0782}" name="Notes" dataDxfId="118"/>
    <tableColumn id="7" xr3:uid="{88144417-3230-4E97-A5EF-4747A453C069}" name="PF" dataDxfId="11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B8392B7-36A8-4BBF-871C-713C02046C65}" name="Table3" displayName="Table3" ref="A1:G15" totalsRowShown="0" headerRowDxfId="116" dataDxfId="114" headerRowBorderDxfId="115" tableBorderDxfId="113">
  <autoFilter ref="A1:G15" xr:uid="{7B8392B7-36A8-4BBF-871C-713C02046C65}"/>
  <tableColumns count="7">
    <tableColumn id="1" xr3:uid="{8326F8E3-F98D-4B96-AE94-BA02051AED15}" name="المعرف" dataDxfId="112"/>
    <tableColumn id="2" xr3:uid="{7BE2E7F9-0B2C-4CB0-AA68-3B84AF1EAD08}" name="Name" dataDxfId="111"/>
    <tableColumn id="3" xr3:uid="{BACF7978-697D-4391-BEF5-1B096BCFF4B9}" name="Quality" dataDxfId="110"/>
    <tableColumn id="4" xr3:uid="{43011516-CCC5-4905-BE88-FE947594B3E6}" name="Efficiency" dataDxfId="109"/>
    <tableColumn id="5" xr3:uid="{5F059FF3-D97D-424B-BBF2-36457CCACA33}" name="Aver" dataDxfId="108"/>
    <tableColumn id="6" xr3:uid="{E968B0A8-C1FA-47E3-ACA9-7CFF2B67DDF0}" name="Notes" dataDxfId="107"/>
    <tableColumn id="7" xr3:uid="{93C4C061-458F-473C-80EC-FE8B98691E2D}" name="PF" dataDxfId="10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C81BDEA-2290-4DDF-88F5-EA362661993C}" name="Table4" displayName="Table4" ref="A1:G14" totalsRowShown="0" headerRowDxfId="105" dataDxfId="103" headerRowBorderDxfId="104" tableBorderDxfId="102">
  <autoFilter ref="A1:G14" xr:uid="{7C81BDEA-2290-4DDF-88F5-EA362661993C}"/>
  <tableColumns count="7">
    <tableColumn id="1" xr3:uid="{B0CB1617-9C2D-42B5-BB20-1F73EDDB317B}" name="المعرف" dataDxfId="101"/>
    <tableColumn id="2" xr3:uid="{43F15A62-4306-472F-AF85-95D63E9161CF}" name="Name" dataDxfId="100"/>
    <tableColumn id="3" xr3:uid="{9D5162AF-B972-4579-9A3F-0C522C28DD2E}" name="Quality" dataDxfId="99"/>
    <tableColumn id="4" xr3:uid="{895F9BFF-644E-47AD-8B7D-9B85074DE72C}" name="Efficiency" dataDxfId="98"/>
    <tableColumn id="5" xr3:uid="{6F79A799-08E3-46DB-BF06-802D8598C9C0}" name="Aver" dataDxfId="97"/>
    <tableColumn id="6" xr3:uid="{444150C0-E7CE-435D-8354-2C179178125A}" name="Notes" dataDxfId="96"/>
    <tableColumn id="7" xr3:uid="{CF834C43-9717-44F4-BFC2-B9079B0E4257}" name="PF" dataDxfId="9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5D2E21E-D346-4054-B6A3-6DFD749AB235}" name="Table5" displayName="Table5" ref="A1:G12" totalsRowShown="0" headerRowDxfId="94" dataDxfId="92" headerRowBorderDxfId="93" tableBorderDxfId="91" totalsRowBorderDxfId="90">
  <autoFilter ref="A1:G12" xr:uid="{95D2E21E-D346-4054-B6A3-6DFD749AB235}"/>
  <tableColumns count="7">
    <tableColumn id="1" xr3:uid="{E13C73EE-7004-4BB8-B6AD-5A01D910D84F}" name="المعرف" dataDxfId="89"/>
    <tableColumn id="2" xr3:uid="{6ADA2718-2D63-4C2D-ACCD-4D8A9A4034B3}" name="Name" dataDxfId="88"/>
    <tableColumn id="3" xr3:uid="{DF706DBD-63FD-4480-935E-EE026C432E07}" name="Quality" dataDxfId="87"/>
    <tableColumn id="4" xr3:uid="{A19E10AD-66A8-470E-AAA3-FBD6E1F9D756}" name="Efficiency" dataDxfId="86"/>
    <tableColumn id="5" xr3:uid="{BE6D84CE-3955-42E7-9C06-4C124A7E9D94}" name="Aver" dataDxfId="85"/>
    <tableColumn id="6" xr3:uid="{ADCAF801-3407-41EE-8B93-B700192854F3}" name="Notes" dataDxfId="84"/>
    <tableColumn id="7" xr3:uid="{76047423-5077-4C2A-81A6-12A2289DA39F}" name="PF" dataDxfId="8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8DCAE61-8DEE-4022-9B76-0AD957357256}" name="Table6" displayName="Table6" ref="A1:G10" totalsRowShown="0" headerRowDxfId="82" dataDxfId="80" headerRowBorderDxfId="81" tableBorderDxfId="79">
  <autoFilter ref="A1:G10" xr:uid="{08DCAE61-8DEE-4022-9B76-0AD957357256}"/>
  <tableColumns count="7">
    <tableColumn id="1" xr3:uid="{AB693E3A-EC2B-4E29-B90C-A8AF06E3F9A1}" name="المعرف" dataDxfId="78"/>
    <tableColumn id="2" xr3:uid="{1A6DB89E-F4FF-4761-BBD8-2DB373239CA5}" name="Name" dataDxfId="77"/>
    <tableColumn id="3" xr3:uid="{416372E4-1195-4080-AD0B-1873B1D2B981}" name="Quality" dataDxfId="76"/>
    <tableColumn id="4" xr3:uid="{07F1AAF8-CEAA-4AB8-9C4B-9A8B94C6678A}" name="Efficiency" dataDxfId="75"/>
    <tableColumn id="5" xr3:uid="{9649A7F6-0E91-4EAD-9650-DF02CBFEE733}" name="Aver" dataDxfId="74"/>
    <tableColumn id="6" xr3:uid="{80AE9015-3D36-477D-8302-FDE601B9593C}" name="Notes" dataDxfId="73"/>
    <tableColumn id="7" xr3:uid="{45E5A9F9-1130-43FF-A7D9-42D85AFBC5D1}" name="PF" dataDxfId="7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DDE53E9-8C1D-41DA-8C72-2CEA69F76732}" name="Table7" displayName="Table7" ref="A1:G9" totalsRowShown="0" headerRowDxfId="71" dataDxfId="69" headerRowBorderDxfId="70" tableBorderDxfId="68" totalsRowBorderDxfId="67">
  <autoFilter ref="A1:G9" xr:uid="{EDDE53E9-8C1D-41DA-8C72-2CEA69F76732}"/>
  <tableColumns count="7">
    <tableColumn id="1" xr3:uid="{500BAF62-522D-49F2-B85D-FFB6A3AA48EE}" name="المعرف" dataDxfId="66"/>
    <tableColumn id="2" xr3:uid="{E3321332-E873-4CCE-83C1-4B9CD9BE9669}" name="Name" dataDxfId="65"/>
    <tableColumn id="3" xr3:uid="{6E94594A-CF50-4F17-BBED-28A21456A4C7}" name="Quality" dataDxfId="64"/>
    <tableColumn id="4" xr3:uid="{F7268841-FC66-4681-AD46-9116E87E1C64}" name="Efficiency" dataDxfId="63"/>
    <tableColumn id="5" xr3:uid="{2E63FFDB-1348-4E38-B211-274139B2583A}" name="Aver" dataDxfId="62"/>
    <tableColumn id="6" xr3:uid="{37543635-388A-4A19-A6D8-4CF18E6E8D40}" name="Notes" dataDxfId="61"/>
    <tableColumn id="7" xr3:uid="{B21304A6-AB6F-4779-BFA3-025578CE8D11}" name="PF" dataDxfId="6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4EE2DD0-474D-4A5B-B68A-719431F60BA8}" name="Table8" displayName="Table8" ref="A1:G11" totalsRowShown="0" headerRowDxfId="59" dataDxfId="57" headerRowBorderDxfId="58" tableBorderDxfId="56" totalsRowBorderDxfId="55">
  <autoFilter ref="A1:G11" xr:uid="{74EE2DD0-474D-4A5B-B68A-719431F60BA8}"/>
  <tableColumns count="7">
    <tableColumn id="1" xr3:uid="{F1F5C546-B363-4FA5-8A62-60B28C3D00D8}" name="المعرف" dataDxfId="54"/>
    <tableColumn id="2" xr3:uid="{925156F8-0CBE-445D-933F-2FB44A2DF617}" name="Name" dataDxfId="53"/>
    <tableColumn id="3" xr3:uid="{45029F90-9A30-424D-A315-C58D220794CB}" name="Quality" dataDxfId="52"/>
    <tableColumn id="4" xr3:uid="{44F994B3-60FA-4F3D-9C12-127D55AD632E}" name="Efficiency" dataDxfId="51"/>
    <tableColumn id="5" xr3:uid="{5071214C-D28B-4532-95D1-339304B41656}" name="Aver" dataDxfId="50"/>
    <tableColumn id="6" xr3:uid="{AF4C4DFB-418A-4362-BA1B-C7A13C674335}" name="Notes" dataDxfId="49"/>
    <tableColumn id="7" xr3:uid="{BA0A224B-6B69-4EA2-963F-83BE5A6E2C8A}" name="PF" dataDxfId="4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5AAB46B-E2FB-4EFB-8B78-9AAC43E924BF}" name="Table9" displayName="Table9" ref="A1:G13" totalsRowShown="0" headerRowDxfId="47" dataDxfId="45" headerRowBorderDxfId="46" tableBorderDxfId="44" totalsRowBorderDxfId="43">
  <autoFilter ref="A1:G13" xr:uid="{85AAB46B-E2FB-4EFB-8B78-9AAC43E924BF}"/>
  <tableColumns count="7">
    <tableColumn id="1" xr3:uid="{4BA69C2D-15A1-43F9-A503-099F03B4D3C3}" name="المعرف" dataDxfId="42"/>
    <tableColumn id="2" xr3:uid="{371C35EA-B04C-4D9D-976E-42726BC885BC}" name="Name" dataDxfId="41"/>
    <tableColumn id="3" xr3:uid="{6CAF071E-5B82-4436-91CF-2DF6BCDF2D40}" name="Quality" dataDxfId="40"/>
    <tableColumn id="4" xr3:uid="{0FAB2B30-29C2-4D96-A6FD-B8D26E5579E7}" name="Efficiency" dataDxfId="39"/>
    <tableColumn id="5" xr3:uid="{F6ACAAA1-518B-4F4E-A365-13C97E37755A}" name="Aver" dataDxfId="38"/>
    <tableColumn id="6" xr3:uid="{C048E433-5AC8-435D-B949-42CF6B4D4B98}" name="Notes" dataDxfId="37"/>
    <tableColumn id="7" xr3:uid="{CB5779EE-0221-4286-8BA7-74C7C981C0FA}" name="PF" dataDxfId="3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activeCell="A6" sqref="A6:XFD6"/>
    </sheetView>
  </sheetViews>
  <sheetFormatPr defaultRowHeight="15" x14ac:dyDescent="0.25"/>
  <cols>
    <col min="2" max="2" width="19.42578125" customWidth="1"/>
    <col min="3" max="3" width="9.5703125" customWidth="1"/>
    <col min="4" max="4" width="11.7109375" customWidth="1"/>
    <col min="5" max="5" width="11.85546875" customWidth="1"/>
    <col min="6" max="6" width="16.5703125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7</v>
      </c>
      <c r="C2" s="2">
        <v>82</v>
      </c>
      <c r="D2" s="2">
        <v>74</v>
      </c>
      <c r="E2" s="2">
        <v>77.95</v>
      </c>
      <c r="F2" s="4" t="s">
        <v>8</v>
      </c>
      <c r="G2" s="8">
        <v>605</v>
      </c>
    </row>
    <row r="3" spans="1:7" x14ac:dyDescent="0.25">
      <c r="A3" s="6">
        <v>2</v>
      </c>
      <c r="B3" s="3" t="s">
        <v>9</v>
      </c>
      <c r="C3" s="2"/>
      <c r="D3" s="2"/>
      <c r="E3" s="2"/>
      <c r="F3" s="4" t="s">
        <v>10</v>
      </c>
      <c r="G3" s="8">
        <v>606</v>
      </c>
    </row>
    <row r="4" spans="1:7" x14ac:dyDescent="0.25">
      <c r="A4" s="6">
        <v>3</v>
      </c>
      <c r="B4" s="3" t="s">
        <v>11</v>
      </c>
      <c r="C4" s="2">
        <v>85</v>
      </c>
      <c r="D4" s="2">
        <v>85</v>
      </c>
      <c r="E4" s="2">
        <v>84.87</v>
      </c>
      <c r="F4" s="4" t="s">
        <v>12</v>
      </c>
      <c r="G4" s="8">
        <v>504</v>
      </c>
    </row>
    <row r="5" spans="1:7" x14ac:dyDescent="0.25">
      <c r="A5" s="6">
        <v>4</v>
      </c>
      <c r="B5" s="3" t="s">
        <v>13</v>
      </c>
      <c r="C5" s="2">
        <v>84</v>
      </c>
      <c r="D5" s="2">
        <v>85</v>
      </c>
      <c r="E5" s="2">
        <v>84.38</v>
      </c>
      <c r="F5" s="4" t="s">
        <v>12</v>
      </c>
      <c r="G5" s="8">
        <v>300</v>
      </c>
    </row>
    <row r="6" spans="1:7" x14ac:dyDescent="0.25">
      <c r="A6" s="6">
        <v>5</v>
      </c>
      <c r="B6" s="3" t="s">
        <v>14</v>
      </c>
      <c r="C6" s="2">
        <v>85</v>
      </c>
      <c r="D6" s="2">
        <v>85</v>
      </c>
      <c r="E6" s="2">
        <v>85</v>
      </c>
      <c r="F6" s="4" t="s">
        <v>15</v>
      </c>
      <c r="G6" s="8">
        <v>789</v>
      </c>
    </row>
    <row r="7" spans="1:7" x14ac:dyDescent="0.25">
      <c r="A7" s="6">
        <v>6</v>
      </c>
      <c r="B7" s="3" t="s">
        <v>16</v>
      </c>
      <c r="C7" s="2">
        <v>82</v>
      </c>
      <c r="D7" s="2">
        <v>80</v>
      </c>
      <c r="E7" s="2">
        <v>81.040000000000006</v>
      </c>
      <c r="F7" s="4" t="s">
        <v>17</v>
      </c>
      <c r="G7" s="8">
        <v>13525</v>
      </c>
    </row>
    <row r="8" spans="1:7" x14ac:dyDescent="0.25">
      <c r="A8" s="6">
        <v>7</v>
      </c>
      <c r="B8" s="3" t="s">
        <v>18</v>
      </c>
      <c r="C8" s="2">
        <v>84</v>
      </c>
      <c r="D8" s="2">
        <v>85</v>
      </c>
      <c r="E8" s="2">
        <v>84.35</v>
      </c>
      <c r="F8" s="4" t="s">
        <v>12</v>
      </c>
      <c r="G8" s="8">
        <v>678</v>
      </c>
    </row>
    <row r="9" spans="1:7" x14ac:dyDescent="0.25">
      <c r="A9" s="6">
        <v>8</v>
      </c>
      <c r="B9" s="3" t="s">
        <v>19</v>
      </c>
      <c r="C9" s="2">
        <v>85</v>
      </c>
      <c r="D9" s="2">
        <v>85</v>
      </c>
      <c r="E9" s="2">
        <v>84.81</v>
      </c>
      <c r="F9" s="4" t="s">
        <v>12</v>
      </c>
      <c r="G9" s="8">
        <v>654</v>
      </c>
    </row>
    <row r="10" spans="1:7" x14ac:dyDescent="0.25">
      <c r="A10" s="6">
        <v>9</v>
      </c>
      <c r="B10" s="3" t="s">
        <v>20</v>
      </c>
      <c r="C10" s="2">
        <v>84</v>
      </c>
      <c r="D10" s="2">
        <v>85</v>
      </c>
      <c r="E10" s="2">
        <v>84.34</v>
      </c>
      <c r="F10" s="4" t="s">
        <v>12</v>
      </c>
      <c r="G10" s="8">
        <v>430</v>
      </c>
    </row>
    <row r="11" spans="1:7" x14ac:dyDescent="0.25">
      <c r="A11" s="6">
        <v>10</v>
      </c>
      <c r="B11" s="3" t="s">
        <v>21</v>
      </c>
      <c r="C11" s="2">
        <v>84</v>
      </c>
      <c r="D11" s="2">
        <v>77</v>
      </c>
      <c r="E11" s="2">
        <v>77</v>
      </c>
      <c r="F11" s="4" t="s">
        <v>8</v>
      </c>
      <c r="G11" s="8">
        <v>890</v>
      </c>
    </row>
    <row r="12" spans="1:7" x14ac:dyDescent="0.25">
      <c r="A12" s="7">
        <v>11</v>
      </c>
      <c r="B12" s="3" t="s">
        <v>31</v>
      </c>
      <c r="C12" s="2">
        <v>84</v>
      </c>
      <c r="D12" s="2">
        <v>77</v>
      </c>
      <c r="E12" s="2">
        <v>77</v>
      </c>
      <c r="F12" s="4" t="s">
        <v>8</v>
      </c>
      <c r="G12" s="8">
        <v>100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5"/>
  <sheetViews>
    <sheetView workbookViewId="0">
      <selection sqref="A1:G15"/>
    </sheetView>
  </sheetViews>
  <sheetFormatPr defaultRowHeight="15" x14ac:dyDescent="0.25"/>
  <cols>
    <col min="2" max="2" width="20.28515625" customWidth="1"/>
    <col min="3" max="3" width="11.140625" customWidth="1"/>
    <col min="4" max="4" width="11.7109375" customWidth="1"/>
    <col min="5" max="5" width="11.42578125" customWidth="1"/>
    <col min="6" max="6" width="11.85546875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11</v>
      </c>
      <c r="C2" s="2">
        <v>80</v>
      </c>
      <c r="D2" s="2">
        <v>79</v>
      </c>
      <c r="E2" s="2">
        <v>79.52</v>
      </c>
      <c r="F2" s="3" t="s">
        <v>8</v>
      </c>
      <c r="G2" s="8">
        <v>504</v>
      </c>
    </row>
    <row r="3" spans="1:7" x14ac:dyDescent="0.25">
      <c r="A3" s="6">
        <v>2</v>
      </c>
      <c r="B3" s="3" t="s">
        <v>13</v>
      </c>
      <c r="C3" s="2">
        <v>84</v>
      </c>
      <c r="D3" s="2">
        <v>85</v>
      </c>
      <c r="E3" s="2">
        <v>84.7</v>
      </c>
      <c r="F3" s="3" t="s">
        <v>12</v>
      </c>
      <c r="G3" s="8">
        <v>300</v>
      </c>
    </row>
    <row r="4" spans="1:7" x14ac:dyDescent="0.25">
      <c r="A4" s="6">
        <v>3</v>
      </c>
      <c r="B4" s="3" t="s">
        <v>14</v>
      </c>
      <c r="C4" s="2">
        <v>74</v>
      </c>
      <c r="D4" s="2">
        <v>60</v>
      </c>
      <c r="E4" s="2">
        <v>66.989999999999995</v>
      </c>
      <c r="F4" s="3" t="s">
        <v>27</v>
      </c>
      <c r="G4" s="8">
        <v>789</v>
      </c>
    </row>
    <row r="5" spans="1:7" x14ac:dyDescent="0.25">
      <c r="A5" s="6">
        <v>4</v>
      </c>
      <c r="B5" s="3" t="s">
        <v>28</v>
      </c>
      <c r="C5" s="2">
        <v>84</v>
      </c>
      <c r="D5" s="2">
        <v>85</v>
      </c>
      <c r="E5" s="2">
        <v>84.57</v>
      </c>
      <c r="F5" s="3" t="s">
        <v>12</v>
      </c>
      <c r="G5" s="8">
        <v>1990</v>
      </c>
    </row>
    <row r="6" spans="1:7" x14ac:dyDescent="0.25">
      <c r="A6" s="6">
        <v>5</v>
      </c>
      <c r="B6" s="3" t="s">
        <v>29</v>
      </c>
      <c r="C6" s="2">
        <v>85</v>
      </c>
      <c r="D6" s="2">
        <v>85</v>
      </c>
      <c r="E6" s="2">
        <v>85</v>
      </c>
      <c r="F6" s="3" t="s">
        <v>12</v>
      </c>
      <c r="G6" s="8">
        <v>1991</v>
      </c>
    </row>
    <row r="7" spans="1:7" x14ac:dyDescent="0.25">
      <c r="A7" s="6">
        <v>6</v>
      </c>
      <c r="B7" s="3" t="s">
        <v>30</v>
      </c>
      <c r="C7" s="2">
        <v>85</v>
      </c>
      <c r="D7" s="2">
        <v>85</v>
      </c>
      <c r="E7" s="2">
        <v>84.76</v>
      </c>
      <c r="F7" s="3" t="s">
        <v>12</v>
      </c>
      <c r="G7" s="8">
        <v>1992</v>
      </c>
    </row>
    <row r="8" spans="1:7" x14ac:dyDescent="0.25">
      <c r="A8" s="6">
        <v>7</v>
      </c>
      <c r="B8" s="3" t="s">
        <v>14</v>
      </c>
      <c r="C8" s="2">
        <v>84</v>
      </c>
      <c r="D8" s="2">
        <v>85</v>
      </c>
      <c r="E8" s="2">
        <v>84.39</v>
      </c>
      <c r="F8" s="3" t="s">
        <v>12</v>
      </c>
      <c r="G8" s="8">
        <v>789</v>
      </c>
    </row>
    <row r="9" spans="1:7" x14ac:dyDescent="0.25">
      <c r="A9" s="6">
        <v>8</v>
      </c>
      <c r="B9" s="3" t="s">
        <v>16</v>
      </c>
      <c r="C9" s="2"/>
      <c r="D9" s="2"/>
      <c r="E9" s="2"/>
      <c r="F9" s="3" t="s">
        <v>22</v>
      </c>
      <c r="G9" s="8">
        <v>13525</v>
      </c>
    </row>
    <row r="10" spans="1:7" x14ac:dyDescent="0.25">
      <c r="A10" s="6">
        <v>9</v>
      </c>
      <c r="B10" s="3" t="s">
        <v>18</v>
      </c>
      <c r="C10" s="2">
        <v>84</v>
      </c>
      <c r="D10" s="2">
        <v>85</v>
      </c>
      <c r="E10" s="2">
        <v>84.73</v>
      </c>
      <c r="F10" s="3" t="s">
        <v>12</v>
      </c>
      <c r="G10" s="8">
        <v>678</v>
      </c>
    </row>
    <row r="11" spans="1:7" x14ac:dyDescent="0.25">
      <c r="A11" s="6">
        <v>10</v>
      </c>
      <c r="B11" s="3" t="s">
        <v>19</v>
      </c>
      <c r="C11" s="2">
        <v>85</v>
      </c>
      <c r="D11" s="2">
        <v>85</v>
      </c>
      <c r="E11" s="2">
        <v>84.96</v>
      </c>
      <c r="F11" s="3" t="s">
        <v>12</v>
      </c>
      <c r="G11" s="8">
        <v>654</v>
      </c>
    </row>
    <row r="12" spans="1:7" x14ac:dyDescent="0.25">
      <c r="A12" s="6">
        <v>11</v>
      </c>
      <c r="B12" s="3" t="s">
        <v>20</v>
      </c>
      <c r="C12" s="2">
        <v>81</v>
      </c>
      <c r="D12" s="2">
        <v>78</v>
      </c>
      <c r="E12" s="2">
        <v>79.39</v>
      </c>
      <c r="F12" s="3" t="s">
        <v>8</v>
      </c>
      <c r="G12" s="8">
        <v>430</v>
      </c>
    </row>
    <row r="13" spans="1:7" x14ac:dyDescent="0.25">
      <c r="A13" s="6">
        <v>12</v>
      </c>
      <c r="B13" s="3" t="s">
        <v>21</v>
      </c>
      <c r="C13" s="2"/>
      <c r="D13" s="2"/>
      <c r="E13" s="2"/>
      <c r="F13" s="3" t="s">
        <v>23</v>
      </c>
      <c r="G13" s="8">
        <v>890</v>
      </c>
    </row>
    <row r="14" spans="1:7" x14ac:dyDescent="0.25">
      <c r="A14" s="6">
        <v>13</v>
      </c>
      <c r="B14" s="3" t="s">
        <v>24</v>
      </c>
      <c r="C14" s="2">
        <v>81</v>
      </c>
      <c r="D14" s="2">
        <v>19</v>
      </c>
      <c r="E14" s="2">
        <v>49.76</v>
      </c>
      <c r="F14" s="3" t="s">
        <v>25</v>
      </c>
      <c r="G14" s="8">
        <v>908</v>
      </c>
    </row>
    <row r="15" spans="1:7" x14ac:dyDescent="0.25">
      <c r="A15" s="12">
        <v>14</v>
      </c>
      <c r="B15" s="13" t="s">
        <v>26</v>
      </c>
      <c r="C15" s="14">
        <v>74</v>
      </c>
      <c r="D15" s="14">
        <v>60</v>
      </c>
      <c r="E15" s="14">
        <v>66.989999999999995</v>
      </c>
      <c r="F15" s="13" t="s">
        <v>27</v>
      </c>
      <c r="G15" s="15">
        <v>909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workbookViewId="0">
      <selection activeCell="E2" sqref="E2"/>
    </sheetView>
  </sheetViews>
  <sheetFormatPr defaultRowHeight="15" x14ac:dyDescent="0.25"/>
  <cols>
    <col min="2" max="2" width="16.85546875" customWidth="1"/>
    <col min="3" max="4" width="11.7109375" customWidth="1"/>
    <col min="6" max="6" width="16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19</v>
      </c>
      <c r="C2" s="2">
        <v>85</v>
      </c>
      <c r="D2" s="2">
        <v>85</v>
      </c>
      <c r="E2" s="2">
        <v>84.81</v>
      </c>
      <c r="F2" s="3" t="s">
        <v>12</v>
      </c>
      <c r="G2" s="8">
        <v>654</v>
      </c>
    </row>
    <row r="3" spans="1:7" x14ac:dyDescent="0.25">
      <c r="A3" s="6">
        <v>2</v>
      </c>
      <c r="B3" s="3" t="s">
        <v>20</v>
      </c>
      <c r="C3" s="2">
        <v>84</v>
      </c>
      <c r="D3" s="2">
        <v>85</v>
      </c>
      <c r="E3" s="2">
        <v>84.34</v>
      </c>
      <c r="F3" s="3" t="s">
        <v>12</v>
      </c>
      <c r="G3" s="8">
        <v>430</v>
      </c>
    </row>
    <row r="4" spans="1:7" x14ac:dyDescent="0.25">
      <c r="A4" s="6">
        <v>3</v>
      </c>
      <c r="B4" s="3" t="s">
        <v>21</v>
      </c>
      <c r="C4" s="2">
        <v>84</v>
      </c>
      <c r="D4" s="2">
        <v>77</v>
      </c>
      <c r="E4" s="2">
        <v>80.37</v>
      </c>
      <c r="F4" s="3" t="s">
        <v>8</v>
      </c>
      <c r="G4" s="8">
        <v>890</v>
      </c>
    </row>
    <row r="5" spans="1:7" x14ac:dyDescent="0.25">
      <c r="A5" s="6">
        <v>4</v>
      </c>
      <c r="B5" s="3" t="s">
        <v>11</v>
      </c>
      <c r="C5" s="2">
        <v>85</v>
      </c>
      <c r="D5" s="2">
        <v>85</v>
      </c>
      <c r="E5" s="2">
        <v>84.87</v>
      </c>
      <c r="F5" s="3" t="s">
        <v>12</v>
      </c>
      <c r="G5" s="8">
        <v>504</v>
      </c>
    </row>
    <row r="6" spans="1:7" x14ac:dyDescent="0.25">
      <c r="A6" s="6">
        <v>5</v>
      </c>
      <c r="B6" s="3" t="s">
        <v>13</v>
      </c>
      <c r="C6" s="2">
        <v>84</v>
      </c>
      <c r="D6" s="2">
        <v>85</v>
      </c>
      <c r="E6" s="2">
        <v>84.38</v>
      </c>
      <c r="F6" s="3" t="s">
        <v>12</v>
      </c>
      <c r="G6" s="8">
        <v>300</v>
      </c>
    </row>
    <row r="7" spans="1:7" x14ac:dyDescent="0.25">
      <c r="A7" s="6">
        <v>6</v>
      </c>
      <c r="B7" s="3" t="s">
        <v>14</v>
      </c>
      <c r="C7" s="2">
        <v>85</v>
      </c>
      <c r="D7" s="2">
        <v>85</v>
      </c>
      <c r="E7" s="2">
        <v>85</v>
      </c>
      <c r="F7" s="3" t="s">
        <v>15</v>
      </c>
      <c r="G7" s="8">
        <v>789</v>
      </c>
    </row>
    <row r="8" spans="1:7" x14ac:dyDescent="0.25">
      <c r="A8" s="6">
        <v>7</v>
      </c>
      <c r="B8" s="3" t="s">
        <v>16</v>
      </c>
      <c r="C8" s="2">
        <v>82</v>
      </c>
      <c r="D8" s="2">
        <v>80</v>
      </c>
      <c r="E8" s="2">
        <v>81.040000000000006</v>
      </c>
      <c r="F8" s="3" t="s">
        <v>17</v>
      </c>
      <c r="G8" s="8">
        <v>13525</v>
      </c>
    </row>
    <row r="9" spans="1:7" x14ac:dyDescent="0.25">
      <c r="A9" s="12">
        <v>8</v>
      </c>
      <c r="B9" s="13" t="s">
        <v>18</v>
      </c>
      <c r="C9" s="14">
        <v>84</v>
      </c>
      <c r="D9" s="14">
        <v>85</v>
      </c>
      <c r="E9" s="14">
        <v>84.35</v>
      </c>
      <c r="F9" s="13" t="s">
        <v>12</v>
      </c>
      <c r="G9" s="15">
        <v>678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"/>
  <sheetViews>
    <sheetView workbookViewId="0">
      <selection activeCell="C3" sqref="C3"/>
    </sheetView>
  </sheetViews>
  <sheetFormatPr defaultRowHeight="15" x14ac:dyDescent="0.25"/>
  <cols>
    <col min="2" max="2" width="19.42578125" customWidth="1"/>
    <col min="3" max="3" width="9.5703125" customWidth="1"/>
    <col min="4" max="4" width="12.28515625" customWidth="1"/>
    <col min="5" max="5" width="11.140625" customWidth="1"/>
    <col min="6" max="6" width="12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21</v>
      </c>
      <c r="C2" s="2"/>
      <c r="D2" s="2"/>
      <c r="E2" s="2"/>
      <c r="F2" s="3" t="s">
        <v>23</v>
      </c>
      <c r="G2" s="8">
        <v>890</v>
      </c>
    </row>
    <row r="3" spans="1:7" x14ac:dyDescent="0.25">
      <c r="A3" s="6">
        <v>2</v>
      </c>
      <c r="B3" s="3" t="s">
        <v>24</v>
      </c>
      <c r="C3" s="2">
        <v>81</v>
      </c>
      <c r="D3" s="2">
        <v>19</v>
      </c>
      <c r="E3" s="2">
        <v>49.76</v>
      </c>
      <c r="F3" s="3" t="s">
        <v>25</v>
      </c>
      <c r="G3" s="8">
        <v>908</v>
      </c>
    </row>
    <row r="4" spans="1:7" x14ac:dyDescent="0.25">
      <c r="A4" s="6">
        <v>3</v>
      </c>
      <c r="B4" s="3" t="s">
        <v>26</v>
      </c>
      <c r="C4" s="2">
        <v>74</v>
      </c>
      <c r="D4" s="2">
        <v>60</v>
      </c>
      <c r="E4" s="2">
        <v>66.989999999999995</v>
      </c>
      <c r="F4" s="3" t="s">
        <v>27</v>
      </c>
      <c r="G4" s="8">
        <v>909</v>
      </c>
    </row>
    <row r="5" spans="1:7" x14ac:dyDescent="0.25">
      <c r="A5" s="6">
        <v>4</v>
      </c>
      <c r="B5" s="3" t="s">
        <v>14</v>
      </c>
      <c r="C5" s="2">
        <v>84</v>
      </c>
      <c r="D5" s="2">
        <v>85</v>
      </c>
      <c r="E5" s="2">
        <v>84.39</v>
      </c>
      <c r="F5" s="3" t="s">
        <v>12</v>
      </c>
      <c r="G5" s="8">
        <v>789</v>
      </c>
    </row>
    <row r="6" spans="1:7" x14ac:dyDescent="0.25">
      <c r="A6" s="6">
        <v>5</v>
      </c>
      <c r="B6" s="3" t="s">
        <v>16</v>
      </c>
      <c r="C6" s="2"/>
      <c r="D6" s="2"/>
      <c r="E6" s="2"/>
      <c r="F6" s="3" t="s">
        <v>22</v>
      </c>
      <c r="G6" s="8">
        <v>13525</v>
      </c>
    </row>
    <row r="7" spans="1:7" x14ac:dyDescent="0.25">
      <c r="A7" s="6">
        <v>6</v>
      </c>
      <c r="B7" s="3" t="s">
        <v>18</v>
      </c>
      <c r="C7" s="2">
        <v>84</v>
      </c>
      <c r="D7" s="2">
        <v>85</v>
      </c>
      <c r="E7" s="2">
        <v>84.73</v>
      </c>
      <c r="F7" s="3" t="s">
        <v>12</v>
      </c>
      <c r="G7" s="8">
        <v>678</v>
      </c>
    </row>
    <row r="8" spans="1:7" x14ac:dyDescent="0.25">
      <c r="A8" s="6">
        <v>7</v>
      </c>
      <c r="B8" s="3" t="s">
        <v>19</v>
      </c>
      <c r="C8" s="2">
        <v>85</v>
      </c>
      <c r="D8" s="2">
        <v>85</v>
      </c>
      <c r="E8" s="2">
        <v>84.96</v>
      </c>
      <c r="F8" s="3" t="s">
        <v>12</v>
      </c>
      <c r="G8" s="8">
        <v>654</v>
      </c>
    </row>
    <row r="9" spans="1:7" x14ac:dyDescent="0.25">
      <c r="A9" s="12">
        <v>8</v>
      </c>
      <c r="B9" s="13" t="s">
        <v>20</v>
      </c>
      <c r="C9" s="14">
        <v>81</v>
      </c>
      <c r="D9" s="14">
        <v>78</v>
      </c>
      <c r="E9" s="14">
        <v>79.39</v>
      </c>
      <c r="F9" s="13" t="s">
        <v>8</v>
      </c>
      <c r="G9" s="15">
        <v>430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7"/>
  <sheetViews>
    <sheetView tabSelected="1" workbookViewId="0">
      <selection activeCell="E33" sqref="E33"/>
    </sheetView>
  </sheetViews>
  <sheetFormatPr defaultRowHeight="15" x14ac:dyDescent="0.25"/>
  <cols>
    <col min="2" max="2" width="20.42578125" customWidth="1"/>
    <col min="3" max="3" width="10.5703125" customWidth="1"/>
    <col min="4" max="4" width="14.28515625" customWidth="1"/>
    <col min="6" max="6" width="14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3" t="s">
        <v>31</v>
      </c>
      <c r="C2" s="2">
        <f>ROUND(SUMIF(All_Tables!$B$1:$B$192,$B2,All_Tables!C$1:C$192)/COUNTIF(All_Tables!$B$1:$B$192,$B2),2)</f>
        <v>86.67</v>
      </c>
      <c r="D2" s="2">
        <f>ROUND(SUMIF(All_Tables!$B$1:$B$192,$B2,All_Tables!D$1:D$192)/COUNTIF(All_Tables!$B$1:$B$192,$B2),2)</f>
        <v>80.67</v>
      </c>
      <c r="E2" s="2">
        <f>ROUND(SUMIF(All_Tables!$B$1:$B$192,$B2,All_Tables!E$1:E$192)/COUNTIF(All_Tables!$B$1:$B$192,$B2),2)</f>
        <v>80.819999999999993</v>
      </c>
      <c r="F2" s="5" t="s">
        <v>32</v>
      </c>
      <c r="G2" s="2">
        <v>100</v>
      </c>
    </row>
    <row r="3" spans="1:7" x14ac:dyDescent="0.25">
      <c r="A3" s="2">
        <v>2</v>
      </c>
      <c r="B3" s="3" t="s">
        <v>13</v>
      </c>
      <c r="C3" s="2">
        <f>ROUND(SUMIF(All_Tables!$B$1:$B$192,$B3,All_Tables!C$1:C$192)/COUNTIF(All_Tables!$B$1:$B$192,$B3),2)</f>
        <v>84</v>
      </c>
      <c r="D3" s="2">
        <f>ROUND(SUMIF(All_Tables!$B$1:$B$192,$B3,All_Tables!D$1:D$192)/COUNTIF(All_Tables!$B$1:$B$192,$B3),2)</f>
        <v>85</v>
      </c>
      <c r="E3" s="2">
        <f>ROUND(SUMIF(All_Tables!$B$1:$B$192,$B3,All_Tables!E$1:E$192)/COUNTIF(All_Tables!$B$1:$B$192,$B3),2)</f>
        <v>84.49</v>
      </c>
      <c r="F3" s="5"/>
      <c r="G3" s="2">
        <v>300</v>
      </c>
    </row>
    <row r="4" spans="1:7" x14ac:dyDescent="0.25">
      <c r="A4" s="2">
        <v>3</v>
      </c>
      <c r="B4" s="3" t="s">
        <v>20</v>
      </c>
      <c r="C4" s="2">
        <f>ROUND(SUMIF(All_Tables!$B$1:$B$192,$B4,All_Tables!C$1:C$192)/COUNTIF(All_Tables!$B$1:$B$192,$B4),2)</f>
        <v>82.82</v>
      </c>
      <c r="D4" s="2">
        <f>ROUND(SUMIF(All_Tables!$B$1:$B$192,$B4,All_Tables!D$1:D$192)/COUNTIF(All_Tables!$B$1:$B$192,$B4),2)</f>
        <v>81.819999999999993</v>
      </c>
      <c r="E4" s="2">
        <f>ROUND(SUMIF(All_Tables!$B$1:$B$192,$B4,All_Tables!E$1:E$192)/COUNTIF(All_Tables!$B$1:$B$192,$B4),2)</f>
        <v>82.17</v>
      </c>
      <c r="F4" s="5"/>
      <c r="G4" s="2">
        <v>430</v>
      </c>
    </row>
    <row r="5" spans="1:7" x14ac:dyDescent="0.25">
      <c r="A5" s="2">
        <v>4</v>
      </c>
      <c r="B5" s="3" t="s">
        <v>11</v>
      </c>
      <c r="C5" s="2">
        <f>ROUND(SUMIF(All_Tables!$B$1:$B$192,$B5,All_Tables!C$1:C$192)/COUNTIF(All_Tables!$B$1:$B$192,$B5),2)</f>
        <v>83.5</v>
      </c>
      <c r="D5" s="2">
        <f>ROUND(SUMIF(All_Tables!$B$1:$B$192,$B5,All_Tables!D$1:D$192)/COUNTIF(All_Tables!$B$1:$B$192,$B5),2)</f>
        <v>82.6</v>
      </c>
      <c r="E5" s="2">
        <f>ROUND(SUMIF(All_Tables!$B$1:$B$192,$B5,All_Tables!E$1:E$192)/COUNTIF(All_Tables!$B$1:$B$192,$B5),2)</f>
        <v>82.96</v>
      </c>
      <c r="F5" s="5"/>
      <c r="G5" s="2">
        <v>504</v>
      </c>
    </row>
    <row r="6" spans="1:7" x14ac:dyDescent="0.25">
      <c r="A6" s="2">
        <v>5</v>
      </c>
      <c r="B6" s="3" t="s">
        <v>7</v>
      </c>
      <c r="C6" s="2">
        <f>ROUND(SUMIF(All_Tables!$B$1:$B$192,$B6,All_Tables!C$1:C$192)/COUNTIF(All_Tables!$B$1:$B$192,$B6),2)</f>
        <v>83.43</v>
      </c>
      <c r="D6" s="2">
        <f>ROUND(SUMIF(All_Tables!$B$1:$B$192,$B6,All_Tables!D$1:D$192)/COUNTIF(All_Tables!$B$1:$B$192,$B6),2)</f>
        <v>78.569999999999993</v>
      </c>
      <c r="E6" s="2">
        <f>ROUND(SUMIF(All_Tables!$B$1:$B$192,$B6,All_Tables!E$1:E$192)/COUNTIF(All_Tables!$B$1:$B$192,$B6),2)</f>
        <v>81</v>
      </c>
      <c r="F6" s="5"/>
      <c r="G6" s="2">
        <v>605</v>
      </c>
    </row>
    <row r="7" spans="1:7" x14ac:dyDescent="0.25">
      <c r="A7" s="2">
        <v>6</v>
      </c>
      <c r="B7" s="3" t="s">
        <v>9</v>
      </c>
      <c r="C7" s="2">
        <f>ROUND(SUMIF(All_Tables!$B$1:$B$192,$B7,All_Tables!C$1:C$192)/COUNTIF(All_Tables!$B$1:$B$192,$B7),2)</f>
        <v>47.71</v>
      </c>
      <c r="D7" s="2">
        <f>ROUND(SUMIF(All_Tables!$B$1:$B$192,$B7,All_Tables!D$1:D$192)/COUNTIF(All_Tables!$B$1:$B$192,$B7),2)</f>
        <v>48.57</v>
      </c>
      <c r="E7" s="2">
        <f>ROUND(SUMIF(All_Tables!$B$1:$B$192,$B7,All_Tables!E$1:E$192)/COUNTIF(All_Tables!$B$1:$B$192,$B7),2)</f>
        <v>48.13</v>
      </c>
      <c r="F7" s="5"/>
      <c r="G7" s="2">
        <v>606</v>
      </c>
    </row>
    <row r="8" spans="1:7" x14ac:dyDescent="0.25">
      <c r="A8" s="2">
        <v>7</v>
      </c>
      <c r="B8" s="3" t="s">
        <v>19</v>
      </c>
      <c r="C8" s="2">
        <f>ROUND(SUMIF(All_Tables!$B$1:$B$192,$B8,All_Tables!C$1:C$192)/COUNTIF(All_Tables!$B$1:$B$192,$B8),2)</f>
        <v>85</v>
      </c>
      <c r="D8" s="2">
        <f>ROUND(SUMIF(All_Tables!$B$1:$B$192,$B8,All_Tables!D$1:D$192)/COUNTIF(All_Tables!$B$1:$B$192,$B8),2)</f>
        <v>85</v>
      </c>
      <c r="E8" s="2">
        <f>ROUND(SUMIF(All_Tables!$B$1:$B$192,$B8,All_Tables!E$1:E$192)/COUNTIF(All_Tables!$B$1:$B$192,$B8),2)</f>
        <v>84.92</v>
      </c>
      <c r="F8" s="5"/>
      <c r="G8" s="2">
        <v>654</v>
      </c>
    </row>
    <row r="9" spans="1:7" x14ac:dyDescent="0.25">
      <c r="A9" s="2">
        <v>8</v>
      </c>
      <c r="B9" s="3" t="s">
        <v>18</v>
      </c>
      <c r="C9" s="2">
        <f>ROUND(SUMIF(All_Tables!$B$1:$B$192,$B9,All_Tables!C$1:C$192)/COUNTIF(All_Tables!$B$1:$B$192,$B9),2)</f>
        <v>84</v>
      </c>
      <c r="D9" s="2">
        <f>ROUND(SUMIF(All_Tables!$B$1:$B$192,$B9,All_Tables!D$1:D$192)/COUNTIF(All_Tables!$B$1:$B$192,$B9),2)</f>
        <v>85</v>
      </c>
      <c r="E9" s="2">
        <f>ROUND(SUMIF(All_Tables!$B$1:$B$192,$B9,All_Tables!E$1:E$192)/COUNTIF(All_Tables!$B$1:$B$192,$B9),2)</f>
        <v>84.58</v>
      </c>
      <c r="F9" s="5"/>
      <c r="G9" s="2">
        <v>678</v>
      </c>
    </row>
    <row r="10" spans="1:7" x14ac:dyDescent="0.25">
      <c r="A10" s="2">
        <v>9</v>
      </c>
      <c r="B10" s="3" t="s">
        <v>14</v>
      </c>
      <c r="C10" s="2">
        <f>ROUND(SUMIF(All_Tables!$B$1:$B$192,$B10,All_Tables!C$1:C$192)/COUNTIF(All_Tables!$B$1:$B$192,$B10),2)</f>
        <v>82</v>
      </c>
      <c r="D10" s="2">
        <f>ROUND(SUMIF(All_Tables!$B$1:$B$192,$B10,All_Tables!D$1:D$192)/COUNTIF(All_Tables!$B$1:$B$192,$B10),2)</f>
        <v>79.23</v>
      </c>
      <c r="E10" s="2">
        <f>ROUND(SUMIF(All_Tables!$B$1:$B$192,$B10,All_Tables!E$1:E$192)/COUNTIF(All_Tables!$B$1:$B$192,$B10),2)</f>
        <v>80.56</v>
      </c>
      <c r="F10" s="5"/>
      <c r="G10" s="2">
        <v>789</v>
      </c>
    </row>
    <row r="11" spans="1:7" x14ac:dyDescent="0.25">
      <c r="A11" s="2">
        <v>10</v>
      </c>
      <c r="B11" s="3" t="s">
        <v>21</v>
      </c>
      <c r="C11" s="2">
        <f>ROUND(SUMIF(All_Tables!$B$1:$B$192,$B11,All_Tables!C$1:C$192)/COUNTIF(All_Tables!$B$1:$B$192,$B11),2)</f>
        <v>45.64</v>
      </c>
      <c r="D11" s="2">
        <f>ROUND(SUMIF(All_Tables!$B$1:$B$192,$B11,All_Tables!D$1:D$192)/COUNTIF(All_Tables!$B$1:$B$192,$B11),2)</f>
        <v>41.64</v>
      </c>
      <c r="E11" s="2">
        <f>ROUND(SUMIF(All_Tables!$B$1:$B$192,$B11,All_Tables!E$1:E$192)/COUNTIF(All_Tables!$B$1:$B$192,$B11),2)</f>
        <v>43.3</v>
      </c>
      <c r="F11" s="5"/>
      <c r="G11" s="2">
        <v>890</v>
      </c>
    </row>
    <row r="12" spans="1:7" x14ac:dyDescent="0.25">
      <c r="A12" s="2">
        <v>11</v>
      </c>
      <c r="B12" s="3" t="s">
        <v>24</v>
      </c>
      <c r="C12" s="2">
        <f>ROUND(SUMIF(All_Tables!$B$1:$B$192,$B12,All_Tables!C$1:C$192)/COUNTIF(All_Tables!$B$1:$B$192,$B12),2)</f>
        <v>81</v>
      </c>
      <c r="D12" s="2">
        <f>ROUND(SUMIF(All_Tables!$B$1:$B$192,$B12,All_Tables!D$1:D$192)/COUNTIF(All_Tables!$B$1:$B$192,$B12),2)</f>
        <v>19</v>
      </c>
      <c r="E12" s="2">
        <f>ROUND(SUMIF(All_Tables!$B$1:$B$192,$B12,All_Tables!E$1:E$192)/COUNTIF(All_Tables!$B$1:$B$192,$B12),2)</f>
        <v>49.76</v>
      </c>
      <c r="F12" s="5"/>
      <c r="G12" s="2">
        <v>908</v>
      </c>
    </row>
    <row r="13" spans="1:7" x14ac:dyDescent="0.25">
      <c r="A13" s="2">
        <v>12</v>
      </c>
      <c r="B13" s="3" t="s">
        <v>16</v>
      </c>
      <c r="C13" s="2">
        <f>ROUND(SUMIF(All_Tables!$B$1:$B$192,$B13,All_Tables!C$1:C$192)/COUNTIF(All_Tables!$B$1:$B$192,$B13),2)</f>
        <v>41</v>
      </c>
      <c r="D13" s="2">
        <f>ROUND(SUMIF(All_Tables!$B$1:$B$192,$B13,All_Tables!D$1:D$192)/COUNTIF(All_Tables!$B$1:$B$192,$B13),2)</f>
        <v>40.5</v>
      </c>
      <c r="E13" s="2">
        <f>ROUND(SUMIF(All_Tables!$B$1:$B$192,$B13,All_Tables!E$1:E$192)/COUNTIF(All_Tables!$B$1:$B$192,$B13),2)</f>
        <v>40.79</v>
      </c>
      <c r="F13" s="5"/>
      <c r="G13" s="2">
        <v>13525</v>
      </c>
    </row>
    <row r="14" spans="1:7" x14ac:dyDescent="0.25">
      <c r="A14" s="2">
        <v>13</v>
      </c>
      <c r="B14" s="3" t="s">
        <v>26</v>
      </c>
      <c r="C14" s="2">
        <f>ROUND(SUMIF(All_Tables!$B$1:$B$192,$B14,All_Tables!C$1:C$192)/COUNTIF(All_Tables!$B$1:$B$192,$B14),2)</f>
        <v>74</v>
      </c>
      <c r="D14" s="2">
        <f>ROUND(SUMIF(All_Tables!$B$1:$B$192,$B14,All_Tables!D$1:D$192)/COUNTIF(All_Tables!$B$1:$B$192,$B14),2)</f>
        <v>60</v>
      </c>
      <c r="E14" s="2">
        <f>ROUND(SUMIF(All_Tables!$B$1:$B$192,$B14,All_Tables!E$1:E$192)/COUNTIF(All_Tables!$B$1:$B$192,$B14),2)</f>
        <v>66.989999999999995</v>
      </c>
      <c r="F14" s="5"/>
      <c r="G14" s="2">
        <v>909</v>
      </c>
    </row>
    <row r="15" spans="1:7" x14ac:dyDescent="0.25">
      <c r="A15" s="2">
        <v>14</v>
      </c>
      <c r="B15" s="3" t="s">
        <v>28</v>
      </c>
      <c r="C15" s="2">
        <f>ROUND(SUMIF(All_Tables!$B$1:$B$192,$B15,All_Tables!C$1:C$192)/COUNTIF(All_Tables!$B$1:$B$192,$B15),2)</f>
        <v>84</v>
      </c>
      <c r="D15" s="2">
        <f>ROUND(SUMIF(All_Tables!$B$1:$B$192,$B15,All_Tables!D$1:D$192)/COUNTIF(All_Tables!$B$1:$B$192,$B15),2)</f>
        <v>85</v>
      </c>
      <c r="E15" s="2">
        <f>ROUND(SUMIF(All_Tables!$B$1:$B$192,$B15,All_Tables!E$1:E$192)/COUNTIF(All_Tables!$B$1:$B$192,$B15),2)</f>
        <v>84.57</v>
      </c>
      <c r="F15" s="5"/>
      <c r="G15" s="2">
        <v>1990</v>
      </c>
    </row>
    <row r="16" spans="1:7" x14ac:dyDescent="0.25">
      <c r="A16" s="2">
        <v>15</v>
      </c>
      <c r="B16" s="3" t="s">
        <v>29</v>
      </c>
      <c r="C16" s="2">
        <f>ROUND(SUMIF(All_Tables!$B$1:$B$192,$B16,All_Tables!C$1:C$192)/COUNTIF(All_Tables!$B$1:$B$192,$B16),2)</f>
        <v>85</v>
      </c>
      <c r="D16" s="2">
        <f>ROUND(SUMIF(All_Tables!$B$1:$B$192,$B16,All_Tables!D$1:D$192)/COUNTIF(All_Tables!$B$1:$B$192,$B16),2)</f>
        <v>85</v>
      </c>
      <c r="E16" s="2">
        <f>ROUND(SUMIF(All_Tables!$B$1:$B$192,$B16,All_Tables!E$1:E$192)/COUNTIF(All_Tables!$B$1:$B$192,$B16),2)</f>
        <v>85</v>
      </c>
      <c r="F16" s="5"/>
      <c r="G16" s="2">
        <v>1991</v>
      </c>
    </row>
    <row r="17" spans="1:7" x14ac:dyDescent="0.25">
      <c r="A17" s="2">
        <v>16</v>
      </c>
      <c r="B17" s="3" t="s">
        <v>30</v>
      </c>
      <c r="C17" s="2">
        <f>ROUND(SUMIF(All_Tables!$B$1:$B$192,$B17,All_Tables!C$1:C$192)/COUNTIF(All_Tables!$B$1:$B$192,$B17),2)</f>
        <v>85</v>
      </c>
      <c r="D17" s="2">
        <f>ROUND(SUMIF(All_Tables!$B$1:$B$192,$B17,All_Tables!D$1:D$192)/COUNTIF(All_Tables!$B$1:$B$192,$B17),2)</f>
        <v>85</v>
      </c>
      <c r="E17" s="2">
        <f>ROUND(SUMIF(All_Tables!$B$1:$B$192,$B17,All_Tables!E$1:E$192)/COUNTIF(All_Tables!$B$1:$B$192,$B17),2)</f>
        <v>84.76</v>
      </c>
      <c r="F17" s="5"/>
      <c r="G17" s="2">
        <v>1992</v>
      </c>
    </row>
  </sheetData>
  <sortState xmlns:xlrd2="http://schemas.microsoft.com/office/spreadsheetml/2017/richdata2" ref="A2:G127">
    <sortCondition ref="G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5094-0741-4FE6-A3F5-5F819692F5C3}">
  <dimension ref="A1:I1105"/>
  <sheetViews>
    <sheetView topLeftCell="A163" workbookViewId="0">
      <selection activeCell="K172" sqref="K172"/>
    </sheetView>
  </sheetViews>
  <sheetFormatPr defaultRowHeight="15" x14ac:dyDescent="0.25"/>
  <cols>
    <col min="1" max="1" width="8.42578125" bestFit="1" customWidth="1"/>
    <col min="2" max="2" width="19.140625" bestFit="1" customWidth="1"/>
    <col min="3" max="4" width="3" bestFit="1" customWidth="1"/>
    <col min="5" max="5" width="6" bestFit="1" customWidth="1"/>
    <col min="6" max="6" width="15.85546875" bestFit="1" customWidth="1"/>
    <col min="7" max="7" width="6" bestFit="1" customWidth="1"/>
  </cols>
  <sheetData>
    <row r="1" spans="1:9" x14ac:dyDescent="0.25">
      <c r="A1" cm="1">
        <f t="array" ref="A1:G11">Table1[]</f>
        <v>1</v>
      </c>
      <c r="B1" t="str">
        <v>A. Hameed Ali</v>
      </c>
      <c r="C1">
        <v>82</v>
      </c>
      <c r="D1">
        <v>74</v>
      </c>
      <c r="E1">
        <v>77.95</v>
      </c>
      <c r="F1" t="str">
        <v>Good</v>
      </c>
      <c r="G1">
        <v>605</v>
      </c>
      <c r="I1" s="17" t="s">
        <v>33</v>
      </c>
    </row>
    <row r="2" spans="1:9" x14ac:dyDescent="0.25">
      <c r="A2">
        <v>2</v>
      </c>
      <c r="B2" t="str">
        <v>kareem Mohammed</v>
      </c>
      <c r="C2">
        <v>0</v>
      </c>
      <c r="D2">
        <v>0</v>
      </c>
      <c r="E2">
        <v>0</v>
      </c>
      <c r="F2" t="str">
        <v xml:space="preserve">Emergency Case </v>
      </c>
      <c r="G2">
        <v>606</v>
      </c>
    </row>
    <row r="3" spans="1:9" x14ac:dyDescent="0.25">
      <c r="A3">
        <v>3</v>
      </c>
      <c r="B3" t="str">
        <v>Adeeb noor</v>
      </c>
      <c r="C3">
        <v>85</v>
      </c>
      <c r="D3">
        <v>85</v>
      </c>
      <c r="E3">
        <v>84.87</v>
      </c>
      <c r="F3" t="str">
        <v>Excellent</v>
      </c>
      <c r="G3">
        <v>504</v>
      </c>
    </row>
    <row r="4" spans="1:9" x14ac:dyDescent="0.25">
      <c r="A4">
        <v>4</v>
      </c>
      <c r="B4" t="str">
        <v>Adeem saleh</v>
      </c>
      <c r="C4">
        <v>84</v>
      </c>
      <c r="D4">
        <v>85</v>
      </c>
      <c r="E4">
        <v>84.38</v>
      </c>
      <c r="F4" t="str">
        <v>Excellent</v>
      </c>
      <c r="G4">
        <v>300</v>
      </c>
    </row>
    <row r="5" spans="1:9" x14ac:dyDescent="0.25">
      <c r="A5">
        <v>5</v>
      </c>
      <c r="B5" t="str">
        <v xml:space="preserve">Mohammed Adel </v>
      </c>
      <c r="C5">
        <v>85</v>
      </c>
      <c r="D5">
        <v>85</v>
      </c>
      <c r="E5">
        <v>85</v>
      </c>
      <c r="F5" t="str">
        <v>Q.T</v>
      </c>
      <c r="G5">
        <v>789</v>
      </c>
    </row>
    <row r="6" spans="1:9" x14ac:dyDescent="0.25">
      <c r="A6">
        <v>6</v>
      </c>
      <c r="B6" t="str">
        <v>Ali Rassas</v>
      </c>
      <c r="C6">
        <v>82</v>
      </c>
      <c r="D6">
        <v>80</v>
      </c>
      <c r="E6">
        <v>81.040000000000006</v>
      </c>
      <c r="F6" t="str">
        <v>Very Good</v>
      </c>
      <c r="G6">
        <v>13525</v>
      </c>
    </row>
    <row r="7" spans="1:9" x14ac:dyDescent="0.25">
      <c r="A7">
        <v>7</v>
      </c>
      <c r="B7" t="str">
        <v xml:space="preserve">Abdo Ahmed </v>
      </c>
      <c r="C7">
        <v>84</v>
      </c>
      <c r="D7">
        <v>85</v>
      </c>
      <c r="E7">
        <v>84.35</v>
      </c>
      <c r="F7" t="str">
        <v>Excellent</v>
      </c>
      <c r="G7">
        <v>678</v>
      </c>
    </row>
    <row r="8" spans="1:9" x14ac:dyDescent="0.25">
      <c r="A8">
        <v>8</v>
      </c>
      <c r="B8" t="str">
        <v>Ahmed khaled</v>
      </c>
      <c r="C8">
        <v>85</v>
      </c>
      <c r="D8">
        <v>85</v>
      </c>
      <c r="E8">
        <v>84.81</v>
      </c>
      <c r="F8" t="str">
        <v>Excellent</v>
      </c>
      <c r="G8">
        <v>654</v>
      </c>
    </row>
    <row r="9" spans="1:9" x14ac:dyDescent="0.25">
      <c r="A9">
        <v>9</v>
      </c>
      <c r="B9" t="str">
        <v>Ahmed talal</v>
      </c>
      <c r="C9">
        <v>84</v>
      </c>
      <c r="D9">
        <v>85</v>
      </c>
      <c r="E9">
        <v>84.34</v>
      </c>
      <c r="F9" t="str">
        <v>Excellent</v>
      </c>
      <c r="G9">
        <v>430</v>
      </c>
    </row>
    <row r="10" spans="1:9" x14ac:dyDescent="0.25">
      <c r="A10">
        <v>10</v>
      </c>
      <c r="B10" t="str">
        <v>Ahmed Hisim (SB)</v>
      </c>
      <c r="C10">
        <v>84</v>
      </c>
      <c r="D10">
        <v>77</v>
      </c>
      <c r="E10">
        <v>77</v>
      </c>
      <c r="F10" t="str">
        <v>Good</v>
      </c>
      <c r="G10">
        <v>890</v>
      </c>
    </row>
    <row r="11" spans="1:9" x14ac:dyDescent="0.25">
      <c r="A11">
        <v>11</v>
      </c>
      <c r="B11" t="str">
        <v>Noor</v>
      </c>
      <c r="C11">
        <v>84</v>
      </c>
      <c r="D11">
        <v>77</v>
      </c>
      <c r="E11">
        <v>77</v>
      </c>
      <c r="F11" t="str">
        <v>Good</v>
      </c>
      <c r="G11">
        <v>100</v>
      </c>
    </row>
    <row r="17" spans="1:9" x14ac:dyDescent="0.25">
      <c r="A17" cm="1">
        <f t="array" ref="A17:G29">Table2[]</f>
        <v>1</v>
      </c>
      <c r="B17" t="str">
        <v>A. Hameed Ali</v>
      </c>
      <c r="C17">
        <v>85</v>
      </c>
      <c r="D17">
        <v>79</v>
      </c>
      <c r="E17">
        <v>81.900000000000006</v>
      </c>
      <c r="F17" t="str">
        <v>Very Good</v>
      </c>
      <c r="G17">
        <v>605</v>
      </c>
      <c r="I17" s="17" t="s">
        <v>33</v>
      </c>
    </row>
    <row r="18" spans="1:9" x14ac:dyDescent="0.25">
      <c r="A18">
        <v>2</v>
      </c>
      <c r="B18" t="str">
        <v>kareem Mohammed</v>
      </c>
      <c r="C18">
        <v>85</v>
      </c>
      <c r="D18">
        <v>85</v>
      </c>
      <c r="E18">
        <v>85</v>
      </c>
      <c r="F18" t="str">
        <v>Excellent</v>
      </c>
      <c r="G18">
        <v>606</v>
      </c>
    </row>
    <row r="19" spans="1:9" x14ac:dyDescent="0.25">
      <c r="A19">
        <v>3</v>
      </c>
      <c r="B19" t="str">
        <v>Adeeb noor</v>
      </c>
      <c r="C19">
        <v>85</v>
      </c>
      <c r="D19">
        <v>83</v>
      </c>
      <c r="E19">
        <v>83.84</v>
      </c>
      <c r="F19" t="str">
        <v>Very Good</v>
      </c>
      <c r="G19">
        <v>504</v>
      </c>
    </row>
    <row r="20" spans="1:9" x14ac:dyDescent="0.25">
      <c r="A20">
        <v>4</v>
      </c>
      <c r="B20" t="str">
        <v>Adeem saleh</v>
      </c>
      <c r="C20">
        <v>84</v>
      </c>
      <c r="D20">
        <v>85</v>
      </c>
      <c r="E20">
        <v>84.41</v>
      </c>
      <c r="F20" t="str">
        <v>Excellent</v>
      </c>
      <c r="G20">
        <v>300</v>
      </c>
    </row>
    <row r="21" spans="1:9" x14ac:dyDescent="0.25">
      <c r="A21">
        <v>5</v>
      </c>
      <c r="B21" t="str">
        <v xml:space="preserve">Mohammed Adel </v>
      </c>
      <c r="C21">
        <v>84</v>
      </c>
      <c r="D21">
        <v>85</v>
      </c>
      <c r="E21">
        <v>84.39</v>
      </c>
      <c r="F21" t="str">
        <v>Excellent</v>
      </c>
      <c r="G21">
        <v>789</v>
      </c>
    </row>
    <row r="22" spans="1:9" x14ac:dyDescent="0.25">
      <c r="A22">
        <v>6</v>
      </c>
      <c r="B22" t="str">
        <v>Ali Rassas</v>
      </c>
      <c r="C22">
        <v>0</v>
      </c>
      <c r="D22">
        <v>0</v>
      </c>
      <c r="E22">
        <v>0</v>
      </c>
      <c r="F22" t="str">
        <v>Annual</v>
      </c>
      <c r="G22">
        <v>13525</v>
      </c>
    </row>
    <row r="23" spans="1:9" x14ac:dyDescent="0.25">
      <c r="A23">
        <v>7</v>
      </c>
      <c r="B23" t="str">
        <v xml:space="preserve">Abdo Ahmed </v>
      </c>
      <c r="C23">
        <v>84</v>
      </c>
      <c r="D23">
        <v>85</v>
      </c>
      <c r="E23">
        <v>84.73</v>
      </c>
      <c r="F23" t="str">
        <v>Excellent</v>
      </c>
      <c r="G23">
        <v>678</v>
      </c>
    </row>
    <row r="24" spans="1:9" x14ac:dyDescent="0.25">
      <c r="A24">
        <v>8</v>
      </c>
      <c r="B24" t="str">
        <v>Ahmed khaled</v>
      </c>
      <c r="C24">
        <v>85</v>
      </c>
      <c r="D24">
        <v>85</v>
      </c>
      <c r="E24">
        <v>84.96</v>
      </c>
      <c r="F24" t="str">
        <v>Excellent</v>
      </c>
      <c r="G24">
        <v>654</v>
      </c>
    </row>
    <row r="25" spans="1:9" x14ac:dyDescent="0.25">
      <c r="A25">
        <v>9</v>
      </c>
      <c r="B25" t="str">
        <v>Ahmed talal</v>
      </c>
      <c r="C25">
        <v>81</v>
      </c>
      <c r="D25">
        <v>78</v>
      </c>
      <c r="E25">
        <v>79.39</v>
      </c>
      <c r="F25" t="str">
        <v>Good</v>
      </c>
      <c r="G25">
        <v>430</v>
      </c>
    </row>
    <row r="26" spans="1:9" x14ac:dyDescent="0.25">
      <c r="A26">
        <v>10</v>
      </c>
      <c r="B26" t="str">
        <v>Ahmed Hisim (SB)</v>
      </c>
      <c r="C26">
        <v>0</v>
      </c>
      <c r="D26">
        <v>0</v>
      </c>
      <c r="E26">
        <v>0</v>
      </c>
      <c r="F26" t="str">
        <v>Sick</v>
      </c>
      <c r="G26">
        <v>890</v>
      </c>
    </row>
    <row r="27" spans="1:9" x14ac:dyDescent="0.25">
      <c r="A27">
        <v>11</v>
      </c>
      <c r="B27" t="str">
        <v>Noor ali</v>
      </c>
      <c r="C27">
        <v>81</v>
      </c>
      <c r="D27">
        <v>19</v>
      </c>
      <c r="E27">
        <v>49.76</v>
      </c>
      <c r="F27" t="str">
        <v>Bad</v>
      </c>
      <c r="G27">
        <v>908</v>
      </c>
    </row>
    <row r="28" spans="1:9" x14ac:dyDescent="0.25">
      <c r="A28">
        <v>12</v>
      </c>
      <c r="B28" t="str">
        <v>Talal  Haj</v>
      </c>
      <c r="C28">
        <v>74</v>
      </c>
      <c r="D28">
        <v>60</v>
      </c>
      <c r="E28">
        <v>66.989999999999995</v>
      </c>
      <c r="F28" t="str">
        <v>Weak</v>
      </c>
      <c r="G28">
        <v>909</v>
      </c>
    </row>
    <row r="29" spans="1:9" x14ac:dyDescent="0.25">
      <c r="A29">
        <v>13</v>
      </c>
      <c r="B29" t="str">
        <v>Noor</v>
      </c>
      <c r="C29">
        <v>84</v>
      </c>
      <c r="D29">
        <v>77</v>
      </c>
      <c r="E29">
        <v>77</v>
      </c>
      <c r="F29" t="str">
        <v>Good</v>
      </c>
      <c r="G29">
        <v>100</v>
      </c>
    </row>
    <row r="33" spans="1:9" x14ac:dyDescent="0.25">
      <c r="A33" cm="1">
        <f t="array" ref="A33:G46">Table3[]</f>
        <v>1</v>
      </c>
      <c r="B33" t="str">
        <v>Ali Rassas</v>
      </c>
      <c r="C33">
        <v>82</v>
      </c>
      <c r="D33">
        <v>85</v>
      </c>
      <c r="E33">
        <v>83.74</v>
      </c>
      <c r="F33" t="str">
        <v>Very Good</v>
      </c>
      <c r="G33">
        <v>13525</v>
      </c>
      <c r="I33" s="17" t="s">
        <v>33</v>
      </c>
    </row>
    <row r="34" spans="1:9" x14ac:dyDescent="0.25">
      <c r="A34">
        <v>2</v>
      </c>
      <c r="B34" t="str">
        <v xml:space="preserve">Abdo Ahmed </v>
      </c>
      <c r="C34">
        <v>84</v>
      </c>
      <c r="D34">
        <v>85</v>
      </c>
      <c r="E34">
        <v>84.57</v>
      </c>
      <c r="F34" t="str">
        <v>Excellent</v>
      </c>
      <c r="G34">
        <v>678</v>
      </c>
    </row>
    <row r="35" spans="1:9" x14ac:dyDescent="0.25">
      <c r="A35">
        <v>3</v>
      </c>
      <c r="B35" t="str">
        <v>Ahmed khaled</v>
      </c>
      <c r="C35">
        <v>85</v>
      </c>
      <c r="D35">
        <v>85</v>
      </c>
      <c r="E35">
        <v>85</v>
      </c>
      <c r="F35" t="str">
        <v>Excellent</v>
      </c>
      <c r="G35">
        <v>654</v>
      </c>
    </row>
    <row r="36" spans="1:9" x14ac:dyDescent="0.25">
      <c r="A36">
        <v>4</v>
      </c>
      <c r="B36" t="str">
        <v>Ahmed talal</v>
      </c>
      <c r="C36">
        <v>85</v>
      </c>
      <c r="D36">
        <v>85</v>
      </c>
      <c r="E36">
        <v>84.76</v>
      </c>
      <c r="F36" t="str">
        <v>Excellent</v>
      </c>
      <c r="G36">
        <v>430</v>
      </c>
    </row>
    <row r="37" spans="1:9" x14ac:dyDescent="0.25">
      <c r="A37">
        <v>5</v>
      </c>
      <c r="B37" t="str">
        <v>Ahmed Hisim (SB)</v>
      </c>
      <c r="C37">
        <v>83</v>
      </c>
      <c r="D37">
        <v>75</v>
      </c>
      <c r="E37">
        <v>79.099999999999994</v>
      </c>
      <c r="F37" t="str">
        <v>Good</v>
      </c>
      <c r="G37">
        <v>890</v>
      </c>
    </row>
    <row r="38" spans="1:9" x14ac:dyDescent="0.25">
      <c r="A38">
        <v>6</v>
      </c>
      <c r="B38" t="str">
        <v>A. Hameed Ali</v>
      </c>
      <c r="C38">
        <v>84</v>
      </c>
      <c r="D38">
        <v>85</v>
      </c>
      <c r="E38">
        <v>84.67</v>
      </c>
      <c r="F38" t="str">
        <v>Excellent</v>
      </c>
      <c r="G38">
        <v>605</v>
      </c>
    </row>
    <row r="39" spans="1:9" x14ac:dyDescent="0.25">
      <c r="A39">
        <v>7</v>
      </c>
      <c r="B39" t="str">
        <v>kareem Mohammed</v>
      </c>
      <c r="C39">
        <v>82</v>
      </c>
      <c r="D39">
        <v>85</v>
      </c>
      <c r="E39">
        <v>83.45</v>
      </c>
      <c r="F39" t="str">
        <v>Very Good</v>
      </c>
      <c r="G39">
        <v>606</v>
      </c>
    </row>
    <row r="40" spans="1:9" x14ac:dyDescent="0.25">
      <c r="A40">
        <v>8</v>
      </c>
      <c r="B40" t="str">
        <v>Adeeb noor</v>
      </c>
      <c r="C40">
        <v>80</v>
      </c>
      <c r="D40">
        <v>79</v>
      </c>
      <c r="E40">
        <v>79.52</v>
      </c>
      <c r="F40" t="str">
        <v>Good</v>
      </c>
      <c r="G40">
        <v>504</v>
      </c>
    </row>
    <row r="41" spans="1:9" x14ac:dyDescent="0.25">
      <c r="A41">
        <v>9</v>
      </c>
      <c r="B41" t="str">
        <v>Adeem saleh</v>
      </c>
      <c r="C41">
        <v>84</v>
      </c>
      <c r="D41">
        <v>85</v>
      </c>
      <c r="E41">
        <v>84.7</v>
      </c>
      <c r="F41" t="str">
        <v>Excellent</v>
      </c>
      <c r="G41">
        <v>300</v>
      </c>
    </row>
    <row r="42" spans="1:9" x14ac:dyDescent="0.25">
      <c r="A42">
        <v>10</v>
      </c>
      <c r="B42" t="str">
        <v xml:space="preserve">Mohammed Adel </v>
      </c>
      <c r="C42">
        <v>74</v>
      </c>
      <c r="D42">
        <v>60</v>
      </c>
      <c r="E42">
        <v>66.989999999999995</v>
      </c>
      <c r="F42" t="str">
        <v>Weak</v>
      </c>
      <c r="G42">
        <v>789</v>
      </c>
    </row>
    <row r="43" spans="1:9" x14ac:dyDescent="0.25">
      <c r="A43">
        <v>11</v>
      </c>
      <c r="B43" t="str">
        <v>Ammar Majd</v>
      </c>
      <c r="C43">
        <v>84</v>
      </c>
      <c r="D43">
        <v>85</v>
      </c>
      <c r="E43">
        <v>84.57</v>
      </c>
      <c r="F43" t="str">
        <v>Excellent</v>
      </c>
      <c r="G43">
        <v>1990</v>
      </c>
    </row>
    <row r="44" spans="1:9" x14ac:dyDescent="0.25">
      <c r="A44">
        <v>12</v>
      </c>
      <c r="B44" t="str">
        <v>mohammed hussen</v>
      </c>
      <c r="C44">
        <v>85</v>
      </c>
      <c r="D44">
        <v>85</v>
      </c>
      <c r="E44">
        <v>85</v>
      </c>
      <c r="F44" t="str">
        <v>Excellent</v>
      </c>
      <c r="G44">
        <v>1991</v>
      </c>
    </row>
    <row r="45" spans="1:9" x14ac:dyDescent="0.25">
      <c r="A45">
        <v>13</v>
      </c>
      <c r="B45" t="str">
        <v>walled  amr</v>
      </c>
      <c r="C45">
        <v>85</v>
      </c>
      <c r="D45">
        <v>85</v>
      </c>
      <c r="E45">
        <v>84.76</v>
      </c>
      <c r="F45" t="str">
        <v>Excellent</v>
      </c>
      <c r="G45">
        <v>1992</v>
      </c>
    </row>
    <row r="46" spans="1:9" x14ac:dyDescent="0.25">
      <c r="A46">
        <v>14</v>
      </c>
      <c r="B46" t="str">
        <v>Noor</v>
      </c>
      <c r="C46">
        <v>84</v>
      </c>
      <c r="D46">
        <v>77</v>
      </c>
      <c r="E46">
        <v>77</v>
      </c>
      <c r="F46" t="str">
        <v>Good</v>
      </c>
      <c r="G46">
        <v>100</v>
      </c>
    </row>
    <row r="49" spans="1:9" x14ac:dyDescent="0.25">
      <c r="A49" cm="1">
        <f t="array" ref="A49:G61">Table4[]</f>
        <v>1</v>
      </c>
      <c r="B49" t="str">
        <v>Noor ali</v>
      </c>
      <c r="C49">
        <v>81</v>
      </c>
      <c r="D49">
        <v>19</v>
      </c>
      <c r="E49">
        <v>49.76</v>
      </c>
      <c r="F49" t="str">
        <v>Bad</v>
      </c>
      <c r="G49">
        <v>908</v>
      </c>
      <c r="I49" s="17" t="s">
        <v>33</v>
      </c>
    </row>
    <row r="50" spans="1:9" x14ac:dyDescent="0.25">
      <c r="A50">
        <v>2</v>
      </c>
      <c r="B50" t="str">
        <v>Talal  Haj</v>
      </c>
      <c r="C50">
        <v>74</v>
      </c>
      <c r="D50">
        <v>60</v>
      </c>
      <c r="E50">
        <v>66.989999999999995</v>
      </c>
      <c r="F50" t="str">
        <v>Weak</v>
      </c>
      <c r="G50">
        <v>909</v>
      </c>
    </row>
    <row r="51" spans="1:9" x14ac:dyDescent="0.25">
      <c r="A51">
        <v>3</v>
      </c>
      <c r="B51" t="str">
        <v>A. Hameed Ali</v>
      </c>
      <c r="C51">
        <v>82</v>
      </c>
      <c r="D51">
        <v>74</v>
      </c>
      <c r="E51">
        <v>77.95</v>
      </c>
      <c r="F51" t="str">
        <v>Good</v>
      </c>
      <c r="G51">
        <v>605</v>
      </c>
    </row>
    <row r="52" spans="1:9" x14ac:dyDescent="0.25">
      <c r="A52">
        <v>4</v>
      </c>
      <c r="B52" t="str">
        <v>kareem Mohammed</v>
      </c>
      <c r="C52">
        <v>0</v>
      </c>
      <c r="D52">
        <v>0</v>
      </c>
      <c r="E52">
        <v>0</v>
      </c>
      <c r="F52" t="str">
        <v xml:space="preserve">Emergency Case </v>
      </c>
      <c r="G52">
        <v>606</v>
      </c>
    </row>
    <row r="53" spans="1:9" x14ac:dyDescent="0.25">
      <c r="A53">
        <v>5</v>
      </c>
      <c r="B53" t="str">
        <v>Adeeb noor</v>
      </c>
      <c r="C53">
        <v>85</v>
      </c>
      <c r="D53">
        <v>85</v>
      </c>
      <c r="E53">
        <v>84.87</v>
      </c>
      <c r="F53" t="str">
        <v>Excellent</v>
      </c>
      <c r="G53">
        <v>504</v>
      </c>
    </row>
    <row r="54" spans="1:9" x14ac:dyDescent="0.25">
      <c r="A54">
        <v>6</v>
      </c>
      <c r="B54" t="str">
        <v>Adeem saleh</v>
      </c>
      <c r="C54">
        <v>84</v>
      </c>
      <c r="D54">
        <v>85</v>
      </c>
      <c r="E54">
        <v>84.38</v>
      </c>
      <c r="F54" t="str">
        <v>Excellent</v>
      </c>
      <c r="G54">
        <v>300</v>
      </c>
    </row>
    <row r="55" spans="1:9" x14ac:dyDescent="0.25">
      <c r="A55">
        <v>7</v>
      </c>
      <c r="B55" t="str">
        <v xml:space="preserve">Mohammed Adel </v>
      </c>
      <c r="C55">
        <v>85</v>
      </c>
      <c r="D55">
        <v>85</v>
      </c>
      <c r="E55">
        <v>85</v>
      </c>
      <c r="F55" t="str">
        <v>Q.T</v>
      </c>
      <c r="G55">
        <v>789</v>
      </c>
    </row>
    <row r="56" spans="1:9" x14ac:dyDescent="0.25">
      <c r="A56">
        <v>8</v>
      </c>
      <c r="B56" t="str">
        <v>Ali Rassas</v>
      </c>
      <c r="C56">
        <v>82</v>
      </c>
      <c r="D56">
        <v>80</v>
      </c>
      <c r="E56">
        <v>81.040000000000006</v>
      </c>
      <c r="F56" t="str">
        <v>Very Good</v>
      </c>
      <c r="G56">
        <v>13525</v>
      </c>
    </row>
    <row r="57" spans="1:9" x14ac:dyDescent="0.25">
      <c r="A57">
        <v>9</v>
      </c>
      <c r="B57" t="str">
        <v xml:space="preserve">Abdo Ahmed </v>
      </c>
      <c r="C57">
        <v>84</v>
      </c>
      <c r="D57">
        <v>85</v>
      </c>
      <c r="E57">
        <v>84.35</v>
      </c>
      <c r="F57" t="str">
        <v>Excellent</v>
      </c>
      <c r="G57">
        <v>678</v>
      </c>
    </row>
    <row r="58" spans="1:9" x14ac:dyDescent="0.25">
      <c r="A58">
        <v>10</v>
      </c>
      <c r="B58" t="str">
        <v>Ahmed khaled</v>
      </c>
      <c r="C58">
        <v>85</v>
      </c>
      <c r="D58">
        <v>85</v>
      </c>
      <c r="E58">
        <v>84.81</v>
      </c>
      <c r="F58" t="str">
        <v>Excellent</v>
      </c>
      <c r="G58">
        <v>654</v>
      </c>
    </row>
    <row r="59" spans="1:9" x14ac:dyDescent="0.25">
      <c r="A59">
        <v>11</v>
      </c>
      <c r="B59" t="str">
        <v>Ahmed talal</v>
      </c>
      <c r="C59">
        <v>84</v>
      </c>
      <c r="D59">
        <v>85</v>
      </c>
      <c r="E59">
        <v>84.34</v>
      </c>
      <c r="F59" t="str">
        <v>Excellent</v>
      </c>
      <c r="G59">
        <v>430</v>
      </c>
    </row>
    <row r="60" spans="1:9" x14ac:dyDescent="0.25">
      <c r="A60">
        <v>12</v>
      </c>
      <c r="B60" t="str">
        <v>Ahmed Hisim (SB)</v>
      </c>
      <c r="C60">
        <v>84</v>
      </c>
      <c r="D60">
        <v>77</v>
      </c>
      <c r="E60">
        <v>80.37</v>
      </c>
      <c r="F60" t="str">
        <v>Good</v>
      </c>
      <c r="G60">
        <v>890</v>
      </c>
    </row>
    <row r="61" spans="1:9" x14ac:dyDescent="0.25">
      <c r="A61">
        <v>13</v>
      </c>
      <c r="B61" t="str">
        <v>Noor</v>
      </c>
      <c r="C61">
        <v>84</v>
      </c>
      <c r="D61">
        <v>77</v>
      </c>
      <c r="E61">
        <v>77</v>
      </c>
      <c r="F61" t="str">
        <v>Good</v>
      </c>
      <c r="G61">
        <v>100</v>
      </c>
    </row>
    <row r="65" spans="1:9" x14ac:dyDescent="0.25">
      <c r="A65" cm="1">
        <f t="array" ref="A65:G75">Table5[]</f>
        <v>1</v>
      </c>
      <c r="B65" t="str">
        <v>Ahmed khaled</v>
      </c>
      <c r="C65">
        <v>85</v>
      </c>
      <c r="D65">
        <v>85</v>
      </c>
      <c r="E65">
        <v>85</v>
      </c>
      <c r="F65" t="str">
        <v>Excellent</v>
      </c>
      <c r="G65">
        <v>654</v>
      </c>
      <c r="I65" s="17" t="s">
        <v>33</v>
      </c>
    </row>
    <row r="66" spans="1:9" x14ac:dyDescent="0.25">
      <c r="A66">
        <v>2</v>
      </c>
      <c r="B66" t="str">
        <v>Ahmed talal</v>
      </c>
      <c r="C66">
        <v>85</v>
      </c>
      <c r="D66">
        <v>85</v>
      </c>
      <c r="E66">
        <v>84.76</v>
      </c>
      <c r="F66" t="str">
        <v>Excellent</v>
      </c>
      <c r="G66">
        <v>430</v>
      </c>
    </row>
    <row r="67" spans="1:9" x14ac:dyDescent="0.25">
      <c r="A67">
        <v>3</v>
      </c>
      <c r="B67" t="str">
        <v>Ahmed Hisim (SB)</v>
      </c>
      <c r="C67">
        <v>83</v>
      </c>
      <c r="D67">
        <v>75</v>
      </c>
      <c r="E67">
        <v>79.099999999999994</v>
      </c>
      <c r="F67" t="str">
        <v>Good</v>
      </c>
      <c r="G67">
        <v>890</v>
      </c>
    </row>
    <row r="68" spans="1:9" x14ac:dyDescent="0.25">
      <c r="A68">
        <v>4</v>
      </c>
      <c r="B68" t="str">
        <v>A. Hameed Ali</v>
      </c>
      <c r="C68">
        <v>84</v>
      </c>
      <c r="D68">
        <v>85</v>
      </c>
      <c r="E68">
        <v>84.67</v>
      </c>
      <c r="F68" t="str">
        <v>Excellent</v>
      </c>
      <c r="G68">
        <v>605</v>
      </c>
    </row>
    <row r="69" spans="1:9" x14ac:dyDescent="0.25">
      <c r="A69">
        <v>5</v>
      </c>
      <c r="B69" t="str">
        <v>kareem Mohammed</v>
      </c>
      <c r="C69">
        <v>82</v>
      </c>
      <c r="D69">
        <v>85</v>
      </c>
      <c r="E69">
        <v>83.45</v>
      </c>
      <c r="F69" t="str">
        <v>Very Good</v>
      </c>
      <c r="G69">
        <v>606</v>
      </c>
    </row>
    <row r="70" spans="1:9" x14ac:dyDescent="0.25">
      <c r="A70">
        <v>6</v>
      </c>
      <c r="B70" t="str">
        <v>Adeeb noor</v>
      </c>
      <c r="C70">
        <v>80</v>
      </c>
      <c r="D70">
        <v>79</v>
      </c>
      <c r="E70">
        <v>79.52</v>
      </c>
      <c r="F70" t="str">
        <v>Good</v>
      </c>
      <c r="G70">
        <v>504</v>
      </c>
    </row>
    <row r="71" spans="1:9" x14ac:dyDescent="0.25">
      <c r="A71">
        <v>7</v>
      </c>
      <c r="B71" t="str">
        <v>Adeem saleh</v>
      </c>
      <c r="C71">
        <v>84</v>
      </c>
      <c r="D71">
        <v>85</v>
      </c>
      <c r="E71">
        <v>84.7</v>
      </c>
      <c r="F71" t="str">
        <v>Excellent</v>
      </c>
      <c r="G71">
        <v>300</v>
      </c>
    </row>
    <row r="72" spans="1:9" x14ac:dyDescent="0.25">
      <c r="A72">
        <v>8</v>
      </c>
      <c r="B72" t="str">
        <v xml:space="preserve">Mohammed Adel </v>
      </c>
      <c r="C72">
        <v>74</v>
      </c>
      <c r="D72">
        <v>60</v>
      </c>
      <c r="E72">
        <v>66.989999999999995</v>
      </c>
      <c r="F72" t="str">
        <v>Weak</v>
      </c>
      <c r="G72">
        <v>789</v>
      </c>
    </row>
    <row r="73" spans="1:9" x14ac:dyDescent="0.25">
      <c r="A73">
        <v>9</v>
      </c>
      <c r="B73" t="str">
        <v>Ammar Majd</v>
      </c>
      <c r="C73">
        <v>84</v>
      </c>
      <c r="D73">
        <v>85</v>
      </c>
      <c r="E73">
        <v>84.57</v>
      </c>
      <c r="F73" t="str">
        <v>Excellent</v>
      </c>
      <c r="G73">
        <v>1990</v>
      </c>
    </row>
    <row r="74" spans="1:9" x14ac:dyDescent="0.25">
      <c r="A74">
        <v>10</v>
      </c>
      <c r="B74" t="str">
        <v>mohammed hussen</v>
      </c>
      <c r="C74">
        <v>85</v>
      </c>
      <c r="D74">
        <v>85</v>
      </c>
      <c r="E74">
        <v>85</v>
      </c>
      <c r="F74" t="str">
        <v>Excellent</v>
      </c>
      <c r="G74">
        <v>1991</v>
      </c>
    </row>
    <row r="75" spans="1:9" x14ac:dyDescent="0.25">
      <c r="A75">
        <v>11</v>
      </c>
      <c r="B75" t="str">
        <v>walled  amr</v>
      </c>
      <c r="C75">
        <v>85</v>
      </c>
      <c r="D75">
        <v>85</v>
      </c>
      <c r="E75">
        <v>84.76</v>
      </c>
      <c r="F75" t="str">
        <v>Excellent</v>
      </c>
      <c r="G75">
        <v>1992</v>
      </c>
    </row>
    <row r="81" spans="1:9" x14ac:dyDescent="0.25">
      <c r="A81" cm="1">
        <f t="array" ref="A81:G89">Table6[]</f>
        <v>1</v>
      </c>
      <c r="B81" t="str">
        <v xml:space="preserve">Mohammed Adel </v>
      </c>
      <c r="C81">
        <v>84</v>
      </c>
      <c r="D81">
        <v>85</v>
      </c>
      <c r="E81">
        <v>84.39</v>
      </c>
      <c r="F81" t="str">
        <v>Excellent</v>
      </c>
      <c r="G81">
        <v>789</v>
      </c>
      <c r="I81" s="17" t="s">
        <v>33</v>
      </c>
    </row>
    <row r="82" spans="1:9" x14ac:dyDescent="0.25">
      <c r="A82">
        <v>2</v>
      </c>
      <c r="B82" t="str">
        <v>Ali Rassas</v>
      </c>
      <c r="C82">
        <v>0</v>
      </c>
      <c r="D82">
        <v>0</v>
      </c>
      <c r="E82">
        <v>0</v>
      </c>
      <c r="F82" t="str">
        <v>Annual</v>
      </c>
      <c r="G82">
        <v>13525</v>
      </c>
    </row>
    <row r="83" spans="1:9" x14ac:dyDescent="0.25">
      <c r="A83">
        <v>3</v>
      </c>
      <c r="B83" t="str">
        <v xml:space="preserve">Abdo Ahmed </v>
      </c>
      <c r="C83">
        <v>84</v>
      </c>
      <c r="D83">
        <v>85</v>
      </c>
      <c r="E83">
        <v>84.73</v>
      </c>
      <c r="F83" t="str">
        <v>Excellent</v>
      </c>
      <c r="G83">
        <v>678</v>
      </c>
    </row>
    <row r="84" spans="1:9" x14ac:dyDescent="0.25">
      <c r="A84">
        <v>4</v>
      </c>
      <c r="B84" t="str">
        <v>Ahmed khaled</v>
      </c>
      <c r="C84">
        <v>85</v>
      </c>
      <c r="D84">
        <v>85</v>
      </c>
      <c r="E84">
        <v>84.96</v>
      </c>
      <c r="F84" t="str">
        <v>Excellent</v>
      </c>
      <c r="G84">
        <v>654</v>
      </c>
    </row>
    <row r="85" spans="1:9" x14ac:dyDescent="0.25">
      <c r="A85">
        <v>5</v>
      </c>
      <c r="B85" t="str">
        <v>Ahmed talal</v>
      </c>
      <c r="C85">
        <v>81</v>
      </c>
      <c r="D85">
        <v>78</v>
      </c>
      <c r="E85">
        <v>79.39</v>
      </c>
      <c r="F85" t="str">
        <v>Good</v>
      </c>
      <c r="G85">
        <v>430</v>
      </c>
    </row>
    <row r="86" spans="1:9" x14ac:dyDescent="0.25">
      <c r="A86">
        <v>6</v>
      </c>
      <c r="B86" t="str">
        <v>Ahmed Hisim (SB)</v>
      </c>
      <c r="C86">
        <v>0</v>
      </c>
      <c r="D86">
        <v>0</v>
      </c>
      <c r="E86">
        <v>0</v>
      </c>
      <c r="F86" t="str">
        <v>Sick</v>
      </c>
      <c r="G86">
        <v>890</v>
      </c>
    </row>
    <row r="87" spans="1:9" x14ac:dyDescent="0.25">
      <c r="A87">
        <v>7</v>
      </c>
      <c r="B87" t="str">
        <v>Noor ali</v>
      </c>
      <c r="C87">
        <v>81</v>
      </c>
      <c r="D87">
        <v>19</v>
      </c>
      <c r="E87">
        <v>49.76</v>
      </c>
      <c r="F87" t="str">
        <v>Bad</v>
      </c>
      <c r="G87">
        <v>908</v>
      </c>
    </row>
    <row r="88" spans="1:9" x14ac:dyDescent="0.25">
      <c r="A88">
        <v>8</v>
      </c>
      <c r="B88" t="str">
        <v>Talal  Haj</v>
      </c>
      <c r="C88">
        <v>74</v>
      </c>
      <c r="D88">
        <v>60</v>
      </c>
      <c r="E88">
        <v>66.989999999999995</v>
      </c>
      <c r="F88" t="str">
        <v>Weak</v>
      </c>
      <c r="G88">
        <v>909</v>
      </c>
    </row>
    <row r="89" spans="1:9" x14ac:dyDescent="0.25">
      <c r="A89">
        <v>9</v>
      </c>
      <c r="B89" t="str">
        <v>Noor</v>
      </c>
      <c r="C89">
        <v>84</v>
      </c>
      <c r="D89">
        <v>77</v>
      </c>
      <c r="E89">
        <v>77</v>
      </c>
      <c r="F89" t="str">
        <v>Good</v>
      </c>
      <c r="G89">
        <v>100</v>
      </c>
    </row>
    <row r="97" spans="1:9" x14ac:dyDescent="0.25">
      <c r="A97" cm="1">
        <f t="array" ref="A97:G104">Table7[]</f>
        <v>1</v>
      </c>
      <c r="B97" t="str">
        <v>A. Hameed Ali</v>
      </c>
      <c r="C97">
        <v>85</v>
      </c>
      <c r="D97">
        <v>79</v>
      </c>
      <c r="E97">
        <v>81.900000000000006</v>
      </c>
      <c r="F97" t="str">
        <v>Very Good</v>
      </c>
      <c r="G97">
        <v>605</v>
      </c>
      <c r="I97" s="17" t="s">
        <v>33</v>
      </c>
    </row>
    <row r="98" spans="1:9" x14ac:dyDescent="0.25">
      <c r="A98">
        <v>2</v>
      </c>
      <c r="B98" t="str">
        <v>kareem Mohammed</v>
      </c>
      <c r="C98">
        <v>85</v>
      </c>
      <c r="D98">
        <v>85</v>
      </c>
      <c r="E98">
        <v>85</v>
      </c>
      <c r="F98" t="str">
        <v>Excellent</v>
      </c>
      <c r="G98">
        <v>606</v>
      </c>
    </row>
    <row r="99" spans="1:9" x14ac:dyDescent="0.25">
      <c r="A99">
        <v>3</v>
      </c>
      <c r="B99" t="str">
        <v>Adeeb noor</v>
      </c>
      <c r="C99">
        <v>85</v>
      </c>
      <c r="D99">
        <v>83</v>
      </c>
      <c r="E99">
        <v>83.84</v>
      </c>
      <c r="F99" t="str">
        <v>Very Good</v>
      </c>
      <c r="G99">
        <v>504</v>
      </c>
    </row>
    <row r="100" spans="1:9" x14ac:dyDescent="0.25">
      <c r="A100">
        <v>4</v>
      </c>
      <c r="B100" t="str">
        <v>Adeem saleh</v>
      </c>
      <c r="C100">
        <v>84</v>
      </c>
      <c r="D100">
        <v>85</v>
      </c>
      <c r="E100">
        <v>84.41</v>
      </c>
      <c r="F100" t="str">
        <v>Excellent</v>
      </c>
      <c r="G100">
        <v>300</v>
      </c>
    </row>
    <row r="101" spans="1:9" x14ac:dyDescent="0.25">
      <c r="A101">
        <v>5</v>
      </c>
      <c r="B101" t="str">
        <v xml:space="preserve">Mohammed Adel </v>
      </c>
      <c r="C101">
        <v>84</v>
      </c>
      <c r="D101">
        <v>85</v>
      </c>
      <c r="E101">
        <v>84.39</v>
      </c>
      <c r="F101" t="str">
        <v>Excellent</v>
      </c>
      <c r="G101">
        <v>789</v>
      </c>
    </row>
    <row r="102" spans="1:9" x14ac:dyDescent="0.25">
      <c r="A102">
        <v>6</v>
      </c>
      <c r="B102" t="str">
        <v xml:space="preserve">Abdo Ahmed </v>
      </c>
      <c r="C102">
        <v>84</v>
      </c>
      <c r="D102">
        <v>85</v>
      </c>
      <c r="E102">
        <v>84.73</v>
      </c>
      <c r="F102" t="str">
        <v>Excellent</v>
      </c>
      <c r="G102">
        <v>678</v>
      </c>
    </row>
    <row r="103" spans="1:9" x14ac:dyDescent="0.25">
      <c r="A103">
        <v>7</v>
      </c>
      <c r="B103" t="str">
        <v>Ahmed khaled</v>
      </c>
      <c r="C103">
        <v>85</v>
      </c>
      <c r="D103">
        <v>85</v>
      </c>
      <c r="E103">
        <v>84.96</v>
      </c>
      <c r="F103" t="str">
        <v>Excellent</v>
      </c>
      <c r="G103">
        <v>654</v>
      </c>
    </row>
    <row r="104" spans="1:9" x14ac:dyDescent="0.25">
      <c r="A104">
        <v>8</v>
      </c>
      <c r="B104" t="str">
        <v>Noor</v>
      </c>
      <c r="C104">
        <v>100</v>
      </c>
      <c r="D104">
        <v>99</v>
      </c>
      <c r="E104">
        <v>99.9</v>
      </c>
      <c r="F104" t="str">
        <v>Excellent</v>
      </c>
      <c r="G104">
        <v>100</v>
      </c>
    </row>
    <row r="113" spans="1:9" x14ac:dyDescent="0.25">
      <c r="A113" cm="1">
        <f t="array" ref="A113:G122">Table8[]</f>
        <v>1</v>
      </c>
      <c r="B113" t="str">
        <v>Adeeb noor</v>
      </c>
      <c r="C113">
        <v>85</v>
      </c>
      <c r="D113">
        <v>83</v>
      </c>
      <c r="E113">
        <v>83.84</v>
      </c>
      <c r="F113" t="str">
        <v>Very Good</v>
      </c>
      <c r="G113">
        <v>504</v>
      </c>
      <c r="I113" s="17" t="s">
        <v>33</v>
      </c>
    </row>
    <row r="114" spans="1:9" x14ac:dyDescent="0.25">
      <c r="A114">
        <v>2</v>
      </c>
      <c r="B114" t="str">
        <v>Adeem saleh</v>
      </c>
      <c r="C114">
        <v>84</v>
      </c>
      <c r="D114">
        <v>85</v>
      </c>
      <c r="E114">
        <v>84.41</v>
      </c>
      <c r="F114" t="str">
        <v>Excellent</v>
      </c>
      <c r="G114">
        <v>300</v>
      </c>
    </row>
    <row r="115" spans="1:9" x14ac:dyDescent="0.25">
      <c r="A115">
        <v>3</v>
      </c>
      <c r="B115" t="str">
        <v xml:space="preserve">Mohammed Adel </v>
      </c>
      <c r="C115">
        <v>84</v>
      </c>
      <c r="D115">
        <v>85</v>
      </c>
      <c r="E115">
        <v>84.39</v>
      </c>
      <c r="F115" t="str">
        <v>Excellent</v>
      </c>
      <c r="G115">
        <v>789</v>
      </c>
    </row>
    <row r="116" spans="1:9" x14ac:dyDescent="0.25">
      <c r="A116">
        <v>4</v>
      </c>
      <c r="B116" t="str">
        <v>Ali Rassas</v>
      </c>
      <c r="C116">
        <v>0</v>
      </c>
      <c r="D116">
        <v>0</v>
      </c>
      <c r="E116">
        <v>0</v>
      </c>
      <c r="F116" t="str">
        <v>Annual</v>
      </c>
      <c r="G116">
        <v>13525</v>
      </c>
    </row>
    <row r="117" spans="1:9" x14ac:dyDescent="0.25">
      <c r="A117">
        <v>5</v>
      </c>
      <c r="B117" t="str">
        <v xml:space="preserve">Abdo Ahmed </v>
      </c>
      <c r="C117">
        <v>84</v>
      </c>
      <c r="D117">
        <v>85</v>
      </c>
      <c r="E117">
        <v>84.73</v>
      </c>
      <c r="F117" t="str">
        <v>Excellent</v>
      </c>
      <c r="G117">
        <v>678</v>
      </c>
    </row>
    <row r="118" spans="1:9" x14ac:dyDescent="0.25">
      <c r="A118">
        <v>6</v>
      </c>
      <c r="B118" t="str">
        <v>Ahmed khaled</v>
      </c>
      <c r="C118">
        <v>85</v>
      </c>
      <c r="D118">
        <v>85</v>
      </c>
      <c r="E118">
        <v>84.96</v>
      </c>
      <c r="F118" t="str">
        <v>Excellent</v>
      </c>
      <c r="G118">
        <v>654</v>
      </c>
    </row>
    <row r="119" spans="1:9" x14ac:dyDescent="0.25">
      <c r="A119">
        <v>7</v>
      </c>
      <c r="B119" t="str">
        <v>Ahmed talal</v>
      </c>
      <c r="C119">
        <v>81</v>
      </c>
      <c r="D119">
        <v>78</v>
      </c>
      <c r="E119">
        <v>79.39</v>
      </c>
      <c r="F119" t="str">
        <v>Good</v>
      </c>
      <c r="G119">
        <v>430</v>
      </c>
    </row>
    <row r="120" spans="1:9" x14ac:dyDescent="0.25">
      <c r="A120">
        <v>8</v>
      </c>
      <c r="B120" t="str">
        <v>Ahmed Hisim (SB)</v>
      </c>
      <c r="C120">
        <v>0</v>
      </c>
      <c r="D120">
        <v>0</v>
      </c>
      <c r="E120">
        <v>0</v>
      </c>
      <c r="F120" t="str">
        <v>Sick</v>
      </c>
      <c r="G120">
        <v>890</v>
      </c>
    </row>
    <row r="121" spans="1:9" x14ac:dyDescent="0.25">
      <c r="A121">
        <v>9</v>
      </c>
      <c r="B121" t="str">
        <v>Noor ali</v>
      </c>
      <c r="C121">
        <v>81</v>
      </c>
      <c r="D121">
        <v>19</v>
      </c>
      <c r="E121">
        <v>49.76</v>
      </c>
      <c r="F121" t="str">
        <v>Bad</v>
      </c>
      <c r="G121">
        <v>908</v>
      </c>
    </row>
    <row r="122" spans="1:9" x14ac:dyDescent="0.25">
      <c r="A122">
        <v>10</v>
      </c>
      <c r="B122" t="str">
        <v>Talal  Haj</v>
      </c>
      <c r="C122">
        <v>74</v>
      </c>
      <c r="D122">
        <v>60</v>
      </c>
      <c r="E122">
        <v>66.989999999999995</v>
      </c>
      <c r="F122" t="str">
        <v>Weak</v>
      </c>
      <c r="G122">
        <v>909</v>
      </c>
    </row>
    <row r="129" spans="1:9" x14ac:dyDescent="0.25">
      <c r="A129" cm="1">
        <f t="array" ref="A129:G140">Table9[]</f>
        <v>1</v>
      </c>
      <c r="B129" t="str">
        <v>Adeem saleh</v>
      </c>
      <c r="C129">
        <v>84</v>
      </c>
      <c r="D129">
        <v>85</v>
      </c>
      <c r="E129">
        <v>84.38</v>
      </c>
      <c r="F129" t="str">
        <v>Excellent</v>
      </c>
      <c r="G129">
        <v>300</v>
      </c>
      <c r="I129" s="17" t="s">
        <v>33</v>
      </c>
    </row>
    <row r="130" spans="1:9" x14ac:dyDescent="0.25">
      <c r="A130">
        <v>2</v>
      </c>
      <c r="B130" t="str">
        <v xml:space="preserve">Mohammed Adel </v>
      </c>
      <c r="C130">
        <v>85</v>
      </c>
      <c r="D130">
        <v>85</v>
      </c>
      <c r="E130">
        <v>85</v>
      </c>
      <c r="F130" t="str">
        <v>Q.T</v>
      </c>
      <c r="G130">
        <v>789</v>
      </c>
    </row>
    <row r="131" spans="1:9" x14ac:dyDescent="0.25">
      <c r="A131">
        <v>3</v>
      </c>
      <c r="B131" t="str">
        <v>Ali Rassas</v>
      </c>
      <c r="C131">
        <v>82</v>
      </c>
      <c r="D131">
        <v>80</v>
      </c>
      <c r="E131">
        <v>81.040000000000006</v>
      </c>
      <c r="F131" t="str">
        <v>Very Good</v>
      </c>
      <c r="G131">
        <v>13525</v>
      </c>
    </row>
    <row r="132" spans="1:9" x14ac:dyDescent="0.25">
      <c r="A132">
        <v>4</v>
      </c>
      <c r="B132" t="str">
        <v xml:space="preserve">Abdo Ahmed </v>
      </c>
      <c r="C132">
        <v>84</v>
      </c>
      <c r="D132">
        <v>85</v>
      </c>
      <c r="E132">
        <v>84.35</v>
      </c>
      <c r="F132" t="str">
        <v>Excellent</v>
      </c>
      <c r="G132">
        <v>678</v>
      </c>
    </row>
    <row r="133" spans="1:9" x14ac:dyDescent="0.25">
      <c r="A133">
        <v>5</v>
      </c>
      <c r="B133" t="str">
        <v>Ahmed khaled</v>
      </c>
      <c r="C133">
        <v>85</v>
      </c>
      <c r="D133">
        <v>85</v>
      </c>
      <c r="E133">
        <v>84.81</v>
      </c>
      <c r="F133" t="str">
        <v>Excellent</v>
      </c>
      <c r="G133">
        <v>654</v>
      </c>
    </row>
    <row r="134" spans="1:9" x14ac:dyDescent="0.25">
      <c r="A134">
        <v>6</v>
      </c>
      <c r="B134" t="str">
        <v>Ahmed talal</v>
      </c>
      <c r="C134">
        <v>84</v>
      </c>
      <c r="D134">
        <v>85</v>
      </c>
      <c r="E134">
        <v>84.34</v>
      </c>
      <c r="F134" t="str">
        <v>Excellent</v>
      </c>
      <c r="G134">
        <v>430</v>
      </c>
    </row>
    <row r="135" spans="1:9" x14ac:dyDescent="0.25">
      <c r="A135">
        <v>7</v>
      </c>
      <c r="B135" t="str">
        <v>Ahmed Hisim (SB)</v>
      </c>
      <c r="C135">
        <v>84</v>
      </c>
      <c r="D135">
        <v>77</v>
      </c>
      <c r="E135">
        <v>80.37</v>
      </c>
      <c r="F135" t="str">
        <v>Good</v>
      </c>
      <c r="G135">
        <v>890</v>
      </c>
    </row>
    <row r="136" spans="1:9" x14ac:dyDescent="0.25">
      <c r="A136">
        <v>8</v>
      </c>
      <c r="B136" t="str">
        <v>Noor ali</v>
      </c>
      <c r="C136">
        <v>81</v>
      </c>
      <c r="D136">
        <v>19</v>
      </c>
      <c r="E136">
        <v>49.76</v>
      </c>
      <c r="F136" t="str">
        <v>Bad</v>
      </c>
      <c r="G136">
        <v>908</v>
      </c>
    </row>
    <row r="137" spans="1:9" x14ac:dyDescent="0.25">
      <c r="A137">
        <v>9</v>
      </c>
      <c r="B137" t="str">
        <v>Talal  Haj</v>
      </c>
      <c r="C137">
        <v>74</v>
      </c>
      <c r="D137">
        <v>60</v>
      </c>
      <c r="E137">
        <v>66.989999999999995</v>
      </c>
      <c r="F137" t="str">
        <v>Weak</v>
      </c>
      <c r="G137">
        <v>909</v>
      </c>
    </row>
    <row r="138" spans="1:9" x14ac:dyDescent="0.25">
      <c r="A138">
        <v>10</v>
      </c>
      <c r="B138" t="str">
        <v>A. Hameed Ali</v>
      </c>
      <c r="C138">
        <v>82</v>
      </c>
      <c r="D138">
        <v>74</v>
      </c>
      <c r="E138">
        <v>77.95</v>
      </c>
      <c r="F138" t="str">
        <v>Good</v>
      </c>
      <c r="G138">
        <v>605</v>
      </c>
    </row>
    <row r="139" spans="1:9" x14ac:dyDescent="0.25">
      <c r="A139">
        <v>11</v>
      </c>
      <c r="B139" t="str">
        <v>kareem Mohammed</v>
      </c>
      <c r="C139">
        <v>0</v>
      </c>
      <c r="D139">
        <v>0</v>
      </c>
      <c r="E139">
        <v>0</v>
      </c>
      <c r="F139" t="str">
        <v xml:space="preserve">Emergency Case </v>
      </c>
      <c r="G139">
        <v>606</v>
      </c>
    </row>
    <row r="140" spans="1:9" x14ac:dyDescent="0.25">
      <c r="A140">
        <v>12</v>
      </c>
      <c r="B140" t="str">
        <v>Adeeb noor</v>
      </c>
      <c r="C140">
        <v>85</v>
      </c>
      <c r="D140">
        <v>85</v>
      </c>
      <c r="E140">
        <v>84.87</v>
      </c>
      <c r="F140" t="str">
        <v>Excellent</v>
      </c>
      <c r="G140">
        <v>504</v>
      </c>
    </row>
    <row r="145" spans="1:9" x14ac:dyDescent="0.25">
      <c r="A145" cm="1">
        <f t="array" ref="A145:G158">Table10[]</f>
        <v>1</v>
      </c>
      <c r="B145" t="str">
        <v>Adeeb noor</v>
      </c>
      <c r="C145">
        <v>80</v>
      </c>
      <c r="D145">
        <v>79</v>
      </c>
      <c r="E145">
        <v>79.52</v>
      </c>
      <c r="F145" t="str">
        <v>Good</v>
      </c>
      <c r="G145">
        <v>504</v>
      </c>
      <c r="I145" s="17" t="s">
        <v>33</v>
      </c>
    </row>
    <row r="146" spans="1:9" x14ac:dyDescent="0.25">
      <c r="A146">
        <v>2</v>
      </c>
      <c r="B146" t="str">
        <v>Adeem saleh</v>
      </c>
      <c r="C146">
        <v>84</v>
      </c>
      <c r="D146">
        <v>85</v>
      </c>
      <c r="E146">
        <v>84.7</v>
      </c>
      <c r="F146" t="str">
        <v>Excellent</v>
      </c>
      <c r="G146">
        <v>300</v>
      </c>
    </row>
    <row r="147" spans="1:9" x14ac:dyDescent="0.25">
      <c r="A147">
        <v>3</v>
      </c>
      <c r="B147" t="str">
        <v xml:space="preserve">Mohammed Adel </v>
      </c>
      <c r="C147">
        <v>74</v>
      </c>
      <c r="D147">
        <v>60</v>
      </c>
      <c r="E147">
        <v>66.989999999999995</v>
      </c>
      <c r="F147" t="str">
        <v>Weak</v>
      </c>
      <c r="G147">
        <v>789</v>
      </c>
    </row>
    <row r="148" spans="1:9" x14ac:dyDescent="0.25">
      <c r="A148">
        <v>4</v>
      </c>
      <c r="B148" t="str">
        <v>Ammar Majd</v>
      </c>
      <c r="C148">
        <v>84</v>
      </c>
      <c r="D148">
        <v>85</v>
      </c>
      <c r="E148">
        <v>84.57</v>
      </c>
      <c r="F148" t="str">
        <v>Excellent</v>
      </c>
      <c r="G148">
        <v>1990</v>
      </c>
    </row>
    <row r="149" spans="1:9" x14ac:dyDescent="0.25">
      <c r="A149">
        <v>5</v>
      </c>
      <c r="B149" t="str">
        <v>mohammed hussen</v>
      </c>
      <c r="C149">
        <v>85</v>
      </c>
      <c r="D149">
        <v>85</v>
      </c>
      <c r="E149">
        <v>85</v>
      </c>
      <c r="F149" t="str">
        <v>Excellent</v>
      </c>
      <c r="G149">
        <v>1991</v>
      </c>
    </row>
    <row r="150" spans="1:9" x14ac:dyDescent="0.25">
      <c r="A150">
        <v>6</v>
      </c>
      <c r="B150" t="str">
        <v>walled  amr</v>
      </c>
      <c r="C150">
        <v>85</v>
      </c>
      <c r="D150">
        <v>85</v>
      </c>
      <c r="E150">
        <v>84.76</v>
      </c>
      <c r="F150" t="str">
        <v>Excellent</v>
      </c>
      <c r="G150">
        <v>1992</v>
      </c>
    </row>
    <row r="151" spans="1:9" x14ac:dyDescent="0.25">
      <c r="A151">
        <v>7</v>
      </c>
      <c r="B151" t="str">
        <v xml:space="preserve">Mohammed Adel </v>
      </c>
      <c r="C151">
        <v>84</v>
      </c>
      <c r="D151">
        <v>85</v>
      </c>
      <c r="E151">
        <v>84.39</v>
      </c>
      <c r="F151" t="str">
        <v>Excellent</v>
      </c>
      <c r="G151">
        <v>789</v>
      </c>
    </row>
    <row r="152" spans="1:9" x14ac:dyDescent="0.25">
      <c r="A152">
        <v>8</v>
      </c>
      <c r="B152" t="str">
        <v>Ali Rassas</v>
      </c>
      <c r="C152">
        <v>0</v>
      </c>
      <c r="D152">
        <v>0</v>
      </c>
      <c r="E152">
        <v>0</v>
      </c>
      <c r="F152" t="str">
        <v>Annual</v>
      </c>
      <c r="G152">
        <v>13525</v>
      </c>
    </row>
    <row r="153" spans="1:9" x14ac:dyDescent="0.25">
      <c r="A153">
        <v>9</v>
      </c>
      <c r="B153" t="str">
        <v xml:space="preserve">Abdo Ahmed </v>
      </c>
      <c r="C153">
        <v>84</v>
      </c>
      <c r="D153">
        <v>85</v>
      </c>
      <c r="E153">
        <v>84.73</v>
      </c>
      <c r="F153" t="str">
        <v>Excellent</v>
      </c>
      <c r="G153">
        <v>678</v>
      </c>
    </row>
    <row r="154" spans="1:9" x14ac:dyDescent="0.25">
      <c r="A154">
        <v>10</v>
      </c>
      <c r="B154" t="str">
        <v>Ahmed khaled</v>
      </c>
      <c r="C154">
        <v>85</v>
      </c>
      <c r="D154">
        <v>85</v>
      </c>
      <c r="E154">
        <v>84.96</v>
      </c>
      <c r="F154" t="str">
        <v>Excellent</v>
      </c>
      <c r="G154">
        <v>654</v>
      </c>
    </row>
    <row r="155" spans="1:9" x14ac:dyDescent="0.25">
      <c r="A155">
        <v>11</v>
      </c>
      <c r="B155" t="str">
        <v>Ahmed talal</v>
      </c>
      <c r="C155">
        <v>81</v>
      </c>
      <c r="D155">
        <v>78</v>
      </c>
      <c r="E155">
        <v>79.39</v>
      </c>
      <c r="F155" t="str">
        <v>Good</v>
      </c>
      <c r="G155">
        <v>430</v>
      </c>
    </row>
    <row r="156" spans="1:9" x14ac:dyDescent="0.25">
      <c r="A156">
        <v>12</v>
      </c>
      <c r="B156" t="str">
        <v>Ahmed Hisim (SB)</v>
      </c>
      <c r="C156">
        <v>0</v>
      </c>
      <c r="D156">
        <v>0</v>
      </c>
      <c r="E156">
        <v>0</v>
      </c>
      <c r="F156" t="str">
        <v>Sick</v>
      </c>
      <c r="G156">
        <v>890</v>
      </c>
    </row>
    <row r="157" spans="1:9" x14ac:dyDescent="0.25">
      <c r="A157">
        <v>13</v>
      </c>
      <c r="B157" t="str">
        <v>Noor ali</v>
      </c>
      <c r="C157">
        <v>81</v>
      </c>
      <c r="D157">
        <v>19</v>
      </c>
      <c r="E157">
        <v>49.76</v>
      </c>
      <c r="F157" t="str">
        <v>Bad</v>
      </c>
      <c r="G157">
        <v>908</v>
      </c>
    </row>
    <row r="158" spans="1:9" x14ac:dyDescent="0.25">
      <c r="A158">
        <v>14</v>
      </c>
      <c r="B158" t="str">
        <v>Talal  Haj</v>
      </c>
      <c r="C158">
        <v>74</v>
      </c>
      <c r="D158">
        <v>60</v>
      </c>
      <c r="E158">
        <v>66.989999999999995</v>
      </c>
      <c r="F158" t="str">
        <v>Weak</v>
      </c>
      <c r="G158">
        <v>909</v>
      </c>
    </row>
    <row r="161" spans="1:9" x14ac:dyDescent="0.25">
      <c r="A161" cm="1">
        <f t="array" ref="A161:G168">Table11[]</f>
        <v>1</v>
      </c>
      <c r="B161" t="str">
        <v>Ahmed khaled</v>
      </c>
      <c r="C161">
        <v>85</v>
      </c>
      <c r="D161">
        <v>85</v>
      </c>
      <c r="E161">
        <v>84.81</v>
      </c>
      <c r="F161" t="str">
        <v>Excellent</v>
      </c>
      <c r="G161">
        <v>654</v>
      </c>
      <c r="I161" s="17" t="s">
        <v>33</v>
      </c>
    </row>
    <row r="162" spans="1:9" x14ac:dyDescent="0.25">
      <c r="A162">
        <v>2</v>
      </c>
      <c r="B162" t="str">
        <v>Ahmed talal</v>
      </c>
      <c r="C162">
        <v>84</v>
      </c>
      <c r="D162">
        <v>85</v>
      </c>
      <c r="E162">
        <v>84.34</v>
      </c>
      <c r="F162" t="str">
        <v>Excellent</v>
      </c>
      <c r="G162">
        <v>430</v>
      </c>
    </row>
    <row r="163" spans="1:9" x14ac:dyDescent="0.25">
      <c r="A163">
        <v>3</v>
      </c>
      <c r="B163" t="str">
        <v>Ahmed Hisim (SB)</v>
      </c>
      <c r="C163">
        <v>84</v>
      </c>
      <c r="D163">
        <v>77</v>
      </c>
      <c r="E163">
        <v>80.37</v>
      </c>
      <c r="F163" t="str">
        <v>Good</v>
      </c>
      <c r="G163">
        <v>890</v>
      </c>
    </row>
    <row r="164" spans="1:9" x14ac:dyDescent="0.25">
      <c r="A164">
        <v>4</v>
      </c>
      <c r="B164" t="str">
        <v>Adeeb noor</v>
      </c>
      <c r="C164">
        <v>85</v>
      </c>
      <c r="D164">
        <v>85</v>
      </c>
      <c r="E164">
        <v>84.87</v>
      </c>
      <c r="F164" t="str">
        <v>Excellent</v>
      </c>
      <c r="G164">
        <v>504</v>
      </c>
    </row>
    <row r="165" spans="1:9" x14ac:dyDescent="0.25">
      <c r="A165">
        <v>5</v>
      </c>
      <c r="B165" t="str">
        <v>Adeem saleh</v>
      </c>
      <c r="C165">
        <v>84</v>
      </c>
      <c r="D165">
        <v>85</v>
      </c>
      <c r="E165">
        <v>84.38</v>
      </c>
      <c r="F165" t="str">
        <v>Excellent</v>
      </c>
      <c r="G165">
        <v>300</v>
      </c>
    </row>
    <row r="166" spans="1:9" x14ac:dyDescent="0.25">
      <c r="A166">
        <v>6</v>
      </c>
      <c r="B166" t="str">
        <v xml:space="preserve">Mohammed Adel </v>
      </c>
      <c r="C166">
        <v>85</v>
      </c>
      <c r="D166">
        <v>85</v>
      </c>
      <c r="E166">
        <v>85</v>
      </c>
      <c r="F166" t="str">
        <v>Q.T</v>
      </c>
      <c r="G166">
        <v>789</v>
      </c>
    </row>
    <row r="167" spans="1:9" x14ac:dyDescent="0.25">
      <c r="A167">
        <v>7</v>
      </c>
      <c r="B167" t="str">
        <v>Ali Rassas</v>
      </c>
      <c r="C167">
        <v>82</v>
      </c>
      <c r="D167">
        <v>80</v>
      </c>
      <c r="E167">
        <v>81.040000000000006</v>
      </c>
      <c r="F167" t="str">
        <v>Very Good</v>
      </c>
      <c r="G167">
        <v>13525</v>
      </c>
    </row>
    <row r="168" spans="1:9" x14ac:dyDescent="0.25">
      <c r="A168">
        <v>8</v>
      </c>
      <c r="B168" t="str">
        <v xml:space="preserve">Abdo Ahmed </v>
      </c>
      <c r="C168">
        <v>84</v>
      </c>
      <c r="D168">
        <v>85</v>
      </c>
      <c r="E168">
        <v>84.35</v>
      </c>
      <c r="F168" t="str">
        <v>Excellent</v>
      </c>
      <c r="G168">
        <v>678</v>
      </c>
    </row>
    <row r="177" spans="1:9" x14ac:dyDescent="0.25">
      <c r="A177" cm="1">
        <f t="array" ref="A177:G184">Table12[]</f>
        <v>1</v>
      </c>
      <c r="B177" t="str">
        <v>Ahmed Hisim (SB)</v>
      </c>
      <c r="C177">
        <v>0</v>
      </c>
      <c r="D177">
        <v>0</v>
      </c>
      <c r="E177">
        <v>0</v>
      </c>
      <c r="F177" t="str">
        <v>Sick</v>
      </c>
      <c r="G177">
        <v>890</v>
      </c>
      <c r="I177" s="17" t="s">
        <v>33</v>
      </c>
    </row>
    <row r="178" spans="1:9" x14ac:dyDescent="0.25">
      <c r="A178">
        <v>2</v>
      </c>
      <c r="B178" t="str">
        <v>Noor ali</v>
      </c>
      <c r="C178">
        <v>81</v>
      </c>
      <c r="D178">
        <v>19</v>
      </c>
      <c r="E178">
        <v>49.76</v>
      </c>
      <c r="F178" t="str">
        <v>Bad</v>
      </c>
      <c r="G178">
        <v>908</v>
      </c>
    </row>
    <row r="179" spans="1:9" x14ac:dyDescent="0.25">
      <c r="A179">
        <v>3</v>
      </c>
      <c r="B179" t="str">
        <v>Talal  Haj</v>
      </c>
      <c r="C179">
        <v>74</v>
      </c>
      <c r="D179">
        <v>60</v>
      </c>
      <c r="E179">
        <v>66.989999999999995</v>
      </c>
      <c r="F179" t="str">
        <v>Weak</v>
      </c>
      <c r="G179">
        <v>909</v>
      </c>
    </row>
    <row r="180" spans="1:9" x14ac:dyDescent="0.25">
      <c r="A180">
        <v>4</v>
      </c>
      <c r="B180" t="str">
        <v xml:space="preserve">Mohammed Adel </v>
      </c>
      <c r="C180">
        <v>84</v>
      </c>
      <c r="D180">
        <v>85</v>
      </c>
      <c r="E180">
        <v>84.39</v>
      </c>
      <c r="F180" t="str">
        <v>Excellent</v>
      </c>
      <c r="G180">
        <v>789</v>
      </c>
    </row>
    <row r="181" spans="1:9" x14ac:dyDescent="0.25">
      <c r="A181">
        <v>5</v>
      </c>
      <c r="B181" t="str">
        <v>Ali Rassas</v>
      </c>
      <c r="C181">
        <v>0</v>
      </c>
      <c r="D181">
        <v>0</v>
      </c>
      <c r="E181">
        <v>0</v>
      </c>
      <c r="F181" t="str">
        <v>Annual</v>
      </c>
      <c r="G181">
        <v>13525</v>
      </c>
    </row>
    <row r="182" spans="1:9" x14ac:dyDescent="0.25">
      <c r="A182">
        <v>6</v>
      </c>
      <c r="B182" t="str">
        <v xml:space="preserve">Abdo Ahmed </v>
      </c>
      <c r="C182">
        <v>84</v>
      </c>
      <c r="D182">
        <v>85</v>
      </c>
      <c r="E182">
        <v>84.73</v>
      </c>
      <c r="F182" t="str">
        <v>Excellent</v>
      </c>
      <c r="G182">
        <v>678</v>
      </c>
    </row>
    <row r="183" spans="1:9" x14ac:dyDescent="0.25">
      <c r="A183">
        <v>7</v>
      </c>
      <c r="B183" t="str">
        <v>Ahmed khaled</v>
      </c>
      <c r="C183">
        <v>85</v>
      </c>
      <c r="D183">
        <v>85</v>
      </c>
      <c r="E183">
        <v>84.96</v>
      </c>
      <c r="F183" t="str">
        <v>Excellent</v>
      </c>
      <c r="G183">
        <v>654</v>
      </c>
    </row>
    <row r="184" spans="1:9" x14ac:dyDescent="0.25">
      <c r="A184">
        <v>8</v>
      </c>
      <c r="B184" t="str">
        <v>Ahmed talal</v>
      </c>
      <c r="C184">
        <v>81</v>
      </c>
      <c r="D184">
        <v>78</v>
      </c>
      <c r="E184">
        <v>79.39</v>
      </c>
      <c r="F184" t="str">
        <v>Good</v>
      </c>
      <c r="G184">
        <v>430</v>
      </c>
    </row>
    <row r="193" spans="9:9" x14ac:dyDescent="0.25">
      <c r="I193" s="17" t="s">
        <v>33</v>
      </c>
    </row>
    <row r="209" spans="9:9" x14ac:dyDescent="0.25">
      <c r="I209" s="17" t="s">
        <v>33</v>
      </c>
    </row>
    <row r="225" spans="9:9" x14ac:dyDescent="0.25">
      <c r="I225" s="17" t="s">
        <v>33</v>
      </c>
    </row>
    <row r="241" spans="9:9" x14ac:dyDescent="0.25">
      <c r="I241" s="17" t="s">
        <v>33</v>
      </c>
    </row>
    <row r="257" spans="9:9" x14ac:dyDescent="0.25">
      <c r="I257" s="17" t="s">
        <v>33</v>
      </c>
    </row>
    <row r="273" spans="9:9" x14ac:dyDescent="0.25">
      <c r="I273" s="17" t="s">
        <v>33</v>
      </c>
    </row>
    <row r="289" spans="9:9" x14ac:dyDescent="0.25">
      <c r="I289" s="17" t="s">
        <v>33</v>
      </c>
    </row>
    <row r="305" spans="9:9" x14ac:dyDescent="0.25">
      <c r="I305" s="17" t="s">
        <v>33</v>
      </c>
    </row>
    <row r="321" spans="9:9" x14ac:dyDescent="0.25">
      <c r="I321" s="17" t="s">
        <v>33</v>
      </c>
    </row>
    <row r="337" spans="9:9" x14ac:dyDescent="0.25">
      <c r="I337" s="17" t="s">
        <v>33</v>
      </c>
    </row>
    <row r="353" spans="9:9" x14ac:dyDescent="0.25">
      <c r="I353" s="17" t="s">
        <v>33</v>
      </c>
    </row>
    <row r="369" spans="9:9" x14ac:dyDescent="0.25">
      <c r="I369" s="17" t="s">
        <v>33</v>
      </c>
    </row>
    <row r="385" spans="9:9" x14ac:dyDescent="0.25">
      <c r="I385" s="17" t="s">
        <v>33</v>
      </c>
    </row>
    <row r="401" spans="9:9" x14ac:dyDescent="0.25">
      <c r="I401" s="17" t="s">
        <v>33</v>
      </c>
    </row>
    <row r="417" spans="9:9" x14ac:dyDescent="0.25">
      <c r="I417" s="17" t="s">
        <v>33</v>
      </c>
    </row>
    <row r="433" spans="9:9" x14ac:dyDescent="0.25">
      <c r="I433" s="17" t="s">
        <v>33</v>
      </c>
    </row>
    <row r="449" spans="9:9" x14ac:dyDescent="0.25">
      <c r="I449" s="17" t="s">
        <v>33</v>
      </c>
    </row>
    <row r="465" spans="9:9" x14ac:dyDescent="0.25">
      <c r="I465" s="17" t="s">
        <v>33</v>
      </c>
    </row>
    <row r="481" spans="9:9" x14ac:dyDescent="0.25">
      <c r="I481" s="17" t="s">
        <v>33</v>
      </c>
    </row>
    <row r="497" spans="9:9" x14ac:dyDescent="0.25">
      <c r="I497" s="17" t="s">
        <v>33</v>
      </c>
    </row>
    <row r="513" spans="9:9" x14ac:dyDescent="0.25">
      <c r="I513" s="17" t="s">
        <v>33</v>
      </c>
    </row>
    <row r="529" spans="9:9" x14ac:dyDescent="0.25">
      <c r="I529" s="17" t="s">
        <v>33</v>
      </c>
    </row>
    <row r="545" spans="9:9" x14ac:dyDescent="0.25">
      <c r="I545" s="17" t="s">
        <v>33</v>
      </c>
    </row>
    <row r="561" spans="9:9" x14ac:dyDescent="0.25">
      <c r="I561" s="17" t="s">
        <v>33</v>
      </c>
    </row>
    <row r="577" spans="9:9" x14ac:dyDescent="0.25">
      <c r="I577" s="17" t="s">
        <v>33</v>
      </c>
    </row>
    <row r="593" spans="9:9" x14ac:dyDescent="0.25">
      <c r="I593" s="17" t="s">
        <v>33</v>
      </c>
    </row>
    <row r="609" spans="9:9" x14ac:dyDescent="0.25">
      <c r="I609" s="17" t="s">
        <v>33</v>
      </c>
    </row>
    <row r="625" spans="9:9" x14ac:dyDescent="0.25">
      <c r="I625" s="17" t="s">
        <v>33</v>
      </c>
    </row>
    <row r="641" spans="9:9" x14ac:dyDescent="0.25">
      <c r="I641" s="17" t="s">
        <v>33</v>
      </c>
    </row>
    <row r="657" spans="9:9" x14ac:dyDescent="0.25">
      <c r="I657" s="17" t="s">
        <v>33</v>
      </c>
    </row>
    <row r="673" spans="9:9" x14ac:dyDescent="0.25">
      <c r="I673" s="17" t="s">
        <v>33</v>
      </c>
    </row>
    <row r="689" spans="9:9" x14ac:dyDescent="0.25">
      <c r="I689" s="17" t="s">
        <v>33</v>
      </c>
    </row>
    <row r="705" spans="9:9" x14ac:dyDescent="0.25">
      <c r="I705" s="17" t="s">
        <v>33</v>
      </c>
    </row>
    <row r="721" spans="9:9" x14ac:dyDescent="0.25">
      <c r="I721" s="17" t="s">
        <v>33</v>
      </c>
    </row>
    <row r="737" spans="9:9" x14ac:dyDescent="0.25">
      <c r="I737" s="17" t="s">
        <v>33</v>
      </c>
    </row>
    <row r="753" spans="9:9" x14ac:dyDescent="0.25">
      <c r="I753" s="17" t="s">
        <v>33</v>
      </c>
    </row>
    <row r="769" spans="9:9" x14ac:dyDescent="0.25">
      <c r="I769" s="17" t="s">
        <v>33</v>
      </c>
    </row>
    <row r="785" spans="9:9" x14ac:dyDescent="0.25">
      <c r="I785" s="17" t="s">
        <v>33</v>
      </c>
    </row>
    <row r="801" spans="9:9" x14ac:dyDescent="0.25">
      <c r="I801" s="17" t="s">
        <v>33</v>
      </c>
    </row>
    <row r="817" spans="9:9" x14ac:dyDescent="0.25">
      <c r="I817" s="17" t="s">
        <v>33</v>
      </c>
    </row>
    <row r="833" spans="9:9" x14ac:dyDescent="0.25">
      <c r="I833" s="17" t="s">
        <v>33</v>
      </c>
    </row>
    <row r="849" spans="9:9" x14ac:dyDescent="0.25">
      <c r="I849" s="17" t="s">
        <v>33</v>
      </c>
    </row>
    <row r="865" spans="9:9" x14ac:dyDescent="0.25">
      <c r="I865" s="17" t="s">
        <v>33</v>
      </c>
    </row>
    <row r="881" spans="9:9" x14ac:dyDescent="0.25">
      <c r="I881" s="17" t="s">
        <v>33</v>
      </c>
    </row>
    <row r="897" spans="9:9" x14ac:dyDescent="0.25">
      <c r="I897" s="17" t="s">
        <v>33</v>
      </c>
    </row>
    <row r="913" spans="9:9" x14ac:dyDescent="0.25">
      <c r="I913" s="17" t="s">
        <v>33</v>
      </c>
    </row>
    <row r="929" spans="9:9" x14ac:dyDescent="0.25">
      <c r="I929" s="17" t="s">
        <v>33</v>
      </c>
    </row>
    <row r="945" spans="9:9" x14ac:dyDescent="0.25">
      <c r="I945" s="17" t="s">
        <v>33</v>
      </c>
    </row>
    <row r="961" spans="9:9" x14ac:dyDescent="0.25">
      <c r="I961" s="17" t="s">
        <v>33</v>
      </c>
    </row>
    <row r="977" spans="9:9" x14ac:dyDescent="0.25">
      <c r="I977" s="17" t="s">
        <v>33</v>
      </c>
    </row>
    <row r="993" spans="9:9" x14ac:dyDescent="0.25">
      <c r="I993" s="17" t="s">
        <v>33</v>
      </c>
    </row>
    <row r="1009" spans="9:9" x14ac:dyDescent="0.25">
      <c r="I1009" s="17" t="s">
        <v>33</v>
      </c>
    </row>
    <row r="1025" spans="9:9" x14ac:dyDescent="0.25">
      <c r="I1025" s="17" t="s">
        <v>33</v>
      </c>
    </row>
    <row r="1041" spans="9:9" x14ac:dyDescent="0.25">
      <c r="I1041" s="17" t="s">
        <v>33</v>
      </c>
    </row>
    <row r="1057" spans="9:9" x14ac:dyDescent="0.25">
      <c r="I1057" s="17" t="s">
        <v>33</v>
      </c>
    </row>
    <row r="1073" spans="9:9" x14ac:dyDescent="0.25">
      <c r="I1073" s="17" t="s">
        <v>33</v>
      </c>
    </row>
    <row r="1089" spans="9:9" x14ac:dyDescent="0.25">
      <c r="I1089" s="17" t="s">
        <v>33</v>
      </c>
    </row>
    <row r="1105" spans="9:9" x14ac:dyDescent="0.25">
      <c r="I1105" s="17" t="s">
        <v>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1"/>
  <sheetViews>
    <sheetView workbookViewId="0">
      <selection activeCell="E24" sqref="E24"/>
    </sheetView>
  </sheetViews>
  <sheetFormatPr defaultRowHeight="15" x14ac:dyDescent="0.25"/>
  <cols>
    <col min="1" max="1" width="9" customWidth="1"/>
    <col min="2" max="2" width="20.28515625" customWidth="1"/>
    <col min="3" max="3" width="9" customWidth="1"/>
    <col min="4" max="4" width="11.7109375" customWidth="1"/>
    <col min="5" max="5" width="12.28515625" customWidth="1"/>
    <col min="6" max="6" width="15.5703125" customWidth="1"/>
    <col min="7" max="7" width="14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3"/>
      <c r="C2" s="2"/>
      <c r="D2" s="2"/>
      <c r="E2" s="2"/>
      <c r="F2" s="2"/>
      <c r="G2" s="2"/>
    </row>
    <row r="3" spans="1:7" x14ac:dyDescent="0.25">
      <c r="A3" s="2">
        <v>2</v>
      </c>
      <c r="B3" s="3"/>
      <c r="C3" s="2"/>
      <c r="D3" s="2"/>
      <c r="E3" s="2"/>
      <c r="F3" s="2"/>
      <c r="G3" s="2"/>
    </row>
    <row r="4" spans="1:7" x14ac:dyDescent="0.25">
      <c r="A4" s="2">
        <v>3</v>
      </c>
      <c r="B4" s="3"/>
      <c r="C4" s="2"/>
      <c r="D4" s="2"/>
      <c r="E4" s="2"/>
      <c r="F4" s="2"/>
      <c r="G4" s="2"/>
    </row>
    <row r="5" spans="1:7" x14ac:dyDescent="0.25">
      <c r="A5" s="2">
        <v>4</v>
      </c>
      <c r="B5" s="3"/>
      <c r="C5" s="2"/>
      <c r="D5" s="2"/>
      <c r="E5" s="2"/>
      <c r="F5" s="2"/>
      <c r="G5" s="2"/>
    </row>
    <row r="6" spans="1:7" x14ac:dyDescent="0.25">
      <c r="A6" s="2">
        <v>5</v>
      </c>
      <c r="B6" s="3"/>
      <c r="C6" s="2"/>
      <c r="D6" s="2"/>
      <c r="E6" s="2"/>
      <c r="F6" s="2"/>
      <c r="G6" s="2"/>
    </row>
    <row r="7" spans="1:7" x14ac:dyDescent="0.25">
      <c r="A7" s="2">
        <v>6</v>
      </c>
      <c r="B7" s="3"/>
      <c r="C7" s="2"/>
      <c r="D7" s="2"/>
      <c r="E7" s="2"/>
      <c r="F7" s="2"/>
      <c r="G7" s="2"/>
    </row>
    <row r="8" spans="1:7" x14ac:dyDescent="0.25">
      <c r="A8" s="2">
        <v>7</v>
      </c>
      <c r="B8" s="3"/>
      <c r="C8" s="2"/>
      <c r="D8" s="2"/>
      <c r="E8" s="2"/>
      <c r="F8" s="2"/>
      <c r="G8" s="2"/>
    </row>
    <row r="9" spans="1:7" x14ac:dyDescent="0.25">
      <c r="A9" s="2">
        <v>8</v>
      </c>
      <c r="B9" s="3"/>
      <c r="C9" s="2"/>
      <c r="D9" s="2"/>
      <c r="E9" s="2"/>
      <c r="F9" s="2"/>
      <c r="G9" s="2"/>
    </row>
    <row r="10" spans="1:7" x14ac:dyDescent="0.25">
      <c r="A10" s="2">
        <v>9</v>
      </c>
      <c r="B10" s="3"/>
      <c r="C10" s="2"/>
      <c r="D10" s="2"/>
      <c r="E10" s="2"/>
      <c r="F10" s="2"/>
      <c r="G10" s="2"/>
    </row>
    <row r="11" spans="1:7" x14ac:dyDescent="0.25">
      <c r="A11" s="2">
        <v>10</v>
      </c>
      <c r="B11" s="3"/>
      <c r="C11" s="2"/>
      <c r="D11" s="2"/>
      <c r="E11" s="2"/>
      <c r="F11" s="2"/>
      <c r="G1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>
      <selection sqref="A1:G14"/>
    </sheetView>
  </sheetViews>
  <sheetFormatPr defaultRowHeight="15" x14ac:dyDescent="0.25"/>
  <cols>
    <col min="2" max="2" width="22.140625" customWidth="1"/>
    <col min="3" max="3" width="10.140625" customWidth="1"/>
    <col min="4" max="4" width="11.85546875" customWidth="1"/>
    <col min="6" max="6" width="16.140625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7</v>
      </c>
      <c r="C2" s="2">
        <v>85</v>
      </c>
      <c r="D2" s="2">
        <v>79</v>
      </c>
      <c r="E2" s="2">
        <v>81.900000000000006</v>
      </c>
      <c r="F2" s="4" t="s">
        <v>17</v>
      </c>
      <c r="G2" s="8">
        <v>605</v>
      </c>
    </row>
    <row r="3" spans="1:7" x14ac:dyDescent="0.25">
      <c r="A3" s="6">
        <v>2</v>
      </c>
      <c r="B3" s="3" t="s">
        <v>9</v>
      </c>
      <c r="C3" s="2">
        <v>85</v>
      </c>
      <c r="D3" s="2">
        <v>85</v>
      </c>
      <c r="E3" s="2">
        <v>85</v>
      </c>
      <c r="F3" s="4" t="s">
        <v>12</v>
      </c>
      <c r="G3" s="8">
        <v>606</v>
      </c>
    </row>
    <row r="4" spans="1:7" x14ac:dyDescent="0.25">
      <c r="A4" s="6">
        <v>3</v>
      </c>
      <c r="B4" s="3" t="s">
        <v>11</v>
      </c>
      <c r="C4" s="2">
        <v>85</v>
      </c>
      <c r="D4" s="2">
        <v>83</v>
      </c>
      <c r="E4" s="2">
        <v>83.84</v>
      </c>
      <c r="F4" s="4" t="s">
        <v>17</v>
      </c>
      <c r="G4" s="8">
        <v>504</v>
      </c>
    </row>
    <row r="5" spans="1:7" x14ac:dyDescent="0.25">
      <c r="A5" s="6">
        <v>4</v>
      </c>
      <c r="B5" s="3" t="s">
        <v>13</v>
      </c>
      <c r="C5" s="2">
        <v>84</v>
      </c>
      <c r="D5" s="2">
        <v>85</v>
      </c>
      <c r="E5" s="2">
        <v>84.41</v>
      </c>
      <c r="F5" s="4" t="s">
        <v>12</v>
      </c>
      <c r="G5" s="8">
        <v>300</v>
      </c>
    </row>
    <row r="6" spans="1:7" x14ac:dyDescent="0.25">
      <c r="A6" s="6">
        <v>5</v>
      </c>
      <c r="B6" s="3" t="s">
        <v>14</v>
      </c>
      <c r="C6" s="2">
        <v>84</v>
      </c>
      <c r="D6" s="2">
        <v>85</v>
      </c>
      <c r="E6" s="2">
        <v>84.39</v>
      </c>
      <c r="F6" s="4" t="s">
        <v>12</v>
      </c>
      <c r="G6" s="8">
        <v>789</v>
      </c>
    </row>
    <row r="7" spans="1:7" x14ac:dyDescent="0.25">
      <c r="A7" s="6">
        <v>6</v>
      </c>
      <c r="B7" s="3" t="s">
        <v>16</v>
      </c>
      <c r="C7" s="2"/>
      <c r="D7" s="2"/>
      <c r="E7" s="2"/>
      <c r="F7" s="4" t="s">
        <v>22</v>
      </c>
      <c r="G7" s="8">
        <v>13525</v>
      </c>
    </row>
    <row r="8" spans="1:7" x14ac:dyDescent="0.25">
      <c r="A8" s="6">
        <v>7</v>
      </c>
      <c r="B8" s="3" t="s">
        <v>18</v>
      </c>
      <c r="C8" s="2">
        <v>84</v>
      </c>
      <c r="D8" s="2">
        <v>85</v>
      </c>
      <c r="E8" s="2">
        <v>84.73</v>
      </c>
      <c r="F8" s="4" t="s">
        <v>12</v>
      </c>
      <c r="G8" s="8">
        <v>678</v>
      </c>
    </row>
    <row r="9" spans="1:7" x14ac:dyDescent="0.25">
      <c r="A9" s="6">
        <v>8</v>
      </c>
      <c r="B9" s="3" t="s">
        <v>19</v>
      </c>
      <c r="C9" s="2">
        <v>85</v>
      </c>
      <c r="D9" s="2">
        <v>85</v>
      </c>
      <c r="E9" s="2">
        <v>84.96</v>
      </c>
      <c r="F9" s="4" t="s">
        <v>12</v>
      </c>
      <c r="G9" s="8">
        <v>654</v>
      </c>
    </row>
    <row r="10" spans="1:7" x14ac:dyDescent="0.25">
      <c r="A10" s="6">
        <v>9</v>
      </c>
      <c r="B10" s="3" t="s">
        <v>20</v>
      </c>
      <c r="C10" s="2">
        <v>81</v>
      </c>
      <c r="D10" s="2">
        <v>78</v>
      </c>
      <c r="E10" s="2">
        <v>79.39</v>
      </c>
      <c r="F10" s="4" t="s">
        <v>8</v>
      </c>
      <c r="G10" s="8">
        <v>430</v>
      </c>
    </row>
    <row r="11" spans="1:7" x14ac:dyDescent="0.25">
      <c r="A11" s="6">
        <v>10</v>
      </c>
      <c r="B11" s="3" t="s">
        <v>21</v>
      </c>
      <c r="C11" s="2"/>
      <c r="D11" s="2"/>
      <c r="E11" s="2"/>
      <c r="F11" s="4" t="s">
        <v>23</v>
      </c>
      <c r="G11" s="8">
        <v>890</v>
      </c>
    </row>
    <row r="12" spans="1:7" x14ac:dyDescent="0.25">
      <c r="A12" s="6">
        <v>11</v>
      </c>
      <c r="B12" s="3" t="s">
        <v>24</v>
      </c>
      <c r="C12" s="2">
        <v>81</v>
      </c>
      <c r="D12" s="2">
        <v>19</v>
      </c>
      <c r="E12" s="2">
        <v>49.76</v>
      </c>
      <c r="F12" s="4" t="s">
        <v>25</v>
      </c>
      <c r="G12" s="8">
        <v>908</v>
      </c>
    </row>
    <row r="13" spans="1:7" x14ac:dyDescent="0.25">
      <c r="A13" s="6">
        <v>12</v>
      </c>
      <c r="B13" s="3" t="s">
        <v>26</v>
      </c>
      <c r="C13" s="2">
        <v>74</v>
      </c>
      <c r="D13" s="2">
        <v>60</v>
      </c>
      <c r="E13" s="2">
        <v>66.989999999999995</v>
      </c>
      <c r="F13" s="4" t="s">
        <v>27</v>
      </c>
      <c r="G13" s="8">
        <v>909</v>
      </c>
    </row>
    <row r="14" spans="1:7" x14ac:dyDescent="0.25">
      <c r="A14" s="7">
        <v>13</v>
      </c>
      <c r="B14" s="3" t="s">
        <v>31</v>
      </c>
      <c r="C14" s="2">
        <v>84</v>
      </c>
      <c r="D14" s="2">
        <v>77</v>
      </c>
      <c r="E14" s="2">
        <v>77</v>
      </c>
      <c r="F14" s="4" t="s">
        <v>8</v>
      </c>
      <c r="G14" s="8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>
      <selection sqref="A1:G15"/>
    </sheetView>
  </sheetViews>
  <sheetFormatPr defaultRowHeight="15" x14ac:dyDescent="0.25"/>
  <cols>
    <col min="2" max="2" width="20.7109375" customWidth="1"/>
    <col min="3" max="3" width="9.5703125" customWidth="1"/>
    <col min="4" max="4" width="11.7109375" customWidth="1"/>
    <col min="5" max="5" width="10.5703125" customWidth="1"/>
    <col min="6" max="6" width="14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16</v>
      </c>
      <c r="C2" s="2">
        <v>82</v>
      </c>
      <c r="D2" s="2">
        <v>85</v>
      </c>
      <c r="E2" s="2">
        <v>83.74</v>
      </c>
      <c r="F2" s="3" t="s">
        <v>17</v>
      </c>
      <c r="G2" s="8">
        <v>13525</v>
      </c>
    </row>
    <row r="3" spans="1:7" x14ac:dyDescent="0.25">
      <c r="A3" s="6">
        <v>2</v>
      </c>
      <c r="B3" s="3" t="s">
        <v>18</v>
      </c>
      <c r="C3" s="2">
        <v>84</v>
      </c>
      <c r="D3" s="2">
        <v>85</v>
      </c>
      <c r="E3" s="2">
        <v>84.57</v>
      </c>
      <c r="F3" s="3" t="s">
        <v>12</v>
      </c>
      <c r="G3" s="8">
        <v>678</v>
      </c>
    </row>
    <row r="4" spans="1:7" x14ac:dyDescent="0.25">
      <c r="A4" s="6">
        <v>3</v>
      </c>
      <c r="B4" s="3" t="s">
        <v>19</v>
      </c>
      <c r="C4" s="2">
        <v>85</v>
      </c>
      <c r="D4" s="2">
        <v>85</v>
      </c>
      <c r="E4" s="2">
        <v>85</v>
      </c>
      <c r="F4" s="3" t="s">
        <v>12</v>
      </c>
      <c r="G4" s="8">
        <v>654</v>
      </c>
    </row>
    <row r="5" spans="1:7" x14ac:dyDescent="0.25">
      <c r="A5" s="6">
        <v>4</v>
      </c>
      <c r="B5" s="3" t="s">
        <v>20</v>
      </c>
      <c r="C5" s="2">
        <v>85</v>
      </c>
      <c r="D5" s="2">
        <v>85</v>
      </c>
      <c r="E5" s="2">
        <v>84.76</v>
      </c>
      <c r="F5" s="3" t="s">
        <v>12</v>
      </c>
      <c r="G5" s="8">
        <v>430</v>
      </c>
    </row>
    <row r="6" spans="1:7" x14ac:dyDescent="0.25">
      <c r="A6" s="6">
        <v>5</v>
      </c>
      <c r="B6" s="3" t="s">
        <v>21</v>
      </c>
      <c r="C6" s="2">
        <v>83</v>
      </c>
      <c r="D6" s="2">
        <v>75</v>
      </c>
      <c r="E6" s="2">
        <v>79.099999999999994</v>
      </c>
      <c r="F6" s="3" t="s">
        <v>8</v>
      </c>
      <c r="G6" s="8">
        <v>890</v>
      </c>
    </row>
    <row r="7" spans="1:7" x14ac:dyDescent="0.25">
      <c r="A7" s="6">
        <v>6</v>
      </c>
      <c r="B7" s="3" t="s">
        <v>7</v>
      </c>
      <c r="C7" s="2">
        <v>84</v>
      </c>
      <c r="D7" s="2">
        <v>85</v>
      </c>
      <c r="E7" s="2">
        <v>84.67</v>
      </c>
      <c r="F7" s="3" t="s">
        <v>12</v>
      </c>
      <c r="G7" s="8">
        <v>605</v>
      </c>
    </row>
    <row r="8" spans="1:7" x14ac:dyDescent="0.25">
      <c r="A8" s="6">
        <v>7</v>
      </c>
      <c r="B8" s="3" t="s">
        <v>9</v>
      </c>
      <c r="C8" s="2">
        <v>82</v>
      </c>
      <c r="D8" s="2">
        <v>85</v>
      </c>
      <c r="E8" s="2">
        <v>83.45</v>
      </c>
      <c r="F8" s="3" t="s">
        <v>17</v>
      </c>
      <c r="G8" s="8">
        <v>606</v>
      </c>
    </row>
    <row r="9" spans="1:7" x14ac:dyDescent="0.25">
      <c r="A9" s="6">
        <v>8</v>
      </c>
      <c r="B9" s="3" t="s">
        <v>11</v>
      </c>
      <c r="C9" s="2">
        <v>80</v>
      </c>
      <c r="D9" s="2">
        <v>79</v>
      </c>
      <c r="E9" s="2">
        <v>79.52</v>
      </c>
      <c r="F9" s="3" t="s">
        <v>8</v>
      </c>
      <c r="G9" s="8">
        <v>504</v>
      </c>
    </row>
    <row r="10" spans="1:7" x14ac:dyDescent="0.25">
      <c r="A10" s="6">
        <v>9</v>
      </c>
      <c r="B10" s="3" t="s">
        <v>13</v>
      </c>
      <c r="C10" s="2">
        <v>84</v>
      </c>
      <c r="D10" s="2">
        <v>85</v>
      </c>
      <c r="E10" s="2">
        <v>84.7</v>
      </c>
      <c r="F10" s="3" t="s">
        <v>12</v>
      </c>
      <c r="G10" s="8">
        <v>300</v>
      </c>
    </row>
    <row r="11" spans="1:7" x14ac:dyDescent="0.25">
      <c r="A11" s="6">
        <v>10</v>
      </c>
      <c r="B11" s="3" t="s">
        <v>14</v>
      </c>
      <c r="C11" s="2">
        <v>74</v>
      </c>
      <c r="D11" s="2">
        <v>60</v>
      </c>
      <c r="E11" s="2">
        <v>66.989999999999995</v>
      </c>
      <c r="F11" s="3" t="s">
        <v>27</v>
      </c>
      <c r="G11" s="8">
        <v>789</v>
      </c>
    </row>
    <row r="12" spans="1:7" x14ac:dyDescent="0.25">
      <c r="A12" s="6">
        <v>11</v>
      </c>
      <c r="B12" s="3" t="s">
        <v>28</v>
      </c>
      <c r="C12" s="2">
        <v>84</v>
      </c>
      <c r="D12" s="2">
        <v>85</v>
      </c>
      <c r="E12" s="2">
        <v>84.57</v>
      </c>
      <c r="F12" s="3" t="s">
        <v>12</v>
      </c>
      <c r="G12" s="8">
        <v>1990</v>
      </c>
    </row>
    <row r="13" spans="1:7" x14ac:dyDescent="0.25">
      <c r="A13" s="6">
        <v>12</v>
      </c>
      <c r="B13" s="3" t="s">
        <v>29</v>
      </c>
      <c r="C13" s="2">
        <v>85</v>
      </c>
      <c r="D13" s="2">
        <v>85</v>
      </c>
      <c r="E13" s="2">
        <v>85</v>
      </c>
      <c r="F13" s="3" t="s">
        <v>12</v>
      </c>
      <c r="G13" s="8">
        <v>1991</v>
      </c>
    </row>
    <row r="14" spans="1:7" x14ac:dyDescent="0.25">
      <c r="A14" s="6">
        <v>13</v>
      </c>
      <c r="B14" s="3" t="s">
        <v>30</v>
      </c>
      <c r="C14" s="2">
        <v>85</v>
      </c>
      <c r="D14" s="2">
        <v>85</v>
      </c>
      <c r="E14" s="2">
        <v>84.76</v>
      </c>
      <c r="F14" s="3" t="s">
        <v>12</v>
      </c>
      <c r="G14" s="8">
        <v>1992</v>
      </c>
    </row>
    <row r="15" spans="1:7" x14ac:dyDescent="0.25">
      <c r="A15" s="7">
        <v>14</v>
      </c>
      <c r="B15" s="3" t="s">
        <v>31</v>
      </c>
      <c r="C15" s="2">
        <v>84</v>
      </c>
      <c r="D15" s="2">
        <v>77</v>
      </c>
      <c r="E15" s="2">
        <v>77</v>
      </c>
      <c r="F15" s="4" t="s">
        <v>8</v>
      </c>
      <c r="G15" s="8">
        <v>100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sqref="A1:G14"/>
    </sheetView>
  </sheetViews>
  <sheetFormatPr defaultRowHeight="15" x14ac:dyDescent="0.25"/>
  <cols>
    <col min="2" max="2" width="18.7109375" customWidth="1"/>
    <col min="3" max="3" width="11.5703125" customWidth="1"/>
    <col min="4" max="4" width="12.7109375" customWidth="1"/>
    <col min="5" max="5" width="11.140625" customWidth="1"/>
    <col min="6" max="6" width="17.42578125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24</v>
      </c>
      <c r="C2" s="2">
        <v>81</v>
      </c>
      <c r="D2" s="2">
        <v>19</v>
      </c>
      <c r="E2" s="2">
        <v>49.76</v>
      </c>
      <c r="F2" s="3" t="s">
        <v>25</v>
      </c>
      <c r="G2" s="8">
        <v>908</v>
      </c>
    </row>
    <row r="3" spans="1:7" x14ac:dyDescent="0.25">
      <c r="A3" s="6">
        <v>2</v>
      </c>
      <c r="B3" s="3" t="s">
        <v>26</v>
      </c>
      <c r="C3" s="2">
        <v>74</v>
      </c>
      <c r="D3" s="2">
        <v>60</v>
      </c>
      <c r="E3" s="2">
        <v>66.989999999999995</v>
      </c>
      <c r="F3" s="3" t="s">
        <v>27</v>
      </c>
      <c r="G3" s="8">
        <v>909</v>
      </c>
    </row>
    <row r="4" spans="1:7" x14ac:dyDescent="0.25">
      <c r="A4" s="6">
        <v>3</v>
      </c>
      <c r="B4" s="3" t="s">
        <v>7</v>
      </c>
      <c r="C4" s="2">
        <v>82</v>
      </c>
      <c r="D4" s="2">
        <v>74</v>
      </c>
      <c r="E4" s="2">
        <v>77.95</v>
      </c>
      <c r="F4" s="3" t="s">
        <v>8</v>
      </c>
      <c r="G4" s="8">
        <v>605</v>
      </c>
    </row>
    <row r="5" spans="1:7" x14ac:dyDescent="0.25">
      <c r="A5" s="6">
        <v>4</v>
      </c>
      <c r="B5" s="3" t="s">
        <v>9</v>
      </c>
      <c r="C5" s="2"/>
      <c r="D5" s="2"/>
      <c r="E5" s="2"/>
      <c r="F5" s="3" t="s">
        <v>10</v>
      </c>
      <c r="G5" s="8">
        <v>606</v>
      </c>
    </row>
    <row r="6" spans="1:7" x14ac:dyDescent="0.25">
      <c r="A6" s="6">
        <v>5</v>
      </c>
      <c r="B6" s="3" t="s">
        <v>11</v>
      </c>
      <c r="C6" s="2">
        <v>85</v>
      </c>
      <c r="D6" s="2">
        <v>85</v>
      </c>
      <c r="E6" s="2">
        <v>84.87</v>
      </c>
      <c r="F6" s="3" t="s">
        <v>12</v>
      </c>
      <c r="G6" s="8">
        <v>504</v>
      </c>
    </row>
    <row r="7" spans="1:7" x14ac:dyDescent="0.25">
      <c r="A7" s="6">
        <v>6</v>
      </c>
      <c r="B7" s="3" t="s">
        <v>13</v>
      </c>
      <c r="C7" s="2">
        <v>84</v>
      </c>
      <c r="D7" s="2">
        <v>85</v>
      </c>
      <c r="E7" s="2">
        <v>84.38</v>
      </c>
      <c r="F7" s="3" t="s">
        <v>12</v>
      </c>
      <c r="G7" s="8">
        <v>300</v>
      </c>
    </row>
    <row r="8" spans="1:7" x14ac:dyDescent="0.25">
      <c r="A8" s="6">
        <v>7</v>
      </c>
      <c r="B8" s="3" t="s">
        <v>14</v>
      </c>
      <c r="C8" s="2">
        <v>85</v>
      </c>
      <c r="D8" s="2">
        <v>85</v>
      </c>
      <c r="E8" s="2">
        <v>85</v>
      </c>
      <c r="F8" s="3" t="s">
        <v>15</v>
      </c>
      <c r="G8" s="8">
        <v>789</v>
      </c>
    </row>
    <row r="9" spans="1:7" x14ac:dyDescent="0.25">
      <c r="A9" s="6">
        <v>8</v>
      </c>
      <c r="B9" s="3" t="s">
        <v>16</v>
      </c>
      <c r="C9" s="2">
        <v>82</v>
      </c>
      <c r="D9" s="2">
        <v>80</v>
      </c>
      <c r="E9" s="2">
        <v>81.040000000000006</v>
      </c>
      <c r="F9" s="3" t="s">
        <v>17</v>
      </c>
      <c r="G9" s="8">
        <v>13525</v>
      </c>
    </row>
    <row r="10" spans="1:7" x14ac:dyDescent="0.25">
      <c r="A10" s="6">
        <v>9</v>
      </c>
      <c r="B10" s="3" t="s">
        <v>18</v>
      </c>
      <c r="C10" s="2">
        <v>84</v>
      </c>
      <c r="D10" s="2">
        <v>85</v>
      </c>
      <c r="E10" s="2">
        <v>84.35</v>
      </c>
      <c r="F10" s="3" t="s">
        <v>12</v>
      </c>
      <c r="G10" s="8">
        <v>678</v>
      </c>
    </row>
    <row r="11" spans="1:7" x14ac:dyDescent="0.25">
      <c r="A11" s="6">
        <v>10</v>
      </c>
      <c r="B11" s="3" t="s">
        <v>19</v>
      </c>
      <c r="C11" s="2">
        <v>85</v>
      </c>
      <c r="D11" s="2">
        <v>85</v>
      </c>
      <c r="E11" s="2">
        <v>84.81</v>
      </c>
      <c r="F11" s="3" t="s">
        <v>12</v>
      </c>
      <c r="G11" s="8">
        <v>654</v>
      </c>
    </row>
    <row r="12" spans="1:7" x14ac:dyDescent="0.25">
      <c r="A12" s="6">
        <v>11</v>
      </c>
      <c r="B12" s="3" t="s">
        <v>20</v>
      </c>
      <c r="C12" s="2">
        <v>84</v>
      </c>
      <c r="D12" s="2">
        <v>85</v>
      </c>
      <c r="E12" s="2">
        <v>84.34</v>
      </c>
      <c r="F12" s="3" t="s">
        <v>12</v>
      </c>
      <c r="G12" s="8">
        <v>430</v>
      </c>
    </row>
    <row r="13" spans="1:7" x14ac:dyDescent="0.25">
      <c r="A13" s="6">
        <v>12</v>
      </c>
      <c r="B13" s="3" t="s">
        <v>21</v>
      </c>
      <c r="C13" s="2">
        <v>84</v>
      </c>
      <c r="D13" s="2">
        <v>77</v>
      </c>
      <c r="E13" s="2">
        <v>80.37</v>
      </c>
      <c r="F13" s="3" t="s">
        <v>8</v>
      </c>
      <c r="G13" s="8">
        <v>890</v>
      </c>
    </row>
    <row r="14" spans="1:7" x14ac:dyDescent="0.25">
      <c r="A14" s="7">
        <v>13</v>
      </c>
      <c r="B14" s="3" t="s">
        <v>31</v>
      </c>
      <c r="C14" s="2">
        <v>84</v>
      </c>
      <c r="D14" s="2">
        <v>77</v>
      </c>
      <c r="E14" s="2">
        <v>77</v>
      </c>
      <c r="F14" s="4" t="s">
        <v>8</v>
      </c>
      <c r="G14" s="8">
        <v>100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workbookViewId="0">
      <selection sqref="A1:G12"/>
    </sheetView>
  </sheetViews>
  <sheetFormatPr defaultRowHeight="15" x14ac:dyDescent="0.25"/>
  <cols>
    <col min="2" max="2" width="20.5703125" customWidth="1"/>
    <col min="3" max="3" width="9.5703125" customWidth="1"/>
    <col min="4" max="4" width="11.7109375" customWidth="1"/>
    <col min="6" max="6" width="12.42578125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19</v>
      </c>
      <c r="C2" s="2">
        <v>85</v>
      </c>
      <c r="D2" s="2">
        <v>85</v>
      </c>
      <c r="E2" s="2">
        <v>85</v>
      </c>
      <c r="F2" s="3" t="s">
        <v>12</v>
      </c>
      <c r="G2" s="8">
        <v>654</v>
      </c>
    </row>
    <row r="3" spans="1:7" x14ac:dyDescent="0.25">
      <c r="A3" s="6">
        <v>2</v>
      </c>
      <c r="B3" s="3" t="s">
        <v>20</v>
      </c>
      <c r="C3" s="2">
        <v>85</v>
      </c>
      <c r="D3" s="2">
        <v>85</v>
      </c>
      <c r="E3" s="2">
        <v>84.76</v>
      </c>
      <c r="F3" s="3" t="s">
        <v>12</v>
      </c>
      <c r="G3" s="8">
        <v>430</v>
      </c>
    </row>
    <row r="4" spans="1:7" x14ac:dyDescent="0.25">
      <c r="A4" s="6">
        <v>3</v>
      </c>
      <c r="B4" s="3" t="s">
        <v>21</v>
      </c>
      <c r="C4" s="2">
        <v>83</v>
      </c>
      <c r="D4" s="2">
        <v>75</v>
      </c>
      <c r="E4" s="2">
        <v>79.099999999999994</v>
      </c>
      <c r="F4" s="3" t="s">
        <v>8</v>
      </c>
      <c r="G4" s="8">
        <v>890</v>
      </c>
    </row>
    <row r="5" spans="1:7" x14ac:dyDescent="0.25">
      <c r="A5" s="6">
        <v>4</v>
      </c>
      <c r="B5" s="3" t="s">
        <v>7</v>
      </c>
      <c r="C5" s="2">
        <v>84</v>
      </c>
      <c r="D5" s="2">
        <v>85</v>
      </c>
      <c r="E5" s="2">
        <v>84.67</v>
      </c>
      <c r="F5" s="3" t="s">
        <v>12</v>
      </c>
      <c r="G5" s="8">
        <v>605</v>
      </c>
    </row>
    <row r="6" spans="1:7" x14ac:dyDescent="0.25">
      <c r="A6" s="6">
        <v>5</v>
      </c>
      <c r="B6" s="3" t="s">
        <v>9</v>
      </c>
      <c r="C6" s="2">
        <v>82</v>
      </c>
      <c r="D6" s="2">
        <v>85</v>
      </c>
      <c r="E6" s="2">
        <v>83.45</v>
      </c>
      <c r="F6" s="3" t="s">
        <v>17</v>
      </c>
      <c r="G6" s="8">
        <v>606</v>
      </c>
    </row>
    <row r="7" spans="1:7" x14ac:dyDescent="0.25">
      <c r="A7" s="6">
        <v>6</v>
      </c>
      <c r="B7" s="3" t="s">
        <v>11</v>
      </c>
      <c r="C7" s="2">
        <v>80</v>
      </c>
      <c r="D7" s="2">
        <v>79</v>
      </c>
      <c r="E7" s="2">
        <v>79.52</v>
      </c>
      <c r="F7" s="3" t="s">
        <v>8</v>
      </c>
      <c r="G7" s="8">
        <v>504</v>
      </c>
    </row>
    <row r="8" spans="1:7" x14ac:dyDescent="0.25">
      <c r="A8" s="6">
        <v>7</v>
      </c>
      <c r="B8" s="3" t="s">
        <v>13</v>
      </c>
      <c r="C8" s="2">
        <v>84</v>
      </c>
      <c r="D8" s="2">
        <v>85</v>
      </c>
      <c r="E8" s="2">
        <v>84.7</v>
      </c>
      <c r="F8" s="3" t="s">
        <v>12</v>
      </c>
      <c r="G8" s="8">
        <v>300</v>
      </c>
    </row>
    <row r="9" spans="1:7" x14ac:dyDescent="0.25">
      <c r="A9" s="6">
        <v>8</v>
      </c>
      <c r="B9" s="3" t="s">
        <v>14</v>
      </c>
      <c r="C9" s="2">
        <v>74</v>
      </c>
      <c r="D9" s="2">
        <v>60</v>
      </c>
      <c r="E9" s="2">
        <v>66.989999999999995</v>
      </c>
      <c r="F9" s="3" t="s">
        <v>27</v>
      </c>
      <c r="G9" s="8">
        <v>789</v>
      </c>
    </row>
    <row r="10" spans="1:7" x14ac:dyDescent="0.25">
      <c r="A10" s="6">
        <v>9</v>
      </c>
      <c r="B10" s="3" t="s">
        <v>28</v>
      </c>
      <c r="C10" s="2">
        <v>84</v>
      </c>
      <c r="D10" s="2">
        <v>85</v>
      </c>
      <c r="E10" s="2">
        <v>84.57</v>
      </c>
      <c r="F10" s="3" t="s">
        <v>12</v>
      </c>
      <c r="G10" s="8">
        <v>1990</v>
      </c>
    </row>
    <row r="11" spans="1:7" x14ac:dyDescent="0.25">
      <c r="A11" s="6">
        <v>10</v>
      </c>
      <c r="B11" s="3" t="s">
        <v>29</v>
      </c>
      <c r="C11" s="2">
        <v>85</v>
      </c>
      <c r="D11" s="2">
        <v>85</v>
      </c>
      <c r="E11" s="2">
        <v>85</v>
      </c>
      <c r="F11" s="3" t="s">
        <v>12</v>
      </c>
      <c r="G11" s="8">
        <v>1991</v>
      </c>
    </row>
    <row r="12" spans="1:7" x14ac:dyDescent="0.25">
      <c r="A12" s="12">
        <v>11</v>
      </c>
      <c r="B12" s="13" t="s">
        <v>30</v>
      </c>
      <c r="C12" s="14">
        <v>85</v>
      </c>
      <c r="D12" s="14">
        <v>85</v>
      </c>
      <c r="E12" s="14">
        <v>84.76</v>
      </c>
      <c r="F12" s="13" t="s">
        <v>12</v>
      </c>
      <c r="G12" s="15">
        <v>1992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sqref="A1:G10"/>
    </sheetView>
  </sheetViews>
  <sheetFormatPr defaultRowHeight="15" x14ac:dyDescent="0.25"/>
  <cols>
    <col min="2" max="2" width="17.7109375" customWidth="1"/>
    <col min="3" max="3" width="9.5703125" customWidth="1"/>
    <col min="4" max="4" width="11.7109375" customWidth="1"/>
    <col min="6" max="6" width="9.85546875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14</v>
      </c>
      <c r="C2" s="2">
        <v>84</v>
      </c>
      <c r="D2" s="2">
        <v>85</v>
      </c>
      <c r="E2" s="2">
        <v>84.39</v>
      </c>
      <c r="F2" s="3" t="s">
        <v>12</v>
      </c>
      <c r="G2" s="8">
        <v>789</v>
      </c>
    </row>
    <row r="3" spans="1:7" x14ac:dyDescent="0.25">
      <c r="A3" s="6">
        <v>2</v>
      </c>
      <c r="B3" s="3" t="s">
        <v>16</v>
      </c>
      <c r="C3" s="2"/>
      <c r="D3" s="2"/>
      <c r="E3" s="2"/>
      <c r="F3" s="3" t="s">
        <v>22</v>
      </c>
      <c r="G3" s="8">
        <v>13525</v>
      </c>
    </row>
    <row r="4" spans="1:7" x14ac:dyDescent="0.25">
      <c r="A4" s="6">
        <v>3</v>
      </c>
      <c r="B4" s="3" t="s">
        <v>18</v>
      </c>
      <c r="C4" s="2">
        <v>84</v>
      </c>
      <c r="D4" s="2">
        <v>85</v>
      </c>
      <c r="E4" s="2">
        <v>84.73</v>
      </c>
      <c r="F4" s="3" t="s">
        <v>12</v>
      </c>
      <c r="G4" s="8">
        <v>678</v>
      </c>
    </row>
    <row r="5" spans="1:7" x14ac:dyDescent="0.25">
      <c r="A5" s="6">
        <v>4</v>
      </c>
      <c r="B5" s="3" t="s">
        <v>19</v>
      </c>
      <c r="C5" s="2">
        <v>85</v>
      </c>
      <c r="D5" s="2">
        <v>85</v>
      </c>
      <c r="E5" s="2">
        <v>84.96</v>
      </c>
      <c r="F5" s="3" t="s">
        <v>12</v>
      </c>
      <c r="G5" s="8">
        <v>654</v>
      </c>
    </row>
    <row r="6" spans="1:7" x14ac:dyDescent="0.25">
      <c r="A6" s="6">
        <v>5</v>
      </c>
      <c r="B6" s="3" t="s">
        <v>20</v>
      </c>
      <c r="C6" s="2">
        <v>81</v>
      </c>
      <c r="D6" s="2">
        <v>78</v>
      </c>
      <c r="E6" s="2">
        <v>79.39</v>
      </c>
      <c r="F6" s="3" t="s">
        <v>8</v>
      </c>
      <c r="G6" s="8">
        <v>430</v>
      </c>
    </row>
    <row r="7" spans="1:7" x14ac:dyDescent="0.25">
      <c r="A7" s="6">
        <v>6</v>
      </c>
      <c r="B7" s="3" t="s">
        <v>21</v>
      </c>
      <c r="C7" s="2"/>
      <c r="D7" s="2"/>
      <c r="E7" s="2"/>
      <c r="F7" s="3" t="s">
        <v>23</v>
      </c>
      <c r="G7" s="8">
        <v>890</v>
      </c>
    </row>
    <row r="8" spans="1:7" x14ac:dyDescent="0.25">
      <c r="A8" s="6">
        <v>7</v>
      </c>
      <c r="B8" s="3" t="s">
        <v>24</v>
      </c>
      <c r="C8" s="2">
        <v>81</v>
      </c>
      <c r="D8" s="2">
        <v>19</v>
      </c>
      <c r="E8" s="2">
        <v>49.76</v>
      </c>
      <c r="F8" s="3" t="s">
        <v>25</v>
      </c>
      <c r="G8" s="8">
        <v>908</v>
      </c>
    </row>
    <row r="9" spans="1:7" x14ac:dyDescent="0.25">
      <c r="A9" s="6">
        <v>8</v>
      </c>
      <c r="B9" s="3" t="s">
        <v>26</v>
      </c>
      <c r="C9" s="2">
        <v>74</v>
      </c>
      <c r="D9" s="2">
        <v>60</v>
      </c>
      <c r="E9" s="2">
        <v>66.989999999999995</v>
      </c>
      <c r="F9" s="3" t="s">
        <v>27</v>
      </c>
      <c r="G9" s="8">
        <v>909</v>
      </c>
    </row>
    <row r="10" spans="1:7" x14ac:dyDescent="0.25">
      <c r="A10" s="7">
        <v>9</v>
      </c>
      <c r="B10" s="3" t="s">
        <v>31</v>
      </c>
      <c r="C10" s="2">
        <v>84</v>
      </c>
      <c r="D10" s="2">
        <v>77</v>
      </c>
      <c r="E10" s="2">
        <v>77</v>
      </c>
      <c r="F10" s="4" t="s">
        <v>8</v>
      </c>
      <c r="G10" s="8">
        <v>100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"/>
  <sheetViews>
    <sheetView workbookViewId="0">
      <selection sqref="A1:G9"/>
    </sheetView>
  </sheetViews>
  <sheetFormatPr defaultRowHeight="15" x14ac:dyDescent="0.25"/>
  <cols>
    <col min="2" max="2" width="18" customWidth="1"/>
    <col min="3" max="3" width="9.5703125" customWidth="1"/>
    <col min="4" max="4" width="11.7109375" customWidth="1"/>
    <col min="6" max="6" width="15.5703125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7</v>
      </c>
      <c r="C2" s="2">
        <v>85</v>
      </c>
      <c r="D2" s="2">
        <v>79</v>
      </c>
      <c r="E2" s="2">
        <v>81.900000000000006</v>
      </c>
      <c r="F2" s="3" t="s">
        <v>17</v>
      </c>
      <c r="G2" s="8">
        <v>605</v>
      </c>
    </row>
    <row r="3" spans="1:7" x14ac:dyDescent="0.25">
      <c r="A3" s="6">
        <v>2</v>
      </c>
      <c r="B3" s="3" t="s">
        <v>9</v>
      </c>
      <c r="C3" s="2">
        <v>85</v>
      </c>
      <c r="D3" s="2">
        <v>85</v>
      </c>
      <c r="E3" s="2">
        <v>85</v>
      </c>
      <c r="F3" s="3" t="s">
        <v>12</v>
      </c>
      <c r="G3" s="8">
        <v>606</v>
      </c>
    </row>
    <row r="4" spans="1:7" x14ac:dyDescent="0.25">
      <c r="A4" s="6">
        <v>3</v>
      </c>
      <c r="B4" s="3" t="s">
        <v>11</v>
      </c>
      <c r="C4" s="2">
        <v>85</v>
      </c>
      <c r="D4" s="2">
        <v>83</v>
      </c>
      <c r="E4" s="2">
        <v>83.84</v>
      </c>
      <c r="F4" s="3" t="s">
        <v>17</v>
      </c>
      <c r="G4" s="8">
        <v>504</v>
      </c>
    </row>
    <row r="5" spans="1:7" x14ac:dyDescent="0.25">
      <c r="A5" s="6">
        <v>4</v>
      </c>
      <c r="B5" s="3" t="s">
        <v>13</v>
      </c>
      <c r="C5" s="2">
        <v>84</v>
      </c>
      <c r="D5" s="2">
        <v>85</v>
      </c>
      <c r="E5" s="2">
        <v>84.41</v>
      </c>
      <c r="F5" s="3" t="s">
        <v>12</v>
      </c>
      <c r="G5" s="8">
        <v>300</v>
      </c>
    </row>
    <row r="6" spans="1:7" x14ac:dyDescent="0.25">
      <c r="A6" s="6">
        <v>5</v>
      </c>
      <c r="B6" s="3" t="s">
        <v>14</v>
      </c>
      <c r="C6" s="2">
        <v>84</v>
      </c>
      <c r="D6" s="2">
        <v>85</v>
      </c>
      <c r="E6" s="2">
        <v>84.39</v>
      </c>
      <c r="F6" s="3" t="s">
        <v>12</v>
      </c>
      <c r="G6" s="8">
        <v>789</v>
      </c>
    </row>
    <row r="7" spans="1:7" x14ac:dyDescent="0.25">
      <c r="A7" s="6">
        <v>6</v>
      </c>
      <c r="B7" s="3" t="s">
        <v>18</v>
      </c>
      <c r="C7" s="2">
        <v>84</v>
      </c>
      <c r="D7" s="2">
        <v>85</v>
      </c>
      <c r="E7" s="2">
        <v>84.73</v>
      </c>
      <c r="F7" s="3" t="s">
        <v>12</v>
      </c>
      <c r="G7" s="8">
        <v>678</v>
      </c>
    </row>
    <row r="8" spans="1:7" x14ac:dyDescent="0.25">
      <c r="A8" s="6">
        <v>7</v>
      </c>
      <c r="B8" s="3" t="s">
        <v>19</v>
      </c>
      <c r="C8" s="2">
        <v>85</v>
      </c>
      <c r="D8" s="2">
        <v>85</v>
      </c>
      <c r="E8" s="2">
        <v>84.96</v>
      </c>
      <c r="F8" s="3" t="s">
        <v>12</v>
      </c>
      <c r="G8" s="8">
        <v>654</v>
      </c>
    </row>
    <row r="9" spans="1:7" x14ac:dyDescent="0.25">
      <c r="A9" s="12">
        <v>8</v>
      </c>
      <c r="B9" s="13" t="s">
        <v>31</v>
      </c>
      <c r="C9" s="14">
        <v>100</v>
      </c>
      <c r="D9" s="14">
        <v>99</v>
      </c>
      <c r="E9" s="14">
        <v>99.9</v>
      </c>
      <c r="F9" s="13" t="s">
        <v>12</v>
      </c>
      <c r="G9" s="15">
        <v>100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1"/>
  <sheetViews>
    <sheetView workbookViewId="0">
      <selection sqref="A1:G11"/>
    </sheetView>
  </sheetViews>
  <sheetFormatPr defaultRowHeight="15" x14ac:dyDescent="0.25"/>
  <cols>
    <col min="2" max="2" width="17.5703125" customWidth="1"/>
    <col min="3" max="3" width="9.5703125" customWidth="1"/>
    <col min="4" max="4" width="11.7109375" customWidth="1"/>
    <col min="6" max="6" width="13.42578125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11</v>
      </c>
      <c r="C2" s="2">
        <v>85</v>
      </c>
      <c r="D2" s="2">
        <v>83</v>
      </c>
      <c r="E2" s="2">
        <v>83.84</v>
      </c>
      <c r="F2" s="3" t="s">
        <v>17</v>
      </c>
      <c r="G2" s="8">
        <v>504</v>
      </c>
    </row>
    <row r="3" spans="1:7" x14ac:dyDescent="0.25">
      <c r="A3" s="6">
        <v>2</v>
      </c>
      <c r="B3" s="3" t="s">
        <v>13</v>
      </c>
      <c r="C3" s="2">
        <v>84</v>
      </c>
      <c r="D3" s="2">
        <v>85</v>
      </c>
      <c r="E3" s="2">
        <v>84.41</v>
      </c>
      <c r="F3" s="3" t="s">
        <v>12</v>
      </c>
      <c r="G3" s="8">
        <v>300</v>
      </c>
    </row>
    <row r="4" spans="1:7" x14ac:dyDescent="0.25">
      <c r="A4" s="6">
        <v>3</v>
      </c>
      <c r="B4" s="3" t="s">
        <v>14</v>
      </c>
      <c r="C4" s="2">
        <v>84</v>
      </c>
      <c r="D4" s="2">
        <v>85</v>
      </c>
      <c r="E4" s="2">
        <v>84.39</v>
      </c>
      <c r="F4" s="3" t="s">
        <v>12</v>
      </c>
      <c r="G4" s="8">
        <v>789</v>
      </c>
    </row>
    <row r="5" spans="1:7" x14ac:dyDescent="0.25">
      <c r="A5" s="6">
        <v>4</v>
      </c>
      <c r="B5" s="3" t="s">
        <v>16</v>
      </c>
      <c r="C5" s="2"/>
      <c r="D5" s="2"/>
      <c r="E5" s="2"/>
      <c r="F5" s="3" t="s">
        <v>22</v>
      </c>
      <c r="G5" s="8">
        <v>13525</v>
      </c>
    </row>
    <row r="6" spans="1:7" x14ac:dyDescent="0.25">
      <c r="A6" s="6">
        <v>5</v>
      </c>
      <c r="B6" s="3" t="s">
        <v>18</v>
      </c>
      <c r="C6" s="2">
        <v>84</v>
      </c>
      <c r="D6" s="2">
        <v>85</v>
      </c>
      <c r="E6" s="2">
        <v>84.73</v>
      </c>
      <c r="F6" s="3" t="s">
        <v>12</v>
      </c>
      <c r="G6" s="8">
        <v>678</v>
      </c>
    </row>
    <row r="7" spans="1:7" x14ac:dyDescent="0.25">
      <c r="A7" s="6">
        <v>6</v>
      </c>
      <c r="B7" s="3" t="s">
        <v>19</v>
      </c>
      <c r="C7" s="2">
        <v>85</v>
      </c>
      <c r="D7" s="2">
        <v>85</v>
      </c>
      <c r="E7" s="2">
        <v>84.96</v>
      </c>
      <c r="F7" s="3" t="s">
        <v>12</v>
      </c>
      <c r="G7" s="8">
        <v>654</v>
      </c>
    </row>
    <row r="8" spans="1:7" x14ac:dyDescent="0.25">
      <c r="A8" s="6">
        <v>7</v>
      </c>
      <c r="B8" s="3" t="s">
        <v>20</v>
      </c>
      <c r="C8" s="2">
        <v>81</v>
      </c>
      <c r="D8" s="2">
        <v>78</v>
      </c>
      <c r="E8" s="2">
        <v>79.39</v>
      </c>
      <c r="F8" s="3" t="s">
        <v>8</v>
      </c>
      <c r="G8" s="8">
        <v>430</v>
      </c>
    </row>
    <row r="9" spans="1:7" x14ac:dyDescent="0.25">
      <c r="A9" s="6">
        <v>8</v>
      </c>
      <c r="B9" s="3" t="s">
        <v>21</v>
      </c>
      <c r="C9" s="2"/>
      <c r="D9" s="2"/>
      <c r="E9" s="2"/>
      <c r="F9" s="3" t="s">
        <v>23</v>
      </c>
      <c r="G9" s="8">
        <v>890</v>
      </c>
    </row>
    <row r="10" spans="1:7" x14ac:dyDescent="0.25">
      <c r="A10" s="6">
        <v>9</v>
      </c>
      <c r="B10" s="3" t="s">
        <v>24</v>
      </c>
      <c r="C10" s="2">
        <v>81</v>
      </c>
      <c r="D10" s="2">
        <v>19</v>
      </c>
      <c r="E10" s="2">
        <v>49.76</v>
      </c>
      <c r="F10" s="3" t="s">
        <v>25</v>
      </c>
      <c r="G10" s="8">
        <v>908</v>
      </c>
    </row>
    <row r="11" spans="1:7" x14ac:dyDescent="0.25">
      <c r="A11" s="12">
        <v>10</v>
      </c>
      <c r="B11" s="13" t="s">
        <v>26</v>
      </c>
      <c r="C11" s="14">
        <v>74</v>
      </c>
      <c r="D11" s="14">
        <v>60</v>
      </c>
      <c r="E11" s="14">
        <v>66.989999999999995</v>
      </c>
      <c r="F11" s="13" t="s">
        <v>27</v>
      </c>
      <c r="G11" s="15">
        <v>909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"/>
  <sheetViews>
    <sheetView workbookViewId="0">
      <selection sqref="A1:G13"/>
    </sheetView>
  </sheetViews>
  <sheetFormatPr defaultRowHeight="15" x14ac:dyDescent="0.25"/>
  <cols>
    <col min="2" max="2" width="19.28515625" customWidth="1"/>
    <col min="3" max="3" width="9.5703125" customWidth="1"/>
    <col min="4" max="4" width="11.7109375" customWidth="1"/>
    <col min="6" max="6" width="17.28515625" customWidth="1"/>
  </cols>
  <sheetData>
    <row r="1" spans="1:7" x14ac:dyDescent="0.25">
      <c r="A1" s="9" t="s">
        <v>0</v>
      </c>
      <c r="B1" s="16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6">
        <v>1</v>
      </c>
      <c r="B2" s="3" t="s">
        <v>13</v>
      </c>
      <c r="C2" s="2">
        <v>84</v>
      </c>
      <c r="D2" s="2">
        <v>85</v>
      </c>
      <c r="E2" s="2">
        <v>84.38</v>
      </c>
      <c r="F2" s="3" t="s">
        <v>12</v>
      </c>
      <c r="G2" s="8">
        <v>300</v>
      </c>
    </row>
    <row r="3" spans="1:7" x14ac:dyDescent="0.25">
      <c r="A3" s="6">
        <v>2</v>
      </c>
      <c r="B3" s="3" t="s">
        <v>14</v>
      </c>
      <c r="C3" s="2">
        <v>85</v>
      </c>
      <c r="D3" s="2">
        <v>85</v>
      </c>
      <c r="E3" s="2">
        <v>85</v>
      </c>
      <c r="F3" s="3" t="s">
        <v>15</v>
      </c>
      <c r="G3" s="8">
        <v>789</v>
      </c>
    </row>
    <row r="4" spans="1:7" x14ac:dyDescent="0.25">
      <c r="A4" s="6">
        <v>3</v>
      </c>
      <c r="B4" s="3" t="s">
        <v>16</v>
      </c>
      <c r="C4" s="2">
        <v>82</v>
      </c>
      <c r="D4" s="2">
        <v>80</v>
      </c>
      <c r="E4" s="2">
        <v>81.040000000000006</v>
      </c>
      <c r="F4" s="3" t="s">
        <v>17</v>
      </c>
      <c r="G4" s="8">
        <v>13525</v>
      </c>
    </row>
    <row r="5" spans="1:7" x14ac:dyDescent="0.25">
      <c r="A5" s="6">
        <v>4</v>
      </c>
      <c r="B5" s="3" t="s">
        <v>18</v>
      </c>
      <c r="C5" s="2">
        <v>84</v>
      </c>
      <c r="D5" s="2">
        <v>85</v>
      </c>
      <c r="E5" s="2">
        <v>84.35</v>
      </c>
      <c r="F5" s="3" t="s">
        <v>12</v>
      </c>
      <c r="G5" s="8">
        <v>678</v>
      </c>
    </row>
    <row r="6" spans="1:7" x14ac:dyDescent="0.25">
      <c r="A6" s="6">
        <v>5</v>
      </c>
      <c r="B6" s="3" t="s">
        <v>19</v>
      </c>
      <c r="C6" s="2">
        <v>85</v>
      </c>
      <c r="D6" s="2">
        <v>85</v>
      </c>
      <c r="E6" s="2">
        <v>84.81</v>
      </c>
      <c r="F6" s="3" t="s">
        <v>12</v>
      </c>
      <c r="G6" s="8">
        <v>654</v>
      </c>
    </row>
    <row r="7" spans="1:7" x14ac:dyDescent="0.25">
      <c r="A7" s="6">
        <v>6</v>
      </c>
      <c r="B7" s="3" t="s">
        <v>20</v>
      </c>
      <c r="C7" s="2">
        <v>84</v>
      </c>
      <c r="D7" s="2">
        <v>85</v>
      </c>
      <c r="E7" s="2">
        <v>84.34</v>
      </c>
      <c r="F7" s="3" t="s">
        <v>12</v>
      </c>
      <c r="G7" s="8">
        <v>430</v>
      </c>
    </row>
    <row r="8" spans="1:7" x14ac:dyDescent="0.25">
      <c r="A8" s="6">
        <v>7</v>
      </c>
      <c r="B8" s="3" t="s">
        <v>21</v>
      </c>
      <c r="C8" s="2">
        <v>84</v>
      </c>
      <c r="D8" s="2">
        <v>77</v>
      </c>
      <c r="E8" s="2">
        <v>80.37</v>
      </c>
      <c r="F8" s="3" t="s">
        <v>8</v>
      </c>
      <c r="G8" s="8">
        <v>890</v>
      </c>
    </row>
    <row r="9" spans="1:7" x14ac:dyDescent="0.25">
      <c r="A9" s="6">
        <v>8</v>
      </c>
      <c r="B9" s="3" t="s">
        <v>24</v>
      </c>
      <c r="C9" s="2">
        <v>81</v>
      </c>
      <c r="D9" s="2">
        <v>19</v>
      </c>
      <c r="E9" s="2">
        <v>49.76</v>
      </c>
      <c r="F9" s="3" t="s">
        <v>25</v>
      </c>
      <c r="G9" s="8">
        <v>908</v>
      </c>
    </row>
    <row r="10" spans="1:7" x14ac:dyDescent="0.25">
      <c r="A10" s="6">
        <v>9</v>
      </c>
      <c r="B10" s="3" t="s">
        <v>26</v>
      </c>
      <c r="C10" s="2">
        <v>74</v>
      </c>
      <c r="D10" s="2">
        <v>60</v>
      </c>
      <c r="E10" s="2">
        <v>66.989999999999995</v>
      </c>
      <c r="F10" s="3" t="s">
        <v>27</v>
      </c>
      <c r="G10" s="8">
        <v>909</v>
      </c>
    </row>
    <row r="11" spans="1:7" x14ac:dyDescent="0.25">
      <c r="A11" s="6">
        <v>10</v>
      </c>
      <c r="B11" s="3" t="s">
        <v>7</v>
      </c>
      <c r="C11" s="2">
        <v>82</v>
      </c>
      <c r="D11" s="2">
        <v>74</v>
      </c>
      <c r="E11" s="2">
        <v>77.95</v>
      </c>
      <c r="F11" s="3" t="s">
        <v>8</v>
      </c>
      <c r="G11" s="8">
        <v>605</v>
      </c>
    </row>
    <row r="12" spans="1:7" x14ac:dyDescent="0.25">
      <c r="A12" s="6">
        <v>11</v>
      </c>
      <c r="B12" s="3" t="s">
        <v>9</v>
      </c>
      <c r="C12" s="2"/>
      <c r="D12" s="2"/>
      <c r="E12" s="2"/>
      <c r="F12" s="3" t="s">
        <v>10</v>
      </c>
      <c r="G12" s="8">
        <v>606</v>
      </c>
    </row>
    <row r="13" spans="1:7" x14ac:dyDescent="0.25">
      <c r="A13" s="12">
        <v>12</v>
      </c>
      <c r="B13" s="13" t="s">
        <v>11</v>
      </c>
      <c r="C13" s="14">
        <v>85</v>
      </c>
      <c r="D13" s="14">
        <v>85</v>
      </c>
      <c r="E13" s="14">
        <v>84.87</v>
      </c>
      <c r="F13" s="13" t="s">
        <v>12</v>
      </c>
      <c r="G13" s="15">
        <v>504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G 0 5 V t 4 O g 2 C k A A A A 9 g A A A B I A H A B D b 2 5 m a W c v U G F j a 2 F n Z S 5 4 b W w g o h g A K K A U A A A A A A A A A A A A A A A A A A A A A A A A A A A A h Y 9 L C s I w G I S v U r J v X k W Q k q Y L t x a E o r g N a a z B 9 q 8 0 q e n d X H g k r 2 B F q + 5 c z s w 3 M H O / 3 k Q + t k 1 0 M b 2 z H W S I Y Y o i A 7 q r L N Q Z G v w h X q J c i o 3 S J 1 W b a I L B p a O z G T p 6 f 0 4 J C S H g k O C u r w m n l J F 9 s S 7 1 0 b Q q t u C 8 A m 3 Q p 1 X 9 b y E p d q 8 x k m P G O F 7 w B F N B Z l M U F r 4 A n / Y + 0 x 9 T r I b G D 7 2 R B u J t K c g s B X l / k A 9 Q S w M E F A A C A A g A Z G 0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R t O V Y o i k e 4 D g A A A B E A A A A T A B w A R m 9 y b X V s Y X M v U 2 V j d G l v b j E u b S C i G A A o o B Q A A A A A A A A A A A A A A A A A A A A A A A A A A A A r T k 0 u y c z P U w i G 0 I b W A F B L A Q I t A B Q A A g A I A G R t O V b e D o N g p A A A A P Y A A A A S A A A A A A A A A A A A A A A A A A A A A A B D b 2 5 m a W c v U G F j a 2 F n Z S 5 4 b W x Q S w E C L Q A U A A I A C A B k b T l W D 8 r p q 6 Q A A A D p A A A A E w A A A A A A A A A A A A A A A A D w A A A A W 0 N v b n R l b n R f V H l w Z X N d L n h t b F B L A Q I t A B Q A A g A I A G R t O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6 w M 0 w N F P e T p B c K d S x d K E p A A A A A A I A A A A A A B B m A A A A A Q A A I A A A A G k C m / g 4 J A h Q D B + Q t v p U c V 2 r q e u 8 4 m T G T 3 q v S c 0 1 A 8 z H A A A A A A 6 A A A A A A g A A I A A A A L x V z K a Z J S m / 3 F m L k c S C o 0 6 0 G Y t E Z d / P H 7 2 k I 6 G 1 m H u O U A A A A O 1 5 t U 0 p S z T u M p q e M v S a H J W Q a 1 O b s C O e 3 P b G U 9 c 5 1 8 e U S f 3 y c + i V K q f R I c M S Y p b x 4 O F n y S q 8 g + m N + p 1 0 h P J M u Z S H v s s F A G F P + m V U d 2 K h B 9 P e Q A A A A P K b e i i 8 h u B y d A c Y 4 z A D B + P I G O J Z c h Q 2 P A k D 6 C E H D J C Q 2 z p e P e c V / w g 8 C 8 L k 9 f X k D c B L T m V e L 4 4 o d R H I U B l 8 P i 4 = < / D a t a M a s h u p > 
</file>

<file path=customXml/itemProps1.xml><?xml version="1.0" encoding="utf-8"?>
<ds:datastoreItem xmlns:ds="http://schemas.openxmlformats.org/officeDocument/2006/customXml" ds:itemID="{A89200B8-EE20-45F3-B924-A3D1DB5DBF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TOTAL</vt:lpstr>
      <vt:lpstr>All_Tables</vt:lpstr>
      <vt:lpstr>TOP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2023-01-25T12:15:51Z</dcterms:modified>
</cp:coreProperties>
</file>