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الوصل" sheetId="6" r:id="rId1"/>
    <sheet name="الجرد المخزني " sheetId="1" r:id="rId2"/>
    <sheet name="صادر الوصولات " sheetId="3" r:id="rId3"/>
    <sheet name="الديون للمحل " sheetId="4" r:id="rId4"/>
    <sheet name="معلومات المعتمدين " sheetId="2" r:id="rId5"/>
    <sheet name="الديون على المحل " sheetId="5" r:id="rId6"/>
  </sheets>
  <calcPr calcId="144525"/>
</workbook>
</file>

<file path=xl/calcChain.xml><?xml version="1.0" encoding="utf-8"?>
<calcChain xmlns="http://schemas.openxmlformats.org/spreadsheetml/2006/main">
  <c r="E10" i="6" l="1"/>
  <c r="C10" i="6"/>
  <c r="E23" i="6" l="1"/>
  <c r="F22" i="6"/>
  <c r="F21" i="6"/>
  <c r="F20" i="6"/>
  <c r="F19" i="6"/>
  <c r="F18" i="6"/>
  <c r="F17" i="6"/>
  <c r="F16" i="6"/>
  <c r="F15" i="6"/>
  <c r="F14" i="6"/>
  <c r="F13" i="6"/>
  <c r="F12" i="6"/>
  <c r="F23" i="6" s="1"/>
  <c r="Q5" i="1" l="1"/>
  <c r="N5" i="1"/>
  <c r="M13" i="4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M25" i="4" l="1"/>
  <c r="E25" i="1" l="1"/>
  <c r="N25" i="1" s="1"/>
  <c r="M25" i="1"/>
  <c r="O25" i="1"/>
  <c r="Q25" i="1"/>
  <c r="E26" i="1"/>
  <c r="N26" i="1" s="1"/>
  <c r="M26" i="1"/>
  <c r="O26" i="1"/>
  <c r="Q26" i="1"/>
  <c r="E21" i="1"/>
  <c r="N21" i="1" s="1"/>
  <c r="M21" i="1"/>
  <c r="O21" i="1"/>
  <c r="Q21" i="1"/>
  <c r="E22" i="1"/>
  <c r="N22" i="1" s="1"/>
  <c r="M22" i="1"/>
  <c r="O22" i="1"/>
  <c r="Q22" i="1"/>
  <c r="E23" i="1"/>
  <c r="N23" i="1" s="1"/>
  <c r="M23" i="1"/>
  <c r="O23" i="1"/>
  <c r="Q23" i="1"/>
  <c r="E31" i="1"/>
  <c r="M31" i="1"/>
  <c r="O31" i="1"/>
  <c r="Q31" i="1"/>
  <c r="H156" i="1"/>
  <c r="H157" i="1"/>
  <c r="H158" i="1"/>
  <c r="H159" i="1"/>
  <c r="H160" i="1"/>
  <c r="H161" i="1"/>
  <c r="H162" i="1"/>
  <c r="H155" i="1"/>
  <c r="L25" i="1" l="1"/>
  <c r="L26" i="1"/>
  <c r="L21" i="1"/>
  <c r="L22" i="1"/>
  <c r="L23" i="1"/>
  <c r="L31" i="1"/>
  <c r="N31" i="1"/>
  <c r="H163" i="1"/>
  <c r="E37" i="1"/>
  <c r="N37" i="1" s="1"/>
  <c r="M37" i="1"/>
  <c r="O37" i="1"/>
  <c r="Q37" i="1"/>
  <c r="E11" i="1"/>
  <c r="M11" i="1"/>
  <c r="O11" i="1"/>
  <c r="Q11" i="1"/>
  <c r="E94" i="1"/>
  <c r="M94" i="1"/>
  <c r="O94" i="1"/>
  <c r="Q94" i="1"/>
  <c r="E79" i="1"/>
  <c r="N79" i="1" s="1"/>
  <c r="M79" i="1"/>
  <c r="O79" i="1"/>
  <c r="Q79" i="1"/>
  <c r="L37" i="1" l="1"/>
  <c r="L11" i="1"/>
  <c r="N11" i="1"/>
  <c r="L94" i="1"/>
  <c r="N94" i="1"/>
  <c r="L79" i="1"/>
  <c r="D5" i="5"/>
  <c r="D6" i="5"/>
  <c r="D7" i="5"/>
  <c r="D8" i="5"/>
  <c r="D9" i="5"/>
  <c r="C10" i="5"/>
  <c r="D10" i="5" s="1"/>
  <c r="E61" i="1"/>
  <c r="N61" i="1" s="1"/>
  <c r="M61" i="1"/>
  <c r="O61" i="1"/>
  <c r="Q61" i="1"/>
  <c r="E56" i="1"/>
  <c r="N56" i="1" s="1"/>
  <c r="M56" i="1"/>
  <c r="O56" i="1"/>
  <c r="Q56" i="1"/>
  <c r="E66" i="1"/>
  <c r="N66" i="1" s="1"/>
  <c r="L66" i="1"/>
  <c r="M66" i="1"/>
  <c r="O66" i="1"/>
  <c r="Q66" i="1"/>
  <c r="E16" i="1"/>
  <c r="N16" i="1" s="1"/>
  <c r="M16" i="1"/>
  <c r="O16" i="1"/>
  <c r="Q16" i="1"/>
  <c r="E36" i="1"/>
  <c r="M36" i="1"/>
  <c r="N36" i="1"/>
  <c r="O36" i="1"/>
  <c r="Q36" i="1"/>
  <c r="E32" i="1"/>
  <c r="M32" i="1"/>
  <c r="O32" i="1"/>
  <c r="Q32" i="1"/>
  <c r="E33" i="1"/>
  <c r="N33" i="1" s="1"/>
  <c r="M33" i="1"/>
  <c r="O33" i="1"/>
  <c r="Q33" i="1"/>
  <c r="E80" i="1"/>
  <c r="N80" i="1" s="1"/>
  <c r="M80" i="1"/>
  <c r="O80" i="1"/>
  <c r="Q80" i="1"/>
  <c r="E81" i="1"/>
  <c r="N81" i="1" s="1"/>
  <c r="M81" i="1"/>
  <c r="O81" i="1"/>
  <c r="Q81" i="1"/>
  <c r="E29" i="1"/>
  <c r="N29" i="1" s="1"/>
  <c r="M29" i="1"/>
  <c r="O29" i="1"/>
  <c r="Q29" i="1"/>
  <c r="E10" i="1"/>
  <c r="M10" i="1"/>
  <c r="O10" i="1"/>
  <c r="Q10" i="1"/>
  <c r="L36" i="1" l="1"/>
  <c r="L16" i="1"/>
  <c r="L61" i="1"/>
  <c r="L80" i="1"/>
  <c r="L29" i="1"/>
  <c r="L33" i="1"/>
  <c r="L56" i="1"/>
  <c r="L32" i="1"/>
  <c r="N32" i="1"/>
  <c r="L81" i="1"/>
  <c r="L10" i="1"/>
  <c r="N10" i="1"/>
  <c r="Q6" i="1"/>
  <c r="Q7" i="1"/>
  <c r="Q8" i="1"/>
  <c r="Q9" i="1"/>
  <c r="Q12" i="1"/>
  <c r="Q13" i="1"/>
  <c r="Q14" i="1"/>
  <c r="Q15" i="1"/>
  <c r="Q17" i="1"/>
  <c r="Q18" i="1"/>
  <c r="Q19" i="1"/>
  <c r="Q20" i="1"/>
  <c r="Q24" i="1"/>
  <c r="Q27" i="1"/>
  <c r="Q28" i="1"/>
  <c r="Q30" i="1"/>
  <c r="Q34" i="1"/>
  <c r="Q35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7" i="1"/>
  <c r="Q58" i="1"/>
  <c r="Q59" i="1"/>
  <c r="Q60" i="1"/>
  <c r="Q62" i="1"/>
  <c r="Q63" i="1"/>
  <c r="Q64" i="1"/>
  <c r="Q65" i="1"/>
  <c r="Q67" i="1"/>
  <c r="Q68" i="1"/>
  <c r="Q69" i="1"/>
  <c r="Q70" i="1"/>
  <c r="Q71" i="1"/>
  <c r="Q72" i="1"/>
  <c r="Q73" i="1"/>
  <c r="Q74" i="1"/>
  <c r="Q75" i="1"/>
  <c r="Q76" i="1"/>
  <c r="Q77" i="1"/>
  <c r="Q78" i="1"/>
  <c r="Q82" i="1"/>
  <c r="Q83" i="1"/>
  <c r="Q84" i="1"/>
  <c r="Q85" i="1"/>
  <c r="Q86" i="1"/>
  <c r="Q87" i="1"/>
  <c r="Q88" i="1"/>
  <c r="Q89" i="1"/>
  <c r="Q90" i="1"/>
  <c r="Q91" i="1"/>
  <c r="Q92" i="1"/>
  <c r="Q93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E96" i="1"/>
  <c r="M96" i="1"/>
  <c r="O96" i="1"/>
  <c r="E97" i="1"/>
  <c r="N97" i="1" s="1"/>
  <c r="M97" i="1"/>
  <c r="O97" i="1"/>
  <c r="E98" i="1"/>
  <c r="N98" i="1" s="1"/>
  <c r="M98" i="1"/>
  <c r="O98" i="1"/>
  <c r="Q129" i="1" l="1"/>
  <c r="L96" i="1"/>
  <c r="L97" i="1"/>
  <c r="N96" i="1"/>
  <c r="L98" i="1"/>
  <c r="M5" i="4"/>
  <c r="M6" i="4"/>
  <c r="M7" i="4"/>
  <c r="M8" i="4"/>
  <c r="M9" i="4"/>
  <c r="M10" i="4"/>
  <c r="M11" i="4"/>
  <c r="M12" i="4"/>
  <c r="M14" i="4"/>
  <c r="M15" i="4"/>
  <c r="M16" i="4"/>
  <c r="M17" i="4"/>
  <c r="M18" i="4"/>
  <c r="M19" i="4"/>
  <c r="M20" i="4"/>
  <c r="M21" i="4"/>
  <c r="M22" i="4"/>
  <c r="M23" i="4"/>
  <c r="M24" i="4"/>
  <c r="M26" i="4"/>
  <c r="E73" i="1"/>
  <c r="M73" i="1"/>
  <c r="O73" i="1"/>
  <c r="E74" i="1"/>
  <c r="N74" i="1" s="1"/>
  <c r="M74" i="1"/>
  <c r="O74" i="1"/>
  <c r="M27" i="4" l="1"/>
  <c r="L73" i="1"/>
  <c r="N73" i="1"/>
  <c r="L74" i="1"/>
  <c r="E99" i="1" l="1"/>
  <c r="M99" i="1"/>
  <c r="O99" i="1"/>
  <c r="E6" i="1"/>
  <c r="N6" i="1" s="1"/>
  <c r="M6" i="1"/>
  <c r="O6" i="1"/>
  <c r="E87" i="1"/>
  <c r="M87" i="1"/>
  <c r="O87" i="1"/>
  <c r="E58" i="1"/>
  <c r="N58" i="1" s="1"/>
  <c r="M58" i="1"/>
  <c r="O58" i="1"/>
  <c r="E95" i="1"/>
  <c r="M95" i="1"/>
  <c r="O95" i="1"/>
  <c r="E103" i="1"/>
  <c r="N103" i="1" s="1"/>
  <c r="M103" i="1"/>
  <c r="O103" i="1"/>
  <c r="E107" i="1"/>
  <c r="N107" i="1" s="1"/>
  <c r="M107" i="1"/>
  <c r="O107" i="1"/>
  <c r="E108" i="1"/>
  <c r="N108" i="1" s="1"/>
  <c r="M108" i="1"/>
  <c r="O108" i="1"/>
  <c r="E109" i="1"/>
  <c r="N109" i="1" s="1"/>
  <c r="M109" i="1"/>
  <c r="O109" i="1"/>
  <c r="E110" i="1"/>
  <c r="N110" i="1" s="1"/>
  <c r="M110" i="1"/>
  <c r="O110" i="1"/>
  <c r="E111" i="1"/>
  <c r="N111" i="1" s="1"/>
  <c r="M111" i="1"/>
  <c r="O111" i="1"/>
  <c r="E112" i="1"/>
  <c r="N112" i="1" s="1"/>
  <c r="M112" i="1"/>
  <c r="O112" i="1"/>
  <c r="E113" i="1"/>
  <c r="N113" i="1" s="1"/>
  <c r="M113" i="1"/>
  <c r="O113" i="1"/>
  <c r="E114" i="1"/>
  <c r="N114" i="1" s="1"/>
  <c r="M114" i="1"/>
  <c r="O114" i="1"/>
  <c r="E115" i="1"/>
  <c r="N115" i="1" s="1"/>
  <c r="M115" i="1"/>
  <c r="O115" i="1"/>
  <c r="E116" i="1"/>
  <c r="N116" i="1" s="1"/>
  <c r="M116" i="1"/>
  <c r="O116" i="1"/>
  <c r="E117" i="1"/>
  <c r="N117" i="1" s="1"/>
  <c r="M117" i="1"/>
  <c r="O117" i="1"/>
  <c r="E118" i="1"/>
  <c r="N118" i="1" s="1"/>
  <c r="M118" i="1"/>
  <c r="O118" i="1"/>
  <c r="E119" i="1"/>
  <c r="N119" i="1" s="1"/>
  <c r="M119" i="1"/>
  <c r="O119" i="1"/>
  <c r="E120" i="1"/>
  <c r="N120" i="1" s="1"/>
  <c r="M120" i="1"/>
  <c r="O120" i="1"/>
  <c r="E121" i="1"/>
  <c r="N121" i="1" s="1"/>
  <c r="M121" i="1"/>
  <c r="O121" i="1"/>
  <c r="E122" i="1"/>
  <c r="N122" i="1" s="1"/>
  <c r="M122" i="1"/>
  <c r="O122" i="1"/>
  <c r="E123" i="1"/>
  <c r="N123" i="1" s="1"/>
  <c r="M123" i="1"/>
  <c r="O123" i="1"/>
  <c r="E124" i="1"/>
  <c r="N124" i="1" s="1"/>
  <c r="M124" i="1"/>
  <c r="O124" i="1"/>
  <c r="E125" i="1"/>
  <c r="N125" i="1" s="1"/>
  <c r="M125" i="1"/>
  <c r="O125" i="1"/>
  <c r="E126" i="1"/>
  <c r="N126" i="1" s="1"/>
  <c r="M126" i="1"/>
  <c r="O126" i="1"/>
  <c r="E101" i="1"/>
  <c r="M101" i="1"/>
  <c r="O101" i="1"/>
  <c r="E84" i="1"/>
  <c r="M84" i="1"/>
  <c r="O84" i="1"/>
  <c r="E63" i="1"/>
  <c r="N63" i="1" s="1"/>
  <c r="M63" i="1"/>
  <c r="O63" i="1"/>
  <c r="E88" i="1"/>
  <c r="N88" i="1" s="1"/>
  <c r="M88" i="1"/>
  <c r="O88" i="1"/>
  <c r="E53" i="1"/>
  <c r="N53" i="1" s="1"/>
  <c r="M53" i="1"/>
  <c r="O53" i="1"/>
  <c r="E54" i="1"/>
  <c r="M54" i="1"/>
  <c r="O54" i="1"/>
  <c r="E83" i="1"/>
  <c r="N83" i="1" s="1"/>
  <c r="M83" i="1"/>
  <c r="O83" i="1"/>
  <c r="E85" i="1"/>
  <c r="M85" i="1"/>
  <c r="O85" i="1"/>
  <c r="E59" i="1"/>
  <c r="M59" i="1"/>
  <c r="O59" i="1"/>
  <c r="E49" i="1"/>
  <c r="M49" i="1"/>
  <c r="O49" i="1"/>
  <c r="E50" i="1"/>
  <c r="N50" i="1" s="1"/>
  <c r="M50" i="1"/>
  <c r="O50" i="1"/>
  <c r="E51" i="1"/>
  <c r="M51" i="1"/>
  <c r="O51" i="1"/>
  <c r="E52" i="1"/>
  <c r="N52" i="1" s="1"/>
  <c r="M52" i="1"/>
  <c r="O52" i="1"/>
  <c r="E45" i="1"/>
  <c r="N45" i="1" s="1"/>
  <c r="M45" i="1"/>
  <c r="O45" i="1"/>
  <c r="E46" i="1"/>
  <c r="N46" i="1" s="1"/>
  <c r="M46" i="1"/>
  <c r="O46" i="1"/>
  <c r="E47" i="1"/>
  <c r="N47" i="1" s="1"/>
  <c r="M47" i="1"/>
  <c r="O47" i="1"/>
  <c r="O5" i="1"/>
  <c r="O7" i="1"/>
  <c r="O8" i="1"/>
  <c r="O9" i="1"/>
  <c r="O12" i="1"/>
  <c r="O13" i="1"/>
  <c r="O14" i="1"/>
  <c r="O15" i="1"/>
  <c r="O17" i="1"/>
  <c r="O18" i="1"/>
  <c r="O19" i="1"/>
  <c r="O20" i="1"/>
  <c r="O24" i="1"/>
  <c r="O27" i="1"/>
  <c r="O28" i="1"/>
  <c r="O30" i="1"/>
  <c r="O34" i="1"/>
  <c r="O35" i="1"/>
  <c r="O38" i="1"/>
  <c r="O39" i="1"/>
  <c r="O40" i="1"/>
  <c r="O41" i="1"/>
  <c r="O42" i="1"/>
  <c r="O43" i="1"/>
  <c r="O44" i="1"/>
  <c r="O48" i="1"/>
  <c r="O55" i="1"/>
  <c r="O57" i="1"/>
  <c r="O60" i="1"/>
  <c r="O62" i="1"/>
  <c r="O64" i="1"/>
  <c r="O65" i="1"/>
  <c r="O67" i="1"/>
  <c r="O68" i="1"/>
  <c r="O69" i="1"/>
  <c r="O70" i="1"/>
  <c r="O71" i="1"/>
  <c r="O72" i="1"/>
  <c r="O75" i="1"/>
  <c r="O76" i="1"/>
  <c r="O77" i="1"/>
  <c r="O78" i="1"/>
  <c r="O82" i="1"/>
  <c r="O86" i="1"/>
  <c r="O89" i="1"/>
  <c r="O90" i="1"/>
  <c r="O91" i="1"/>
  <c r="O92" i="1"/>
  <c r="O93" i="1"/>
  <c r="O100" i="1"/>
  <c r="O102" i="1"/>
  <c r="O104" i="1"/>
  <c r="O105" i="1"/>
  <c r="O106" i="1"/>
  <c r="O127" i="1"/>
  <c r="O128" i="1"/>
  <c r="O129" i="1"/>
  <c r="M7" i="1"/>
  <c r="P7" i="1" s="1"/>
  <c r="M8" i="1"/>
  <c r="P8" i="1" s="1"/>
  <c r="M9" i="1"/>
  <c r="P9" i="1" s="1"/>
  <c r="M12" i="1"/>
  <c r="M13" i="1"/>
  <c r="P13" i="1" s="1"/>
  <c r="M14" i="1"/>
  <c r="P14" i="1" s="1"/>
  <c r="M15" i="1"/>
  <c r="P15" i="1" s="1"/>
  <c r="M17" i="1"/>
  <c r="P17" i="1" s="1"/>
  <c r="M18" i="1"/>
  <c r="P18" i="1" s="1"/>
  <c r="M19" i="1"/>
  <c r="P19" i="1" s="1"/>
  <c r="M20" i="1"/>
  <c r="P20" i="1" s="1"/>
  <c r="M24" i="1"/>
  <c r="P24" i="1" s="1"/>
  <c r="M27" i="1"/>
  <c r="P27" i="1" s="1"/>
  <c r="M28" i="1"/>
  <c r="P28" i="1" s="1"/>
  <c r="M30" i="1"/>
  <c r="M34" i="1"/>
  <c r="P34" i="1" s="1"/>
  <c r="M35" i="1"/>
  <c r="P35" i="1" s="1"/>
  <c r="M38" i="1"/>
  <c r="P38" i="1" s="1"/>
  <c r="M39" i="1"/>
  <c r="P39" i="1" s="1"/>
  <c r="M40" i="1"/>
  <c r="P40" i="1" s="1"/>
  <c r="M41" i="1"/>
  <c r="P41" i="1" s="1"/>
  <c r="M42" i="1"/>
  <c r="P42" i="1" s="1"/>
  <c r="M43" i="1"/>
  <c r="P43" i="1" s="1"/>
  <c r="M44" i="1"/>
  <c r="P44" i="1" s="1"/>
  <c r="M48" i="1"/>
  <c r="P48" i="1" s="1"/>
  <c r="M55" i="1"/>
  <c r="P55" i="1" s="1"/>
  <c r="M57" i="1"/>
  <c r="P57" i="1" s="1"/>
  <c r="M60" i="1"/>
  <c r="P60" i="1" s="1"/>
  <c r="M62" i="1"/>
  <c r="P62" i="1" s="1"/>
  <c r="M64" i="1"/>
  <c r="P64" i="1" s="1"/>
  <c r="M65" i="1"/>
  <c r="P65" i="1" s="1"/>
  <c r="M67" i="1"/>
  <c r="P67" i="1" s="1"/>
  <c r="M68" i="1"/>
  <c r="P68" i="1" s="1"/>
  <c r="M69" i="1"/>
  <c r="P69" i="1" s="1"/>
  <c r="M70" i="1"/>
  <c r="P70" i="1" s="1"/>
  <c r="M71" i="1"/>
  <c r="P71" i="1" s="1"/>
  <c r="M72" i="1"/>
  <c r="P72" i="1" s="1"/>
  <c r="M75" i="1"/>
  <c r="P75" i="1" s="1"/>
  <c r="M76" i="1"/>
  <c r="P76" i="1" s="1"/>
  <c r="M77" i="1"/>
  <c r="P77" i="1" s="1"/>
  <c r="M78" i="1"/>
  <c r="P78" i="1" s="1"/>
  <c r="M82" i="1"/>
  <c r="P82" i="1" s="1"/>
  <c r="M86" i="1"/>
  <c r="P86" i="1" s="1"/>
  <c r="M89" i="1"/>
  <c r="P89" i="1" s="1"/>
  <c r="M90" i="1"/>
  <c r="P90" i="1" s="1"/>
  <c r="M91" i="1"/>
  <c r="P91" i="1" s="1"/>
  <c r="M92" i="1"/>
  <c r="P92" i="1" s="1"/>
  <c r="M93" i="1"/>
  <c r="P93" i="1" s="1"/>
  <c r="M100" i="1"/>
  <c r="P100" i="1" s="1"/>
  <c r="M102" i="1"/>
  <c r="P102" i="1" s="1"/>
  <c r="M104" i="1"/>
  <c r="P104" i="1" s="1"/>
  <c r="M105" i="1"/>
  <c r="P105" i="1" s="1"/>
  <c r="M106" i="1"/>
  <c r="P106" i="1" s="1"/>
  <c r="M127" i="1"/>
  <c r="P127" i="1" s="1"/>
  <c r="M128" i="1"/>
  <c r="P128" i="1" s="1"/>
  <c r="M5" i="1"/>
  <c r="P5" i="1" s="1"/>
  <c r="N7" i="1"/>
  <c r="N8" i="1"/>
  <c r="N9" i="1"/>
  <c r="N12" i="1"/>
  <c r="N13" i="1"/>
  <c r="N14" i="1"/>
  <c r="N15" i="1"/>
  <c r="N17" i="1"/>
  <c r="N18" i="1"/>
  <c r="N19" i="1"/>
  <c r="N20" i="1"/>
  <c r="N24" i="1"/>
  <c r="N27" i="1"/>
  <c r="N28" i="1"/>
  <c r="N30" i="1"/>
  <c r="N34" i="1"/>
  <c r="N35" i="1"/>
  <c r="N38" i="1"/>
  <c r="N39" i="1"/>
  <c r="N40" i="1"/>
  <c r="N41" i="1"/>
  <c r="N42" i="1"/>
  <c r="N43" i="1"/>
  <c r="N44" i="1"/>
  <c r="N48" i="1"/>
  <c r="N55" i="1"/>
  <c r="N57" i="1"/>
  <c r="N60" i="1"/>
  <c r="N62" i="1"/>
  <c r="N64" i="1"/>
  <c r="N65" i="1"/>
  <c r="N67" i="1"/>
  <c r="N68" i="1"/>
  <c r="N69" i="1"/>
  <c r="N70" i="1"/>
  <c r="N71" i="1"/>
  <c r="N72" i="1"/>
  <c r="N75" i="1"/>
  <c r="N76" i="1"/>
  <c r="N77" i="1"/>
  <c r="N78" i="1"/>
  <c r="N82" i="1"/>
  <c r="N86" i="1"/>
  <c r="N89" i="1"/>
  <c r="N90" i="1"/>
  <c r="N91" i="1"/>
  <c r="N92" i="1"/>
  <c r="N93" i="1"/>
  <c r="N100" i="1"/>
  <c r="N102" i="1"/>
  <c r="N104" i="1"/>
  <c r="N105" i="1"/>
  <c r="N106" i="1"/>
  <c r="N127" i="1"/>
  <c r="N128" i="1"/>
  <c r="E5" i="1"/>
  <c r="E7" i="1"/>
  <c r="E8" i="1"/>
  <c r="E9" i="1"/>
  <c r="E12" i="1"/>
  <c r="E13" i="1"/>
  <c r="E14" i="1"/>
  <c r="E15" i="1"/>
  <c r="E17" i="1"/>
  <c r="E18" i="1"/>
  <c r="E19" i="1"/>
  <c r="E20" i="1"/>
  <c r="E24" i="1"/>
  <c r="E27" i="1"/>
  <c r="E28" i="1"/>
  <c r="E30" i="1"/>
  <c r="E34" i="1"/>
  <c r="E35" i="1"/>
  <c r="E38" i="1"/>
  <c r="E39" i="1"/>
  <c r="E40" i="1"/>
  <c r="E41" i="1"/>
  <c r="E42" i="1"/>
  <c r="E43" i="1"/>
  <c r="E44" i="1"/>
  <c r="E48" i="1"/>
  <c r="E55" i="1"/>
  <c r="E57" i="1"/>
  <c r="E60" i="1"/>
  <c r="E62" i="1"/>
  <c r="E64" i="1"/>
  <c r="E65" i="1"/>
  <c r="E67" i="1"/>
  <c r="E68" i="1"/>
  <c r="E69" i="1"/>
  <c r="E70" i="1"/>
  <c r="E71" i="1"/>
  <c r="E72" i="1"/>
  <c r="E75" i="1"/>
  <c r="E76" i="1"/>
  <c r="E77" i="1"/>
  <c r="E78" i="1"/>
  <c r="E82" i="1"/>
  <c r="E86" i="1"/>
  <c r="E89" i="1"/>
  <c r="E90" i="1"/>
  <c r="E91" i="1"/>
  <c r="E92" i="1"/>
  <c r="E93" i="1"/>
  <c r="E100" i="1"/>
  <c r="E102" i="1"/>
  <c r="E104" i="1"/>
  <c r="E105" i="1"/>
  <c r="E106" i="1"/>
  <c r="E127" i="1"/>
  <c r="E128" i="1"/>
  <c r="E129" i="1"/>
  <c r="H26" i="3"/>
  <c r="G26" i="3"/>
  <c r="F26" i="3"/>
  <c r="E26" i="3"/>
  <c r="D26" i="3"/>
  <c r="C26" i="3"/>
  <c r="B26" i="3"/>
  <c r="I26" i="3" l="1"/>
  <c r="L125" i="1"/>
  <c r="L123" i="1"/>
  <c r="L119" i="1"/>
  <c r="L117" i="1"/>
  <c r="P12" i="1"/>
  <c r="L115" i="1"/>
  <c r="L112" i="1"/>
  <c r="L108" i="1"/>
  <c r="L52" i="1"/>
  <c r="L121" i="1"/>
  <c r="L110" i="1"/>
  <c r="L126" i="1"/>
  <c r="L122" i="1"/>
  <c r="L111" i="1"/>
  <c r="L107" i="1"/>
  <c r="L103" i="1"/>
  <c r="L58" i="1"/>
  <c r="L87" i="1"/>
  <c r="L53" i="1"/>
  <c r="L88" i="1"/>
  <c r="L124" i="1"/>
  <c r="L120" i="1"/>
  <c r="L109" i="1"/>
  <c r="L6" i="1"/>
  <c r="L99" i="1"/>
  <c r="N99" i="1"/>
  <c r="N87" i="1"/>
  <c r="L95" i="1"/>
  <c r="N95" i="1"/>
  <c r="L114" i="1"/>
  <c r="L113" i="1"/>
  <c r="L116" i="1"/>
  <c r="L118" i="1"/>
  <c r="L101" i="1"/>
  <c r="N101" i="1"/>
  <c r="L84" i="1"/>
  <c r="N84" i="1"/>
  <c r="L63" i="1"/>
  <c r="L54" i="1"/>
  <c r="N54" i="1"/>
  <c r="L83" i="1"/>
  <c r="L85" i="1"/>
  <c r="N85" i="1"/>
  <c r="L59" i="1"/>
  <c r="N59" i="1"/>
  <c r="L49" i="1"/>
  <c r="N49" i="1"/>
  <c r="L51" i="1"/>
  <c r="L47" i="1"/>
  <c r="L46" i="1"/>
  <c r="L45" i="1"/>
  <c r="N51" i="1"/>
  <c r="L50" i="1"/>
  <c r="P30" i="1"/>
  <c r="L8" i="1"/>
  <c r="M129" i="1"/>
  <c r="L128" i="1"/>
  <c r="L104" i="1"/>
  <c r="L92" i="1"/>
  <c r="L77" i="1"/>
  <c r="L71" i="1"/>
  <c r="L44" i="1"/>
  <c r="L12" i="1"/>
  <c r="L5" i="1"/>
  <c r="L67" i="1"/>
  <c r="L60" i="1"/>
  <c r="L105" i="1"/>
  <c r="L93" i="1"/>
  <c r="L89" i="1"/>
  <c r="L78" i="1"/>
  <c r="L68" i="1"/>
  <c r="L48" i="1"/>
  <c r="L18" i="1"/>
  <c r="L100" i="1"/>
  <c r="L90" i="1"/>
  <c r="L69" i="1"/>
  <c r="L64" i="1"/>
  <c r="L55" i="1"/>
  <c r="L42" i="1"/>
  <c r="L38" i="1"/>
  <c r="L19" i="1"/>
  <c r="L14" i="1"/>
  <c r="L86" i="1"/>
  <c r="L34" i="1"/>
  <c r="L24" i="1"/>
  <c r="L72" i="1"/>
  <c r="L62" i="1"/>
  <c r="L41" i="1"/>
  <c r="L27" i="1"/>
  <c r="L7" i="1"/>
  <c r="L106" i="1"/>
  <c r="L127" i="1"/>
  <c r="L102" i="1"/>
  <c r="L91" i="1"/>
  <c r="L82" i="1"/>
  <c r="L76" i="1"/>
  <c r="L65" i="1"/>
  <c r="L57" i="1"/>
  <c r="L39" i="1"/>
  <c r="L30" i="1"/>
  <c r="L20" i="1"/>
  <c r="L15" i="1"/>
  <c r="L9" i="1"/>
  <c r="P129" i="1" l="1"/>
  <c r="L35" i="1"/>
  <c r="L40" i="1"/>
  <c r="L70" i="1"/>
  <c r="L17" i="1"/>
  <c r="L13" i="1"/>
  <c r="L28" i="1"/>
  <c r="L43" i="1"/>
  <c r="L75" i="1"/>
  <c r="N129" i="1"/>
  <c r="L129" i="1" l="1"/>
</calcChain>
</file>

<file path=xl/sharedStrings.xml><?xml version="1.0" encoding="utf-8"?>
<sst xmlns="http://schemas.openxmlformats.org/spreadsheetml/2006/main" count="417" uniqueCount="386">
  <si>
    <t>ت</t>
  </si>
  <si>
    <t xml:space="preserve">المادة </t>
  </si>
  <si>
    <t>السعر $</t>
  </si>
  <si>
    <t xml:space="preserve">السعر عراقي </t>
  </si>
  <si>
    <t xml:space="preserve">الوارد </t>
  </si>
  <si>
    <t xml:space="preserve">الصادر </t>
  </si>
  <si>
    <t xml:space="preserve">الباقي </t>
  </si>
  <si>
    <t xml:space="preserve">حفافة فلبس </t>
  </si>
  <si>
    <t xml:space="preserve">شامبو صيني </t>
  </si>
  <si>
    <t>شامبو جسم</t>
  </si>
  <si>
    <t xml:space="preserve">بلسم شعر </t>
  </si>
  <si>
    <t xml:space="preserve">مثرامة لحم اوكي جرمني </t>
  </si>
  <si>
    <t>مثرامة لحم زبتر</t>
  </si>
  <si>
    <t xml:space="preserve">طباخ سلفر ولف </t>
  </si>
  <si>
    <t xml:space="preserve">طباخ سفري احمر </t>
  </si>
  <si>
    <t xml:space="preserve">جدر دولمه كبير </t>
  </si>
  <si>
    <t xml:space="preserve">مكينة حلاقة كيس سلفر ولف </t>
  </si>
  <si>
    <t xml:space="preserve">صاجية سلفر صغير </t>
  </si>
  <si>
    <t xml:space="preserve">مكينه جلي ثلاثي كنك </t>
  </si>
  <si>
    <t xml:space="preserve">دريل اخضر </t>
  </si>
  <si>
    <t xml:space="preserve">لايت مدالية </t>
  </si>
  <si>
    <t xml:space="preserve">ام بي 3 كلاسك </t>
  </si>
  <si>
    <t xml:space="preserve">سيت فرجه دوار </t>
  </si>
  <si>
    <t>فرجه دوار</t>
  </si>
  <si>
    <t>خبازة حجم 40</t>
  </si>
  <si>
    <t>ام بي 3 انارة</t>
  </si>
  <si>
    <t>مكينه حلاقة متعدده</t>
  </si>
  <si>
    <t xml:space="preserve">قلاية سلاقة 7 لتر </t>
  </si>
  <si>
    <t>فارة سلفر ولف</t>
  </si>
  <si>
    <t>طاحونة سلفر ولف</t>
  </si>
  <si>
    <t>الجرد بالعراقي</t>
  </si>
  <si>
    <t>جرد الوارد $</t>
  </si>
  <si>
    <t>خفاقة شاشة</t>
  </si>
  <si>
    <t xml:space="preserve">مكينة خياطة برذر </t>
  </si>
  <si>
    <t>اوتي  نورفا بالة بنفسجي</t>
  </si>
  <si>
    <t>سماعة دام فوكس ستاند</t>
  </si>
  <si>
    <t xml:space="preserve">شسوار فرجة سلفر كرست </t>
  </si>
  <si>
    <t xml:space="preserve">قاصه صغيره </t>
  </si>
  <si>
    <t>كاوية انزو سيروم</t>
  </si>
  <si>
    <t>هراسة 3*1 ستيل</t>
  </si>
  <si>
    <t>مكنسة ريوبي 30 لتر</t>
  </si>
  <si>
    <t>مكنسة صيني ماركه 20 لتر</t>
  </si>
  <si>
    <t>مكنسة دايستر 30 لتر</t>
  </si>
  <si>
    <t>مكنسة سلفر ولف 30 لتر</t>
  </si>
  <si>
    <t xml:space="preserve">اوتي سلفر كرست </t>
  </si>
  <si>
    <t>اوتي اي اي جي</t>
  </si>
  <si>
    <t>اوتي راف 2400 واط</t>
  </si>
  <si>
    <t>اوتي محمول بروفي كوك</t>
  </si>
  <si>
    <t>اوتي راف 2200 واط وايرليس</t>
  </si>
  <si>
    <t>اسم الزبون</t>
  </si>
  <si>
    <t xml:space="preserve">رقم الزبون </t>
  </si>
  <si>
    <t xml:space="preserve">مكان الزبون </t>
  </si>
  <si>
    <t xml:space="preserve">ملاحظات </t>
  </si>
  <si>
    <t xml:space="preserve">غسان الحميداوي </t>
  </si>
  <si>
    <t>نجف / حي الوفاء</t>
  </si>
  <si>
    <t xml:space="preserve">وسام البهاش </t>
  </si>
  <si>
    <t xml:space="preserve">نجف </t>
  </si>
  <si>
    <t>خادمه المنتظر</t>
  </si>
  <si>
    <t xml:space="preserve">البصرة / المعقل </t>
  </si>
  <si>
    <t xml:space="preserve">صفاء التميمي </t>
  </si>
  <si>
    <t>بغداد / الشعلة</t>
  </si>
  <si>
    <t xml:space="preserve">محمد علي </t>
  </si>
  <si>
    <t>موصل</t>
  </si>
  <si>
    <t>سليم العراقي</t>
  </si>
  <si>
    <t xml:space="preserve">ميسان /مجر الكبير /ناحيه العدل </t>
  </si>
  <si>
    <t>نجف مجمع الكرار بلوك 18دار11</t>
  </si>
  <si>
    <t>ام حسين</t>
  </si>
  <si>
    <t>علي كاظم ديوانيه</t>
  </si>
  <si>
    <t xml:space="preserve">الديوانية / الاسكان </t>
  </si>
  <si>
    <t xml:space="preserve">ياسر ثامر </t>
  </si>
  <si>
    <t>بغداد / شارع فلسطين</t>
  </si>
  <si>
    <t>ابو حيدر المصلوخي</t>
  </si>
  <si>
    <t>بغداد م مدينه الصدر / قطاع٣٨</t>
  </si>
  <si>
    <t xml:space="preserve">احمد الربيعي </t>
  </si>
  <si>
    <t>بصره / الجمعيه</t>
  </si>
  <si>
    <t>ليث عنوز</t>
  </si>
  <si>
    <t>نجف</t>
  </si>
  <si>
    <t>شاكر حوسه</t>
  </si>
  <si>
    <t xml:space="preserve">وسام صلاح </t>
  </si>
  <si>
    <t>بغداد / الشعب</t>
  </si>
  <si>
    <t>احسان العراقي</t>
  </si>
  <si>
    <t>دوانيه الحمزه شرقي شارع سيد يونس</t>
  </si>
  <si>
    <t xml:space="preserve">احمد نجاح </t>
  </si>
  <si>
    <t xml:space="preserve">بو ايمن الزركاني  </t>
  </si>
  <si>
    <t>النجف /شارع المطار القديم</t>
  </si>
  <si>
    <t>احمد جاسم خلف</t>
  </si>
  <si>
    <t>كربلاء حي المعلمين</t>
  </si>
  <si>
    <t>ابو مصطفى الشكري نجف</t>
  </si>
  <si>
    <t>علي السعيدي</t>
  </si>
  <si>
    <t xml:space="preserve">الديوانية / قضاء الشنافية </t>
  </si>
  <si>
    <t>غابات الامزون</t>
  </si>
  <si>
    <t>بصره / تنومه</t>
  </si>
  <si>
    <t>سيد صلاح ابو رغيف</t>
  </si>
  <si>
    <t>ميسان / عواشه</t>
  </si>
  <si>
    <t>ميثم لحجيمي</t>
  </si>
  <si>
    <t>ديوانية / الامام الكاظم</t>
  </si>
  <si>
    <t>هيثم  الشمري بغداد المنصور</t>
  </si>
  <si>
    <t>بغداد / المنصور</t>
  </si>
  <si>
    <t>قصي الابراهيمي</t>
  </si>
  <si>
    <t>كربلاء / حي عامل</t>
  </si>
  <si>
    <t>ضياء الخزعلي</t>
  </si>
  <si>
    <t>شاميه</t>
  </si>
  <si>
    <t xml:space="preserve">محمد عزيز الدركزلي </t>
  </si>
  <si>
    <t>النجف  / حي الوفاء</t>
  </si>
  <si>
    <t xml:space="preserve">علي عرب </t>
  </si>
  <si>
    <t xml:space="preserve"> النجف قضاء المشخاب </t>
  </si>
  <si>
    <t xml:space="preserve">علاء النجفي  </t>
  </si>
  <si>
    <t xml:space="preserve">محمد مصلاوي </t>
  </si>
  <si>
    <t>نجف عمود 150</t>
  </si>
  <si>
    <t xml:space="preserve">حمد من اربيل </t>
  </si>
  <si>
    <t xml:space="preserve"> هولير نوي</t>
  </si>
  <si>
    <t xml:space="preserve">ندىة العبيدي </t>
  </si>
  <si>
    <t xml:space="preserve">بغداد الحريه </t>
  </si>
  <si>
    <t xml:space="preserve">محمد مجيد العبادي </t>
  </si>
  <si>
    <t>ناصريه سومر</t>
  </si>
  <si>
    <t>كاظميه دور الضباط</t>
  </si>
  <si>
    <t>الماسة كولد</t>
  </si>
  <si>
    <t>حسين الفتلاوي</t>
  </si>
  <si>
    <t>وسام البدري</t>
  </si>
  <si>
    <t xml:space="preserve"> بغداد الشعب</t>
  </si>
  <si>
    <t>حمزه ابو عمشه</t>
  </si>
  <si>
    <t>نجف مشخاب</t>
  </si>
  <si>
    <t>دكتور ليث الاسدي</t>
  </si>
  <si>
    <t>النجف / حي ميسان</t>
  </si>
  <si>
    <t xml:space="preserve">عبدالله الملكي </t>
  </si>
  <si>
    <t>عمار هاشم</t>
  </si>
  <si>
    <t>ديالى خان بي سعد</t>
  </si>
  <si>
    <t xml:space="preserve"> البصره كرنه</t>
  </si>
  <si>
    <t xml:space="preserve">عليكة التاج </t>
  </si>
  <si>
    <t>ام روز نجف مكرمه</t>
  </si>
  <si>
    <t>نجف المكرمة</t>
  </si>
  <si>
    <t xml:space="preserve">عبد الحميد الدجيلي </t>
  </si>
  <si>
    <t>صلاح الدين الدجيل</t>
  </si>
  <si>
    <t xml:space="preserve">أنور ضياء الموسوي </t>
  </si>
  <si>
    <t>كوفه كفل</t>
  </si>
  <si>
    <t xml:space="preserve">صباح نوري </t>
  </si>
  <si>
    <t>وردة النرجس النرجس</t>
  </si>
  <si>
    <t>كربلاء حي العامل المنطقة السادسة</t>
  </si>
  <si>
    <t xml:space="preserve">سيد علي </t>
  </si>
  <si>
    <t>سماوه</t>
  </si>
  <si>
    <t>ابو امور الشمري</t>
  </si>
  <si>
    <t>نجف الاشرف كوفه</t>
  </si>
  <si>
    <t xml:space="preserve">عباس السنجري </t>
  </si>
  <si>
    <t>كركوك</t>
  </si>
  <si>
    <t xml:space="preserve">زيد الركابي </t>
  </si>
  <si>
    <t>نجف 17 تموز</t>
  </si>
  <si>
    <t>محمد علي فرح</t>
  </si>
  <si>
    <t>كربلاء</t>
  </si>
  <si>
    <t xml:space="preserve">احمد ال نصار </t>
  </si>
  <si>
    <t>الديوانيه قضاء الشنافيه</t>
  </si>
  <si>
    <t>780 017 8292</t>
  </si>
  <si>
    <t xml:space="preserve">احمد المالكي  </t>
  </si>
  <si>
    <t>بصره</t>
  </si>
  <si>
    <t xml:space="preserve">روان عمري </t>
  </si>
  <si>
    <t>نجف العسكري</t>
  </si>
  <si>
    <t>عدي ابو صوفي</t>
  </si>
  <si>
    <t xml:space="preserve"> نجف حي جزيرة</t>
  </si>
  <si>
    <t>مشتاق السوداني</t>
  </si>
  <si>
    <t>783 110 1711</t>
  </si>
  <si>
    <t xml:space="preserve">احمد البياتي </t>
  </si>
  <si>
    <t xml:space="preserve">حيدر التميمي </t>
  </si>
  <si>
    <t>بغداد البلديات</t>
  </si>
  <si>
    <t xml:space="preserve">جعفر الموسوي </t>
  </si>
  <si>
    <t>النجف جعيه</t>
  </si>
  <si>
    <t xml:space="preserve">عامر محمد علي </t>
  </si>
  <si>
    <t>حله</t>
  </si>
  <si>
    <t>سيد محمد جابر الحيدري</t>
  </si>
  <si>
    <t xml:space="preserve">ابو علاء السعيدي </t>
  </si>
  <si>
    <t>نجف الجمعيه</t>
  </si>
  <si>
    <t>جواد كاظم هادي</t>
  </si>
  <si>
    <t xml:space="preserve"> ناصريه مطعم حياوي</t>
  </si>
  <si>
    <t>بأسم عباس</t>
  </si>
  <si>
    <t>نجف حي المكرمه</t>
  </si>
  <si>
    <t xml:space="preserve">بلال المولى </t>
  </si>
  <si>
    <t>موصل 17 تموز</t>
  </si>
  <si>
    <t>محمد رضا امزون</t>
  </si>
  <si>
    <t xml:space="preserve">بغداد جميلة </t>
  </si>
  <si>
    <t>ناصريه سوق الشيوخ</t>
  </si>
  <si>
    <t xml:space="preserve">رجل شرقي </t>
  </si>
  <si>
    <t>عبد الله الرفاعي</t>
  </si>
  <si>
    <t xml:space="preserve">هاني حميد نجف </t>
  </si>
  <si>
    <t xml:space="preserve">اسامه الكبيسي </t>
  </si>
  <si>
    <t>الانبار هيت</t>
  </si>
  <si>
    <t xml:space="preserve">علي محمد </t>
  </si>
  <si>
    <t xml:space="preserve">الديوانية / حي الجمهورية </t>
  </si>
  <si>
    <t xml:space="preserve">اياد الغزالي </t>
  </si>
  <si>
    <t>النجف الاشرف حي النصر</t>
  </si>
  <si>
    <t xml:space="preserve">محمد امين </t>
  </si>
  <si>
    <t>دلشاد جواد</t>
  </si>
  <si>
    <t>كلار/سليمانيه(برده سور)</t>
  </si>
  <si>
    <t>بغداد مدينه الصدر</t>
  </si>
  <si>
    <t xml:space="preserve">محمود حميد </t>
  </si>
  <si>
    <t>سده الهنديه</t>
  </si>
  <si>
    <t>ندى علي</t>
  </si>
  <si>
    <t xml:space="preserve"> ام حسين </t>
  </si>
  <si>
    <t>نجف مجمع الكرار بلوك 18دار 11</t>
  </si>
  <si>
    <t>عادل المسلماني</t>
  </si>
  <si>
    <t>كربلاء حي العامل المنطقه الرابعه</t>
  </si>
  <si>
    <t xml:space="preserve">ابو ايمن </t>
  </si>
  <si>
    <t xml:space="preserve">نجف شارع المطار </t>
  </si>
  <si>
    <t>مهند الطائي</t>
  </si>
  <si>
    <t>حلة حلي الامام</t>
  </si>
  <si>
    <t xml:space="preserve">ابو حسين الخفاجي نجف </t>
  </si>
  <si>
    <t xml:space="preserve">نجف حي المكرمة </t>
  </si>
  <si>
    <t xml:space="preserve">احمد جبار </t>
  </si>
  <si>
    <t>محمد علي فرج</t>
  </si>
  <si>
    <t xml:space="preserve"> كربلاء سيف سعد</t>
  </si>
  <si>
    <t xml:space="preserve">ابو مهدي الموسوي </t>
  </si>
  <si>
    <t xml:space="preserve">ام صاحب </t>
  </si>
  <si>
    <t xml:space="preserve">ديوانية / الامام الصادق </t>
  </si>
  <si>
    <t>ام قيس</t>
  </si>
  <si>
    <t xml:space="preserve">نجف / المهندسين </t>
  </si>
  <si>
    <t>حسام داوود</t>
  </si>
  <si>
    <t>محمد البصري</t>
  </si>
  <si>
    <t>البصرة النشوه</t>
  </si>
  <si>
    <t>سماوة خضر</t>
  </si>
  <si>
    <t xml:space="preserve">مجهول مجهول  </t>
  </si>
  <si>
    <t xml:space="preserve">فاطمية </t>
  </si>
  <si>
    <t xml:space="preserve">نجف العباسية </t>
  </si>
  <si>
    <t xml:space="preserve">مهند المياحي </t>
  </si>
  <si>
    <t>بغداد الشعب</t>
  </si>
  <si>
    <t xml:space="preserve">عباس البهادلي </t>
  </si>
  <si>
    <t>بغداد مدينه الصدر قطاع40</t>
  </si>
  <si>
    <t xml:space="preserve">ابو زهراء </t>
  </si>
  <si>
    <t xml:space="preserve">نجف العسكري </t>
  </si>
  <si>
    <t xml:space="preserve">بغداد الوشاش </t>
  </si>
  <si>
    <t>النجف / البراكية / شارع المعمل</t>
  </si>
  <si>
    <t>الوصولات</t>
  </si>
  <si>
    <t xml:space="preserve">الجمعة 24 </t>
  </si>
  <si>
    <t>السبت 25</t>
  </si>
  <si>
    <t>الاحد 26</t>
  </si>
  <si>
    <t xml:space="preserve"> الاثنين 27</t>
  </si>
  <si>
    <t xml:space="preserve">الثلاثاء 28 </t>
  </si>
  <si>
    <t>الاربعاء 1</t>
  </si>
  <si>
    <t>الخميس 2</t>
  </si>
  <si>
    <t>المجموع</t>
  </si>
  <si>
    <t xml:space="preserve">المبلغ المراد </t>
  </si>
  <si>
    <t>السعر البيع</t>
  </si>
  <si>
    <t>قلاية هوائي جنل راف 6 لتر</t>
  </si>
  <si>
    <t xml:space="preserve">راجع </t>
  </si>
  <si>
    <t>مبلغ الراجع $</t>
  </si>
  <si>
    <t xml:space="preserve">ناتج حساب المخزن </t>
  </si>
  <si>
    <t>سيار t21</t>
  </si>
  <si>
    <t>سيار t20</t>
  </si>
  <si>
    <t>سيار t19</t>
  </si>
  <si>
    <t>سيار t22</t>
  </si>
  <si>
    <t xml:space="preserve">سيار سمارت بور </t>
  </si>
  <si>
    <t xml:space="preserve">سيار اخضر </t>
  </si>
  <si>
    <t>سيار b06</t>
  </si>
  <si>
    <t>سيار b08</t>
  </si>
  <si>
    <t xml:space="preserve">فاره اصليه </t>
  </si>
  <si>
    <t xml:space="preserve">غلاية راف كزاز </t>
  </si>
  <si>
    <t xml:space="preserve">معصارة راف بطيئة </t>
  </si>
  <si>
    <t xml:space="preserve">حافظة اكل </t>
  </si>
  <si>
    <t xml:space="preserve">ترمز </t>
  </si>
  <si>
    <t xml:space="preserve">كابسة صاج تزوي </t>
  </si>
  <si>
    <t xml:space="preserve">معصارة سريعة بومان </t>
  </si>
  <si>
    <t xml:space="preserve">غلاية راف كيج </t>
  </si>
  <si>
    <t>غلاية بومان</t>
  </si>
  <si>
    <t>قلاية سلفر كرست 8 لتر</t>
  </si>
  <si>
    <t>قلاية 10 لتر جنل</t>
  </si>
  <si>
    <t>ماكنة لحيم باركساية صغبير</t>
  </si>
  <si>
    <t xml:space="preserve">معصارة شحن </t>
  </si>
  <si>
    <t xml:space="preserve">خفاقة سلفر كرست </t>
  </si>
  <si>
    <t>عجانة كجوت 6.5 لتر</t>
  </si>
  <si>
    <t>اوفن 3*1</t>
  </si>
  <si>
    <t xml:space="preserve">عجانة سلفر كرست 6.5 لتر </t>
  </si>
  <si>
    <t>مايكرو 20 لتر جنل صيني</t>
  </si>
  <si>
    <t xml:space="preserve">مايكرو 25 لتر لمس شاشه </t>
  </si>
  <si>
    <t>اوفن 60 لتر صيني اصلي</t>
  </si>
  <si>
    <t xml:space="preserve">صابون </t>
  </si>
  <si>
    <t>كريم تجاعيد الوجه</t>
  </si>
  <si>
    <t xml:space="preserve">كريم حليب الحمار للجسم كامل </t>
  </si>
  <si>
    <t xml:space="preserve">بلور هواء </t>
  </si>
  <si>
    <t xml:space="preserve">ماعون قلاية </t>
  </si>
  <si>
    <t>غلاية بلاستك</t>
  </si>
  <si>
    <t xml:space="preserve">فنجان قهوة </t>
  </si>
  <si>
    <t xml:space="preserve">شامبو تصاقط شعر اصلي صيني </t>
  </si>
  <si>
    <t>كبان ليزري 16 خط ستاند</t>
  </si>
  <si>
    <t xml:space="preserve">ديون المحل </t>
  </si>
  <si>
    <t xml:space="preserve">الاسم </t>
  </si>
  <si>
    <t>المادة 2</t>
  </si>
  <si>
    <t>المادة 3</t>
  </si>
  <si>
    <t>المادة 4</t>
  </si>
  <si>
    <t>المادة 5</t>
  </si>
  <si>
    <t>الماده 6</t>
  </si>
  <si>
    <t>المادة 7</t>
  </si>
  <si>
    <t xml:space="preserve">المبلغ المطلوب  </t>
  </si>
  <si>
    <t xml:space="preserve">المبلغ المدفوع </t>
  </si>
  <si>
    <t xml:space="preserve">المبلغ المتبقي </t>
  </si>
  <si>
    <t xml:space="preserve">تاريخ الدفع </t>
  </si>
  <si>
    <t xml:space="preserve">تاريخ السحب </t>
  </si>
  <si>
    <t xml:space="preserve">محمد جابر الحيدري </t>
  </si>
  <si>
    <t xml:space="preserve">كاظم شركة </t>
  </si>
  <si>
    <t xml:space="preserve">عون </t>
  </si>
  <si>
    <t>ليث نت</t>
  </si>
  <si>
    <t>رصيد</t>
  </si>
  <si>
    <t xml:space="preserve">مهدي ابو محمد </t>
  </si>
  <si>
    <t xml:space="preserve">محمد العنتاكي </t>
  </si>
  <si>
    <t xml:space="preserve">ام سيف </t>
  </si>
  <si>
    <t xml:space="preserve">ابو حسن لعذاري </t>
  </si>
  <si>
    <t xml:space="preserve">سيد حسين الميالي </t>
  </si>
  <si>
    <t xml:space="preserve">اوتي كوري عامودي اصلي </t>
  </si>
  <si>
    <t xml:space="preserve">اوتي سلفر كرست عامودي </t>
  </si>
  <si>
    <t xml:space="preserve">علي العارضي </t>
  </si>
  <si>
    <t xml:space="preserve">ماطور بارك سايد نحاس بوستر </t>
  </si>
  <si>
    <t xml:space="preserve">ماطور لايكي جيرمني نحاس بوستر </t>
  </si>
  <si>
    <t xml:space="preserve">ماطور اوزتو بوستر نحاس </t>
  </si>
  <si>
    <t>المبلغ المحتسب</t>
  </si>
  <si>
    <t>مخزون المواد احمد</t>
  </si>
  <si>
    <t>كوفة عباسيه</t>
  </si>
  <si>
    <t xml:space="preserve">محضرة طعام 6 لتر </t>
  </si>
  <si>
    <t>خلاط صناعي سلفر كريست الشكل القديم</t>
  </si>
  <si>
    <t>خلاط صناعي سلفر كريست الشكل الجديد</t>
  </si>
  <si>
    <t>هراسة كولد كرست</t>
  </si>
  <si>
    <t xml:space="preserve">اسم المخزن </t>
  </si>
  <si>
    <t xml:space="preserve">الدين بالعراقي </t>
  </si>
  <si>
    <t>الدين $</t>
  </si>
  <si>
    <t>ديون على المحل</t>
  </si>
  <si>
    <t xml:space="preserve">مخزن احمد </t>
  </si>
  <si>
    <t xml:space="preserve">مخزن علي </t>
  </si>
  <si>
    <t>مخزن مصطفى</t>
  </si>
  <si>
    <t xml:space="preserve">هراسة سوبر كرست </t>
  </si>
  <si>
    <t>صاجية رسل هوبست كبير</t>
  </si>
  <si>
    <t>صاجية تزيو كبير</t>
  </si>
  <si>
    <t xml:space="preserve">شافطة دهون بشرة </t>
  </si>
  <si>
    <t>دريل همر 1600 واط بور بلاص</t>
  </si>
  <si>
    <t>شافطة دهون لايكي جيرمني كاسيت اصلي</t>
  </si>
  <si>
    <t xml:space="preserve">ميزان اشخاص لايكي جيرمني </t>
  </si>
  <si>
    <t>قلاية سلفر جيرمني 7.7 لتر شاشه</t>
  </si>
  <si>
    <t>سجين ستيل سيت</t>
  </si>
  <si>
    <t xml:space="preserve">المجموع </t>
  </si>
  <si>
    <t xml:space="preserve">هراسة سلفر ولف </t>
  </si>
  <si>
    <t>بلور سحب كبير ريوبي</t>
  </si>
  <si>
    <t xml:space="preserve">مثرامة لحم صناعي </t>
  </si>
  <si>
    <t xml:space="preserve">دريل باركسايد شحن </t>
  </si>
  <si>
    <t xml:space="preserve">حسام فاضل </t>
  </si>
  <si>
    <t>دين</t>
  </si>
  <si>
    <t xml:space="preserve">خلاط صناعي اصلي </t>
  </si>
  <si>
    <t>جدر ضغط نظامين 9 لتر</t>
  </si>
  <si>
    <t>جدر ضغط نظامين 11 لتر</t>
  </si>
  <si>
    <t>حدر ضغط نظامين 7 لتر</t>
  </si>
  <si>
    <t>جدر نصف ضغط 24</t>
  </si>
  <si>
    <t>جدر نصف ضغط 26</t>
  </si>
  <si>
    <t xml:space="preserve">انور جمال </t>
  </si>
  <si>
    <t xml:space="preserve">سيف حميد </t>
  </si>
  <si>
    <t>فوزي عباس</t>
  </si>
  <si>
    <t xml:space="preserve">رصيد </t>
  </si>
  <si>
    <t xml:space="preserve">ابو هاني </t>
  </si>
  <si>
    <t>علي كامل الطائي</t>
  </si>
  <si>
    <t>ذي قار الشطرة</t>
  </si>
  <si>
    <t>مرزة</t>
  </si>
  <si>
    <t>مكنسة</t>
  </si>
  <si>
    <t xml:space="preserve">ام مؤمل </t>
  </si>
  <si>
    <t>باقي</t>
  </si>
  <si>
    <t xml:space="preserve">محمد حمزة </t>
  </si>
  <si>
    <t>محمد حتيته</t>
  </si>
  <si>
    <t xml:space="preserve"> </t>
  </si>
  <si>
    <t xml:space="preserve">ابو شاكر </t>
  </si>
  <si>
    <t>علي اكبر شبكي</t>
  </si>
  <si>
    <t>موصل برطله</t>
  </si>
  <si>
    <t>بغداد حي العدل</t>
  </si>
  <si>
    <t>اوراق الشتاء</t>
  </si>
  <si>
    <t>نجف حي الاسكان</t>
  </si>
  <si>
    <t xml:space="preserve">خادمه المنتظر نسر </t>
  </si>
  <si>
    <t xml:space="preserve">سيد حسين مولد </t>
  </si>
  <si>
    <t>دريل اخضر</t>
  </si>
  <si>
    <t>خلاط سلفر</t>
  </si>
  <si>
    <t xml:space="preserve">مكينه تدريج </t>
  </si>
  <si>
    <t>حجوزات</t>
  </si>
  <si>
    <t>حسين لعذاري</t>
  </si>
  <si>
    <t>يدة  بلي</t>
  </si>
  <si>
    <r>
      <t xml:space="preserve">ر   قم الواتساب :-    </t>
    </r>
    <r>
      <rPr>
        <sz val="11"/>
        <color theme="1"/>
        <rFont val="PT Simple Bold Ruled"/>
        <charset val="178"/>
      </rPr>
      <t>07812623458</t>
    </r>
  </si>
  <si>
    <t>المادة</t>
  </si>
  <si>
    <t>السعر</t>
  </si>
  <si>
    <t>العدد</t>
  </si>
  <si>
    <t>لسعر</t>
  </si>
  <si>
    <t>التوصيل</t>
  </si>
  <si>
    <t>تاريخ الشراء :   27/2/2023</t>
  </si>
  <si>
    <t>ابوحسن</t>
  </si>
  <si>
    <t>نجف حي الزهراء قرب اسواق سلام</t>
  </si>
  <si>
    <t>ام محمد</t>
  </si>
  <si>
    <t xml:space="preserve">ديوانيه حي الجزائر </t>
  </si>
  <si>
    <r>
      <t xml:space="preserve">    </t>
    </r>
    <r>
      <rPr>
        <b/>
        <sz val="10"/>
        <color rgb="FF3F3F3F"/>
        <rFont val="Monotype Koufi"/>
        <charset val="178"/>
      </rPr>
      <t xml:space="preserve"> محافظة الزبون  :</t>
    </r>
  </si>
  <si>
    <t>السيد   :</t>
  </si>
  <si>
    <t xml:space="preserve">     رقم   هاتف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</si>
</sst>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35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2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rgb="FFFFFF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1"/>
      <color rgb="FF9C0006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rgb="FFFFFF00"/>
      <name val="Arial"/>
      <family val="2"/>
      <scheme val="minor"/>
    </font>
    <font>
      <b/>
      <sz val="11"/>
      <color rgb="FF002060"/>
      <name val="Arial"/>
      <family val="2"/>
      <scheme val="minor"/>
    </font>
    <font>
      <b/>
      <sz val="11"/>
      <color theme="9" tint="0.79998168889431442"/>
      <name val="Arial"/>
      <family val="2"/>
      <scheme val="minor"/>
    </font>
    <font>
      <sz val="24"/>
      <color theme="1"/>
      <name val="Arial"/>
      <family val="2"/>
      <charset val="178"/>
      <scheme val="minor"/>
    </font>
    <font>
      <b/>
      <sz val="12"/>
      <color theme="0"/>
      <name val="Arial"/>
      <family val="2"/>
      <scheme val="minor"/>
    </font>
    <font>
      <b/>
      <sz val="11"/>
      <color rgb="FF3F3F3F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theme="1"/>
      <name val="Monotype Koufi"/>
      <charset val="178"/>
    </font>
    <font>
      <sz val="11"/>
      <color theme="1"/>
      <name val="PT Simple Bold Ruled"/>
      <charset val="178"/>
    </font>
    <font>
      <b/>
      <sz val="11"/>
      <color rgb="FF3F3F3F"/>
      <name val="Monotype Koufi"/>
      <charset val="178"/>
    </font>
    <font>
      <b/>
      <sz val="10"/>
      <color rgb="FF3F3F3F"/>
      <name val="Monotype Koufi"/>
      <charset val="178"/>
    </font>
    <font>
      <sz val="11"/>
      <name val="Monotype Koufi"/>
      <charset val="178"/>
    </font>
    <font>
      <b/>
      <sz val="11"/>
      <color theme="1"/>
      <name val="Calibri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b/>
      <sz val="11"/>
      <color rgb="FF006100"/>
      <name val="Andalus"/>
      <family val="1"/>
    </font>
    <font>
      <sz val="14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6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3F3F3F"/>
      </left>
      <right/>
      <top style="thin">
        <color rgb="FF3F3F3F"/>
      </top>
      <bottom style="medium">
        <color indexed="64"/>
      </bottom>
      <diagonal/>
    </border>
    <border>
      <left/>
      <right style="thin">
        <color rgb="FF3F3F3F"/>
      </right>
      <top style="thin">
        <color rgb="FF3F3F3F"/>
      </top>
      <bottom style="medium">
        <color indexed="64"/>
      </bottom>
      <diagonal/>
    </border>
    <border>
      <left/>
      <right/>
      <top style="thin">
        <color rgb="FF3F3F3F"/>
      </top>
      <bottom style="medium">
        <color indexed="64"/>
      </bottom>
      <diagonal/>
    </border>
  </borders>
  <cellStyleXfs count="2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1" applyNumberFormat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8" fillId="14" borderId="0" applyNumberFormat="0" applyBorder="0" applyAlignment="0" applyProtection="0"/>
    <xf numFmtId="0" fontId="1" fillId="15" borderId="0" applyNumberFormat="0" applyBorder="0" applyAlignment="0" applyProtection="0"/>
    <xf numFmtId="0" fontId="8" fillId="16" borderId="0" applyNumberFormat="0" applyBorder="0" applyAlignment="0" applyProtection="0"/>
    <xf numFmtId="0" fontId="1" fillId="17" borderId="0" applyNumberFormat="0" applyBorder="0" applyAlignment="0" applyProtection="0"/>
    <xf numFmtId="0" fontId="8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2" borderId="2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1" fillId="26" borderId="0" applyNumberFormat="0" applyBorder="0" applyAlignment="0" applyProtection="0"/>
  </cellStyleXfs>
  <cellXfs count="69">
    <xf numFmtId="0" fontId="0" fillId="0" borderId="0" xfId="0"/>
    <xf numFmtId="0" fontId="3" fillId="2" borderId="0" xfId="1" applyFont="1"/>
    <xf numFmtId="0" fontId="4" fillId="0" borderId="0" xfId="0" applyFont="1"/>
    <xf numFmtId="0" fontId="4" fillId="4" borderId="0" xfId="0" applyFont="1" applyFill="1"/>
    <xf numFmtId="0" fontId="4" fillId="5" borderId="0" xfId="0" applyFont="1" applyFill="1"/>
    <xf numFmtId="0" fontId="4" fillId="6" borderId="0" xfId="0" applyFont="1" applyFill="1"/>
    <xf numFmtId="0" fontId="4" fillId="0" borderId="0" xfId="0" applyNumberFormat="1" applyFont="1"/>
    <xf numFmtId="0" fontId="5" fillId="2" borderId="0" xfId="1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 vertical="center"/>
    </xf>
    <xf numFmtId="0" fontId="1" fillId="2" borderId="0" xfId="1"/>
    <xf numFmtId="0" fontId="4" fillId="9" borderId="0" xfId="5" applyFont="1"/>
    <xf numFmtId="0" fontId="4" fillId="10" borderId="0" xfId="6" applyFont="1"/>
    <xf numFmtId="0" fontId="4" fillId="11" borderId="0" xfId="7" applyFont="1"/>
    <xf numFmtId="0" fontId="4" fillId="14" borderId="0" xfId="10" applyFont="1"/>
    <xf numFmtId="0" fontId="4" fillId="16" borderId="0" xfId="12" applyFont="1"/>
    <xf numFmtId="0" fontId="4" fillId="18" borderId="0" xfId="14" applyFont="1"/>
    <xf numFmtId="0" fontId="13" fillId="2" borderId="0" xfId="1" applyFont="1"/>
    <xf numFmtId="0" fontId="14" fillId="12" borderId="0" xfId="8" applyFont="1"/>
    <xf numFmtId="0" fontId="15" fillId="7" borderId="0" xfId="3" applyFont="1"/>
    <xf numFmtId="0" fontId="17" fillId="17" borderId="0" xfId="13" applyFont="1"/>
    <xf numFmtId="0" fontId="16" fillId="15" borderId="0" xfId="11" applyFont="1"/>
    <xf numFmtId="0" fontId="16" fillId="15" borderId="0" xfId="11" applyNumberFormat="1" applyFont="1"/>
    <xf numFmtId="0" fontId="18" fillId="8" borderId="1" xfId="4" applyFont="1"/>
    <xf numFmtId="0" fontId="18" fillId="8" borderId="1" xfId="4" applyNumberFormat="1" applyFont="1"/>
    <xf numFmtId="0" fontId="4" fillId="3" borderId="0" xfId="2" applyFont="1"/>
    <xf numFmtId="0" fontId="11" fillId="9" borderId="0" xfId="5" applyFont="1"/>
    <xf numFmtId="0" fontId="4" fillId="6" borderId="0" xfId="0" applyNumberFormat="1" applyFont="1" applyFill="1"/>
    <xf numFmtId="0" fontId="4" fillId="3" borderId="0" xfId="2" applyNumberFormat="1" applyFont="1"/>
    <xf numFmtId="0" fontId="1" fillId="13" borderId="0" xfId="9"/>
    <xf numFmtId="0" fontId="13" fillId="13" borderId="0" xfId="9" applyFont="1"/>
    <xf numFmtId="164" fontId="7" fillId="0" borderId="0" xfId="0" applyNumberFormat="1" applyFont="1"/>
    <xf numFmtId="0" fontId="20" fillId="2" borderId="0" xfId="1" applyFont="1"/>
    <xf numFmtId="0" fontId="14" fillId="19" borderId="0" xfId="15" applyFont="1"/>
    <xf numFmtId="0" fontId="0" fillId="20" borderId="0" xfId="0" applyFill="1"/>
    <xf numFmtId="0" fontId="0" fillId="5" borderId="0" xfId="0" applyFill="1"/>
    <xf numFmtId="0" fontId="0" fillId="4" borderId="0" xfId="0" applyFill="1"/>
    <xf numFmtId="0" fontId="0" fillId="21" borderId="0" xfId="0" applyFill="1"/>
    <xf numFmtId="0" fontId="21" fillId="22" borderId="2" xfId="16"/>
    <xf numFmtId="0" fontId="29" fillId="26" borderId="6" xfId="22" applyFont="1" applyBorder="1" applyAlignment="1">
      <alignment horizontal="center" vertical="center" wrapText="1" readingOrder="2"/>
    </xf>
    <xf numFmtId="0" fontId="29" fillId="26" borderId="7" xfId="22" applyFont="1" applyBorder="1" applyAlignment="1">
      <alignment horizontal="center" vertical="center" wrapText="1" readingOrder="2"/>
    </xf>
    <xf numFmtId="0" fontId="29" fillId="26" borderId="8" xfId="22" applyFont="1" applyBorder="1" applyAlignment="1">
      <alignment horizontal="center" vertical="center" wrapText="1" readingOrder="2"/>
    </xf>
    <xf numFmtId="0" fontId="30" fillId="0" borderId="9" xfId="0" applyFont="1" applyBorder="1" applyAlignment="1">
      <alignment horizontal="center" vertical="center" wrapText="1" readingOrder="2"/>
    </xf>
    <xf numFmtId="0" fontId="31" fillId="0" borderId="10" xfId="0" applyFont="1" applyBorder="1" applyAlignment="1">
      <alignment horizontal="center" vertical="center" wrapText="1" readingOrder="2"/>
    </xf>
    <xf numFmtId="0" fontId="31" fillId="0" borderId="11" xfId="0" applyFont="1" applyBorder="1" applyAlignment="1">
      <alignment horizontal="center" vertical="center" wrapText="1" readingOrder="2"/>
    </xf>
    <xf numFmtId="0" fontId="25" fillId="25" borderId="12" xfId="21" applyFont="1" applyBorder="1" applyAlignment="1">
      <alignment horizontal="center" vertical="center" wrapText="1" readingOrder="2"/>
    </xf>
    <xf numFmtId="0" fontId="32" fillId="0" borderId="12" xfId="0" applyFont="1" applyBorder="1" applyAlignment="1">
      <alignment horizontal="center" vertical="center" wrapText="1" readingOrder="2"/>
    </xf>
    <xf numFmtId="0" fontId="32" fillId="0" borderId="10" xfId="0" applyFont="1" applyBorder="1" applyAlignment="1">
      <alignment horizontal="center" vertical="center" wrapText="1" readingOrder="2"/>
    </xf>
    <xf numFmtId="0" fontId="32" fillId="0" borderId="11" xfId="0" applyFont="1" applyBorder="1" applyAlignment="1">
      <alignment horizontal="center" vertical="center" wrapText="1" readingOrder="2"/>
    </xf>
    <xf numFmtId="0" fontId="34" fillId="0" borderId="16" xfId="0" applyFont="1" applyBorder="1" applyAlignment="1">
      <alignment horizontal="center" vertical="center" wrapText="1" readingOrder="2"/>
    </xf>
    <xf numFmtId="0" fontId="34" fillId="0" borderId="11" xfId="0" applyFont="1" applyBorder="1" applyAlignment="1">
      <alignment horizontal="center" vertical="center" wrapText="1" readingOrder="2"/>
    </xf>
    <xf numFmtId="0" fontId="27" fillId="22" borderId="17" xfId="16" applyFont="1" applyBorder="1" applyAlignment="1">
      <alignment vertical="center" readingOrder="2"/>
    </xf>
    <xf numFmtId="0" fontId="27" fillId="22" borderId="17" xfId="16" applyFont="1" applyBorder="1" applyAlignment="1">
      <alignment vertical="center" wrapText="1" readingOrder="2"/>
    </xf>
    <xf numFmtId="0" fontId="25" fillId="24" borderId="5" xfId="20" applyFont="1" applyBorder="1" applyAlignment="1">
      <alignment vertical="center"/>
    </xf>
    <xf numFmtId="0" fontId="27" fillId="22" borderId="18" xfId="16" applyFont="1" applyBorder="1" applyAlignment="1">
      <alignment horizontal="center" vertical="center" readingOrder="2"/>
    </xf>
    <xf numFmtId="0" fontId="23" fillId="0" borderId="3" xfId="17" applyFont="1" applyAlignment="1">
      <alignment horizontal="right" vertical="center" readingOrder="2"/>
    </xf>
    <xf numFmtId="0" fontId="23" fillId="0" borderId="4" xfId="18" applyAlignment="1">
      <alignment horizontal="center" vertical="center" readingOrder="2"/>
    </xf>
    <xf numFmtId="0" fontId="27" fillId="22" borderId="19" xfId="16" applyFont="1" applyBorder="1" applyAlignment="1">
      <alignment horizontal="center" vertical="center" readingOrder="2"/>
    </xf>
    <xf numFmtId="0" fontId="27" fillId="22" borderId="18" xfId="16" applyFont="1" applyBorder="1" applyAlignment="1">
      <alignment horizontal="center" vertical="center" readingOrder="2"/>
    </xf>
    <xf numFmtId="0" fontId="25" fillId="24" borderId="5" xfId="20" applyFont="1" applyBorder="1" applyAlignment="1">
      <alignment horizontal="right" vertical="center"/>
    </xf>
    <xf numFmtId="0" fontId="33" fillId="23" borderId="13" xfId="19" applyFont="1" applyBorder="1" applyAlignment="1">
      <alignment horizontal="center" vertical="center" wrapText="1" readingOrder="2"/>
    </xf>
    <xf numFmtId="0" fontId="33" fillId="23" borderId="14" xfId="19" applyFont="1" applyBorder="1" applyAlignment="1">
      <alignment horizontal="center" vertical="center" wrapText="1" readingOrder="2"/>
    </xf>
    <xf numFmtId="0" fontId="33" fillId="23" borderId="15" xfId="19" applyFont="1" applyBorder="1" applyAlignment="1">
      <alignment horizontal="center" vertical="center" wrapText="1" readingOrder="2"/>
    </xf>
    <xf numFmtId="0" fontId="2" fillId="3" borderId="0" xfId="2" applyFont="1" applyAlignment="1">
      <alignment horizontal="center"/>
    </xf>
    <xf numFmtId="0" fontId="12" fillId="7" borderId="0" xfId="3" applyFont="1" applyAlignment="1">
      <alignment horizontal="center"/>
    </xf>
    <xf numFmtId="0" fontId="13" fillId="3" borderId="0" xfId="2" applyFont="1" applyAlignment="1">
      <alignment horizontal="center"/>
    </xf>
    <xf numFmtId="0" fontId="19" fillId="3" borderId="0" xfId="2" applyFont="1" applyAlignment="1">
      <alignment horizontal="center"/>
    </xf>
    <xf numFmtId="0" fontId="13" fillId="5" borderId="0" xfId="1" applyFont="1" applyFill="1" applyAlignment="1">
      <alignment horizontal="center"/>
    </xf>
  </cellXfs>
  <cellStyles count="23">
    <cellStyle name="20% - تمييز1" xfId="5" builtinId="30"/>
    <cellStyle name="20% - تمييز2" xfId="6" builtinId="34"/>
    <cellStyle name="20% - تمييز3" xfId="7" builtinId="38"/>
    <cellStyle name="20% - تمييز4" xfId="10" builtinId="42"/>
    <cellStyle name="20% - تمييز5" xfId="12" builtinId="46"/>
    <cellStyle name="20% - تمييز6" xfId="14" builtinId="50"/>
    <cellStyle name="40% - تمييز1" xfId="20" builtinId="31"/>
    <cellStyle name="40% - تمييز6" xfId="21" builtinId="51"/>
    <cellStyle name="60% - تمييز3" xfId="8" builtinId="40"/>
    <cellStyle name="60% - تمييز4" xfId="11" builtinId="44"/>
    <cellStyle name="60% - تمييز6" xfId="22" builtinId="52"/>
    <cellStyle name="Normal" xfId="0" builtinId="0"/>
    <cellStyle name="إخراج" xfId="16" builtinId="21"/>
    <cellStyle name="تمييز1" xfId="1" builtinId="29"/>
    <cellStyle name="تمييز2" xfId="2" builtinId="33"/>
    <cellStyle name="تمييز3" xfId="15" builtinId="37"/>
    <cellStyle name="تمييز4" xfId="9" builtinId="41"/>
    <cellStyle name="تمييز6" xfId="13" builtinId="49"/>
    <cellStyle name="جيد" xfId="19" builtinId="26"/>
    <cellStyle name="خلية تدقيق" xfId="4" builtinId="23"/>
    <cellStyle name="سيئ" xfId="3" builtinId="27"/>
    <cellStyle name="عنوان 2" xfId="17" builtinId="17"/>
    <cellStyle name="عنوان 3" xfId="18" builtinId="18"/>
  </cellStyles>
  <dxfs count="3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  <sz val="14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/>
      </font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minor"/>
      </font>
      <numFmt numFmtId="0" formatCode="General"/>
    </dxf>
    <dxf>
      <font>
        <b/>
      </font>
      <numFmt numFmtId="0" formatCode="General"/>
    </dxf>
    <dxf>
      <font>
        <b/>
      </font>
      <numFmt numFmtId="0" formatCode="General"/>
    </dxf>
    <dxf>
      <font>
        <b/>
        <strike val="0"/>
        <outline val="0"/>
        <shadow val="0"/>
        <u val="none"/>
        <vertAlign val="baseline"/>
        <color theme="1"/>
        <name val="Arial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color theme="9" tint="0.79998168889431442"/>
        <name val="Arial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color rgb="FFFFFF00"/>
        <name val="Arial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solid">
          <fgColor indexed="64"/>
          <bgColor rgb="FF00B0F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Arial"/>
        <scheme val="minor"/>
      </font>
    </dxf>
    <dxf>
      <font>
        <b/>
        <strike val="0"/>
        <outline val="0"/>
        <shadow val="0"/>
        <u val="none"/>
        <vertAlign val="baseline"/>
        <color rgb="FF002060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92D050"/>
        </patternFill>
      </fill>
    </dxf>
    <dxf>
      <font>
        <b/>
        <strike val="0"/>
        <outline val="0"/>
        <shadow val="0"/>
        <u val="none"/>
        <vertAlign val="baseline"/>
        <color rgb="FFFF0000"/>
        <name val="Arial"/>
        <scheme val="minor"/>
      </font>
    </dxf>
    <dxf>
      <font>
        <b/>
        <strike val="0"/>
        <outline val="0"/>
        <shadow val="0"/>
        <u val="none"/>
        <vertAlign val="baseline"/>
        <color auto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FF0000"/>
        </patternFill>
      </fill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0</xdr:row>
      <xdr:rowOff>28575</xdr:rowOff>
    </xdr:from>
    <xdr:to>
      <xdr:col>6</xdr:col>
      <xdr:colOff>28575</xdr:colOff>
      <xdr:row>8</xdr:row>
      <xdr:rowOff>114300</xdr:rowOff>
    </xdr:to>
    <xdr:pic>
      <xdr:nvPicPr>
        <xdr:cNvPr id="2" name="صورة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003825" y="28575"/>
          <a:ext cx="4533899" cy="1257300"/>
        </a:xfrm>
        <a:prstGeom prst="rect">
          <a:avLst/>
        </a:prstGeom>
        <a:ln>
          <a:solidFill>
            <a:schemeClr val="accent1"/>
          </a:solidFill>
        </a:ln>
        <a:effectLst>
          <a:softEdge rad="112500"/>
        </a:effectLst>
      </xdr:spPr>
    </xdr:pic>
    <xdr:clientData/>
  </xdr:twoCellAnchor>
</xdr:wsDr>
</file>

<file path=xl/tables/table1.xml><?xml version="1.0" encoding="utf-8"?>
<table xmlns="http://schemas.openxmlformats.org/spreadsheetml/2006/main" id="1" name="الجدول1" displayName="الجدول1" ref="B4:Q129" totalsRowShown="0" headerRowDxfId="33" headerRowCellStyle="تمييز1">
  <autoFilter ref="B4:Q129"/>
  <sortState ref="B5:P129">
    <sortCondition ref="B4:B54"/>
  </sortState>
  <tableColumns count="16">
    <tableColumn id="1" name="ت"/>
    <tableColumn id="2" name="المادة " dataDxfId="32" dataCellStyle="20% - تمييز1"/>
    <tableColumn id="3" name="السعر $" dataDxfId="31"/>
    <tableColumn id="4" name="السعر عراقي " dataDxfId="30" dataCellStyle="60% - تمييز3">
      <calculatedColumnFormula>D5*1900</calculatedColumnFormula>
    </tableColumn>
    <tableColumn id="12" name="السعر البيع" dataDxfId="29" dataCellStyle="سيئ"/>
    <tableColumn id="5" name="الوارد " dataDxfId="28"/>
    <tableColumn id="6" name="الصادر " dataDxfId="27" dataCellStyle="تمييز6"/>
    <tableColumn id="16" name="حجوزات" dataCellStyle="إخراج"/>
    <tableColumn id="13" name="راجع " dataDxfId="26" dataCellStyle="تمييز6"/>
    <tableColumn id="7" name="الباقي " dataDxfId="25">
      <calculatedColumnFormula>الجدول1[[#This Row],[الوارد ]]-الجدول1[[#This Row],[الصادر ]]-الجدول1[[#This Row],[حجوزات]]-الجدول1[[#This Row],[راجع ]]</calculatedColumnFormula>
    </tableColumn>
    <tableColumn id="8" name="الجرد بالعراقي" dataDxfId="24" dataCellStyle="60% - تمييز4">
      <calculatedColumnFormula>الجدول1[[#This Row],[السعر عراقي ]]*الجدول1[[#This Row],[الباقي ]]</calculatedColumnFormula>
    </tableColumn>
    <tableColumn id="9" name="جرد الوارد $" dataDxfId="23" dataCellStyle="خلية تدقيق">
      <calculatedColumnFormula>الجدول1[[#This Row],[السعر $]]*الجدول1[[#This Row],[الوارد ]]</calculatedColumnFormula>
    </tableColumn>
    <tableColumn id="10" name="المبلغ المراد " dataDxfId="22" dataCellStyle="تمييز2">
      <calculatedColumnFormula>الجدول1[[#This Row],[الصادر ]]*الجدول1[[#This Row],[السعر عراقي ]]</calculatedColumnFormula>
    </tableColumn>
    <tableColumn id="14" name="مبلغ الراجع $" dataDxfId="21">
      <calculatedColumnFormula>الجدول1[[#This Row],[السعر $]]*الجدول1[[#This Row],[راجع ]]</calculatedColumnFormula>
    </tableColumn>
    <tableColumn id="15" name="ناتج حساب المخزن " dataDxfId="20"/>
    <tableColumn id="11" name="المبلغ المحتسب" dataDxfId="19" dataCellStyle="تمييز3">
      <calculatedColumnFormula>الجدول1[[#This Row],[السعر البيع]]*الجدول1[[#This Row],[الوارد ]]</calculatedColumnFormula>
    </tableColumn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2" name="الجدول2" displayName="الجدول2" ref="B4:N27" totalsRowShown="0" dataDxfId="18" headerRowCellStyle="تمييز1">
  <autoFilter ref="B4:N27"/>
  <tableColumns count="13">
    <tableColumn id="1" name="الاسم " dataDxfId="17"/>
    <tableColumn id="2" name="المادة " dataDxfId="16"/>
    <tableColumn id="3" name="المادة 2" dataDxfId="15"/>
    <tableColumn id="4" name="المادة 3" dataDxfId="14"/>
    <tableColumn id="5" name="المادة 4" dataDxfId="13"/>
    <tableColumn id="6" name="المادة 5" dataDxfId="12"/>
    <tableColumn id="7" name="الماده 6" dataDxfId="11"/>
    <tableColumn id="8" name="المادة 7" dataDxfId="10"/>
    <tableColumn id="9" name="تاريخ السحب " dataDxfId="9"/>
    <tableColumn id="10" name="المبلغ المطلوب  " dataDxfId="8"/>
    <tableColumn id="11" name="المبلغ المدفوع " dataDxfId="7"/>
    <tableColumn id="12" name="المبلغ المتبقي " dataDxfId="6">
      <calculatedColumnFormula>K5-L5</calculatedColumnFormula>
    </tableColumn>
    <tableColumn id="13" name="تاريخ الدفع " dataDxfId="5"/>
  </tableColumns>
  <tableStyleInfo name="TableStyleMedium8" showFirstColumn="0" showLastColumn="0" showRowStripes="1" showColumnStripes="0"/>
</table>
</file>

<file path=xl/tables/table3.xml><?xml version="1.0" encoding="utf-8"?>
<table xmlns="http://schemas.openxmlformats.org/spreadsheetml/2006/main" id="6" name="الجدول6" displayName="الجدول6" ref="B4:D10" totalsRowShown="0" headerRowDxfId="4" dataDxfId="3" headerRowCellStyle="تمييز1">
  <autoFilter ref="B4:D10"/>
  <tableColumns count="3">
    <tableColumn id="1" name="اسم المخزن " dataDxfId="2"/>
    <tableColumn id="2" name="الدين بالعراقي " dataDxfId="1"/>
    <tableColumn id="3" name="الدين $" dataDxfId="0">
      <calculatedColumnFormula>الجدول6[[#This Row],[الدين بالعراقي ]]/153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F25"/>
  <sheetViews>
    <sheetView rightToLeft="1" tabSelected="1" workbookViewId="0">
      <selection activeCell="E12" sqref="E12"/>
    </sheetView>
  </sheetViews>
  <sheetFormatPr defaultRowHeight="14.25" x14ac:dyDescent="0.2"/>
  <cols>
    <col min="1" max="1" width="3.625" customWidth="1"/>
    <col min="3" max="3" width="20.875" customWidth="1"/>
    <col min="4" max="4" width="11.875" customWidth="1"/>
  </cols>
  <sheetData>
    <row r="7" spans="2:6" ht="6.75" customHeight="1" x14ac:dyDescent="0.2"/>
    <row r="8" spans="2:6" hidden="1" x14ac:dyDescent="0.2"/>
    <row r="9" spans="2:6" ht="24.75" x14ac:dyDescent="0.2">
      <c r="B9" s="54" t="s">
        <v>384</v>
      </c>
      <c r="C9" s="54"/>
      <c r="D9" s="60" t="s">
        <v>372</v>
      </c>
      <c r="E9" s="60"/>
      <c r="F9" s="60"/>
    </row>
    <row r="10" spans="2:6" ht="24.75" customHeight="1" thickBot="1" x14ac:dyDescent="0.25">
      <c r="B10" s="52" t="s">
        <v>385</v>
      </c>
      <c r="C10" s="55" t="e">
        <f>VLOOKUP($C$9,'معلومات المعتمدين '!C4:D125,2,FALSE)</f>
        <v>#N/A</v>
      </c>
      <c r="D10" s="53" t="s">
        <v>383</v>
      </c>
      <c r="E10" s="58" t="e">
        <f>VLOOKUP($C$9,'معلومات المعتمدين '!C4:E125,3,FALSE)</f>
        <v>#N/A</v>
      </c>
      <c r="F10" s="59"/>
    </row>
    <row r="11" spans="2:6" ht="24.75" thickBot="1" x14ac:dyDescent="0.25">
      <c r="B11" s="40" t="s">
        <v>0</v>
      </c>
      <c r="C11" s="41" t="s">
        <v>373</v>
      </c>
      <c r="D11" s="41" t="s">
        <v>374</v>
      </c>
      <c r="E11" s="41" t="s">
        <v>375</v>
      </c>
      <c r="F11" s="42" t="s">
        <v>376</v>
      </c>
    </row>
    <row r="12" spans="2:6" ht="18.75" thickBot="1" x14ac:dyDescent="0.25">
      <c r="B12" s="43">
        <v>1</v>
      </c>
      <c r="C12" s="44" t="s">
        <v>7</v>
      </c>
      <c r="D12" s="44"/>
      <c r="E12" s="44"/>
      <c r="F12" s="45">
        <f>D12*E12</f>
        <v>0</v>
      </c>
    </row>
    <row r="13" spans="2:6" ht="18.75" thickBot="1" x14ac:dyDescent="0.25">
      <c r="B13" s="43">
        <v>2</v>
      </c>
      <c r="C13" s="44"/>
      <c r="D13" s="44"/>
      <c r="E13" s="44"/>
      <c r="F13" s="45">
        <f t="shared" ref="F13:F22" si="0">D13*E13</f>
        <v>0</v>
      </c>
    </row>
    <row r="14" spans="2:6" ht="18.75" thickBot="1" x14ac:dyDescent="0.25">
      <c r="B14" s="43">
        <v>3</v>
      </c>
      <c r="C14" s="44"/>
      <c r="D14" s="44"/>
      <c r="E14" s="44"/>
      <c r="F14" s="45">
        <f t="shared" si="0"/>
        <v>0</v>
      </c>
    </row>
    <row r="15" spans="2:6" ht="18.75" thickBot="1" x14ac:dyDescent="0.25">
      <c r="B15" s="43">
        <v>4</v>
      </c>
      <c r="C15" s="44"/>
      <c r="D15" s="44"/>
      <c r="E15" s="44"/>
      <c r="F15" s="45">
        <f t="shared" si="0"/>
        <v>0</v>
      </c>
    </row>
    <row r="16" spans="2:6" ht="18.75" thickBot="1" x14ac:dyDescent="0.25">
      <c r="B16" s="43">
        <v>6</v>
      </c>
      <c r="C16" s="44"/>
      <c r="D16" s="44"/>
      <c r="E16" s="44"/>
      <c r="F16" s="45">
        <f t="shared" si="0"/>
        <v>0</v>
      </c>
    </row>
    <row r="17" spans="2:6" ht="18.75" thickBot="1" x14ac:dyDescent="0.25">
      <c r="B17" s="43">
        <v>7</v>
      </c>
      <c r="C17" s="44"/>
      <c r="D17" s="44"/>
      <c r="E17" s="44"/>
      <c r="F17" s="45">
        <f t="shared" si="0"/>
        <v>0</v>
      </c>
    </row>
    <row r="18" spans="2:6" ht="18.75" thickBot="1" x14ac:dyDescent="0.25">
      <c r="B18" s="43">
        <v>8</v>
      </c>
      <c r="C18" s="44"/>
      <c r="D18" s="44"/>
      <c r="E18" s="44"/>
      <c r="F18" s="45">
        <f t="shared" si="0"/>
        <v>0</v>
      </c>
    </row>
    <row r="19" spans="2:6" ht="18.75" thickBot="1" x14ac:dyDescent="0.25">
      <c r="B19" s="43">
        <v>9</v>
      </c>
      <c r="C19" s="44"/>
      <c r="D19" s="44"/>
      <c r="E19" s="44"/>
      <c r="F19" s="45">
        <f t="shared" si="0"/>
        <v>0</v>
      </c>
    </row>
    <row r="20" spans="2:6" ht="18.75" thickBot="1" x14ac:dyDescent="0.25">
      <c r="B20" s="43">
        <v>10</v>
      </c>
      <c r="C20" s="44"/>
      <c r="D20" s="44"/>
      <c r="E20" s="44"/>
      <c r="F20" s="45">
        <f t="shared" si="0"/>
        <v>0</v>
      </c>
    </row>
    <row r="21" spans="2:6" ht="18.75" thickBot="1" x14ac:dyDescent="0.25">
      <c r="B21" s="43"/>
      <c r="C21" s="44"/>
      <c r="D21" s="44"/>
      <c r="E21" s="44"/>
      <c r="F21" s="45">
        <f t="shared" si="0"/>
        <v>0</v>
      </c>
    </row>
    <row r="22" spans="2:6" ht="24.75" thickBot="1" x14ac:dyDescent="0.25">
      <c r="B22" s="43"/>
      <c r="C22" s="46" t="s">
        <v>377</v>
      </c>
      <c r="D22" s="47">
        <v>5</v>
      </c>
      <c r="E22" s="48">
        <v>1</v>
      </c>
      <c r="F22" s="49">
        <f t="shared" si="0"/>
        <v>5</v>
      </c>
    </row>
    <row r="23" spans="2:6" ht="21.75" thickBot="1" x14ac:dyDescent="0.25">
      <c r="B23" s="61" t="s">
        <v>235</v>
      </c>
      <c r="C23" s="62"/>
      <c r="D23" s="63"/>
      <c r="E23" s="50">
        <f>E12+E13+E14+E15+E16+E17+E18+E19+E20</f>
        <v>0</v>
      </c>
      <c r="F23" s="51">
        <f>F12+F13+F14+F15+F16+F17+F18+F19+F21+F22</f>
        <v>5</v>
      </c>
    </row>
    <row r="24" spans="2:6" ht="15.75" thickBot="1" x14ac:dyDescent="0.25">
      <c r="B24" s="56" t="s">
        <v>378</v>
      </c>
      <c r="C24" s="56"/>
      <c r="D24" s="57"/>
      <c r="E24" s="57"/>
      <c r="F24" s="57"/>
    </row>
    <row r="25" spans="2:6" ht="15" thickTop="1" x14ac:dyDescent="0.2"/>
  </sheetData>
  <mergeCells count="5">
    <mergeCell ref="B24:C24"/>
    <mergeCell ref="D24:F24"/>
    <mergeCell ref="E10:F10"/>
    <mergeCell ref="D9:F9"/>
    <mergeCell ref="B23:D2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'معلومات المعتمدين '!$C$4:$C$125</xm:f>
          </x14:formula1>
          <xm:sqref>C9</xm:sqref>
        </x14:dataValidation>
        <x14:dataValidation type="list" allowBlank="1" showInputMessage="1" showErrorMessage="1">
          <x14:formula1>
            <xm:f>'الجرد المخزني '!$C$5:$C$500</xm:f>
          </x14:formula1>
          <xm:sqref>C12:C21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84"/>
  <sheetViews>
    <sheetView rightToLeft="1" zoomScale="90" zoomScaleNormal="90" workbookViewId="0">
      <selection activeCell="K5" sqref="K5"/>
    </sheetView>
  </sheetViews>
  <sheetFormatPr defaultRowHeight="16.5" thickTop="1" thickBottom="1" x14ac:dyDescent="0.3"/>
  <cols>
    <col min="1" max="1" width="4.625" customWidth="1"/>
    <col min="2" max="2" width="4" customWidth="1"/>
    <col min="3" max="3" width="26.875" style="12" customWidth="1"/>
    <col min="4" max="4" width="12.625" customWidth="1"/>
    <col min="5" max="5" width="11.875" style="19" customWidth="1"/>
    <col min="6" max="6" width="10.25" style="20" customWidth="1"/>
    <col min="7" max="7" width="7.125" customWidth="1"/>
    <col min="8" max="8" width="7.75" style="21" customWidth="1"/>
    <col min="9" max="9" width="7.75" style="39" customWidth="1"/>
    <col min="10" max="10" width="7.75" style="21" customWidth="1"/>
    <col min="11" max="11" width="8.25" customWidth="1"/>
    <col min="12" max="12" width="11.375" style="22" customWidth="1"/>
    <col min="13" max="13" width="11.25" style="24" customWidth="1"/>
    <col min="14" max="14" width="13.625" style="26" customWidth="1"/>
    <col min="15" max="15" width="12.125" customWidth="1"/>
    <col min="16" max="16" width="16.125" customWidth="1"/>
    <col min="17" max="17" width="12.5" customWidth="1"/>
  </cols>
  <sheetData>
    <row r="1" spans="1:17" ht="14.25" customHeight="1" x14ac:dyDescent="0.2">
      <c r="B1" s="64" t="s">
        <v>309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14.25" customHeight="1" thickBot="1" x14ac:dyDescent="0.25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4" spans="1:17" ht="17.25" thickTop="1" thickBot="1" x14ac:dyDescent="0.3">
      <c r="B4" s="1" t="s">
        <v>0</v>
      </c>
      <c r="C4" s="12" t="s">
        <v>1</v>
      </c>
      <c r="D4" s="1" t="s">
        <v>2</v>
      </c>
      <c r="E4" s="19" t="s">
        <v>3</v>
      </c>
      <c r="F4" s="20" t="s">
        <v>237</v>
      </c>
      <c r="G4" s="1" t="s">
        <v>4</v>
      </c>
      <c r="H4" s="21" t="s">
        <v>5</v>
      </c>
      <c r="I4" s="39" t="s">
        <v>369</v>
      </c>
      <c r="J4" s="30" t="s">
        <v>239</v>
      </c>
      <c r="K4" s="1" t="s">
        <v>6</v>
      </c>
      <c r="L4" s="22" t="s">
        <v>30</v>
      </c>
      <c r="M4" s="24" t="s">
        <v>31</v>
      </c>
      <c r="N4" s="26" t="s">
        <v>236</v>
      </c>
      <c r="O4" s="1" t="s">
        <v>240</v>
      </c>
      <c r="P4" s="1" t="s">
        <v>241</v>
      </c>
      <c r="Q4" s="33" t="s">
        <v>308</v>
      </c>
    </row>
    <row r="5" spans="1:17" thickTop="1" thickBot="1" x14ac:dyDescent="0.3">
      <c r="C5" s="12" t="s">
        <v>7</v>
      </c>
      <c r="D5" s="4">
        <v>10</v>
      </c>
      <c r="E5" s="19">
        <f t="shared" ref="E5:E36" si="0">D5*1900</f>
        <v>19000</v>
      </c>
      <c r="F5" s="20">
        <v>20</v>
      </c>
      <c r="G5" s="3">
        <v>1</v>
      </c>
      <c r="H5" s="21">
        <v>1</v>
      </c>
      <c r="J5" s="31"/>
      <c r="K5" s="5">
        <f>الجدول1[[#This Row],[الوارد ]]-الجدول1[[#This Row],[الصادر ]]-الجدول1[[#This Row],[حجوزات]]-الجدول1[[#This Row],[راجع ]]</f>
        <v>0</v>
      </c>
      <c r="L5" s="22">
        <f>الجدول1[[#This Row],[السعر عراقي ]]*الجدول1[[#This Row],[الباقي ]]</f>
        <v>0</v>
      </c>
      <c r="M5" s="24">
        <f>الجدول1[[#This Row],[السعر $]]*الجدول1[[#This Row],[الوارد ]]</f>
        <v>10</v>
      </c>
      <c r="N5" s="26">
        <f>الجدول1[[#This Row],[السعر البيع]]*الجدول1[[#This Row],[الصادر ]]</f>
        <v>20</v>
      </c>
      <c r="O5" s="2">
        <f>الجدول1[[#This Row],[السعر $]]*الجدول1[[#This Row],[راجع ]]</f>
        <v>0</v>
      </c>
      <c r="P5" s="2">
        <f>الجدول1[[#This Row],[جرد الوارد $]]-الجدول1[[#This Row],[مبلغ الراجع $]]</f>
        <v>10</v>
      </c>
      <c r="Q5" s="34">
        <f>الجدول1[[#This Row],[السعر البيع]]*الجدول1[[#This Row],[الوارد ]]</f>
        <v>20</v>
      </c>
    </row>
    <row r="6" spans="1:17" thickTop="1" thickBot="1" x14ac:dyDescent="0.3">
      <c r="C6" s="12" t="s">
        <v>277</v>
      </c>
      <c r="D6" s="4">
        <v>12</v>
      </c>
      <c r="E6" s="19">
        <f t="shared" si="0"/>
        <v>22800</v>
      </c>
      <c r="F6" s="20">
        <v>30</v>
      </c>
      <c r="G6" s="3">
        <v>198</v>
      </c>
      <c r="I6" s="39">
        <v>3</v>
      </c>
      <c r="J6" s="31"/>
      <c r="K6" s="5">
        <f>الجدول1[[#This Row],[الوارد ]]-الجدول1[[#This Row],[الصادر ]]-الجدول1[[#This Row],[حجوزات]]-الجدول1[[#This Row],[راجع ]]</f>
        <v>195</v>
      </c>
      <c r="L6" s="22">
        <f>الجدول1[[#This Row],[السعر عراقي ]]*الجدول1[[#This Row],[الباقي ]]</f>
        <v>4446000</v>
      </c>
      <c r="M6" s="24">
        <f>الجدول1[[#This Row],[السعر $]]*الجدول1[[#This Row],[الوارد ]]</f>
        <v>2376</v>
      </c>
      <c r="N6" s="26">
        <f>الجدول1[[#This Row],[الصادر ]]*الجدول1[[#This Row],[السعر عراقي ]]</f>
        <v>0</v>
      </c>
      <c r="O6" s="2">
        <f>الجدول1[[#This Row],[السعر $]]*الجدول1[[#This Row],[راجع ]]</f>
        <v>0</v>
      </c>
      <c r="P6" s="2"/>
      <c r="Q6" s="34">
        <f>الجدول1[[#This Row],[السعر البيع]]*الجدول1[[#This Row],[الوارد ]]</f>
        <v>5940</v>
      </c>
    </row>
    <row r="7" spans="1:17" thickTop="1" thickBot="1" x14ac:dyDescent="0.3">
      <c r="C7" s="12" t="s">
        <v>8</v>
      </c>
      <c r="D7" s="4">
        <v>2</v>
      </c>
      <c r="E7" s="19">
        <f t="shared" si="0"/>
        <v>3800</v>
      </c>
      <c r="F7" s="20">
        <v>5</v>
      </c>
      <c r="G7" s="3">
        <v>28</v>
      </c>
      <c r="H7" s="21">
        <v>1</v>
      </c>
      <c r="J7" s="31"/>
      <c r="K7" s="5">
        <f>الجدول1[[#This Row],[الوارد ]]-الجدول1[[#This Row],[الصادر ]]-الجدول1[[#This Row],[حجوزات]]-الجدول1[[#This Row],[راجع ]]</f>
        <v>27</v>
      </c>
      <c r="L7" s="22">
        <f>الجدول1[[#This Row],[السعر عراقي ]]*الجدول1[[#This Row],[الباقي ]]</f>
        <v>102600</v>
      </c>
      <c r="M7" s="24">
        <f>الجدول1[[#This Row],[السعر $]]*الجدول1[[#This Row],[الوارد ]]</f>
        <v>56</v>
      </c>
      <c r="N7" s="26">
        <f>الجدول1[[#This Row],[السعر البيع]]*الجدول1[[#This Row],[الصادر ]]</f>
        <v>5</v>
      </c>
      <c r="O7" s="2">
        <f>الجدول1[[#This Row],[السعر $]]*الجدول1[[#This Row],[راجع ]]</f>
        <v>0</v>
      </c>
      <c r="P7" s="2">
        <f>الجدول1[[#This Row],[جرد الوارد $]]-الجدول1[[#This Row],[مبلغ الراجع $]]</f>
        <v>56</v>
      </c>
      <c r="Q7" s="34">
        <f>الجدول1[[#This Row],[السعر البيع]]*الجدول1[[#This Row],[الوارد ]]</f>
        <v>140</v>
      </c>
    </row>
    <row r="8" spans="1:17" thickTop="1" thickBot="1" x14ac:dyDescent="0.3">
      <c r="C8" s="12" t="s">
        <v>9</v>
      </c>
      <c r="D8" s="4">
        <v>2</v>
      </c>
      <c r="E8" s="19">
        <f t="shared" si="0"/>
        <v>3800</v>
      </c>
      <c r="F8" s="20">
        <v>5</v>
      </c>
      <c r="G8" s="3">
        <v>38</v>
      </c>
      <c r="H8" s="21">
        <v>2</v>
      </c>
      <c r="J8" s="31"/>
      <c r="K8" s="5">
        <f>الجدول1[[#This Row],[الوارد ]]-الجدول1[[#This Row],[الصادر ]]-الجدول1[[#This Row],[حجوزات]]-الجدول1[[#This Row],[راجع ]]</f>
        <v>36</v>
      </c>
      <c r="L8" s="22">
        <f>الجدول1[[#This Row],[السعر عراقي ]]*الجدول1[[#This Row],[الباقي ]]</f>
        <v>136800</v>
      </c>
      <c r="M8" s="24">
        <f>الجدول1[[#This Row],[السعر $]]*الجدول1[[#This Row],[الوارد ]]</f>
        <v>76</v>
      </c>
      <c r="N8" s="26">
        <f>الجدول1[[#This Row],[السعر البيع]]*الجدول1[[#This Row],[الصادر ]]</f>
        <v>10</v>
      </c>
      <c r="O8" s="2">
        <f>الجدول1[[#This Row],[السعر $]]*الجدول1[[#This Row],[راجع ]]</f>
        <v>0</v>
      </c>
      <c r="P8" s="2">
        <f>الجدول1[[#This Row],[جرد الوارد $]]-الجدول1[[#This Row],[مبلغ الراجع $]]</f>
        <v>76</v>
      </c>
      <c r="Q8" s="34">
        <f>الجدول1[[#This Row],[السعر البيع]]*الجدول1[[#This Row],[الوارد ]]</f>
        <v>190</v>
      </c>
    </row>
    <row r="9" spans="1:17" thickTop="1" thickBot="1" x14ac:dyDescent="0.3">
      <c r="C9" s="12" t="s">
        <v>10</v>
      </c>
      <c r="D9" s="4">
        <v>2.5</v>
      </c>
      <c r="E9" s="19">
        <f t="shared" si="0"/>
        <v>4750</v>
      </c>
      <c r="F9" s="20">
        <v>5</v>
      </c>
      <c r="G9" s="3">
        <v>50</v>
      </c>
      <c r="H9" s="21">
        <v>2</v>
      </c>
      <c r="J9" s="31"/>
      <c r="K9" s="5">
        <f>الجدول1[[#This Row],[الوارد ]]-الجدول1[[#This Row],[الصادر ]]-الجدول1[[#This Row],[حجوزات]]-الجدول1[[#This Row],[راجع ]]</f>
        <v>48</v>
      </c>
      <c r="L9" s="22">
        <f>الجدول1[[#This Row],[السعر عراقي ]]*الجدول1[[#This Row],[الباقي ]]</f>
        <v>228000</v>
      </c>
      <c r="M9" s="24">
        <f>الجدول1[[#This Row],[السعر $]]*الجدول1[[#This Row],[الوارد ]]</f>
        <v>125</v>
      </c>
      <c r="N9" s="26">
        <f>الجدول1[[#This Row],[السعر البيع]]*الجدول1[[#This Row],[الصادر ]]</f>
        <v>10</v>
      </c>
      <c r="O9" s="2">
        <f>الجدول1[[#This Row],[السعر $]]*الجدول1[[#This Row],[راجع ]]</f>
        <v>0</v>
      </c>
      <c r="P9" s="2">
        <f>الجدول1[[#This Row],[جرد الوارد $]]-الجدول1[[#This Row],[مبلغ الراجع $]]</f>
        <v>125</v>
      </c>
      <c r="Q9" s="34">
        <f>الجدول1[[#This Row],[السعر البيع]]*الجدول1[[#This Row],[الوارد ]]</f>
        <v>250</v>
      </c>
    </row>
    <row r="10" spans="1:17" thickTop="1" thickBot="1" x14ac:dyDescent="0.3">
      <c r="A10" s="35"/>
      <c r="C10" s="12" t="s">
        <v>311</v>
      </c>
      <c r="D10" s="4">
        <v>17.5</v>
      </c>
      <c r="E10" s="19">
        <f t="shared" si="0"/>
        <v>33250</v>
      </c>
      <c r="F10" s="20">
        <v>35</v>
      </c>
      <c r="G10" s="3">
        <v>10</v>
      </c>
      <c r="H10" s="21">
        <v>1</v>
      </c>
      <c r="I10" s="39">
        <v>3</v>
      </c>
      <c r="J10" s="31"/>
      <c r="K10" s="5">
        <f>الجدول1[[#This Row],[الوارد ]]-الجدول1[[#This Row],[الصادر ]]-الجدول1[[#This Row],[حجوزات]]-الجدول1[[#This Row],[راجع ]]</f>
        <v>6</v>
      </c>
      <c r="L10" s="22">
        <f>الجدول1[[#This Row],[السعر عراقي ]]*الجدول1[[#This Row],[الباقي ]]</f>
        <v>199500</v>
      </c>
      <c r="M10" s="24">
        <f>الجدول1[[#This Row],[السعر $]]*الجدول1[[#This Row],[الوارد ]]</f>
        <v>175</v>
      </c>
      <c r="N10" s="26">
        <f>الجدول1[[#This Row],[الصادر ]]*الجدول1[[#This Row],[السعر عراقي ]]</f>
        <v>33250</v>
      </c>
      <c r="O10" s="2">
        <f>الجدول1[[#This Row],[السعر $]]*الجدول1[[#This Row],[راجع ]]</f>
        <v>0</v>
      </c>
      <c r="P10" s="2"/>
      <c r="Q10" s="34">
        <f>الجدول1[[#This Row],[السعر البيع]]*الجدول1[[#This Row],[الوارد ]]</f>
        <v>350</v>
      </c>
    </row>
    <row r="11" spans="1:17" thickTop="1" thickBot="1" x14ac:dyDescent="0.3">
      <c r="A11" s="37"/>
      <c r="C11" s="12" t="s">
        <v>334</v>
      </c>
      <c r="D11" s="4">
        <v>60</v>
      </c>
      <c r="E11" s="19">
        <f t="shared" si="0"/>
        <v>114000</v>
      </c>
      <c r="F11" s="20">
        <v>115</v>
      </c>
      <c r="G11" s="3">
        <v>4</v>
      </c>
      <c r="J11" s="31"/>
      <c r="K11" s="5">
        <f>الجدول1[[#This Row],[الوارد ]]-الجدول1[[#This Row],[الصادر ]]-الجدول1[[#This Row],[حجوزات]]-الجدول1[[#This Row],[راجع ]]</f>
        <v>4</v>
      </c>
      <c r="L11" s="22">
        <f>الجدول1[[#This Row],[السعر عراقي ]]*الجدول1[[#This Row],[الباقي ]]</f>
        <v>456000</v>
      </c>
      <c r="M11" s="24">
        <f>الجدول1[[#This Row],[السعر $]]*الجدول1[[#This Row],[الوارد ]]</f>
        <v>240</v>
      </c>
      <c r="N11" s="26">
        <f>الجدول1[[#This Row],[الصادر ]]*الجدول1[[#This Row],[السعر عراقي ]]</f>
        <v>0</v>
      </c>
      <c r="O11" s="2">
        <f>الجدول1[[#This Row],[السعر $]]*الجدول1[[#This Row],[راجع ]]</f>
        <v>0</v>
      </c>
      <c r="P11" s="2"/>
      <c r="Q11" s="34">
        <f>الجدول1[[#This Row],[السعر البيع]]*الجدول1[[#This Row],[الوارد ]]</f>
        <v>460</v>
      </c>
    </row>
    <row r="12" spans="1:17" thickTop="1" thickBot="1" x14ac:dyDescent="0.3">
      <c r="C12" s="12" t="s">
        <v>11</v>
      </c>
      <c r="D12" s="4">
        <v>45</v>
      </c>
      <c r="E12" s="19">
        <f t="shared" si="0"/>
        <v>85500</v>
      </c>
      <c r="F12" s="20">
        <v>95</v>
      </c>
      <c r="G12" s="3">
        <v>2</v>
      </c>
      <c r="J12" s="31">
        <v>2</v>
      </c>
      <c r="K12" s="5">
        <f>الجدول1[[#This Row],[الوارد ]]-الجدول1[[#This Row],[الصادر ]]-الجدول1[[#This Row],[حجوزات]]-الجدول1[[#This Row],[راجع ]]</f>
        <v>0</v>
      </c>
      <c r="L12" s="22">
        <f>الجدول1[[#This Row],[السعر عراقي ]]*الجدول1[[#This Row],[الباقي ]]</f>
        <v>0</v>
      </c>
      <c r="M12" s="24">
        <f>الجدول1[[#This Row],[السعر $]]*الجدول1[[#This Row],[الوارد ]]</f>
        <v>90</v>
      </c>
      <c r="N12" s="26">
        <f>الجدول1[[#This Row],[السعر البيع]]*الجدول1[[#This Row],[الصادر ]]</f>
        <v>0</v>
      </c>
      <c r="O12" s="2">
        <f>الجدول1[[#This Row],[السعر $]]*الجدول1[[#This Row],[راجع ]]</f>
        <v>90</v>
      </c>
      <c r="P12" s="2">
        <f>الجدول1[[#This Row],[جرد الوارد $]]-الجدول1[[#This Row],[مبلغ الراجع $]]</f>
        <v>0</v>
      </c>
      <c r="Q12" s="34">
        <f>الجدول1[[#This Row],[السعر البيع]]*الجدول1[[#This Row],[الوارد ]]</f>
        <v>190</v>
      </c>
    </row>
    <row r="13" spans="1:17" thickTop="1" thickBot="1" x14ac:dyDescent="0.3">
      <c r="C13" s="12" t="s">
        <v>12</v>
      </c>
      <c r="D13" s="4">
        <v>38</v>
      </c>
      <c r="E13" s="19">
        <f t="shared" si="0"/>
        <v>72200</v>
      </c>
      <c r="F13" s="20">
        <v>85</v>
      </c>
      <c r="G13" s="3">
        <v>0</v>
      </c>
      <c r="J13" s="31"/>
      <c r="K13" s="5">
        <f>الجدول1[[#This Row],[الوارد ]]-الجدول1[[#This Row],[الصادر ]]-الجدول1[[#This Row],[حجوزات]]-الجدول1[[#This Row],[راجع ]]</f>
        <v>0</v>
      </c>
      <c r="L13" s="22">
        <f>الجدول1[[#This Row],[السعر عراقي ]]*الجدول1[[#This Row],[الباقي ]]</f>
        <v>0</v>
      </c>
      <c r="M13" s="24">
        <f>الجدول1[[#This Row],[السعر $]]*الجدول1[[#This Row],[الوارد ]]</f>
        <v>0</v>
      </c>
      <c r="N13" s="26">
        <f>الجدول1[[#This Row],[السعر البيع]]*الجدول1[[#This Row],[الصادر ]]</f>
        <v>0</v>
      </c>
      <c r="O13" s="2">
        <f>الجدول1[[#This Row],[السعر $]]*الجدول1[[#This Row],[راجع ]]</f>
        <v>0</v>
      </c>
      <c r="P13" s="2">
        <f>الجدول1[[#This Row],[جرد الوارد $]]-الجدول1[[#This Row],[مبلغ الراجع $]]</f>
        <v>0</v>
      </c>
      <c r="Q13" s="34">
        <f>الجدول1[[#This Row],[السعر البيع]]*الجدول1[[#This Row],[الوارد ]]</f>
        <v>0</v>
      </c>
    </row>
    <row r="14" spans="1:17" thickTop="1" thickBot="1" x14ac:dyDescent="0.3">
      <c r="C14" s="12" t="s">
        <v>14</v>
      </c>
      <c r="D14" s="4">
        <v>3</v>
      </c>
      <c r="E14" s="19">
        <f t="shared" si="0"/>
        <v>5700</v>
      </c>
      <c r="F14" s="20">
        <v>11</v>
      </c>
      <c r="G14" s="3">
        <v>13</v>
      </c>
      <c r="J14" s="31"/>
      <c r="K14" s="5">
        <f>الجدول1[[#This Row],[الوارد ]]-الجدول1[[#This Row],[الصادر ]]-الجدول1[[#This Row],[حجوزات]]-الجدول1[[#This Row],[راجع ]]</f>
        <v>13</v>
      </c>
      <c r="L14" s="22">
        <f>الجدول1[[#This Row],[السعر عراقي ]]*الجدول1[[#This Row],[الباقي ]]</f>
        <v>74100</v>
      </c>
      <c r="M14" s="24">
        <f>الجدول1[[#This Row],[السعر $]]*الجدول1[[#This Row],[الوارد ]]</f>
        <v>39</v>
      </c>
      <c r="N14" s="26">
        <f>الجدول1[[#This Row],[السعر البيع]]*الجدول1[[#This Row],[الصادر ]]</f>
        <v>0</v>
      </c>
      <c r="O14" s="2">
        <f>الجدول1[[#This Row],[السعر $]]*الجدول1[[#This Row],[راجع ]]</f>
        <v>0</v>
      </c>
      <c r="P14" s="2">
        <f>الجدول1[[#This Row],[جرد الوارد $]]-الجدول1[[#This Row],[مبلغ الراجع $]]</f>
        <v>39</v>
      </c>
      <c r="Q14" s="34">
        <f>الجدول1[[#This Row],[السعر البيع]]*الجدول1[[#This Row],[الوارد ]]</f>
        <v>143</v>
      </c>
    </row>
    <row r="15" spans="1:17" thickTop="1" thickBot="1" x14ac:dyDescent="0.3">
      <c r="C15" s="12" t="s">
        <v>13</v>
      </c>
      <c r="D15" s="4">
        <v>16</v>
      </c>
      <c r="E15" s="19">
        <f t="shared" si="0"/>
        <v>30400</v>
      </c>
      <c r="F15" s="20">
        <v>30</v>
      </c>
      <c r="G15" s="3">
        <v>5</v>
      </c>
      <c r="H15" s="21">
        <v>3</v>
      </c>
      <c r="J15" s="31"/>
      <c r="K15" s="5">
        <f>الجدول1[[#This Row],[الوارد ]]-الجدول1[[#This Row],[الصادر ]]-الجدول1[[#This Row],[حجوزات]]-الجدول1[[#This Row],[راجع ]]</f>
        <v>2</v>
      </c>
      <c r="L15" s="22">
        <f>الجدول1[[#This Row],[السعر عراقي ]]*الجدول1[[#This Row],[الباقي ]]</f>
        <v>60800</v>
      </c>
      <c r="M15" s="24">
        <f>الجدول1[[#This Row],[السعر $]]*الجدول1[[#This Row],[الوارد ]]</f>
        <v>80</v>
      </c>
      <c r="N15" s="26">
        <f>الجدول1[[#This Row],[السعر البيع]]*الجدول1[[#This Row],[الصادر ]]</f>
        <v>90</v>
      </c>
      <c r="O15" s="2">
        <f>الجدول1[[#This Row],[السعر $]]*الجدول1[[#This Row],[راجع ]]</f>
        <v>0</v>
      </c>
      <c r="P15" s="2">
        <f>الجدول1[[#This Row],[جرد الوارد $]]-الجدول1[[#This Row],[مبلغ الراجع $]]</f>
        <v>80</v>
      </c>
      <c r="Q15" s="34">
        <f>الجدول1[[#This Row],[السعر البيع]]*الجدول1[[#This Row],[الوارد ]]</f>
        <v>150</v>
      </c>
    </row>
    <row r="16" spans="1:17" thickTop="1" thickBot="1" x14ac:dyDescent="0.3">
      <c r="A16" s="36"/>
      <c r="C16" s="12" t="s">
        <v>327</v>
      </c>
      <c r="D16" s="4">
        <v>70</v>
      </c>
      <c r="E16" s="19">
        <f t="shared" si="0"/>
        <v>133000</v>
      </c>
      <c r="F16" s="20">
        <v>140</v>
      </c>
      <c r="G16" s="3">
        <v>2</v>
      </c>
      <c r="J16" s="31"/>
      <c r="K16" s="5">
        <f>الجدول1[[#This Row],[الوارد ]]-الجدول1[[#This Row],[الصادر ]]-الجدول1[[#This Row],[حجوزات]]-الجدول1[[#This Row],[راجع ]]</f>
        <v>2</v>
      </c>
      <c r="L16" s="22">
        <f>الجدول1[[#This Row],[السعر عراقي ]]*الجدول1[[#This Row],[الباقي ]]</f>
        <v>266000</v>
      </c>
      <c r="M16" s="24">
        <f>الجدول1[[#This Row],[السعر $]]*الجدول1[[#This Row],[الوارد ]]</f>
        <v>140</v>
      </c>
      <c r="N16" s="26">
        <f>الجدول1[[#This Row],[الصادر ]]*الجدول1[[#This Row],[السعر عراقي ]]</f>
        <v>0</v>
      </c>
      <c r="O16" s="2">
        <f>الجدول1[[#This Row],[السعر $]]*الجدول1[[#This Row],[راجع ]]</f>
        <v>0</v>
      </c>
      <c r="P16" s="2"/>
      <c r="Q16" s="34">
        <f>الجدول1[[#This Row],[السعر البيع]]*الجدول1[[#This Row],[الوارد ]]</f>
        <v>280</v>
      </c>
    </row>
    <row r="17" spans="1:17" thickTop="1" thickBot="1" x14ac:dyDescent="0.3">
      <c r="C17" s="12" t="s">
        <v>42</v>
      </c>
      <c r="D17" s="4">
        <v>45</v>
      </c>
      <c r="E17" s="19">
        <f t="shared" si="0"/>
        <v>85500</v>
      </c>
      <c r="F17" s="20">
        <v>100</v>
      </c>
      <c r="G17" s="3">
        <v>2</v>
      </c>
      <c r="J17" s="31"/>
      <c r="K17" s="5">
        <f>الجدول1[[#This Row],[الوارد ]]-الجدول1[[#This Row],[الصادر ]]-الجدول1[[#This Row],[حجوزات]]-الجدول1[[#This Row],[راجع ]]</f>
        <v>2</v>
      </c>
      <c r="L17" s="23">
        <f>الجدول1[[#This Row],[السعر عراقي ]]*الجدول1[[#This Row],[الباقي ]]</f>
        <v>171000</v>
      </c>
      <c r="M17" s="24">
        <f>الجدول1[[#This Row],[السعر $]]*الجدول1[[#This Row],[الوارد ]]</f>
        <v>90</v>
      </c>
      <c r="N17" s="26">
        <f>الجدول1[[#This Row],[السعر البيع]]*الجدول1[[#This Row],[الصادر ]]</f>
        <v>0</v>
      </c>
      <c r="O17" s="2">
        <f>الجدول1[[#This Row],[السعر $]]*الجدول1[[#This Row],[راجع ]]</f>
        <v>0</v>
      </c>
      <c r="P17" s="2">
        <f>الجدول1[[#This Row],[جرد الوارد $]]-الجدول1[[#This Row],[مبلغ الراجع $]]</f>
        <v>90</v>
      </c>
      <c r="Q17" s="34">
        <f>الجدول1[[#This Row],[السعر البيع]]*الجدول1[[#This Row],[الوارد ]]</f>
        <v>200</v>
      </c>
    </row>
    <row r="18" spans="1:17" thickTop="1" thickBot="1" x14ac:dyDescent="0.3">
      <c r="C18" s="12" t="s">
        <v>40</v>
      </c>
      <c r="D18" s="4">
        <v>45</v>
      </c>
      <c r="E18" s="19">
        <f t="shared" si="0"/>
        <v>85500</v>
      </c>
      <c r="F18" s="20">
        <v>100</v>
      </c>
      <c r="G18" s="3">
        <v>1</v>
      </c>
      <c r="J18" s="31"/>
      <c r="K18" s="5">
        <f>الجدول1[[#This Row],[الوارد ]]-الجدول1[[#This Row],[الصادر ]]-الجدول1[[#This Row],[حجوزات]]-الجدول1[[#This Row],[راجع ]]</f>
        <v>1</v>
      </c>
      <c r="L18" s="23">
        <f>الجدول1[[#This Row],[السعر عراقي ]]*الجدول1[[#This Row],[الباقي ]]</f>
        <v>85500</v>
      </c>
      <c r="M18" s="24">
        <f>الجدول1[[#This Row],[السعر $]]*الجدول1[[#This Row],[الوارد ]]</f>
        <v>45</v>
      </c>
      <c r="N18" s="26">
        <f>الجدول1[[#This Row],[السعر البيع]]*الجدول1[[#This Row],[الصادر ]]</f>
        <v>0</v>
      </c>
      <c r="O18" s="2">
        <f>الجدول1[[#This Row],[السعر $]]*الجدول1[[#This Row],[راجع ]]</f>
        <v>0</v>
      </c>
      <c r="P18" s="2">
        <f>الجدول1[[#This Row],[جرد الوارد $]]-الجدول1[[#This Row],[مبلغ الراجع $]]</f>
        <v>45</v>
      </c>
      <c r="Q18" s="34">
        <f>الجدول1[[#This Row],[السعر البيع]]*الجدول1[[#This Row],[الوارد ]]</f>
        <v>100</v>
      </c>
    </row>
    <row r="19" spans="1:17" thickTop="1" thickBot="1" x14ac:dyDescent="0.3">
      <c r="A19" s="36"/>
      <c r="C19" s="12" t="s">
        <v>41</v>
      </c>
      <c r="D19" s="4">
        <v>32</v>
      </c>
      <c r="E19" s="19">
        <f t="shared" si="0"/>
        <v>60800</v>
      </c>
      <c r="F19" s="20">
        <v>65</v>
      </c>
      <c r="G19" s="3">
        <v>6</v>
      </c>
      <c r="J19" s="31"/>
      <c r="K19" s="5">
        <f>الجدول1[[#This Row],[الوارد ]]-الجدول1[[#This Row],[الصادر ]]-الجدول1[[#This Row],[حجوزات]]-الجدول1[[#This Row],[راجع ]]</f>
        <v>6</v>
      </c>
      <c r="L19" s="22">
        <f>الجدول1[[#This Row],[السعر عراقي ]]*الجدول1[[#This Row],[الباقي ]]</f>
        <v>364800</v>
      </c>
      <c r="M19" s="24">
        <f>الجدول1[[#This Row],[السعر $]]*الجدول1[[#This Row],[الوارد ]]</f>
        <v>192</v>
      </c>
      <c r="N19" s="26">
        <f>الجدول1[[#This Row],[السعر البيع]]*الجدول1[[#This Row],[الصادر ]]</f>
        <v>0</v>
      </c>
      <c r="O19" s="2">
        <f>الجدول1[[#This Row],[السعر $]]*الجدول1[[#This Row],[راجع ]]</f>
        <v>0</v>
      </c>
      <c r="P19" s="2">
        <f>الجدول1[[#This Row],[جرد الوارد $]]-الجدول1[[#This Row],[مبلغ الراجع $]]</f>
        <v>192</v>
      </c>
      <c r="Q19" s="34">
        <f>الجدول1[[#This Row],[السعر البيع]]*الجدول1[[#This Row],[الوارد ]]</f>
        <v>390</v>
      </c>
    </row>
    <row r="20" spans="1:17" thickTop="1" thickBot="1" x14ac:dyDescent="0.3">
      <c r="C20" s="12" t="s">
        <v>43</v>
      </c>
      <c r="D20" s="4">
        <v>52</v>
      </c>
      <c r="E20" s="19">
        <f t="shared" si="0"/>
        <v>98800</v>
      </c>
      <c r="F20" s="20">
        <v>105</v>
      </c>
      <c r="G20" s="3">
        <v>3</v>
      </c>
      <c r="J20" s="31"/>
      <c r="K20" s="5">
        <f>الجدول1[[#This Row],[الوارد ]]-الجدول1[[#This Row],[الصادر ]]-الجدول1[[#This Row],[حجوزات]]-الجدول1[[#This Row],[راجع ]]</f>
        <v>3</v>
      </c>
      <c r="L20" s="22">
        <f>الجدول1[[#This Row],[السعر عراقي ]]*الجدول1[[#This Row],[الباقي ]]</f>
        <v>296400</v>
      </c>
      <c r="M20" s="24">
        <f>الجدول1[[#This Row],[السعر $]]*الجدول1[[#This Row],[الوارد ]]</f>
        <v>156</v>
      </c>
      <c r="N20" s="26">
        <f>الجدول1[[#This Row],[السعر البيع]]*الجدول1[[#This Row],[الصادر ]]</f>
        <v>0</v>
      </c>
      <c r="O20" s="2">
        <f>الجدول1[[#This Row],[السعر $]]*الجدول1[[#This Row],[راجع ]]</f>
        <v>0</v>
      </c>
      <c r="P20" s="2">
        <f>الجدول1[[#This Row],[جرد الوارد $]]-الجدول1[[#This Row],[مبلغ الراجع $]]</f>
        <v>156</v>
      </c>
      <c r="Q20" s="34">
        <f>الجدول1[[#This Row],[السعر البيع]]*الجدول1[[#This Row],[الوارد ]]</f>
        <v>315</v>
      </c>
    </row>
    <row r="21" spans="1:17" thickTop="1" thickBot="1" x14ac:dyDescent="0.3">
      <c r="C21" s="12" t="s">
        <v>339</v>
      </c>
      <c r="D21" s="4">
        <v>30</v>
      </c>
      <c r="E21" s="19">
        <f t="shared" si="0"/>
        <v>57000</v>
      </c>
      <c r="F21" s="20">
        <v>65</v>
      </c>
      <c r="G21" s="3">
        <v>3</v>
      </c>
      <c r="J21" s="31"/>
      <c r="K21" s="5">
        <f>الجدول1[[#This Row],[الوارد ]]-الجدول1[[#This Row],[الصادر ]]-الجدول1[[#This Row],[حجوزات]]-الجدول1[[#This Row],[راجع ]]</f>
        <v>3</v>
      </c>
      <c r="L21" s="22">
        <f>الجدول1[[#This Row],[السعر عراقي ]]*الجدول1[[#This Row],[الباقي ]]</f>
        <v>171000</v>
      </c>
      <c r="M21" s="24">
        <f>الجدول1[[#This Row],[السعر $]]*الجدول1[[#This Row],[الوارد ]]</f>
        <v>90</v>
      </c>
      <c r="N21" s="26">
        <f>الجدول1[[#This Row],[الصادر ]]*الجدول1[[#This Row],[السعر عراقي ]]</f>
        <v>0</v>
      </c>
      <c r="O21" s="2">
        <f>الجدول1[[#This Row],[السعر $]]*الجدول1[[#This Row],[راجع ]]</f>
        <v>0</v>
      </c>
      <c r="P21" s="2"/>
      <c r="Q21" s="34">
        <f>الجدول1[[#This Row],[السعر البيع]]*الجدول1[[#This Row],[الوارد ]]</f>
        <v>195</v>
      </c>
    </row>
    <row r="22" spans="1:17" thickTop="1" thickBot="1" x14ac:dyDescent="0.3">
      <c r="C22" s="12" t="s">
        <v>340</v>
      </c>
      <c r="D22" s="4">
        <v>35</v>
      </c>
      <c r="E22" s="19">
        <f t="shared" si="0"/>
        <v>66500</v>
      </c>
      <c r="F22" s="20">
        <v>75</v>
      </c>
      <c r="G22" s="3">
        <v>4</v>
      </c>
      <c r="J22" s="31"/>
      <c r="K22" s="5">
        <f>الجدول1[[#This Row],[الوارد ]]-الجدول1[[#This Row],[الصادر ]]-الجدول1[[#This Row],[حجوزات]]-الجدول1[[#This Row],[راجع ]]</f>
        <v>4</v>
      </c>
      <c r="L22" s="22">
        <f>الجدول1[[#This Row],[السعر عراقي ]]*الجدول1[[#This Row],[الباقي ]]</f>
        <v>266000</v>
      </c>
      <c r="M22" s="24">
        <f>الجدول1[[#This Row],[السعر $]]*الجدول1[[#This Row],[الوارد ]]</f>
        <v>140</v>
      </c>
      <c r="N22" s="26">
        <f>الجدول1[[#This Row],[الصادر ]]*الجدول1[[#This Row],[السعر عراقي ]]</f>
        <v>0</v>
      </c>
      <c r="O22" s="2">
        <f>الجدول1[[#This Row],[السعر $]]*الجدول1[[#This Row],[راجع ]]</f>
        <v>0</v>
      </c>
      <c r="P22" s="2"/>
      <c r="Q22" s="34">
        <f>الجدول1[[#This Row],[السعر البيع]]*الجدول1[[#This Row],[الوارد ]]</f>
        <v>300</v>
      </c>
    </row>
    <row r="23" spans="1:17" thickTop="1" thickBot="1" x14ac:dyDescent="0.3">
      <c r="C23" s="12" t="s">
        <v>341</v>
      </c>
      <c r="D23" s="4">
        <v>25</v>
      </c>
      <c r="E23" s="19">
        <f t="shared" si="0"/>
        <v>47500</v>
      </c>
      <c r="F23" s="20">
        <v>55</v>
      </c>
      <c r="G23" s="3">
        <v>3</v>
      </c>
      <c r="J23" s="31"/>
      <c r="K23" s="5">
        <f>الجدول1[[#This Row],[الوارد ]]-الجدول1[[#This Row],[الصادر ]]-الجدول1[[#This Row],[حجوزات]]-الجدول1[[#This Row],[راجع ]]</f>
        <v>3</v>
      </c>
      <c r="L23" s="22">
        <f>الجدول1[[#This Row],[السعر عراقي ]]*الجدول1[[#This Row],[الباقي ]]</f>
        <v>142500</v>
      </c>
      <c r="M23" s="24">
        <f>الجدول1[[#This Row],[السعر $]]*الجدول1[[#This Row],[الوارد ]]</f>
        <v>75</v>
      </c>
      <c r="N23" s="26">
        <f>الجدول1[[#This Row],[الصادر ]]*الجدول1[[#This Row],[السعر عراقي ]]</f>
        <v>0</v>
      </c>
      <c r="O23" s="2">
        <f>الجدول1[[#This Row],[السعر $]]*الجدول1[[#This Row],[راجع ]]</f>
        <v>0</v>
      </c>
      <c r="P23" s="2"/>
      <c r="Q23" s="34">
        <f>الجدول1[[#This Row],[السعر البيع]]*الجدول1[[#This Row],[الوارد ]]</f>
        <v>165</v>
      </c>
    </row>
    <row r="24" spans="1:17" thickTop="1" thickBot="1" x14ac:dyDescent="0.3">
      <c r="C24" s="12" t="s">
        <v>15</v>
      </c>
      <c r="D24" s="4">
        <v>19</v>
      </c>
      <c r="E24" s="19">
        <f t="shared" si="0"/>
        <v>36100</v>
      </c>
      <c r="F24" s="20">
        <v>40</v>
      </c>
      <c r="G24" s="3">
        <v>1</v>
      </c>
      <c r="J24" s="31"/>
      <c r="K24" s="5">
        <f>الجدول1[[#This Row],[الوارد ]]-الجدول1[[#This Row],[الصادر ]]-الجدول1[[#This Row],[حجوزات]]-الجدول1[[#This Row],[راجع ]]</f>
        <v>1</v>
      </c>
      <c r="L24" s="22">
        <f>الجدول1[[#This Row],[السعر عراقي ]]*الجدول1[[#This Row],[الباقي ]]</f>
        <v>36100</v>
      </c>
      <c r="M24" s="24">
        <f>الجدول1[[#This Row],[السعر $]]*الجدول1[[#This Row],[الوارد ]]</f>
        <v>19</v>
      </c>
      <c r="N24" s="26">
        <f>الجدول1[[#This Row],[السعر البيع]]*الجدول1[[#This Row],[الصادر ]]</f>
        <v>0</v>
      </c>
      <c r="O24" s="2">
        <f>الجدول1[[#This Row],[السعر $]]*الجدول1[[#This Row],[راجع ]]</f>
        <v>0</v>
      </c>
      <c r="P24" s="2">
        <f>الجدول1[[#This Row],[جرد الوارد $]]-الجدول1[[#This Row],[مبلغ الراجع $]]</f>
        <v>19</v>
      </c>
      <c r="Q24" s="34">
        <f>الجدول1[[#This Row],[السعر البيع]]*الجدول1[[#This Row],[الوارد ]]</f>
        <v>40</v>
      </c>
    </row>
    <row r="25" spans="1:17" thickTop="1" thickBot="1" x14ac:dyDescent="0.3">
      <c r="C25" s="12" t="s">
        <v>342</v>
      </c>
      <c r="D25" s="4">
        <v>13</v>
      </c>
      <c r="E25" s="19">
        <f t="shared" si="0"/>
        <v>24700</v>
      </c>
      <c r="F25" s="20">
        <v>26</v>
      </c>
      <c r="G25" s="3">
        <v>6</v>
      </c>
      <c r="J25" s="31"/>
      <c r="K25" s="5">
        <f>الجدول1[[#This Row],[الوارد ]]-الجدول1[[#This Row],[الصادر ]]-الجدول1[[#This Row],[حجوزات]]-الجدول1[[#This Row],[راجع ]]</f>
        <v>6</v>
      </c>
      <c r="L25" s="22">
        <f>الجدول1[[#This Row],[السعر عراقي ]]*الجدول1[[#This Row],[الباقي ]]</f>
        <v>148200</v>
      </c>
      <c r="M25" s="24">
        <f>الجدول1[[#This Row],[السعر $]]*الجدول1[[#This Row],[الوارد ]]</f>
        <v>78</v>
      </c>
      <c r="N25" s="26">
        <f>الجدول1[[#This Row],[الصادر ]]*الجدول1[[#This Row],[السعر عراقي ]]</f>
        <v>0</v>
      </c>
      <c r="O25" s="2">
        <f>الجدول1[[#This Row],[السعر $]]*الجدول1[[#This Row],[راجع ]]</f>
        <v>0</v>
      </c>
      <c r="P25" s="2"/>
      <c r="Q25" s="34">
        <f>الجدول1[[#This Row],[السعر البيع]]*الجدول1[[#This Row],[الوارد ]]</f>
        <v>156</v>
      </c>
    </row>
    <row r="26" spans="1:17" thickTop="1" thickBot="1" x14ac:dyDescent="0.3">
      <c r="C26" s="12" t="s">
        <v>343</v>
      </c>
      <c r="D26" s="4">
        <v>15</v>
      </c>
      <c r="E26" s="19">
        <f t="shared" si="0"/>
        <v>28500</v>
      </c>
      <c r="F26" s="20">
        <v>30</v>
      </c>
      <c r="G26" s="3">
        <v>5</v>
      </c>
      <c r="J26" s="31"/>
      <c r="K26" s="5">
        <f>الجدول1[[#This Row],[الوارد ]]-الجدول1[[#This Row],[الصادر ]]-الجدول1[[#This Row],[حجوزات]]-الجدول1[[#This Row],[راجع ]]</f>
        <v>5</v>
      </c>
      <c r="L26" s="22">
        <f>الجدول1[[#This Row],[السعر عراقي ]]*الجدول1[[#This Row],[الباقي ]]</f>
        <v>142500</v>
      </c>
      <c r="M26" s="24">
        <f>الجدول1[[#This Row],[السعر $]]*الجدول1[[#This Row],[الوارد ]]</f>
        <v>75</v>
      </c>
      <c r="N26" s="26">
        <f>الجدول1[[#This Row],[الصادر ]]*الجدول1[[#This Row],[السعر عراقي ]]</f>
        <v>0</v>
      </c>
      <c r="O26" s="2">
        <f>الجدول1[[#This Row],[السعر $]]*الجدول1[[#This Row],[راجع ]]</f>
        <v>0</v>
      </c>
      <c r="P26" s="2"/>
      <c r="Q26" s="34">
        <f>الجدول1[[#This Row],[السعر البيع]]*الجدول1[[#This Row],[الوارد ]]</f>
        <v>150</v>
      </c>
    </row>
    <row r="27" spans="1:17" thickTop="1" thickBot="1" x14ac:dyDescent="0.3">
      <c r="A27" s="37"/>
      <c r="C27" s="12" t="s">
        <v>26</v>
      </c>
      <c r="D27" s="4">
        <v>8</v>
      </c>
      <c r="E27" s="19">
        <f t="shared" si="0"/>
        <v>15200</v>
      </c>
      <c r="F27" s="20">
        <v>17</v>
      </c>
      <c r="G27" s="3">
        <v>18</v>
      </c>
      <c r="H27" s="21">
        <v>1</v>
      </c>
      <c r="I27" s="39">
        <v>1</v>
      </c>
      <c r="J27" s="31"/>
      <c r="K27" s="5">
        <f>الجدول1[[#This Row],[الوارد ]]-الجدول1[[#This Row],[الصادر ]]-الجدول1[[#This Row],[حجوزات]]-الجدول1[[#This Row],[راجع ]]</f>
        <v>16</v>
      </c>
      <c r="L27" s="22">
        <f>الجدول1[[#This Row],[السعر عراقي ]]*الجدول1[[#This Row],[الباقي ]]</f>
        <v>243200</v>
      </c>
      <c r="M27" s="24">
        <f>الجدول1[[#This Row],[السعر $]]*الجدول1[[#This Row],[الوارد ]]</f>
        <v>144</v>
      </c>
      <c r="N27" s="26">
        <f>الجدول1[[#This Row],[السعر البيع]]*الجدول1[[#This Row],[الصادر ]]</f>
        <v>17</v>
      </c>
      <c r="O27" s="2">
        <f>الجدول1[[#This Row],[السعر $]]*الجدول1[[#This Row],[راجع ]]</f>
        <v>0</v>
      </c>
      <c r="P27" s="2">
        <f>الجدول1[[#This Row],[جرد الوارد $]]-الجدول1[[#This Row],[مبلغ الراجع $]]</f>
        <v>144</v>
      </c>
      <c r="Q27" s="34">
        <f>الجدول1[[#This Row],[السعر البيع]]*الجدول1[[#This Row],[الوارد ]]</f>
        <v>306</v>
      </c>
    </row>
    <row r="28" spans="1:17" thickTop="1" thickBot="1" x14ac:dyDescent="0.3">
      <c r="C28" s="12" t="s">
        <v>16</v>
      </c>
      <c r="D28" s="4">
        <v>10</v>
      </c>
      <c r="E28" s="19">
        <f t="shared" si="0"/>
        <v>19000</v>
      </c>
      <c r="F28" s="20">
        <v>20</v>
      </c>
      <c r="G28" s="3">
        <v>0</v>
      </c>
      <c r="J28" s="31"/>
      <c r="K28" s="5">
        <f>الجدول1[[#This Row],[الوارد ]]-الجدول1[[#This Row],[الصادر ]]-الجدول1[[#This Row],[حجوزات]]-الجدول1[[#This Row],[راجع ]]</f>
        <v>0</v>
      </c>
      <c r="L28" s="22">
        <f>الجدول1[[#This Row],[السعر عراقي ]]*الجدول1[[#This Row],[الباقي ]]</f>
        <v>0</v>
      </c>
      <c r="M28" s="24">
        <f>الجدول1[[#This Row],[السعر $]]*الجدول1[[#This Row],[الوارد ]]</f>
        <v>0</v>
      </c>
      <c r="N28" s="26">
        <f>الجدول1[[#This Row],[السعر البيع]]*الجدول1[[#This Row],[الصادر ]]</f>
        <v>0</v>
      </c>
      <c r="O28" s="2">
        <f>الجدول1[[#This Row],[السعر $]]*الجدول1[[#This Row],[راجع ]]</f>
        <v>0</v>
      </c>
      <c r="P28" s="2">
        <f>الجدول1[[#This Row],[جرد الوارد $]]-الجدول1[[#This Row],[مبلغ الراجع $]]</f>
        <v>0</v>
      </c>
      <c r="Q28" s="34">
        <f>الجدول1[[#This Row],[السعر البيع]]*الجدول1[[#This Row],[الوارد ]]</f>
        <v>0</v>
      </c>
    </row>
    <row r="29" spans="1:17" thickTop="1" thickBot="1" x14ac:dyDescent="0.3">
      <c r="A29" s="35"/>
      <c r="C29" s="12" t="s">
        <v>312</v>
      </c>
      <c r="D29" s="4">
        <v>10.5</v>
      </c>
      <c r="E29" s="19">
        <f t="shared" si="0"/>
        <v>19950</v>
      </c>
      <c r="F29" s="20">
        <v>21</v>
      </c>
      <c r="G29" s="3">
        <v>12</v>
      </c>
      <c r="H29" s="21">
        <v>1</v>
      </c>
      <c r="I29" s="39">
        <v>1</v>
      </c>
      <c r="J29" s="31"/>
      <c r="K29" s="5">
        <f>الجدول1[[#This Row],[الوارد ]]-الجدول1[[#This Row],[الصادر ]]-الجدول1[[#This Row],[حجوزات]]-الجدول1[[#This Row],[راجع ]]</f>
        <v>10</v>
      </c>
      <c r="L29" s="22">
        <f>الجدول1[[#This Row],[السعر عراقي ]]*الجدول1[[#This Row],[الباقي ]]</f>
        <v>199500</v>
      </c>
      <c r="M29" s="24">
        <f>الجدول1[[#This Row],[السعر $]]*الجدول1[[#This Row],[الوارد ]]</f>
        <v>126</v>
      </c>
      <c r="N29" s="26">
        <f>الجدول1[[#This Row],[الصادر ]]*الجدول1[[#This Row],[السعر عراقي ]]</f>
        <v>19950</v>
      </c>
      <c r="O29" s="2">
        <f>الجدول1[[#This Row],[السعر $]]*الجدول1[[#This Row],[راجع ]]</f>
        <v>0</v>
      </c>
      <c r="P29" s="2"/>
      <c r="Q29" s="34">
        <f>الجدول1[[#This Row],[السعر البيع]]*الجدول1[[#This Row],[الوارد ]]</f>
        <v>252</v>
      </c>
    </row>
    <row r="30" spans="1:17" thickTop="1" thickBot="1" x14ac:dyDescent="0.3">
      <c r="C30" s="12" t="s">
        <v>313</v>
      </c>
      <c r="D30" s="4">
        <v>10.6</v>
      </c>
      <c r="E30" s="19">
        <f t="shared" si="0"/>
        <v>20140</v>
      </c>
      <c r="F30" s="20">
        <v>22</v>
      </c>
      <c r="G30" s="3">
        <v>6</v>
      </c>
      <c r="J30" s="31">
        <v>6</v>
      </c>
      <c r="K30" s="5">
        <f>الجدول1[[#This Row],[الوارد ]]-الجدول1[[#This Row],[الصادر ]]-الجدول1[[#This Row],[حجوزات]]-الجدول1[[#This Row],[راجع ]]</f>
        <v>0</v>
      </c>
      <c r="L30" s="22">
        <f>الجدول1[[#This Row],[السعر عراقي ]]*الجدول1[[#This Row],[الباقي ]]</f>
        <v>0</v>
      </c>
      <c r="M30" s="24">
        <f>الجدول1[[#This Row],[السعر $]]*الجدول1[[#This Row],[الوارد ]]</f>
        <v>63.599999999999994</v>
      </c>
      <c r="N30" s="26">
        <f>الجدول1[[#This Row],[السعر البيع]]*الجدول1[[#This Row],[الصادر ]]</f>
        <v>0</v>
      </c>
      <c r="O30" s="2">
        <f>الجدول1[[#This Row],[السعر $]]*الجدول1[[#This Row],[راجع ]]</f>
        <v>63.599999999999994</v>
      </c>
      <c r="P30" s="2">
        <f>الجدول1[[#This Row],[جرد الوارد $]]-الجدول1[[#This Row],[مبلغ الراجع $]]</f>
        <v>0</v>
      </c>
      <c r="Q30" s="34">
        <f>الجدول1[[#This Row],[السعر البيع]]*الجدول1[[#This Row],[الوارد ]]</f>
        <v>132</v>
      </c>
    </row>
    <row r="31" spans="1:17" thickTop="1" thickBot="1" x14ac:dyDescent="0.3">
      <c r="C31" s="12" t="s">
        <v>338</v>
      </c>
      <c r="D31" s="4">
        <v>22</v>
      </c>
      <c r="E31" s="19">
        <f t="shared" si="0"/>
        <v>41800</v>
      </c>
      <c r="F31" s="20">
        <v>40</v>
      </c>
      <c r="G31" s="3">
        <v>19</v>
      </c>
      <c r="H31" s="21">
        <v>5</v>
      </c>
      <c r="J31" s="31"/>
      <c r="K31" s="5">
        <f>الجدول1[[#This Row],[الوارد ]]-الجدول1[[#This Row],[الصادر ]]-الجدول1[[#This Row],[حجوزات]]-الجدول1[[#This Row],[راجع ]]</f>
        <v>14</v>
      </c>
      <c r="L31" s="22">
        <f>الجدول1[[#This Row],[السعر عراقي ]]*الجدول1[[#This Row],[الباقي ]]</f>
        <v>585200</v>
      </c>
      <c r="M31" s="24">
        <f>الجدول1[[#This Row],[السعر $]]*الجدول1[[#This Row],[الوارد ]]</f>
        <v>418</v>
      </c>
      <c r="N31" s="26">
        <f>الجدول1[[#This Row],[الصادر ]]*الجدول1[[#This Row],[السعر عراقي ]]</f>
        <v>209000</v>
      </c>
      <c r="O31" s="2">
        <f>الجدول1[[#This Row],[السعر $]]*الجدول1[[#This Row],[راجع ]]</f>
        <v>0</v>
      </c>
      <c r="P31" s="2"/>
      <c r="Q31" s="34">
        <f>الجدول1[[#This Row],[السعر البيع]]*الجدول1[[#This Row],[الوارد ]]</f>
        <v>760</v>
      </c>
    </row>
    <row r="32" spans="1:17" thickTop="1" thickBot="1" x14ac:dyDescent="0.3">
      <c r="A32" s="36"/>
      <c r="C32" s="12" t="s">
        <v>323</v>
      </c>
      <c r="D32" s="4">
        <v>20</v>
      </c>
      <c r="E32" s="19">
        <f t="shared" si="0"/>
        <v>38000</v>
      </c>
      <c r="F32" s="20">
        <v>40</v>
      </c>
      <c r="G32" s="3">
        <v>4</v>
      </c>
      <c r="H32" s="21">
        <v>1</v>
      </c>
      <c r="J32" s="31"/>
      <c r="K32" s="5">
        <f>الجدول1[[#This Row],[الوارد ]]-الجدول1[[#This Row],[الصادر ]]-الجدول1[[#This Row],[حجوزات]]-الجدول1[[#This Row],[راجع ]]</f>
        <v>3</v>
      </c>
      <c r="L32" s="22">
        <f>الجدول1[[#This Row],[السعر عراقي ]]*الجدول1[[#This Row],[الباقي ]]</f>
        <v>114000</v>
      </c>
      <c r="M32" s="24">
        <f>الجدول1[[#This Row],[السعر $]]*الجدول1[[#This Row],[الوارد ]]</f>
        <v>80</v>
      </c>
      <c r="N32" s="26">
        <f>الجدول1[[#This Row],[الصادر ]]*الجدول1[[#This Row],[السعر عراقي ]]</f>
        <v>38000</v>
      </c>
      <c r="O32" s="2">
        <f>الجدول1[[#This Row],[السعر $]]*الجدول1[[#This Row],[راجع ]]</f>
        <v>0</v>
      </c>
      <c r="P32" s="2"/>
      <c r="Q32" s="34">
        <f>الجدول1[[#This Row],[السعر البيع]]*الجدول1[[#This Row],[الوارد ]]</f>
        <v>160</v>
      </c>
    </row>
    <row r="33" spans="1:17" thickTop="1" thickBot="1" x14ac:dyDescent="0.3">
      <c r="C33" s="12" t="s">
        <v>324</v>
      </c>
      <c r="D33" s="4">
        <v>22</v>
      </c>
      <c r="E33" s="19">
        <f t="shared" si="0"/>
        <v>41800</v>
      </c>
      <c r="F33" s="20">
        <v>45</v>
      </c>
      <c r="G33" s="3">
        <v>1</v>
      </c>
      <c r="J33" s="31"/>
      <c r="K33" s="5">
        <f>الجدول1[[#This Row],[الوارد ]]-الجدول1[[#This Row],[الصادر ]]-الجدول1[[#This Row],[حجوزات]]-الجدول1[[#This Row],[راجع ]]</f>
        <v>1</v>
      </c>
      <c r="L33" s="22">
        <f>الجدول1[[#This Row],[السعر عراقي ]]*الجدول1[[#This Row],[الباقي ]]</f>
        <v>41800</v>
      </c>
      <c r="M33" s="24">
        <f>الجدول1[[#This Row],[السعر $]]*الجدول1[[#This Row],[الوارد ]]</f>
        <v>22</v>
      </c>
      <c r="N33" s="26">
        <f>الجدول1[[#This Row],[الصادر ]]*الجدول1[[#This Row],[السعر عراقي ]]</f>
        <v>0</v>
      </c>
      <c r="O33" s="2">
        <f>الجدول1[[#This Row],[السعر $]]*الجدول1[[#This Row],[راجع ]]</f>
        <v>0</v>
      </c>
      <c r="P33" s="2"/>
      <c r="Q33" s="34">
        <f>الجدول1[[#This Row],[السعر البيع]]*الجدول1[[#This Row],[الوارد ]]</f>
        <v>45</v>
      </c>
    </row>
    <row r="34" spans="1:17" thickTop="1" thickBot="1" x14ac:dyDescent="0.3">
      <c r="C34" s="12" t="s">
        <v>17</v>
      </c>
      <c r="D34" s="4">
        <v>12</v>
      </c>
      <c r="E34" s="19">
        <f t="shared" si="0"/>
        <v>22800</v>
      </c>
      <c r="F34" s="20">
        <v>25</v>
      </c>
      <c r="G34" s="3">
        <v>3</v>
      </c>
      <c r="H34" s="21">
        <v>1</v>
      </c>
      <c r="J34" s="31"/>
      <c r="K34" s="5">
        <f>الجدول1[[#This Row],[الوارد ]]-الجدول1[[#This Row],[الصادر ]]-الجدول1[[#This Row],[حجوزات]]-الجدول1[[#This Row],[راجع ]]</f>
        <v>2</v>
      </c>
      <c r="L34" s="22">
        <f>الجدول1[[#This Row],[السعر عراقي ]]*الجدول1[[#This Row],[الباقي ]]</f>
        <v>45600</v>
      </c>
      <c r="M34" s="24">
        <f>الجدول1[[#This Row],[السعر $]]*الجدول1[[#This Row],[الوارد ]]</f>
        <v>36</v>
      </c>
      <c r="N34" s="26">
        <f>الجدول1[[#This Row],[السعر البيع]]*الجدول1[[#This Row],[الصادر ]]</f>
        <v>25</v>
      </c>
      <c r="O34" s="2">
        <f>الجدول1[[#This Row],[السعر $]]*الجدول1[[#This Row],[راجع ]]</f>
        <v>0</v>
      </c>
      <c r="P34" s="2">
        <f>الجدول1[[#This Row],[جرد الوارد $]]-الجدول1[[#This Row],[مبلغ الراجع $]]</f>
        <v>36</v>
      </c>
      <c r="Q34" s="34">
        <f>الجدول1[[#This Row],[السعر البيع]]*الجدول1[[#This Row],[الوارد ]]</f>
        <v>75</v>
      </c>
    </row>
    <row r="35" spans="1:17" thickTop="1" thickBot="1" x14ac:dyDescent="0.3">
      <c r="A35" s="38"/>
      <c r="C35" s="12" t="s">
        <v>18</v>
      </c>
      <c r="D35" s="4">
        <v>9</v>
      </c>
      <c r="E35" s="19">
        <f t="shared" si="0"/>
        <v>17100</v>
      </c>
      <c r="F35" s="20">
        <v>20</v>
      </c>
      <c r="G35" s="3">
        <v>8</v>
      </c>
      <c r="J35" s="31"/>
      <c r="K35" s="5">
        <f>الجدول1[[#This Row],[الوارد ]]-الجدول1[[#This Row],[الصادر ]]-الجدول1[[#This Row],[حجوزات]]-الجدول1[[#This Row],[راجع ]]</f>
        <v>8</v>
      </c>
      <c r="L35" s="22">
        <f>الجدول1[[#This Row],[السعر عراقي ]]*الجدول1[[#This Row],[الباقي ]]</f>
        <v>136800</v>
      </c>
      <c r="M35" s="24">
        <f>الجدول1[[#This Row],[السعر $]]*الجدول1[[#This Row],[الوارد ]]</f>
        <v>72</v>
      </c>
      <c r="N35" s="26">
        <f>الجدول1[[#This Row],[السعر البيع]]*الجدول1[[#This Row],[الصادر ]]</f>
        <v>0</v>
      </c>
      <c r="O35" s="2">
        <f>الجدول1[[#This Row],[السعر $]]*الجدول1[[#This Row],[راجع ]]</f>
        <v>0</v>
      </c>
      <c r="P35" s="2">
        <f>الجدول1[[#This Row],[جرد الوارد $]]-الجدول1[[#This Row],[مبلغ الراجع $]]</f>
        <v>72</v>
      </c>
      <c r="Q35" s="34">
        <f>الجدول1[[#This Row],[السعر البيع]]*الجدول1[[#This Row],[الوارد ]]</f>
        <v>160</v>
      </c>
    </row>
    <row r="36" spans="1:17" thickTop="1" thickBot="1" x14ac:dyDescent="0.3">
      <c r="A36" s="36"/>
      <c r="C36" s="12" t="s">
        <v>326</v>
      </c>
      <c r="D36" s="4">
        <v>32</v>
      </c>
      <c r="E36" s="19">
        <f t="shared" si="0"/>
        <v>60800</v>
      </c>
      <c r="F36" s="20">
        <v>65</v>
      </c>
      <c r="G36" s="3">
        <v>4</v>
      </c>
      <c r="H36" s="21">
        <v>1</v>
      </c>
      <c r="J36" s="31"/>
      <c r="K36" s="5">
        <f>الجدول1[[#This Row],[الوارد ]]-الجدول1[[#This Row],[الصادر ]]-الجدول1[[#This Row],[حجوزات]]-الجدول1[[#This Row],[راجع ]]</f>
        <v>3</v>
      </c>
      <c r="L36" s="22">
        <f>الجدول1[[#This Row],[السعر عراقي ]]*الجدول1[[#This Row],[الباقي ]]</f>
        <v>182400</v>
      </c>
      <c r="M36" s="24">
        <f>الجدول1[[#This Row],[السعر $]]*الجدول1[[#This Row],[الوارد ]]</f>
        <v>128</v>
      </c>
      <c r="N36" s="26">
        <f>الجدول1[[#This Row],[الصادر ]]*الجدول1[[#This Row],[السعر عراقي ]]</f>
        <v>60800</v>
      </c>
      <c r="O36" s="2">
        <f>الجدول1[[#This Row],[السعر $]]*الجدول1[[#This Row],[راجع ]]</f>
        <v>0</v>
      </c>
      <c r="P36" s="2"/>
      <c r="Q36" s="34">
        <f>الجدول1[[#This Row],[السعر البيع]]*الجدول1[[#This Row],[الوارد ]]</f>
        <v>260</v>
      </c>
    </row>
    <row r="37" spans="1:17" thickTop="1" thickBot="1" x14ac:dyDescent="0.3">
      <c r="A37" s="37"/>
      <c r="C37" s="12" t="s">
        <v>335</v>
      </c>
      <c r="D37" s="4">
        <v>15</v>
      </c>
      <c r="E37" s="19">
        <f t="shared" ref="E37:E68" si="1">D37*1900</f>
        <v>28500</v>
      </c>
      <c r="F37" s="20">
        <v>30</v>
      </c>
      <c r="G37" s="3">
        <v>10</v>
      </c>
      <c r="H37" s="21">
        <v>8</v>
      </c>
      <c r="J37" s="31"/>
      <c r="K37" s="5">
        <f>الجدول1[[#This Row],[الوارد ]]-الجدول1[[#This Row],[الصادر ]]-الجدول1[[#This Row],[حجوزات]]-الجدول1[[#This Row],[راجع ]]</f>
        <v>2</v>
      </c>
      <c r="L37" s="22">
        <f>الجدول1[[#This Row],[السعر عراقي ]]*الجدول1[[#This Row],[الباقي ]]</f>
        <v>57000</v>
      </c>
      <c r="M37" s="24">
        <f>الجدول1[[#This Row],[السعر $]]*الجدول1[[#This Row],[الوارد ]]</f>
        <v>150</v>
      </c>
      <c r="N37" s="26">
        <f>الجدول1[[#This Row],[الصادر ]]*الجدول1[[#This Row],[السعر عراقي ]]</f>
        <v>228000</v>
      </c>
      <c r="O37" s="2">
        <f>الجدول1[[#This Row],[السعر $]]*الجدول1[[#This Row],[راجع ]]</f>
        <v>0</v>
      </c>
      <c r="P37" s="2"/>
      <c r="Q37" s="34">
        <f>الجدول1[[#This Row],[السعر البيع]]*الجدول1[[#This Row],[الوارد ]]</f>
        <v>300</v>
      </c>
    </row>
    <row r="38" spans="1:17" thickTop="1" thickBot="1" x14ac:dyDescent="0.3">
      <c r="A38" s="37"/>
      <c r="C38" s="12" t="s">
        <v>19</v>
      </c>
      <c r="D38" s="4">
        <v>24</v>
      </c>
      <c r="E38" s="19">
        <f t="shared" si="1"/>
        <v>45600</v>
      </c>
      <c r="F38" s="20">
        <v>45</v>
      </c>
      <c r="G38" s="3">
        <v>13</v>
      </c>
      <c r="H38" s="21">
        <v>1</v>
      </c>
      <c r="J38" s="31"/>
      <c r="K38" s="5">
        <f>الجدول1[[#This Row],[الوارد ]]-الجدول1[[#This Row],[الصادر ]]-الجدول1[[#This Row],[حجوزات]]-الجدول1[[#This Row],[راجع ]]</f>
        <v>12</v>
      </c>
      <c r="L38" s="22">
        <f>الجدول1[[#This Row],[السعر عراقي ]]*الجدول1[[#This Row],[الباقي ]]</f>
        <v>547200</v>
      </c>
      <c r="M38" s="24">
        <f>الجدول1[[#This Row],[السعر $]]*الجدول1[[#This Row],[الوارد ]]</f>
        <v>312</v>
      </c>
      <c r="N38" s="26">
        <f>الجدول1[[#This Row],[السعر البيع]]*الجدول1[[#This Row],[الصادر ]]</f>
        <v>45</v>
      </c>
      <c r="O38" s="2">
        <f>الجدول1[[#This Row],[السعر $]]*الجدول1[[#This Row],[راجع ]]</f>
        <v>0</v>
      </c>
      <c r="P38" s="2">
        <f>الجدول1[[#This Row],[جرد الوارد $]]-الجدول1[[#This Row],[مبلغ الراجع $]]</f>
        <v>312</v>
      </c>
      <c r="Q38" s="34">
        <f>الجدول1[[#This Row],[السعر البيع]]*الجدول1[[#This Row],[الوارد ]]</f>
        <v>585</v>
      </c>
    </row>
    <row r="39" spans="1:17" thickTop="1" thickBot="1" x14ac:dyDescent="0.3">
      <c r="A39" s="37"/>
      <c r="C39" s="12" t="s">
        <v>20</v>
      </c>
      <c r="D39" s="4">
        <v>2</v>
      </c>
      <c r="E39" s="19">
        <f t="shared" si="1"/>
        <v>3800</v>
      </c>
      <c r="F39" s="20">
        <v>5</v>
      </c>
      <c r="G39" s="3">
        <v>129</v>
      </c>
      <c r="H39" s="21">
        <v>4</v>
      </c>
      <c r="I39" s="39">
        <v>1</v>
      </c>
      <c r="J39" s="31"/>
      <c r="K39" s="5">
        <f>الجدول1[[#This Row],[الوارد ]]-الجدول1[[#This Row],[الصادر ]]-الجدول1[[#This Row],[حجوزات]]-الجدول1[[#This Row],[راجع ]]</f>
        <v>124</v>
      </c>
      <c r="L39" s="22">
        <f>الجدول1[[#This Row],[السعر عراقي ]]*الجدول1[[#This Row],[الباقي ]]</f>
        <v>471200</v>
      </c>
      <c r="M39" s="24">
        <f>الجدول1[[#This Row],[السعر $]]*الجدول1[[#This Row],[الوارد ]]</f>
        <v>258</v>
      </c>
      <c r="N39" s="26">
        <f>الجدول1[[#This Row],[السعر البيع]]*الجدول1[[#This Row],[الصادر ]]</f>
        <v>20</v>
      </c>
      <c r="O39" s="2">
        <f>الجدول1[[#This Row],[السعر $]]*الجدول1[[#This Row],[راجع ]]</f>
        <v>0</v>
      </c>
      <c r="P39" s="2">
        <f>الجدول1[[#This Row],[جرد الوارد $]]-الجدول1[[#This Row],[مبلغ الراجع $]]</f>
        <v>258</v>
      </c>
      <c r="Q39" s="34">
        <f>الجدول1[[#This Row],[السعر البيع]]*الجدول1[[#This Row],[الوارد ]]</f>
        <v>645</v>
      </c>
    </row>
    <row r="40" spans="1:17" thickTop="1" thickBot="1" x14ac:dyDescent="0.3">
      <c r="C40" s="12" t="s">
        <v>25</v>
      </c>
      <c r="D40" s="4">
        <v>4</v>
      </c>
      <c r="E40" s="19">
        <f t="shared" si="1"/>
        <v>7600</v>
      </c>
      <c r="F40" s="20">
        <v>10</v>
      </c>
      <c r="G40" s="3">
        <v>7</v>
      </c>
      <c r="J40" s="31"/>
      <c r="K40" s="5">
        <f>الجدول1[[#This Row],[الوارد ]]-الجدول1[[#This Row],[الصادر ]]-الجدول1[[#This Row],[حجوزات]]-الجدول1[[#This Row],[راجع ]]</f>
        <v>7</v>
      </c>
      <c r="L40" s="22">
        <f>الجدول1[[#This Row],[السعر عراقي ]]*الجدول1[[#This Row],[الباقي ]]</f>
        <v>53200</v>
      </c>
      <c r="M40" s="24">
        <f>الجدول1[[#This Row],[السعر $]]*الجدول1[[#This Row],[الوارد ]]</f>
        <v>28</v>
      </c>
      <c r="N40" s="26">
        <f>الجدول1[[#This Row],[السعر البيع]]*الجدول1[[#This Row],[الصادر ]]</f>
        <v>0</v>
      </c>
      <c r="O40" s="2">
        <f>الجدول1[[#This Row],[السعر $]]*الجدول1[[#This Row],[راجع ]]</f>
        <v>0</v>
      </c>
      <c r="P40" s="2">
        <f>الجدول1[[#This Row],[جرد الوارد $]]-الجدول1[[#This Row],[مبلغ الراجع $]]</f>
        <v>28</v>
      </c>
      <c r="Q40" s="34">
        <f>الجدول1[[#This Row],[السعر البيع]]*الجدول1[[#This Row],[الوارد ]]</f>
        <v>70</v>
      </c>
    </row>
    <row r="41" spans="1:17" thickTop="1" thickBot="1" x14ac:dyDescent="0.3">
      <c r="A41" s="37"/>
      <c r="C41" s="12" t="s">
        <v>21</v>
      </c>
      <c r="D41" s="4">
        <v>8</v>
      </c>
      <c r="E41" s="19">
        <f t="shared" si="1"/>
        <v>15200</v>
      </c>
      <c r="F41" s="20">
        <v>14</v>
      </c>
      <c r="G41" s="3">
        <v>10</v>
      </c>
      <c r="H41" s="21">
        <v>3</v>
      </c>
      <c r="I41" s="39">
        <v>5</v>
      </c>
      <c r="J41" s="31"/>
      <c r="K41" s="5">
        <f>الجدول1[[#This Row],[الوارد ]]-الجدول1[[#This Row],[الصادر ]]-الجدول1[[#This Row],[حجوزات]]-الجدول1[[#This Row],[راجع ]]</f>
        <v>2</v>
      </c>
      <c r="L41" s="22">
        <f>الجدول1[[#This Row],[السعر عراقي ]]*الجدول1[[#This Row],[الباقي ]]</f>
        <v>30400</v>
      </c>
      <c r="M41" s="24">
        <f>الجدول1[[#This Row],[السعر $]]*الجدول1[[#This Row],[الوارد ]]</f>
        <v>80</v>
      </c>
      <c r="N41" s="26">
        <f>الجدول1[[#This Row],[السعر البيع]]*الجدول1[[#This Row],[الصادر ]]</f>
        <v>42</v>
      </c>
      <c r="O41" s="2">
        <f>الجدول1[[#This Row],[السعر $]]*الجدول1[[#This Row],[راجع ]]</f>
        <v>0</v>
      </c>
      <c r="P41" s="2">
        <f>الجدول1[[#This Row],[جرد الوارد $]]-الجدول1[[#This Row],[مبلغ الراجع $]]</f>
        <v>80</v>
      </c>
      <c r="Q41" s="34">
        <f>الجدول1[[#This Row],[السعر البيع]]*الجدول1[[#This Row],[الوارد ]]</f>
        <v>140</v>
      </c>
    </row>
    <row r="42" spans="1:17" thickTop="1" thickBot="1" x14ac:dyDescent="0.3">
      <c r="C42" s="12" t="s">
        <v>22</v>
      </c>
      <c r="D42" s="4">
        <v>20</v>
      </c>
      <c r="E42" s="19">
        <f t="shared" si="1"/>
        <v>38000</v>
      </c>
      <c r="F42" s="20">
        <v>40</v>
      </c>
      <c r="G42" s="3">
        <v>0</v>
      </c>
      <c r="J42" s="31"/>
      <c r="K42" s="5">
        <f>الجدول1[[#This Row],[الوارد ]]-الجدول1[[#This Row],[الصادر ]]-الجدول1[[#This Row],[حجوزات]]-الجدول1[[#This Row],[راجع ]]</f>
        <v>0</v>
      </c>
      <c r="L42" s="22">
        <f>الجدول1[[#This Row],[السعر عراقي ]]*الجدول1[[#This Row],[الباقي ]]</f>
        <v>0</v>
      </c>
      <c r="M42" s="24">
        <f>الجدول1[[#This Row],[السعر $]]*الجدول1[[#This Row],[الوارد ]]</f>
        <v>0</v>
      </c>
      <c r="N42" s="26">
        <f>الجدول1[[#This Row],[السعر البيع]]*الجدول1[[#This Row],[الصادر ]]</f>
        <v>0</v>
      </c>
      <c r="O42" s="2">
        <f>الجدول1[[#This Row],[السعر $]]*الجدول1[[#This Row],[راجع ]]</f>
        <v>0</v>
      </c>
      <c r="P42" s="2">
        <f>الجدول1[[#This Row],[جرد الوارد $]]-الجدول1[[#This Row],[مبلغ الراجع $]]</f>
        <v>0</v>
      </c>
      <c r="Q42" s="34">
        <f>الجدول1[[#This Row],[السعر البيع]]*الجدول1[[#This Row],[الوارد ]]</f>
        <v>0</v>
      </c>
    </row>
    <row r="43" spans="1:17" thickTop="1" thickBot="1" x14ac:dyDescent="0.3">
      <c r="C43" s="12" t="s">
        <v>23</v>
      </c>
      <c r="D43" s="4">
        <v>16</v>
      </c>
      <c r="E43" s="19">
        <f t="shared" si="1"/>
        <v>30400</v>
      </c>
      <c r="F43" s="20">
        <v>35</v>
      </c>
      <c r="G43" s="3">
        <v>3</v>
      </c>
      <c r="J43" s="31"/>
      <c r="K43" s="5">
        <f>الجدول1[[#This Row],[الوارد ]]-الجدول1[[#This Row],[الصادر ]]-الجدول1[[#This Row],[حجوزات]]-الجدول1[[#This Row],[راجع ]]</f>
        <v>3</v>
      </c>
      <c r="L43" s="22">
        <f>الجدول1[[#This Row],[السعر عراقي ]]*الجدول1[[#This Row],[الباقي ]]</f>
        <v>91200</v>
      </c>
      <c r="M43" s="24">
        <f>الجدول1[[#This Row],[السعر $]]*الجدول1[[#This Row],[الوارد ]]</f>
        <v>48</v>
      </c>
      <c r="N43" s="26">
        <f>الجدول1[[#This Row],[السعر البيع]]*الجدول1[[#This Row],[الصادر ]]</f>
        <v>0</v>
      </c>
      <c r="O43" s="2">
        <f>الجدول1[[#This Row],[السعر $]]*الجدول1[[#This Row],[راجع ]]</f>
        <v>0</v>
      </c>
      <c r="P43" s="2">
        <f>الجدول1[[#This Row],[جرد الوارد $]]-الجدول1[[#This Row],[مبلغ الراجع $]]</f>
        <v>48</v>
      </c>
      <c r="Q43" s="34">
        <f>الجدول1[[#This Row],[السعر البيع]]*الجدول1[[#This Row],[الوارد ]]</f>
        <v>105</v>
      </c>
    </row>
    <row r="44" spans="1:17" thickTop="1" thickBot="1" x14ac:dyDescent="0.3">
      <c r="C44" s="12" t="s">
        <v>24</v>
      </c>
      <c r="D44" s="4">
        <v>32</v>
      </c>
      <c r="E44" s="19">
        <f t="shared" si="1"/>
        <v>60800</v>
      </c>
      <c r="F44" s="20">
        <v>65</v>
      </c>
      <c r="G44" s="3">
        <v>2</v>
      </c>
      <c r="I44" s="39">
        <v>1</v>
      </c>
      <c r="J44" s="31"/>
      <c r="K44" s="5">
        <f>الجدول1[[#This Row],[الوارد ]]-الجدول1[[#This Row],[الصادر ]]-الجدول1[[#This Row],[حجوزات]]-الجدول1[[#This Row],[راجع ]]</f>
        <v>1</v>
      </c>
      <c r="L44" s="22">
        <f>الجدول1[[#This Row],[السعر عراقي ]]*الجدول1[[#This Row],[الباقي ]]</f>
        <v>60800</v>
      </c>
      <c r="M44" s="24">
        <f>الجدول1[[#This Row],[السعر $]]*الجدول1[[#This Row],[الوارد ]]</f>
        <v>64</v>
      </c>
      <c r="N44" s="26">
        <f>الجدول1[[#This Row],[السعر البيع]]*الجدول1[[#This Row],[الصادر ]]</f>
        <v>0</v>
      </c>
      <c r="O44" s="2">
        <f>الجدول1[[#This Row],[السعر $]]*الجدول1[[#This Row],[راجع ]]</f>
        <v>0</v>
      </c>
      <c r="P44" s="2">
        <f>الجدول1[[#This Row],[جرد الوارد $]]-الجدول1[[#This Row],[مبلغ الراجع $]]</f>
        <v>64</v>
      </c>
      <c r="Q44" s="34">
        <f>الجدول1[[#This Row],[السعر البيع]]*الجدول1[[#This Row],[الوارد ]]</f>
        <v>130</v>
      </c>
    </row>
    <row r="45" spans="1:17" thickTop="1" thickBot="1" x14ac:dyDescent="0.3">
      <c r="C45" s="27" t="s">
        <v>242</v>
      </c>
      <c r="D45" s="4">
        <v>7</v>
      </c>
      <c r="E45" s="19">
        <f t="shared" si="1"/>
        <v>13300</v>
      </c>
      <c r="F45" s="20">
        <v>17</v>
      </c>
      <c r="G45" s="3">
        <v>2</v>
      </c>
      <c r="H45" s="21">
        <v>1</v>
      </c>
      <c r="J45" s="31"/>
      <c r="K45" s="28">
        <f>الجدول1[[#This Row],[الوارد ]]-الجدول1[[#This Row],[الصادر ]]-الجدول1[[#This Row],[حجوزات]]-الجدول1[[#This Row],[راجع ]]</f>
        <v>1</v>
      </c>
      <c r="L45" s="23">
        <f>الجدول1[[#This Row],[السعر عراقي ]]*الجدول1[[#This Row],[الباقي ]]</f>
        <v>13300</v>
      </c>
      <c r="M45" s="25">
        <f>الجدول1[[#This Row],[السعر $]]*الجدول1[[#This Row],[الوارد ]]</f>
        <v>14</v>
      </c>
      <c r="N45" s="29">
        <f>الجدول1[[#This Row],[الصادر ]]*الجدول1[[#This Row],[السعر عراقي ]]</f>
        <v>13300</v>
      </c>
      <c r="O45" s="6">
        <f>الجدول1[[#This Row],[السعر $]]*الجدول1[[#This Row],[راجع ]]</f>
        <v>0</v>
      </c>
      <c r="P45" s="6"/>
      <c r="Q45" s="34">
        <f>الجدول1[[#This Row],[السعر البيع]]*الجدول1[[#This Row],[الوارد ]]</f>
        <v>34</v>
      </c>
    </row>
    <row r="46" spans="1:17" thickTop="1" thickBot="1" x14ac:dyDescent="0.3">
      <c r="C46" s="27" t="s">
        <v>243</v>
      </c>
      <c r="D46" s="4">
        <v>7</v>
      </c>
      <c r="E46" s="19">
        <f t="shared" si="1"/>
        <v>13300</v>
      </c>
      <c r="F46" s="20">
        <v>16</v>
      </c>
      <c r="G46" s="3">
        <v>10</v>
      </c>
      <c r="J46" s="31"/>
      <c r="K46" s="28">
        <f>الجدول1[[#This Row],[الوارد ]]-الجدول1[[#This Row],[الصادر ]]-الجدول1[[#This Row],[حجوزات]]-الجدول1[[#This Row],[راجع ]]</f>
        <v>10</v>
      </c>
      <c r="L46" s="23">
        <f>الجدول1[[#This Row],[السعر عراقي ]]*الجدول1[[#This Row],[الباقي ]]</f>
        <v>133000</v>
      </c>
      <c r="M46" s="25">
        <f>الجدول1[[#This Row],[السعر $]]*الجدول1[[#This Row],[الوارد ]]</f>
        <v>70</v>
      </c>
      <c r="N46" s="29">
        <f>الجدول1[[#This Row],[الصادر ]]*الجدول1[[#This Row],[السعر عراقي ]]</f>
        <v>0</v>
      </c>
      <c r="O46" s="6">
        <f>الجدول1[[#This Row],[السعر $]]*الجدول1[[#This Row],[راجع ]]</f>
        <v>0</v>
      </c>
      <c r="P46" s="6"/>
      <c r="Q46" s="34">
        <f>الجدول1[[#This Row],[السعر البيع]]*الجدول1[[#This Row],[الوارد ]]</f>
        <v>160</v>
      </c>
    </row>
    <row r="47" spans="1:17" thickTop="1" thickBot="1" x14ac:dyDescent="0.3">
      <c r="C47" s="27" t="s">
        <v>244</v>
      </c>
      <c r="D47" s="4">
        <v>6</v>
      </c>
      <c r="E47" s="19">
        <f t="shared" si="1"/>
        <v>11400</v>
      </c>
      <c r="F47" s="20">
        <v>15</v>
      </c>
      <c r="G47" s="3">
        <v>9</v>
      </c>
      <c r="J47" s="31"/>
      <c r="K47" s="28">
        <f>الجدول1[[#This Row],[الوارد ]]-الجدول1[[#This Row],[الصادر ]]-الجدول1[[#This Row],[حجوزات]]-الجدول1[[#This Row],[راجع ]]</f>
        <v>9</v>
      </c>
      <c r="L47" s="23">
        <f>الجدول1[[#This Row],[السعر عراقي ]]*الجدول1[[#This Row],[الباقي ]]</f>
        <v>102600</v>
      </c>
      <c r="M47" s="25">
        <f>الجدول1[[#This Row],[السعر $]]*الجدول1[[#This Row],[الوارد ]]</f>
        <v>54</v>
      </c>
      <c r="N47" s="29">
        <f>الجدول1[[#This Row],[الصادر ]]*الجدول1[[#This Row],[السعر عراقي ]]</f>
        <v>0</v>
      </c>
      <c r="O47" s="6">
        <f>الجدول1[[#This Row],[السعر $]]*الجدول1[[#This Row],[راجع ]]</f>
        <v>0</v>
      </c>
      <c r="P47" s="6"/>
      <c r="Q47" s="34">
        <f>الجدول1[[#This Row],[السعر البيع]]*الجدول1[[#This Row],[الوارد ]]</f>
        <v>135</v>
      </c>
    </row>
    <row r="48" spans="1:17" thickTop="1" thickBot="1" x14ac:dyDescent="0.3">
      <c r="C48" s="12" t="s">
        <v>245</v>
      </c>
      <c r="D48" s="4">
        <v>8</v>
      </c>
      <c r="E48" s="19">
        <f t="shared" si="1"/>
        <v>15200</v>
      </c>
      <c r="F48" s="20">
        <v>20</v>
      </c>
      <c r="G48" s="3">
        <v>6</v>
      </c>
      <c r="J48" s="31"/>
      <c r="K48" s="5">
        <f>الجدول1[[#This Row],[الوارد ]]-الجدول1[[#This Row],[الصادر ]]-الجدول1[[#This Row],[حجوزات]]-الجدول1[[#This Row],[راجع ]]</f>
        <v>6</v>
      </c>
      <c r="L48" s="22">
        <f>الجدول1[[#This Row],[السعر عراقي ]]*الجدول1[[#This Row],[الباقي ]]</f>
        <v>91200</v>
      </c>
      <c r="M48" s="24">
        <f>الجدول1[[#This Row],[السعر $]]*الجدول1[[#This Row],[الوارد ]]</f>
        <v>48</v>
      </c>
      <c r="N48" s="26">
        <f>الجدول1[[#This Row],[السعر البيع]]*الجدول1[[#This Row],[الصادر ]]</f>
        <v>0</v>
      </c>
      <c r="O48" s="2">
        <f>الجدول1[[#This Row],[السعر $]]*الجدول1[[#This Row],[راجع ]]</f>
        <v>0</v>
      </c>
      <c r="P48" s="2">
        <f>الجدول1[[#This Row],[جرد الوارد $]]-الجدول1[[#This Row],[مبلغ الراجع $]]</f>
        <v>48</v>
      </c>
      <c r="Q48" s="34">
        <f>الجدول1[[#This Row],[السعر البيع]]*الجدول1[[#This Row],[الوارد ]]</f>
        <v>120</v>
      </c>
    </row>
    <row r="49" spans="1:17" thickTop="1" thickBot="1" x14ac:dyDescent="0.3">
      <c r="C49" s="12" t="s">
        <v>249</v>
      </c>
      <c r="D49" s="4">
        <v>8</v>
      </c>
      <c r="E49" s="19">
        <f t="shared" si="1"/>
        <v>15200</v>
      </c>
      <c r="F49" s="20">
        <v>18</v>
      </c>
      <c r="G49" s="3">
        <v>6</v>
      </c>
      <c r="J49" s="31"/>
      <c r="K49" s="5">
        <f>الجدول1[[#This Row],[الوارد ]]-الجدول1[[#This Row],[الصادر ]]-الجدول1[[#This Row],[حجوزات]]-الجدول1[[#This Row],[راجع ]]</f>
        <v>6</v>
      </c>
      <c r="L49" s="22">
        <f>الجدول1[[#This Row],[السعر عراقي ]]*الجدول1[[#This Row],[الباقي ]]</f>
        <v>91200</v>
      </c>
      <c r="M49" s="24">
        <f>الجدول1[[#This Row],[السعر $]]*الجدول1[[#This Row],[الوارد ]]</f>
        <v>48</v>
      </c>
      <c r="N49" s="26">
        <f>الجدول1[[#This Row],[الصادر ]]*الجدول1[[#This Row],[السعر عراقي ]]</f>
        <v>0</v>
      </c>
      <c r="O49" s="2">
        <f>الجدول1[[#This Row],[السعر $]]*الجدول1[[#This Row],[راجع ]]</f>
        <v>0</v>
      </c>
      <c r="P49" s="2"/>
      <c r="Q49" s="34">
        <f>الجدول1[[#This Row],[السعر البيع]]*الجدول1[[#This Row],[الوارد ]]</f>
        <v>108</v>
      </c>
    </row>
    <row r="50" spans="1:17" thickTop="1" thickBot="1" x14ac:dyDescent="0.3">
      <c r="C50" s="12" t="s">
        <v>248</v>
      </c>
      <c r="D50" s="4">
        <v>7.5</v>
      </c>
      <c r="E50" s="19">
        <f t="shared" si="1"/>
        <v>14250</v>
      </c>
      <c r="F50" s="20">
        <v>16</v>
      </c>
      <c r="G50" s="3">
        <v>3</v>
      </c>
      <c r="J50" s="31"/>
      <c r="K50" s="5">
        <f>الجدول1[[#This Row],[الوارد ]]-الجدول1[[#This Row],[الصادر ]]-الجدول1[[#This Row],[حجوزات]]-الجدول1[[#This Row],[راجع ]]</f>
        <v>3</v>
      </c>
      <c r="L50" s="22">
        <f>الجدول1[[#This Row],[السعر عراقي ]]*الجدول1[[#This Row],[الباقي ]]</f>
        <v>42750</v>
      </c>
      <c r="M50" s="24">
        <f>الجدول1[[#This Row],[السعر $]]*الجدول1[[#This Row],[الوارد ]]</f>
        <v>22.5</v>
      </c>
      <c r="N50" s="26">
        <f>الجدول1[[#This Row],[الصادر ]]*الجدول1[[#This Row],[السعر عراقي ]]</f>
        <v>0</v>
      </c>
      <c r="O50" s="2">
        <f>الجدول1[[#This Row],[السعر $]]*الجدول1[[#This Row],[راجع ]]</f>
        <v>0</v>
      </c>
      <c r="P50" s="2"/>
      <c r="Q50" s="34">
        <f>الجدول1[[#This Row],[السعر البيع]]*الجدول1[[#This Row],[الوارد ]]</f>
        <v>48</v>
      </c>
    </row>
    <row r="51" spans="1:17" thickTop="1" thickBot="1" x14ac:dyDescent="0.3">
      <c r="C51" s="12" t="s">
        <v>247</v>
      </c>
      <c r="D51" s="4">
        <v>6</v>
      </c>
      <c r="E51" s="19">
        <f t="shared" si="1"/>
        <v>11400</v>
      </c>
      <c r="F51" s="20">
        <v>13</v>
      </c>
      <c r="G51" s="3">
        <v>7</v>
      </c>
      <c r="J51" s="31"/>
      <c r="K51" s="5">
        <f>الجدول1[[#This Row],[الوارد ]]-الجدول1[[#This Row],[الصادر ]]-الجدول1[[#This Row],[حجوزات]]-الجدول1[[#This Row],[راجع ]]</f>
        <v>7</v>
      </c>
      <c r="L51" s="22">
        <f>الجدول1[[#This Row],[السعر عراقي ]]*الجدول1[[#This Row],[الباقي ]]</f>
        <v>79800</v>
      </c>
      <c r="M51" s="24">
        <f>الجدول1[[#This Row],[السعر $]]*الجدول1[[#This Row],[الوارد ]]</f>
        <v>42</v>
      </c>
      <c r="N51" s="26">
        <f>الجدول1[[#This Row],[الصادر ]]*الجدول1[[#This Row],[السعر عراقي ]]</f>
        <v>0</v>
      </c>
      <c r="O51" s="2">
        <f>الجدول1[[#This Row],[السعر $]]*الجدول1[[#This Row],[راجع ]]</f>
        <v>0</v>
      </c>
      <c r="P51" s="2"/>
      <c r="Q51" s="34">
        <f>الجدول1[[#This Row],[السعر البيع]]*الجدول1[[#This Row],[الوارد ]]</f>
        <v>91</v>
      </c>
    </row>
    <row r="52" spans="1:17" thickTop="1" thickBot="1" x14ac:dyDescent="0.3">
      <c r="C52" s="27" t="s">
        <v>246</v>
      </c>
      <c r="D52" s="4">
        <v>6</v>
      </c>
      <c r="E52" s="19">
        <f t="shared" si="1"/>
        <v>11400</v>
      </c>
      <c r="F52" s="20">
        <v>13</v>
      </c>
      <c r="G52" s="3">
        <v>6</v>
      </c>
      <c r="I52" s="39">
        <v>1</v>
      </c>
      <c r="J52" s="31"/>
      <c r="K52" s="28">
        <f>الجدول1[[#This Row],[الوارد ]]-الجدول1[[#This Row],[الصادر ]]-الجدول1[[#This Row],[حجوزات]]-الجدول1[[#This Row],[راجع ]]</f>
        <v>5</v>
      </c>
      <c r="L52" s="23">
        <f>الجدول1[[#This Row],[السعر عراقي ]]*الجدول1[[#This Row],[الباقي ]]</f>
        <v>57000</v>
      </c>
      <c r="M52" s="25">
        <f>الجدول1[[#This Row],[السعر $]]*الجدول1[[#This Row],[الوارد ]]</f>
        <v>36</v>
      </c>
      <c r="N52" s="29">
        <f>الجدول1[[#This Row],[الصادر ]]*الجدول1[[#This Row],[السعر عراقي ]]</f>
        <v>0</v>
      </c>
      <c r="O52" s="6">
        <f>الجدول1[[#This Row],[السعر $]]*الجدول1[[#This Row],[راجع ]]</f>
        <v>0</v>
      </c>
      <c r="P52" s="6"/>
      <c r="Q52" s="34">
        <f>الجدول1[[#This Row],[السعر البيع]]*الجدول1[[#This Row],[الوارد ]]</f>
        <v>78</v>
      </c>
    </row>
    <row r="53" spans="1:17" thickTop="1" thickBot="1" x14ac:dyDescent="0.3">
      <c r="C53" s="27" t="s">
        <v>260</v>
      </c>
      <c r="D53" s="4">
        <v>40</v>
      </c>
      <c r="E53" s="19">
        <f t="shared" si="1"/>
        <v>76000</v>
      </c>
      <c r="F53" s="20">
        <v>85</v>
      </c>
      <c r="G53" s="3">
        <v>1</v>
      </c>
      <c r="J53" s="31"/>
      <c r="K53" s="28">
        <f>الجدول1[[#This Row],[الوارد ]]-الجدول1[[#This Row],[الصادر ]]-الجدول1[[#This Row],[حجوزات]]-الجدول1[[#This Row],[راجع ]]</f>
        <v>1</v>
      </c>
      <c r="L53" s="23">
        <f>الجدول1[[#This Row],[السعر عراقي ]]*الجدول1[[#This Row],[الباقي ]]</f>
        <v>76000</v>
      </c>
      <c r="M53" s="25">
        <f>الجدول1[[#This Row],[السعر $]]*الجدول1[[#This Row],[الوارد ]]</f>
        <v>40</v>
      </c>
      <c r="N53" s="29">
        <f>الجدول1[[#This Row],[الصادر ]]*الجدول1[[#This Row],[السعر عراقي ]]</f>
        <v>0</v>
      </c>
      <c r="O53" s="6">
        <f>الجدول1[[#This Row],[السعر $]]*الجدول1[[#This Row],[راجع ]]</f>
        <v>0</v>
      </c>
      <c r="P53" s="6"/>
      <c r="Q53" s="34">
        <f>الجدول1[[#This Row],[السعر البيع]]*الجدول1[[#This Row],[الوارد ]]</f>
        <v>85</v>
      </c>
    </row>
    <row r="54" spans="1:17" thickTop="1" thickBot="1" x14ac:dyDescent="0.3">
      <c r="C54" s="27" t="s">
        <v>259</v>
      </c>
      <c r="D54" s="4">
        <v>28</v>
      </c>
      <c r="E54" s="19">
        <f t="shared" si="1"/>
        <v>53200</v>
      </c>
      <c r="F54" s="20">
        <v>60</v>
      </c>
      <c r="G54" s="3">
        <v>1</v>
      </c>
      <c r="J54" s="31"/>
      <c r="K54" s="28">
        <f>الجدول1[[#This Row],[الوارد ]]-الجدول1[[#This Row],[الصادر ]]-الجدول1[[#This Row],[حجوزات]]-الجدول1[[#This Row],[راجع ]]</f>
        <v>1</v>
      </c>
      <c r="L54" s="23">
        <f>الجدول1[[#This Row],[السعر عراقي ]]*الجدول1[[#This Row],[الباقي ]]</f>
        <v>53200</v>
      </c>
      <c r="M54" s="25">
        <f>الجدول1[[#This Row],[السعر $]]*الجدول1[[#This Row],[الوارد ]]</f>
        <v>28</v>
      </c>
      <c r="N54" s="29">
        <f>الجدول1[[#This Row],[الصادر ]]*الجدول1[[#This Row],[السعر عراقي ]]</f>
        <v>0</v>
      </c>
      <c r="O54" s="6">
        <f>الجدول1[[#This Row],[السعر $]]*الجدول1[[#This Row],[راجع ]]</f>
        <v>0</v>
      </c>
      <c r="P54" s="6"/>
      <c r="Q54" s="34">
        <f>الجدول1[[#This Row],[السعر البيع]]*الجدول1[[#This Row],[الوارد ]]</f>
        <v>60</v>
      </c>
    </row>
    <row r="55" spans="1:17" thickTop="1" thickBot="1" x14ac:dyDescent="0.3">
      <c r="C55" s="12" t="s">
        <v>238</v>
      </c>
      <c r="D55" s="4">
        <v>27</v>
      </c>
      <c r="E55" s="19">
        <f t="shared" si="1"/>
        <v>51300</v>
      </c>
      <c r="F55" s="20">
        <v>60</v>
      </c>
      <c r="G55" s="3">
        <v>3</v>
      </c>
      <c r="H55" s="21">
        <v>1</v>
      </c>
      <c r="J55" s="31"/>
      <c r="K55" s="5">
        <f>الجدول1[[#This Row],[الوارد ]]-الجدول1[[#This Row],[الصادر ]]-الجدول1[[#This Row],[حجوزات]]-الجدول1[[#This Row],[راجع ]]</f>
        <v>2</v>
      </c>
      <c r="L55" s="22">
        <f>الجدول1[[#This Row],[السعر عراقي ]]*الجدول1[[#This Row],[الباقي ]]</f>
        <v>102600</v>
      </c>
      <c r="M55" s="24">
        <f>الجدول1[[#This Row],[السعر $]]*الجدول1[[#This Row],[الوارد ]]</f>
        <v>81</v>
      </c>
      <c r="N55" s="26">
        <f>الجدول1[[#This Row],[السعر البيع]]*الجدول1[[#This Row],[الصادر ]]</f>
        <v>60</v>
      </c>
      <c r="O55" s="2">
        <f>الجدول1[[#This Row],[السعر $]]*الجدول1[[#This Row],[راجع ]]</f>
        <v>0</v>
      </c>
      <c r="P55" s="2">
        <f>الجدول1[[#This Row],[جرد الوارد $]]-الجدول1[[#This Row],[مبلغ الراجع $]]</f>
        <v>81</v>
      </c>
      <c r="Q55" s="34">
        <f>الجدول1[[#This Row],[السعر البيع]]*الجدول1[[#This Row],[الوارد ]]</f>
        <v>180</v>
      </c>
    </row>
    <row r="56" spans="1:17" thickTop="1" thickBot="1" x14ac:dyDescent="0.3">
      <c r="A56" s="36"/>
      <c r="C56" s="12" t="s">
        <v>329</v>
      </c>
      <c r="D56" s="4">
        <v>42</v>
      </c>
      <c r="E56" s="19">
        <f t="shared" si="1"/>
        <v>79800</v>
      </c>
      <c r="F56" s="20">
        <v>85</v>
      </c>
      <c r="G56" s="3">
        <v>3</v>
      </c>
      <c r="H56" s="21">
        <v>1</v>
      </c>
      <c r="J56" s="31"/>
      <c r="K56" s="5">
        <f>الجدول1[[#This Row],[الوارد ]]-الجدول1[[#This Row],[الصادر ]]-الجدول1[[#This Row],[حجوزات]]-الجدول1[[#This Row],[راجع ]]</f>
        <v>2</v>
      </c>
      <c r="L56" s="22">
        <f>الجدول1[[#This Row],[السعر عراقي ]]*الجدول1[[#This Row],[الباقي ]]</f>
        <v>159600</v>
      </c>
      <c r="M56" s="24">
        <f>الجدول1[[#This Row],[السعر $]]*الجدول1[[#This Row],[الوارد ]]</f>
        <v>126</v>
      </c>
      <c r="N56" s="26">
        <f>الجدول1[[#This Row],[الصادر ]]*الجدول1[[#This Row],[السعر عراقي ]]</f>
        <v>79800</v>
      </c>
      <c r="O56" s="2">
        <f>الجدول1[[#This Row],[السعر $]]*الجدول1[[#This Row],[راجع ]]</f>
        <v>0</v>
      </c>
      <c r="P56" s="2"/>
      <c r="Q56" s="34">
        <f>الجدول1[[#This Row],[السعر البيع]]*الجدول1[[#This Row],[الوارد ]]</f>
        <v>255</v>
      </c>
    </row>
    <row r="57" spans="1:17" thickTop="1" thickBot="1" x14ac:dyDescent="0.3">
      <c r="C57" s="12" t="s">
        <v>27</v>
      </c>
      <c r="D57" s="4">
        <v>55</v>
      </c>
      <c r="E57" s="19">
        <f t="shared" si="1"/>
        <v>104500</v>
      </c>
      <c r="F57" s="20">
        <v>110</v>
      </c>
      <c r="G57" s="3">
        <v>0</v>
      </c>
      <c r="H57" s="21">
        <v>4</v>
      </c>
      <c r="J57" s="31"/>
      <c r="K57" s="5">
        <f>الجدول1[[#This Row],[الوارد ]]-الجدول1[[#This Row],[الصادر ]]-الجدول1[[#This Row],[حجوزات]]-الجدول1[[#This Row],[راجع ]]</f>
        <v>-4</v>
      </c>
      <c r="L57" s="22">
        <f>الجدول1[[#This Row],[السعر عراقي ]]*الجدول1[[#This Row],[الباقي ]]</f>
        <v>-418000</v>
      </c>
      <c r="M57" s="24">
        <f>الجدول1[[#This Row],[السعر $]]*الجدول1[[#This Row],[الوارد ]]</f>
        <v>0</v>
      </c>
      <c r="N57" s="26">
        <f>الجدول1[[#This Row],[السعر البيع]]*الجدول1[[#This Row],[الصادر ]]</f>
        <v>440</v>
      </c>
      <c r="O57" s="2">
        <f>الجدول1[[#This Row],[السعر $]]*الجدول1[[#This Row],[راجع ]]</f>
        <v>0</v>
      </c>
      <c r="P57" s="2">
        <f>الجدول1[[#This Row],[جرد الوارد $]]-الجدول1[[#This Row],[مبلغ الراجع $]]</f>
        <v>0</v>
      </c>
      <c r="Q57" s="34">
        <f>الجدول1[[#This Row],[السعر البيع]]*الجدول1[[#This Row],[الوارد ]]</f>
        <v>0</v>
      </c>
    </row>
    <row r="58" spans="1:17" thickTop="1" thickBot="1" x14ac:dyDescent="0.3">
      <c r="C58" s="12" t="s">
        <v>274</v>
      </c>
      <c r="D58" s="4">
        <v>1</v>
      </c>
      <c r="E58" s="19">
        <f t="shared" si="1"/>
        <v>1900</v>
      </c>
      <c r="F58" s="20">
        <v>2</v>
      </c>
      <c r="G58" s="3">
        <v>23</v>
      </c>
      <c r="H58" s="21">
        <v>1</v>
      </c>
      <c r="J58" s="31"/>
      <c r="K58" s="5">
        <f>الجدول1[[#This Row],[الوارد ]]-الجدول1[[#This Row],[الصادر ]]-الجدول1[[#This Row],[حجوزات]]-الجدول1[[#This Row],[راجع ]]</f>
        <v>22</v>
      </c>
      <c r="L58" s="22">
        <f>الجدول1[[#This Row],[السعر عراقي ]]*الجدول1[[#This Row],[الباقي ]]</f>
        <v>41800</v>
      </c>
      <c r="M58" s="24">
        <f>الجدول1[[#This Row],[السعر $]]*الجدول1[[#This Row],[الوارد ]]</f>
        <v>23</v>
      </c>
      <c r="N58" s="26">
        <f>الجدول1[[#This Row],[الصادر ]]*الجدول1[[#This Row],[السعر عراقي ]]</f>
        <v>1900</v>
      </c>
      <c r="O58" s="2">
        <f>الجدول1[[#This Row],[السعر $]]*الجدول1[[#This Row],[راجع ]]</f>
        <v>0</v>
      </c>
      <c r="P58" s="2"/>
      <c r="Q58" s="34">
        <f>الجدول1[[#This Row],[السعر البيع]]*الجدول1[[#This Row],[الوارد ]]</f>
        <v>46</v>
      </c>
    </row>
    <row r="59" spans="1:17" thickTop="1" thickBot="1" x14ac:dyDescent="0.3">
      <c r="C59" s="12" t="s">
        <v>250</v>
      </c>
      <c r="D59" s="4">
        <v>50</v>
      </c>
      <c r="E59" s="19">
        <f t="shared" si="1"/>
        <v>95000</v>
      </c>
      <c r="F59" s="20">
        <v>110</v>
      </c>
      <c r="G59" s="3">
        <v>0</v>
      </c>
      <c r="J59" s="31"/>
      <c r="K59" s="5">
        <f>الجدول1[[#This Row],[الوارد ]]-الجدول1[[#This Row],[الصادر ]]-الجدول1[[#This Row],[حجوزات]]-الجدول1[[#This Row],[راجع ]]</f>
        <v>0</v>
      </c>
      <c r="L59" s="22">
        <f>الجدول1[[#This Row],[السعر عراقي ]]*الجدول1[[#This Row],[الباقي ]]</f>
        <v>0</v>
      </c>
      <c r="M59" s="24">
        <f>الجدول1[[#This Row],[السعر $]]*الجدول1[[#This Row],[الوارد ]]</f>
        <v>0</v>
      </c>
      <c r="N59" s="26">
        <f>الجدول1[[#This Row],[الصادر ]]*الجدول1[[#This Row],[السعر عراقي ]]</f>
        <v>0</v>
      </c>
      <c r="O59" s="2">
        <f>الجدول1[[#This Row],[السعر $]]*الجدول1[[#This Row],[راجع ]]</f>
        <v>0</v>
      </c>
      <c r="P59" s="2"/>
      <c r="Q59" s="34">
        <f>الجدول1[[#This Row],[السعر البيع]]*الجدول1[[#This Row],[الوارد ]]</f>
        <v>0</v>
      </c>
    </row>
    <row r="60" spans="1:17" thickTop="1" thickBot="1" x14ac:dyDescent="0.3">
      <c r="C60" s="12" t="s">
        <v>28</v>
      </c>
      <c r="D60" s="4">
        <v>50</v>
      </c>
      <c r="E60" s="19">
        <f t="shared" si="1"/>
        <v>95000</v>
      </c>
      <c r="F60" s="20">
        <v>110</v>
      </c>
      <c r="G60" s="3">
        <v>1</v>
      </c>
      <c r="J60" s="31"/>
      <c r="K60" s="5">
        <f>الجدول1[[#This Row],[الوارد ]]-الجدول1[[#This Row],[الصادر ]]-الجدول1[[#This Row],[حجوزات]]-الجدول1[[#This Row],[راجع ]]</f>
        <v>1</v>
      </c>
      <c r="L60" s="22">
        <f>الجدول1[[#This Row],[السعر عراقي ]]*الجدول1[[#This Row],[الباقي ]]</f>
        <v>95000</v>
      </c>
      <c r="M60" s="24">
        <f>الجدول1[[#This Row],[السعر $]]*الجدول1[[#This Row],[الوارد ]]</f>
        <v>50</v>
      </c>
      <c r="N60" s="26">
        <f>الجدول1[[#This Row],[السعر البيع]]*الجدول1[[#This Row],[الصادر ]]</f>
        <v>0</v>
      </c>
      <c r="O60" s="2">
        <f>الجدول1[[#This Row],[السعر $]]*الجدول1[[#This Row],[راجع ]]</f>
        <v>0</v>
      </c>
      <c r="P60" s="2">
        <f>الجدول1[[#This Row],[جرد الوارد $]]-الجدول1[[#This Row],[مبلغ الراجع $]]</f>
        <v>50</v>
      </c>
      <c r="Q60" s="34">
        <f>الجدول1[[#This Row],[السعر البيع]]*الجدول1[[#This Row],[الوارد ]]</f>
        <v>110</v>
      </c>
    </row>
    <row r="61" spans="1:17" thickTop="1" thickBot="1" x14ac:dyDescent="0.3">
      <c r="A61" s="36"/>
      <c r="C61" s="12" t="s">
        <v>330</v>
      </c>
      <c r="D61" s="4">
        <v>4</v>
      </c>
      <c r="E61" s="19">
        <f t="shared" si="1"/>
        <v>7600</v>
      </c>
      <c r="F61" s="20">
        <v>1</v>
      </c>
      <c r="G61" s="3">
        <v>120</v>
      </c>
      <c r="H61" s="21">
        <v>53</v>
      </c>
      <c r="J61" s="31"/>
      <c r="K61" s="5">
        <f>الجدول1[[#This Row],[الوارد ]]-الجدول1[[#This Row],[الصادر ]]-الجدول1[[#This Row],[حجوزات]]-الجدول1[[#This Row],[راجع ]]</f>
        <v>67</v>
      </c>
      <c r="L61" s="22">
        <f>الجدول1[[#This Row],[السعر عراقي ]]*الجدول1[[#This Row],[الباقي ]]</f>
        <v>509200</v>
      </c>
      <c r="M61" s="24">
        <f>الجدول1[[#This Row],[السعر $]]*الجدول1[[#This Row],[الوارد ]]</f>
        <v>480</v>
      </c>
      <c r="N61" s="26">
        <f>الجدول1[[#This Row],[الصادر ]]*الجدول1[[#This Row],[السعر عراقي ]]</f>
        <v>402800</v>
      </c>
      <c r="O61" s="2">
        <f>الجدول1[[#This Row],[السعر $]]*الجدول1[[#This Row],[راجع ]]</f>
        <v>0</v>
      </c>
      <c r="P61" s="2"/>
      <c r="Q61" s="34">
        <f>الجدول1[[#This Row],[السعر البيع]]*الجدول1[[#This Row],[الوارد ]]</f>
        <v>120</v>
      </c>
    </row>
    <row r="62" spans="1:17" thickTop="1" thickBot="1" x14ac:dyDescent="0.3">
      <c r="C62" s="12" t="s">
        <v>29</v>
      </c>
      <c r="D62" s="4">
        <v>13</v>
      </c>
      <c r="E62" s="19">
        <f t="shared" si="1"/>
        <v>24700</v>
      </c>
      <c r="F62" s="20">
        <v>26</v>
      </c>
      <c r="G62" s="3">
        <v>3</v>
      </c>
      <c r="H62" s="21">
        <v>1</v>
      </c>
      <c r="J62" s="31"/>
      <c r="K62" s="5">
        <f>الجدول1[[#This Row],[الوارد ]]-الجدول1[[#This Row],[الصادر ]]-الجدول1[[#This Row],[حجوزات]]-الجدول1[[#This Row],[راجع ]]</f>
        <v>2</v>
      </c>
      <c r="L62" s="22">
        <f>الجدول1[[#This Row],[السعر عراقي ]]*الجدول1[[#This Row],[الباقي ]]</f>
        <v>49400</v>
      </c>
      <c r="M62" s="24">
        <f>الجدول1[[#This Row],[السعر $]]*الجدول1[[#This Row],[الوارد ]]</f>
        <v>39</v>
      </c>
      <c r="N62" s="26">
        <f>الجدول1[[#This Row],[السعر البيع]]*الجدول1[[#This Row],[الصادر ]]</f>
        <v>26</v>
      </c>
      <c r="O62" s="2">
        <f>الجدول1[[#This Row],[السعر $]]*الجدول1[[#This Row],[راجع ]]</f>
        <v>0</v>
      </c>
      <c r="P62" s="2">
        <f>الجدول1[[#This Row],[جرد الوارد $]]-الجدول1[[#This Row],[مبلغ الراجع $]]</f>
        <v>39</v>
      </c>
      <c r="Q62" s="34">
        <f>الجدول1[[#This Row],[السعر البيع]]*الجدول1[[#This Row],[الوارد ]]</f>
        <v>78</v>
      </c>
    </row>
    <row r="63" spans="1:17" thickTop="1" thickBot="1" x14ac:dyDescent="0.3">
      <c r="C63" s="12" t="s">
        <v>263</v>
      </c>
      <c r="D63" s="4">
        <v>6.5</v>
      </c>
      <c r="E63" s="19">
        <f t="shared" si="1"/>
        <v>12350</v>
      </c>
      <c r="F63" s="20">
        <v>14</v>
      </c>
      <c r="G63" s="3">
        <v>1</v>
      </c>
      <c r="J63" s="31"/>
      <c r="K63" s="5">
        <f>الجدول1[[#This Row],[الوارد ]]-الجدول1[[#This Row],[الصادر ]]-الجدول1[[#This Row],[حجوزات]]-الجدول1[[#This Row],[راجع ]]</f>
        <v>1</v>
      </c>
      <c r="L63" s="22">
        <f>الجدول1[[#This Row],[السعر عراقي ]]*الجدول1[[#This Row],[الباقي ]]</f>
        <v>12350</v>
      </c>
      <c r="M63" s="24">
        <f>الجدول1[[#This Row],[السعر $]]*الجدول1[[#This Row],[الوارد ]]</f>
        <v>6.5</v>
      </c>
      <c r="N63" s="26">
        <f>الجدول1[[#This Row],[الصادر ]]*الجدول1[[#This Row],[السعر عراقي ]]</f>
        <v>0</v>
      </c>
      <c r="O63" s="2">
        <f>الجدول1[[#This Row],[السعر $]]*الجدول1[[#This Row],[راجع ]]</f>
        <v>0</v>
      </c>
      <c r="P63" s="2"/>
      <c r="Q63" s="34">
        <f>الجدول1[[#This Row],[السعر البيع]]*الجدول1[[#This Row],[الوارد ]]</f>
        <v>14</v>
      </c>
    </row>
    <row r="64" spans="1:17" thickTop="1" thickBot="1" x14ac:dyDescent="0.3">
      <c r="A64" s="36"/>
      <c r="C64" s="12" t="s">
        <v>32</v>
      </c>
      <c r="D64" s="4">
        <v>12</v>
      </c>
      <c r="E64" s="19">
        <f t="shared" si="1"/>
        <v>22800</v>
      </c>
      <c r="F64" s="20">
        <v>25</v>
      </c>
      <c r="G64" s="3">
        <v>7</v>
      </c>
      <c r="J64" s="31"/>
      <c r="K64" s="5">
        <f>الجدول1[[#This Row],[الوارد ]]-الجدول1[[#This Row],[الصادر ]]-الجدول1[[#This Row],[حجوزات]]-الجدول1[[#This Row],[راجع ]]</f>
        <v>7</v>
      </c>
      <c r="L64" s="22">
        <f>الجدول1[[#This Row],[السعر عراقي ]]*الجدول1[[#This Row],[الباقي ]]</f>
        <v>159600</v>
      </c>
      <c r="M64" s="24">
        <f>الجدول1[[#This Row],[السعر $]]*الجدول1[[#This Row],[الوارد ]]</f>
        <v>84</v>
      </c>
      <c r="N64" s="26">
        <f>الجدول1[[#This Row],[السعر البيع]]*الجدول1[[#This Row],[الصادر ]]</f>
        <v>0</v>
      </c>
      <c r="O64" s="2">
        <f>الجدول1[[#This Row],[السعر $]]*الجدول1[[#This Row],[راجع ]]</f>
        <v>0</v>
      </c>
      <c r="P64" s="2">
        <f>الجدول1[[#This Row],[جرد الوارد $]]-الجدول1[[#This Row],[مبلغ الراجع $]]</f>
        <v>84</v>
      </c>
      <c r="Q64" s="34">
        <f>الجدول1[[#This Row],[السعر البيع]]*الجدول1[[#This Row],[الوارد ]]</f>
        <v>175</v>
      </c>
    </row>
    <row r="65" spans="1:17" thickTop="1" thickBot="1" x14ac:dyDescent="0.3">
      <c r="C65" s="12" t="s">
        <v>33</v>
      </c>
      <c r="D65" s="4">
        <v>80</v>
      </c>
      <c r="E65" s="19">
        <f t="shared" si="1"/>
        <v>152000</v>
      </c>
      <c r="F65" s="20">
        <v>150</v>
      </c>
      <c r="G65" s="3">
        <v>1</v>
      </c>
      <c r="J65" s="31"/>
      <c r="K65" s="5">
        <f>الجدول1[[#This Row],[الوارد ]]-الجدول1[[#This Row],[الصادر ]]-الجدول1[[#This Row],[حجوزات]]-الجدول1[[#This Row],[راجع ]]</f>
        <v>1</v>
      </c>
      <c r="L65" s="22">
        <f>الجدول1[[#This Row],[السعر عراقي ]]*الجدول1[[#This Row],[الباقي ]]</f>
        <v>152000</v>
      </c>
      <c r="M65" s="24">
        <f>الجدول1[[#This Row],[السعر $]]*الجدول1[[#This Row],[الوارد ]]</f>
        <v>80</v>
      </c>
      <c r="N65" s="26">
        <f>الجدول1[[#This Row],[السعر البيع]]*الجدول1[[#This Row],[الصادر ]]</f>
        <v>0</v>
      </c>
      <c r="O65" s="2">
        <f>الجدول1[[#This Row],[السعر $]]*الجدول1[[#This Row],[راجع ]]</f>
        <v>0</v>
      </c>
      <c r="P65" s="2">
        <f>الجدول1[[#This Row],[جرد الوارد $]]-الجدول1[[#This Row],[مبلغ الراجع $]]</f>
        <v>80</v>
      </c>
      <c r="Q65" s="34">
        <f>الجدول1[[#This Row],[السعر البيع]]*الجدول1[[#This Row],[الوارد ]]</f>
        <v>150</v>
      </c>
    </row>
    <row r="66" spans="1:17" thickTop="1" thickBot="1" x14ac:dyDescent="0.3">
      <c r="A66" s="36"/>
      <c r="C66" s="12" t="s">
        <v>328</v>
      </c>
      <c r="D66" s="4">
        <v>11</v>
      </c>
      <c r="E66" s="19">
        <f t="shared" si="1"/>
        <v>20900</v>
      </c>
      <c r="F66" s="20">
        <v>25</v>
      </c>
      <c r="G66" s="3">
        <v>7</v>
      </c>
      <c r="H66" s="21">
        <v>1</v>
      </c>
      <c r="J66" s="31"/>
      <c r="K66" s="5">
        <f>الجدول1[[#This Row],[الوارد ]]-الجدول1[[#This Row],[الصادر ]]-الجدول1[[#This Row],[حجوزات]]-الجدول1[[#This Row],[راجع ]]</f>
        <v>6</v>
      </c>
      <c r="L66" s="22">
        <f>الجدول1[[#This Row],[السعر عراقي ]]*الجدول1[[#This Row],[الباقي ]]</f>
        <v>125400</v>
      </c>
      <c r="M66" s="24">
        <f>الجدول1[[#This Row],[السعر $]]*الجدول1[[#This Row],[الوارد ]]</f>
        <v>77</v>
      </c>
      <c r="N66" s="26">
        <f>الجدول1[[#This Row],[الصادر ]]*الجدول1[[#This Row],[السعر عراقي ]]</f>
        <v>20900</v>
      </c>
      <c r="O66" s="2">
        <f>الجدول1[[#This Row],[السعر $]]*الجدول1[[#This Row],[راجع ]]</f>
        <v>0</v>
      </c>
      <c r="P66" s="2"/>
      <c r="Q66" s="34">
        <f>الجدول1[[#This Row],[السعر البيع]]*الجدول1[[#This Row],[الوارد ]]</f>
        <v>175</v>
      </c>
    </row>
    <row r="67" spans="1:17" thickTop="1" thickBot="1" x14ac:dyDescent="0.3">
      <c r="C67" s="12" t="s">
        <v>44</v>
      </c>
      <c r="D67" s="4">
        <v>8</v>
      </c>
      <c r="E67" s="19">
        <f t="shared" si="1"/>
        <v>15200</v>
      </c>
      <c r="F67" s="20">
        <v>15</v>
      </c>
      <c r="G67" s="3">
        <v>5</v>
      </c>
      <c r="J67" s="31"/>
      <c r="K67" s="5">
        <f>الجدول1[[#This Row],[الوارد ]]-الجدول1[[#This Row],[الصادر ]]-الجدول1[[#This Row],[حجوزات]]-الجدول1[[#This Row],[راجع ]]</f>
        <v>5</v>
      </c>
      <c r="L67" s="23">
        <f>الجدول1[[#This Row],[السعر عراقي ]]*الجدول1[[#This Row],[الباقي ]]</f>
        <v>76000</v>
      </c>
      <c r="M67" s="24">
        <f>الجدول1[[#This Row],[السعر $]]*الجدول1[[#This Row],[الوارد ]]</f>
        <v>40</v>
      </c>
      <c r="N67" s="26">
        <f>الجدول1[[#This Row],[السعر البيع]]*الجدول1[[#This Row],[الصادر ]]</f>
        <v>0</v>
      </c>
      <c r="O67" s="2">
        <f>الجدول1[[#This Row],[السعر $]]*الجدول1[[#This Row],[راجع ]]</f>
        <v>0</v>
      </c>
      <c r="P67" s="2">
        <f>الجدول1[[#This Row],[جرد الوارد $]]-الجدول1[[#This Row],[مبلغ الراجع $]]</f>
        <v>40</v>
      </c>
      <c r="Q67" s="34">
        <f>الجدول1[[#This Row],[السعر البيع]]*الجدول1[[#This Row],[الوارد ]]</f>
        <v>75</v>
      </c>
    </row>
    <row r="68" spans="1:17" thickTop="1" thickBot="1" x14ac:dyDescent="0.3">
      <c r="C68" s="12" t="s">
        <v>45</v>
      </c>
      <c r="D68" s="4">
        <v>10</v>
      </c>
      <c r="E68" s="19">
        <f t="shared" si="1"/>
        <v>19000</v>
      </c>
      <c r="F68" s="20">
        <v>20</v>
      </c>
      <c r="G68" s="3">
        <v>6</v>
      </c>
      <c r="J68" s="31"/>
      <c r="K68" s="5">
        <f>الجدول1[[#This Row],[الوارد ]]-الجدول1[[#This Row],[الصادر ]]-الجدول1[[#This Row],[حجوزات]]-الجدول1[[#This Row],[راجع ]]</f>
        <v>6</v>
      </c>
      <c r="L68" s="23">
        <f>الجدول1[[#This Row],[السعر عراقي ]]*الجدول1[[#This Row],[الباقي ]]</f>
        <v>114000</v>
      </c>
      <c r="M68" s="24">
        <f>الجدول1[[#This Row],[السعر $]]*الجدول1[[#This Row],[الوارد ]]</f>
        <v>60</v>
      </c>
      <c r="N68" s="26">
        <f>الجدول1[[#This Row],[السعر البيع]]*الجدول1[[#This Row],[الصادر ]]</f>
        <v>0</v>
      </c>
      <c r="O68" s="2">
        <f>الجدول1[[#This Row],[السعر $]]*الجدول1[[#This Row],[راجع ]]</f>
        <v>0</v>
      </c>
      <c r="P68" s="2">
        <f>الجدول1[[#This Row],[جرد الوارد $]]-الجدول1[[#This Row],[مبلغ الراجع $]]</f>
        <v>60</v>
      </c>
      <c r="Q68" s="34">
        <f>الجدول1[[#This Row],[السعر البيع]]*الجدول1[[#This Row],[الوارد ]]</f>
        <v>120</v>
      </c>
    </row>
    <row r="69" spans="1:17" thickTop="1" thickBot="1" x14ac:dyDescent="0.3">
      <c r="C69" s="12" t="s">
        <v>47</v>
      </c>
      <c r="D69" s="4">
        <v>10.5</v>
      </c>
      <c r="E69" s="19">
        <f t="shared" ref="E69:E100" si="2">D69*1900</f>
        <v>19950</v>
      </c>
      <c r="F69" s="20">
        <v>20</v>
      </c>
      <c r="G69" s="3">
        <v>10</v>
      </c>
      <c r="J69" s="31"/>
      <c r="K69" s="5">
        <f>الجدول1[[#This Row],[الوارد ]]-الجدول1[[#This Row],[الصادر ]]-الجدول1[[#This Row],[حجوزات]]-الجدول1[[#This Row],[راجع ]]</f>
        <v>10</v>
      </c>
      <c r="L69" s="23">
        <f>الجدول1[[#This Row],[السعر عراقي ]]*الجدول1[[#This Row],[الباقي ]]</f>
        <v>199500</v>
      </c>
      <c r="M69" s="24">
        <f>الجدول1[[#This Row],[السعر $]]*الجدول1[[#This Row],[الوارد ]]</f>
        <v>105</v>
      </c>
      <c r="N69" s="26">
        <f>الجدول1[[#This Row],[السعر البيع]]*الجدول1[[#This Row],[الصادر ]]</f>
        <v>0</v>
      </c>
      <c r="O69" s="2">
        <f>الجدول1[[#This Row],[السعر $]]*الجدول1[[#This Row],[راجع ]]</f>
        <v>0</v>
      </c>
      <c r="P69" s="2">
        <f>الجدول1[[#This Row],[جرد الوارد $]]-الجدول1[[#This Row],[مبلغ الراجع $]]</f>
        <v>105</v>
      </c>
      <c r="Q69" s="34">
        <f>الجدول1[[#This Row],[السعر البيع]]*الجدول1[[#This Row],[الوارد ]]</f>
        <v>200</v>
      </c>
    </row>
    <row r="70" spans="1:17" thickTop="1" thickBot="1" x14ac:dyDescent="0.3">
      <c r="C70" s="12" t="s">
        <v>48</v>
      </c>
      <c r="D70" s="4">
        <v>13</v>
      </c>
      <c r="E70" s="19">
        <f t="shared" si="2"/>
        <v>24700</v>
      </c>
      <c r="F70" s="20">
        <v>27</v>
      </c>
      <c r="G70" s="3">
        <v>3</v>
      </c>
      <c r="J70" s="31"/>
      <c r="K70" s="5">
        <f>الجدول1[[#This Row],[الوارد ]]-الجدول1[[#This Row],[الصادر ]]-الجدول1[[#This Row],[حجوزات]]-الجدول1[[#This Row],[راجع ]]</f>
        <v>3</v>
      </c>
      <c r="L70" s="23">
        <f>الجدول1[[#This Row],[السعر عراقي ]]*الجدول1[[#This Row],[الباقي ]]</f>
        <v>74100</v>
      </c>
      <c r="M70" s="24">
        <f>الجدول1[[#This Row],[السعر $]]*الجدول1[[#This Row],[الوارد ]]</f>
        <v>39</v>
      </c>
      <c r="N70" s="26">
        <f>الجدول1[[#This Row],[السعر البيع]]*الجدول1[[#This Row],[الصادر ]]</f>
        <v>0</v>
      </c>
      <c r="O70" s="2">
        <f>الجدول1[[#This Row],[السعر $]]*الجدول1[[#This Row],[راجع ]]</f>
        <v>0</v>
      </c>
      <c r="P70" s="2">
        <f>الجدول1[[#This Row],[جرد الوارد $]]-الجدول1[[#This Row],[مبلغ الراجع $]]</f>
        <v>39</v>
      </c>
      <c r="Q70" s="34">
        <f>الجدول1[[#This Row],[السعر البيع]]*الجدول1[[#This Row],[الوارد ]]</f>
        <v>81</v>
      </c>
    </row>
    <row r="71" spans="1:17" thickTop="1" thickBot="1" x14ac:dyDescent="0.3">
      <c r="C71" s="12" t="s">
        <v>46</v>
      </c>
      <c r="D71" s="4">
        <v>14</v>
      </c>
      <c r="E71" s="19">
        <f t="shared" si="2"/>
        <v>26600</v>
      </c>
      <c r="F71" s="20">
        <v>30</v>
      </c>
      <c r="G71" s="3">
        <v>9</v>
      </c>
      <c r="J71" s="31"/>
      <c r="K71" s="5">
        <f>الجدول1[[#This Row],[الوارد ]]-الجدول1[[#This Row],[الصادر ]]-الجدول1[[#This Row],[حجوزات]]-الجدول1[[#This Row],[راجع ]]</f>
        <v>9</v>
      </c>
      <c r="L71" s="23">
        <f>الجدول1[[#This Row],[السعر عراقي ]]*الجدول1[[#This Row],[الباقي ]]</f>
        <v>239400</v>
      </c>
      <c r="M71" s="24">
        <f>الجدول1[[#This Row],[السعر $]]*الجدول1[[#This Row],[الوارد ]]</f>
        <v>126</v>
      </c>
      <c r="N71" s="26">
        <f>الجدول1[[#This Row],[السعر البيع]]*الجدول1[[#This Row],[الصادر ]]</f>
        <v>0</v>
      </c>
      <c r="O71" s="2">
        <f>الجدول1[[#This Row],[السعر $]]*الجدول1[[#This Row],[راجع ]]</f>
        <v>0</v>
      </c>
      <c r="P71" s="2">
        <f>الجدول1[[#This Row],[جرد الوارد $]]-الجدول1[[#This Row],[مبلغ الراجع $]]</f>
        <v>126</v>
      </c>
      <c r="Q71" s="34">
        <f>الجدول1[[#This Row],[السعر البيع]]*الجدول1[[#This Row],[الوارد ]]</f>
        <v>270</v>
      </c>
    </row>
    <row r="72" spans="1:17" thickTop="1" thickBot="1" x14ac:dyDescent="0.3">
      <c r="C72" s="12" t="s">
        <v>34</v>
      </c>
      <c r="D72" s="4">
        <v>40</v>
      </c>
      <c r="E72" s="19">
        <f t="shared" si="2"/>
        <v>76000</v>
      </c>
      <c r="F72" s="20">
        <v>80</v>
      </c>
      <c r="G72" s="3">
        <v>1</v>
      </c>
      <c r="J72" s="31"/>
      <c r="K72" s="5">
        <f>الجدول1[[#This Row],[الوارد ]]-الجدول1[[#This Row],[الصادر ]]-الجدول1[[#This Row],[حجوزات]]-الجدول1[[#This Row],[راجع ]]</f>
        <v>1</v>
      </c>
      <c r="L72" s="22">
        <f>الجدول1[[#This Row],[السعر عراقي ]]*الجدول1[[#This Row],[الباقي ]]</f>
        <v>76000</v>
      </c>
      <c r="M72" s="24">
        <f>الجدول1[[#This Row],[السعر $]]*الجدول1[[#This Row],[الوارد ]]</f>
        <v>40</v>
      </c>
      <c r="N72" s="26">
        <f>الجدول1[[#This Row],[السعر البيع]]*الجدول1[[#This Row],[الصادر ]]</f>
        <v>0</v>
      </c>
      <c r="O72" s="2">
        <f>الجدول1[[#This Row],[السعر $]]*الجدول1[[#This Row],[راجع ]]</f>
        <v>0</v>
      </c>
      <c r="P72" s="2">
        <f>الجدول1[[#This Row],[جرد الوارد $]]-الجدول1[[#This Row],[مبلغ الراجع $]]</f>
        <v>40</v>
      </c>
      <c r="Q72" s="34">
        <f>الجدول1[[#This Row],[السعر البيع]]*الجدول1[[#This Row],[الوارد ]]</f>
        <v>80</v>
      </c>
    </row>
    <row r="73" spans="1:17" thickTop="1" thickBot="1" x14ac:dyDescent="0.3">
      <c r="C73" s="12" t="s">
        <v>302</v>
      </c>
      <c r="D73" s="4">
        <v>35</v>
      </c>
      <c r="E73" s="19">
        <f t="shared" si="2"/>
        <v>66500</v>
      </c>
      <c r="F73" s="20">
        <v>70</v>
      </c>
      <c r="G73" s="3">
        <v>14</v>
      </c>
      <c r="J73" s="31">
        <v>1</v>
      </c>
      <c r="K73" s="5">
        <f>الجدول1[[#This Row],[الوارد ]]-الجدول1[[#This Row],[الصادر ]]-الجدول1[[#This Row],[حجوزات]]-الجدول1[[#This Row],[راجع ]]</f>
        <v>13</v>
      </c>
      <c r="L73" s="22">
        <f>الجدول1[[#This Row],[السعر عراقي ]]*الجدول1[[#This Row],[الباقي ]]</f>
        <v>864500</v>
      </c>
      <c r="M73" s="24">
        <f>الجدول1[[#This Row],[السعر $]]*الجدول1[[#This Row],[الوارد ]]</f>
        <v>490</v>
      </c>
      <c r="N73" s="26">
        <f>الجدول1[[#This Row],[الصادر ]]*الجدول1[[#This Row],[السعر عراقي ]]</f>
        <v>0</v>
      </c>
      <c r="O73" s="2">
        <f>الجدول1[[#This Row],[السعر $]]*الجدول1[[#This Row],[راجع ]]</f>
        <v>35</v>
      </c>
      <c r="P73" s="2"/>
      <c r="Q73" s="34">
        <f>الجدول1[[#This Row],[السعر البيع]]*الجدول1[[#This Row],[الوارد ]]</f>
        <v>980</v>
      </c>
    </row>
    <row r="74" spans="1:17" thickTop="1" thickBot="1" x14ac:dyDescent="0.3">
      <c r="C74" s="12" t="s">
        <v>303</v>
      </c>
      <c r="D74" s="4">
        <v>27</v>
      </c>
      <c r="E74" s="19">
        <f t="shared" si="2"/>
        <v>51300</v>
      </c>
      <c r="F74" s="20">
        <v>55</v>
      </c>
      <c r="G74" s="3"/>
      <c r="H74" s="21">
        <v>1</v>
      </c>
      <c r="I74" s="39">
        <v>1</v>
      </c>
      <c r="J74" s="31"/>
      <c r="K74" s="5">
        <f>الجدول1[[#This Row],[الوارد ]]-الجدول1[[#This Row],[الصادر ]]-الجدول1[[#This Row],[حجوزات]]-الجدول1[[#This Row],[راجع ]]</f>
        <v>-2</v>
      </c>
      <c r="L74" s="22">
        <f>الجدول1[[#This Row],[السعر عراقي ]]*الجدول1[[#This Row],[الباقي ]]</f>
        <v>-102600</v>
      </c>
      <c r="M74" s="24">
        <f>الجدول1[[#This Row],[السعر $]]*الجدول1[[#This Row],[الوارد ]]</f>
        <v>0</v>
      </c>
      <c r="N74" s="26">
        <f>الجدول1[[#This Row],[الصادر ]]*الجدول1[[#This Row],[السعر عراقي ]]</f>
        <v>51300</v>
      </c>
      <c r="O74" s="2">
        <f>الجدول1[[#This Row],[السعر $]]*الجدول1[[#This Row],[راجع ]]</f>
        <v>0</v>
      </c>
      <c r="P74" s="2"/>
      <c r="Q74" s="34">
        <f>الجدول1[[#This Row],[السعر البيع]]*الجدول1[[#This Row],[الوارد ]]</f>
        <v>0</v>
      </c>
    </row>
    <row r="75" spans="1:17" thickTop="1" thickBot="1" x14ac:dyDescent="0.3">
      <c r="A75" s="36"/>
      <c r="C75" s="12" t="s">
        <v>35</v>
      </c>
      <c r="D75" s="4">
        <v>35</v>
      </c>
      <c r="E75" s="19">
        <f t="shared" si="2"/>
        <v>66500</v>
      </c>
      <c r="F75" s="20">
        <v>80</v>
      </c>
      <c r="G75" s="3">
        <v>4</v>
      </c>
      <c r="I75" s="39">
        <v>1</v>
      </c>
      <c r="J75" s="31"/>
      <c r="K75" s="5">
        <f>الجدول1[[#This Row],[الوارد ]]-الجدول1[[#This Row],[الصادر ]]-الجدول1[[#This Row],[حجوزات]]-الجدول1[[#This Row],[راجع ]]</f>
        <v>3</v>
      </c>
      <c r="L75" s="22">
        <f>الجدول1[[#This Row],[السعر عراقي ]]*الجدول1[[#This Row],[الباقي ]]</f>
        <v>199500</v>
      </c>
      <c r="M75" s="24">
        <f>الجدول1[[#This Row],[السعر $]]*الجدول1[[#This Row],[الوارد ]]</f>
        <v>140</v>
      </c>
      <c r="N75" s="26">
        <f>الجدول1[[#This Row],[السعر البيع]]*الجدول1[[#This Row],[الصادر ]]</f>
        <v>0</v>
      </c>
      <c r="O75" s="2">
        <f>الجدول1[[#This Row],[السعر $]]*الجدول1[[#This Row],[راجع ]]</f>
        <v>0</v>
      </c>
      <c r="P75" s="2">
        <f>الجدول1[[#This Row],[جرد الوارد $]]-الجدول1[[#This Row],[مبلغ الراجع $]]</f>
        <v>140</v>
      </c>
      <c r="Q75" s="34">
        <f>الجدول1[[#This Row],[السعر البيع]]*الجدول1[[#This Row],[الوارد ]]</f>
        <v>320</v>
      </c>
    </row>
    <row r="76" spans="1:17" thickTop="1" thickBot="1" x14ac:dyDescent="0.3">
      <c r="C76" s="12" t="s">
        <v>36</v>
      </c>
      <c r="D76" s="4">
        <v>12</v>
      </c>
      <c r="E76" s="19">
        <f t="shared" si="2"/>
        <v>22800</v>
      </c>
      <c r="F76" s="20">
        <v>25</v>
      </c>
      <c r="G76" s="3">
        <v>4</v>
      </c>
      <c r="J76" s="31"/>
      <c r="K76" s="5">
        <f>الجدول1[[#This Row],[الوارد ]]-الجدول1[[#This Row],[الصادر ]]-الجدول1[[#This Row],[حجوزات]]-الجدول1[[#This Row],[راجع ]]</f>
        <v>4</v>
      </c>
      <c r="L76" s="22">
        <f>الجدول1[[#This Row],[السعر عراقي ]]*الجدول1[[#This Row],[الباقي ]]</f>
        <v>91200</v>
      </c>
      <c r="M76" s="24">
        <f>الجدول1[[#This Row],[السعر $]]*الجدول1[[#This Row],[الوارد ]]</f>
        <v>48</v>
      </c>
      <c r="N76" s="26">
        <f>الجدول1[[#This Row],[السعر البيع]]*الجدول1[[#This Row],[الصادر ]]</f>
        <v>0</v>
      </c>
      <c r="O76" s="2">
        <f>الجدول1[[#This Row],[السعر $]]*الجدول1[[#This Row],[راجع ]]</f>
        <v>0</v>
      </c>
      <c r="P76" s="2">
        <f>الجدول1[[#This Row],[جرد الوارد $]]-الجدول1[[#This Row],[مبلغ الراجع $]]</f>
        <v>48</v>
      </c>
      <c r="Q76" s="34">
        <f>الجدول1[[#This Row],[السعر البيع]]*الجدول1[[#This Row],[الوارد ]]</f>
        <v>100</v>
      </c>
    </row>
    <row r="77" spans="1:17" thickTop="1" thickBot="1" x14ac:dyDescent="0.3">
      <c r="C77" s="12" t="s">
        <v>37</v>
      </c>
      <c r="D77" s="4">
        <v>13.5</v>
      </c>
      <c r="E77" s="19">
        <f t="shared" si="2"/>
        <v>25650</v>
      </c>
      <c r="F77" s="20">
        <v>35</v>
      </c>
      <c r="G77" s="3">
        <v>1</v>
      </c>
      <c r="I77" s="39">
        <v>1</v>
      </c>
      <c r="J77" s="31"/>
      <c r="K77" s="5">
        <f>الجدول1[[#This Row],[الوارد ]]-الجدول1[[#This Row],[الصادر ]]-الجدول1[[#This Row],[حجوزات]]-الجدول1[[#This Row],[راجع ]]</f>
        <v>0</v>
      </c>
      <c r="L77" s="22">
        <f>الجدول1[[#This Row],[السعر عراقي ]]*الجدول1[[#This Row],[الباقي ]]</f>
        <v>0</v>
      </c>
      <c r="M77" s="24">
        <f>الجدول1[[#This Row],[السعر $]]*الجدول1[[#This Row],[الوارد ]]</f>
        <v>13.5</v>
      </c>
      <c r="N77" s="26">
        <f>الجدول1[[#This Row],[السعر البيع]]*الجدول1[[#This Row],[الصادر ]]</f>
        <v>0</v>
      </c>
      <c r="O77" s="2">
        <f>الجدول1[[#This Row],[السعر $]]*الجدول1[[#This Row],[راجع ]]</f>
        <v>0</v>
      </c>
      <c r="P77" s="2">
        <f>الجدول1[[#This Row],[جرد الوارد $]]-الجدول1[[#This Row],[مبلغ الراجع $]]</f>
        <v>13.5</v>
      </c>
      <c r="Q77" s="34">
        <f>الجدول1[[#This Row],[السعر البيع]]*الجدول1[[#This Row],[الوارد ]]</f>
        <v>35</v>
      </c>
    </row>
    <row r="78" spans="1:17" thickTop="1" thickBot="1" x14ac:dyDescent="0.3">
      <c r="C78" s="12" t="s">
        <v>38</v>
      </c>
      <c r="D78" s="4">
        <v>12</v>
      </c>
      <c r="E78" s="19">
        <f t="shared" si="2"/>
        <v>22800</v>
      </c>
      <c r="F78" s="20">
        <v>25</v>
      </c>
      <c r="G78" s="3">
        <v>0</v>
      </c>
      <c r="J78" s="31"/>
      <c r="K78" s="5">
        <f>الجدول1[[#This Row],[الوارد ]]-الجدول1[[#This Row],[الصادر ]]-الجدول1[[#This Row],[حجوزات]]-الجدول1[[#This Row],[راجع ]]</f>
        <v>0</v>
      </c>
      <c r="L78" s="22">
        <f>الجدول1[[#This Row],[السعر عراقي ]]*الجدول1[[#This Row],[الباقي ]]</f>
        <v>0</v>
      </c>
      <c r="M78" s="24">
        <f>الجدول1[[#This Row],[السعر $]]*الجدول1[[#This Row],[الوارد ]]</f>
        <v>0</v>
      </c>
      <c r="N78" s="26">
        <f>الجدول1[[#This Row],[السعر البيع]]*الجدول1[[#This Row],[الصادر ]]</f>
        <v>0</v>
      </c>
      <c r="O78" s="2">
        <f>الجدول1[[#This Row],[السعر $]]*الجدول1[[#This Row],[راجع ]]</f>
        <v>0</v>
      </c>
      <c r="P78" s="2">
        <f>الجدول1[[#This Row],[جرد الوارد $]]-الجدول1[[#This Row],[مبلغ الراجع $]]</f>
        <v>0</v>
      </c>
      <c r="Q78" s="34">
        <f>الجدول1[[#This Row],[السعر البيع]]*الجدول1[[#This Row],[الوارد ]]</f>
        <v>0</v>
      </c>
    </row>
    <row r="79" spans="1:17" thickTop="1" thickBot="1" x14ac:dyDescent="0.3">
      <c r="A79" s="37"/>
      <c r="C79" s="12" t="s">
        <v>332</v>
      </c>
      <c r="D79" s="4">
        <v>12.5</v>
      </c>
      <c r="E79" s="19">
        <f t="shared" si="2"/>
        <v>23750</v>
      </c>
      <c r="F79" s="20">
        <v>25</v>
      </c>
      <c r="G79" s="3">
        <v>12</v>
      </c>
      <c r="H79" s="21">
        <v>2</v>
      </c>
      <c r="J79" s="31"/>
      <c r="K79" s="5">
        <f>الجدول1[[#This Row],[الوارد ]]-الجدول1[[#This Row],[الصادر ]]-الجدول1[[#This Row],[حجوزات]]-الجدول1[[#This Row],[راجع ]]</f>
        <v>10</v>
      </c>
      <c r="L79" s="22">
        <f>الجدول1[[#This Row],[السعر عراقي ]]*الجدول1[[#This Row],[الباقي ]]</f>
        <v>237500</v>
      </c>
      <c r="M79" s="24">
        <f>الجدول1[[#This Row],[السعر $]]*الجدول1[[#This Row],[الوارد ]]</f>
        <v>150</v>
      </c>
      <c r="N79" s="26">
        <f>الجدول1[[#This Row],[الصادر ]]*الجدول1[[#This Row],[السعر عراقي ]]</f>
        <v>47500</v>
      </c>
      <c r="O79" s="2">
        <f>الجدول1[[#This Row],[السعر $]]*الجدول1[[#This Row],[راجع ]]</f>
        <v>0</v>
      </c>
      <c r="P79" s="2"/>
      <c r="Q79" s="34">
        <f>الجدول1[[#This Row],[السعر البيع]]*الجدول1[[#This Row],[الوارد ]]</f>
        <v>300</v>
      </c>
    </row>
    <row r="80" spans="1:17" thickTop="1" thickBot="1" x14ac:dyDescent="0.3">
      <c r="A80" s="36"/>
      <c r="C80" s="12" t="s">
        <v>322</v>
      </c>
      <c r="D80" s="4">
        <v>9</v>
      </c>
      <c r="E80" s="19">
        <f t="shared" si="2"/>
        <v>17100</v>
      </c>
      <c r="F80" s="20">
        <v>18</v>
      </c>
      <c r="G80" s="3">
        <v>10</v>
      </c>
      <c r="J80" s="31"/>
      <c r="K80" s="5">
        <f>الجدول1[[#This Row],[الوارد ]]-الجدول1[[#This Row],[الصادر ]]-الجدول1[[#This Row],[حجوزات]]-الجدول1[[#This Row],[راجع ]]</f>
        <v>10</v>
      </c>
      <c r="L80" s="22">
        <f>الجدول1[[#This Row],[السعر عراقي ]]*الجدول1[[#This Row],[الباقي ]]</f>
        <v>171000</v>
      </c>
      <c r="M80" s="24">
        <f>الجدول1[[#This Row],[السعر $]]*الجدول1[[#This Row],[الوارد ]]</f>
        <v>90</v>
      </c>
      <c r="N80" s="26">
        <f>الجدول1[[#This Row],[الصادر ]]*الجدول1[[#This Row],[السعر عراقي ]]</f>
        <v>0</v>
      </c>
      <c r="O80" s="2">
        <f>الجدول1[[#This Row],[السعر $]]*الجدول1[[#This Row],[راجع ]]</f>
        <v>0</v>
      </c>
      <c r="P80" s="2"/>
      <c r="Q80" s="34">
        <f>الجدول1[[#This Row],[السعر البيع]]*الجدول1[[#This Row],[الوارد ]]</f>
        <v>180</v>
      </c>
    </row>
    <row r="81" spans="1:17" thickTop="1" thickBot="1" x14ac:dyDescent="0.3">
      <c r="A81" s="35"/>
      <c r="C81" s="12" t="s">
        <v>314</v>
      </c>
      <c r="D81" s="4">
        <v>7</v>
      </c>
      <c r="E81" s="19">
        <f t="shared" si="2"/>
        <v>13300</v>
      </c>
      <c r="F81" s="20">
        <v>15</v>
      </c>
      <c r="G81" s="3">
        <v>10</v>
      </c>
      <c r="J81" s="31"/>
      <c r="K81" s="5">
        <f>الجدول1[[#This Row],[الوارد ]]-الجدول1[[#This Row],[الصادر ]]-الجدول1[[#This Row],[حجوزات]]-الجدول1[[#This Row],[راجع ]]</f>
        <v>10</v>
      </c>
      <c r="L81" s="22">
        <f>الجدول1[[#This Row],[السعر عراقي ]]*الجدول1[[#This Row],[الباقي ]]</f>
        <v>133000</v>
      </c>
      <c r="M81" s="24">
        <f>الجدول1[[#This Row],[السعر $]]*الجدول1[[#This Row],[الوارد ]]</f>
        <v>70</v>
      </c>
      <c r="N81" s="26">
        <f>الجدول1[[#This Row],[الصادر ]]*الجدول1[[#This Row],[السعر عراقي ]]</f>
        <v>0</v>
      </c>
      <c r="O81" s="2">
        <f>الجدول1[[#This Row],[السعر $]]*الجدول1[[#This Row],[راجع ]]</f>
        <v>0</v>
      </c>
      <c r="P81" s="2"/>
      <c r="Q81" s="34">
        <f>الجدول1[[#This Row],[السعر البيع]]*الجدول1[[#This Row],[الوارد ]]</f>
        <v>150</v>
      </c>
    </row>
    <row r="82" spans="1:17" thickTop="1" thickBot="1" x14ac:dyDescent="0.3">
      <c r="C82" s="12" t="s">
        <v>39</v>
      </c>
      <c r="D82" s="4">
        <v>13</v>
      </c>
      <c r="E82" s="19">
        <f t="shared" si="2"/>
        <v>24700</v>
      </c>
      <c r="F82" s="20">
        <v>25</v>
      </c>
      <c r="G82" s="3">
        <v>4</v>
      </c>
      <c r="J82" s="31"/>
      <c r="K82" s="5">
        <f>الجدول1[[#This Row],[الوارد ]]-الجدول1[[#This Row],[الصادر ]]-الجدول1[[#This Row],[حجوزات]]-الجدول1[[#This Row],[راجع ]]</f>
        <v>4</v>
      </c>
      <c r="L82" s="22">
        <f>الجدول1[[#This Row],[السعر عراقي ]]*الجدول1[[#This Row],[الباقي ]]</f>
        <v>98800</v>
      </c>
      <c r="M82" s="24">
        <f>الجدول1[[#This Row],[السعر $]]*الجدول1[[#This Row],[الوارد ]]</f>
        <v>52</v>
      </c>
      <c r="N82" s="26">
        <f>الجدول1[[#This Row],[السعر البيع]]*الجدول1[[#This Row],[الصادر ]]</f>
        <v>0</v>
      </c>
      <c r="O82" s="2">
        <f>الجدول1[[#This Row],[السعر $]]*الجدول1[[#This Row],[راجع ]]</f>
        <v>0</v>
      </c>
      <c r="P82" s="2">
        <f>الجدول1[[#This Row],[جرد الوارد $]]-الجدول1[[#This Row],[مبلغ الراجع $]]</f>
        <v>52</v>
      </c>
      <c r="Q82" s="34">
        <f>الجدول1[[#This Row],[السعر البيع]]*الجدول1[[#This Row],[الوارد ]]</f>
        <v>100</v>
      </c>
    </row>
    <row r="83" spans="1:17" thickTop="1" thickBot="1" x14ac:dyDescent="0.3">
      <c r="C83" s="12" t="s">
        <v>257</v>
      </c>
      <c r="D83" s="4">
        <v>10</v>
      </c>
      <c r="E83" s="19">
        <f t="shared" si="2"/>
        <v>19000</v>
      </c>
      <c r="F83" s="20">
        <v>20</v>
      </c>
      <c r="G83" s="3">
        <v>5</v>
      </c>
      <c r="J83" s="31"/>
      <c r="K83" s="5">
        <f>الجدول1[[#This Row],[الوارد ]]-الجدول1[[#This Row],[الصادر ]]-الجدول1[[#This Row],[حجوزات]]-الجدول1[[#This Row],[راجع ]]</f>
        <v>5</v>
      </c>
      <c r="L83" s="22">
        <f>الجدول1[[#This Row],[السعر عراقي ]]*الجدول1[[#This Row],[الباقي ]]</f>
        <v>95000</v>
      </c>
      <c r="M83" s="24">
        <f>الجدول1[[#This Row],[السعر $]]*الجدول1[[#This Row],[الوارد ]]</f>
        <v>50</v>
      </c>
      <c r="N83" s="26">
        <f>الجدول1[[#This Row],[الصادر ]]*الجدول1[[#This Row],[السعر عراقي ]]</f>
        <v>0</v>
      </c>
      <c r="O83" s="2">
        <f>الجدول1[[#This Row],[السعر $]]*الجدول1[[#This Row],[راجع ]]</f>
        <v>0</v>
      </c>
      <c r="P83" s="2"/>
      <c r="Q83" s="34">
        <f>الجدول1[[#This Row],[السعر البيع]]*الجدول1[[#This Row],[الوارد ]]</f>
        <v>100</v>
      </c>
    </row>
    <row r="84" spans="1:17" thickTop="1" thickBot="1" x14ac:dyDescent="0.3">
      <c r="C84" s="12" t="s">
        <v>275</v>
      </c>
      <c r="D84" s="4">
        <v>4</v>
      </c>
      <c r="E84" s="19">
        <f t="shared" si="2"/>
        <v>7600</v>
      </c>
      <c r="F84" s="20">
        <v>10</v>
      </c>
      <c r="G84" s="3">
        <v>3</v>
      </c>
      <c r="J84" s="31"/>
      <c r="K84" s="5">
        <f>الجدول1[[#This Row],[الوارد ]]-الجدول1[[#This Row],[الصادر ]]-الجدول1[[#This Row],[حجوزات]]-الجدول1[[#This Row],[راجع ]]</f>
        <v>3</v>
      </c>
      <c r="L84" s="22">
        <f>الجدول1[[#This Row],[السعر عراقي ]]*الجدول1[[#This Row],[الباقي ]]</f>
        <v>22800</v>
      </c>
      <c r="M84" s="24">
        <f>الجدول1[[#This Row],[السعر $]]*الجدول1[[#This Row],[الوارد ]]</f>
        <v>12</v>
      </c>
      <c r="N84" s="26">
        <f>الجدول1[[#This Row],[الصادر ]]*الجدول1[[#This Row],[السعر عراقي ]]</f>
        <v>0</v>
      </c>
      <c r="O84" s="2">
        <f>الجدول1[[#This Row],[السعر $]]*الجدول1[[#This Row],[راجع ]]</f>
        <v>0</v>
      </c>
      <c r="P84" s="2"/>
      <c r="Q84" s="34">
        <f>الجدول1[[#This Row],[السعر البيع]]*الجدول1[[#This Row],[الوارد ]]</f>
        <v>30</v>
      </c>
    </row>
    <row r="85" spans="1:17" thickTop="1" thickBot="1" x14ac:dyDescent="0.3">
      <c r="C85" s="12" t="s">
        <v>258</v>
      </c>
      <c r="D85" s="4">
        <v>6</v>
      </c>
      <c r="E85" s="19">
        <f t="shared" si="2"/>
        <v>11400</v>
      </c>
      <c r="F85" s="20">
        <v>13</v>
      </c>
      <c r="G85" s="3">
        <v>2</v>
      </c>
      <c r="J85" s="31"/>
      <c r="K85" s="5">
        <f>الجدول1[[#This Row],[الوارد ]]-الجدول1[[#This Row],[الصادر ]]-الجدول1[[#This Row],[حجوزات]]-الجدول1[[#This Row],[راجع ]]</f>
        <v>2</v>
      </c>
      <c r="L85" s="22">
        <f>الجدول1[[#This Row],[السعر عراقي ]]*الجدول1[[#This Row],[الباقي ]]</f>
        <v>22800</v>
      </c>
      <c r="M85" s="24">
        <f>الجدول1[[#This Row],[السعر $]]*الجدول1[[#This Row],[الوارد ]]</f>
        <v>12</v>
      </c>
      <c r="N85" s="26">
        <f>الجدول1[[#This Row],[الصادر ]]*الجدول1[[#This Row],[السعر عراقي ]]</f>
        <v>0</v>
      </c>
      <c r="O85" s="2">
        <f>الجدول1[[#This Row],[السعر $]]*الجدول1[[#This Row],[راجع ]]</f>
        <v>0</v>
      </c>
      <c r="P85" s="2"/>
      <c r="Q85" s="34">
        <f>الجدول1[[#This Row],[السعر البيع]]*الجدول1[[#This Row],[الوارد ]]</f>
        <v>26</v>
      </c>
    </row>
    <row r="86" spans="1:17" thickTop="1" thickBot="1" x14ac:dyDescent="0.3">
      <c r="C86" s="12" t="s">
        <v>251</v>
      </c>
      <c r="D86" s="4">
        <v>7</v>
      </c>
      <c r="E86" s="19">
        <f t="shared" si="2"/>
        <v>13300</v>
      </c>
      <c r="F86" s="20">
        <v>15</v>
      </c>
      <c r="G86" s="3">
        <v>5</v>
      </c>
      <c r="H86" s="21">
        <v>1</v>
      </c>
      <c r="J86" s="31"/>
      <c r="K86" s="5">
        <f>الجدول1[[#This Row],[الوارد ]]-الجدول1[[#This Row],[الصادر ]]-الجدول1[[#This Row],[حجوزات]]-الجدول1[[#This Row],[راجع ]]</f>
        <v>4</v>
      </c>
      <c r="L86" s="22">
        <f>الجدول1[[#This Row],[السعر عراقي ]]*الجدول1[[#This Row],[الباقي ]]</f>
        <v>53200</v>
      </c>
      <c r="M86" s="24">
        <f>الجدول1[[#This Row],[السعر $]]*الجدول1[[#This Row],[الوارد ]]</f>
        <v>35</v>
      </c>
      <c r="N86" s="26">
        <f>الجدول1[[#This Row],[السعر البيع]]*الجدول1[[#This Row],[الصادر ]]</f>
        <v>15</v>
      </c>
      <c r="O86" s="2">
        <f>الجدول1[[#This Row],[السعر $]]*الجدول1[[#This Row],[راجع ]]</f>
        <v>0</v>
      </c>
      <c r="P86" s="2">
        <f>الجدول1[[#This Row],[جرد الوارد $]]-الجدول1[[#This Row],[مبلغ الراجع $]]</f>
        <v>35</v>
      </c>
      <c r="Q86" s="34">
        <f>الجدول1[[#This Row],[السعر البيع]]*الجدول1[[#This Row],[الوارد ]]</f>
        <v>75</v>
      </c>
    </row>
    <row r="87" spans="1:17" thickTop="1" thickBot="1" x14ac:dyDescent="0.3">
      <c r="C87" s="12" t="s">
        <v>276</v>
      </c>
      <c r="D87" s="4">
        <v>2.5</v>
      </c>
      <c r="E87" s="19">
        <f t="shared" si="2"/>
        <v>4750</v>
      </c>
      <c r="F87" s="20">
        <v>5</v>
      </c>
      <c r="G87" s="3">
        <v>125</v>
      </c>
      <c r="H87" s="21">
        <v>2</v>
      </c>
      <c r="J87" s="31"/>
      <c r="K87" s="5">
        <f>الجدول1[[#This Row],[الوارد ]]-الجدول1[[#This Row],[الصادر ]]-الجدول1[[#This Row],[حجوزات]]-الجدول1[[#This Row],[راجع ]]</f>
        <v>123</v>
      </c>
      <c r="L87" s="22">
        <f>الجدول1[[#This Row],[السعر عراقي ]]*الجدول1[[#This Row],[الباقي ]]</f>
        <v>584250</v>
      </c>
      <c r="M87" s="24">
        <f>الجدول1[[#This Row],[السعر $]]*الجدول1[[#This Row],[الوارد ]]</f>
        <v>312.5</v>
      </c>
      <c r="N87" s="26">
        <f>الجدول1[[#This Row],[الصادر ]]*الجدول1[[#This Row],[السعر عراقي ]]</f>
        <v>9500</v>
      </c>
      <c r="O87" s="2">
        <f>الجدول1[[#This Row],[السعر $]]*الجدول1[[#This Row],[راجع ]]</f>
        <v>0</v>
      </c>
      <c r="P87" s="2"/>
      <c r="Q87" s="34">
        <f>الجدول1[[#This Row],[السعر البيع]]*الجدول1[[#This Row],[الوارد ]]</f>
        <v>625</v>
      </c>
    </row>
    <row r="88" spans="1:17" thickTop="1" thickBot="1" x14ac:dyDescent="0.3">
      <c r="C88" s="12" t="s">
        <v>262</v>
      </c>
      <c r="D88" s="4">
        <v>7</v>
      </c>
      <c r="E88" s="19">
        <f t="shared" si="2"/>
        <v>13300</v>
      </c>
      <c r="F88" s="20">
        <v>20</v>
      </c>
      <c r="G88" s="3">
        <v>3</v>
      </c>
      <c r="H88" s="21">
        <v>2</v>
      </c>
      <c r="J88" s="31">
        <v>1</v>
      </c>
      <c r="K88" s="5">
        <f>الجدول1[[#This Row],[الوارد ]]-الجدول1[[#This Row],[الصادر ]]-الجدول1[[#This Row],[حجوزات]]-الجدول1[[#This Row],[راجع ]]</f>
        <v>0</v>
      </c>
      <c r="L88" s="22">
        <f>الجدول1[[#This Row],[السعر عراقي ]]*الجدول1[[#This Row],[الباقي ]]</f>
        <v>0</v>
      </c>
      <c r="M88" s="24">
        <f>الجدول1[[#This Row],[السعر $]]*الجدول1[[#This Row],[الوارد ]]</f>
        <v>21</v>
      </c>
      <c r="N88" s="26">
        <f>الجدول1[[#This Row],[الصادر ]]*الجدول1[[#This Row],[السعر عراقي ]]</f>
        <v>26600</v>
      </c>
      <c r="O88" s="2">
        <f>الجدول1[[#This Row],[السعر $]]*الجدول1[[#This Row],[راجع ]]</f>
        <v>7</v>
      </c>
      <c r="P88" s="2"/>
      <c r="Q88" s="34">
        <f>الجدول1[[#This Row],[السعر البيع]]*الجدول1[[#This Row],[الوارد ]]</f>
        <v>60</v>
      </c>
    </row>
    <row r="89" spans="1:17" thickTop="1" thickBot="1" x14ac:dyDescent="0.3">
      <c r="C89" s="12" t="s">
        <v>252</v>
      </c>
      <c r="D89" s="4">
        <v>40</v>
      </c>
      <c r="E89" s="19">
        <f t="shared" si="2"/>
        <v>76000</v>
      </c>
      <c r="F89" s="20">
        <v>80</v>
      </c>
      <c r="G89" s="3">
        <v>3</v>
      </c>
      <c r="J89" s="31"/>
      <c r="K89" s="5">
        <f>الجدول1[[#This Row],[الوارد ]]-الجدول1[[#This Row],[الصادر ]]-الجدول1[[#This Row],[حجوزات]]-الجدول1[[#This Row],[راجع ]]</f>
        <v>3</v>
      </c>
      <c r="L89" s="22">
        <f>الجدول1[[#This Row],[السعر عراقي ]]*الجدول1[[#This Row],[الباقي ]]</f>
        <v>228000</v>
      </c>
      <c r="M89" s="24">
        <f>الجدول1[[#This Row],[السعر $]]*الجدول1[[#This Row],[الوارد ]]</f>
        <v>120</v>
      </c>
      <c r="N89" s="26">
        <f>الجدول1[[#This Row],[السعر البيع]]*الجدول1[[#This Row],[الصادر ]]</f>
        <v>0</v>
      </c>
      <c r="O89" s="2">
        <f>الجدول1[[#This Row],[السعر $]]*الجدول1[[#This Row],[راجع ]]</f>
        <v>0</v>
      </c>
      <c r="P89" s="2">
        <f>الجدول1[[#This Row],[جرد الوارد $]]-الجدول1[[#This Row],[مبلغ الراجع $]]</f>
        <v>120</v>
      </c>
      <c r="Q89" s="34">
        <f>الجدول1[[#This Row],[السعر البيع]]*الجدول1[[#This Row],[الوارد ]]</f>
        <v>240</v>
      </c>
    </row>
    <row r="90" spans="1:17" thickTop="1" thickBot="1" x14ac:dyDescent="0.3">
      <c r="C90" s="12" t="s">
        <v>253</v>
      </c>
      <c r="D90" s="4">
        <v>10.5</v>
      </c>
      <c r="E90" s="19">
        <f t="shared" si="2"/>
        <v>19950</v>
      </c>
      <c r="F90" s="20">
        <v>20</v>
      </c>
      <c r="G90" s="3">
        <v>7</v>
      </c>
      <c r="J90" s="31"/>
      <c r="K90" s="5">
        <f>الجدول1[[#This Row],[الوارد ]]-الجدول1[[#This Row],[الصادر ]]-الجدول1[[#This Row],[حجوزات]]-الجدول1[[#This Row],[راجع ]]</f>
        <v>7</v>
      </c>
      <c r="L90" s="22">
        <f>الجدول1[[#This Row],[السعر عراقي ]]*الجدول1[[#This Row],[الباقي ]]</f>
        <v>139650</v>
      </c>
      <c r="M90" s="24">
        <f>الجدول1[[#This Row],[السعر $]]*الجدول1[[#This Row],[الوارد ]]</f>
        <v>73.5</v>
      </c>
      <c r="N90" s="26">
        <f>الجدول1[[#This Row],[السعر البيع]]*الجدول1[[#This Row],[الصادر ]]</f>
        <v>0</v>
      </c>
      <c r="O90" s="2">
        <f>الجدول1[[#This Row],[السعر $]]*الجدول1[[#This Row],[راجع ]]</f>
        <v>0</v>
      </c>
      <c r="P90" s="2">
        <f>الجدول1[[#This Row],[جرد الوارد $]]-الجدول1[[#This Row],[مبلغ الراجع $]]</f>
        <v>73.5</v>
      </c>
      <c r="Q90" s="34">
        <f>الجدول1[[#This Row],[السعر البيع]]*الجدول1[[#This Row],[الوارد ]]</f>
        <v>140</v>
      </c>
    </row>
    <row r="91" spans="1:17" thickTop="1" thickBot="1" x14ac:dyDescent="0.3">
      <c r="C91" s="12" t="s">
        <v>254</v>
      </c>
      <c r="D91" s="4">
        <v>7.5</v>
      </c>
      <c r="E91" s="19">
        <f t="shared" si="2"/>
        <v>14250</v>
      </c>
      <c r="F91" s="20">
        <v>13</v>
      </c>
      <c r="G91" s="3">
        <v>2</v>
      </c>
      <c r="J91" s="31"/>
      <c r="K91" s="5">
        <f>الجدول1[[#This Row],[الوارد ]]-الجدول1[[#This Row],[الصادر ]]-الجدول1[[#This Row],[حجوزات]]-الجدول1[[#This Row],[راجع ]]</f>
        <v>2</v>
      </c>
      <c r="L91" s="22">
        <f>الجدول1[[#This Row],[السعر عراقي ]]*الجدول1[[#This Row],[الباقي ]]</f>
        <v>28500</v>
      </c>
      <c r="M91" s="24">
        <f>الجدول1[[#This Row],[السعر $]]*الجدول1[[#This Row],[الوارد ]]</f>
        <v>15</v>
      </c>
      <c r="N91" s="26">
        <f>الجدول1[[#This Row],[السعر البيع]]*الجدول1[[#This Row],[الصادر ]]</f>
        <v>0</v>
      </c>
      <c r="O91" s="2">
        <f>الجدول1[[#This Row],[السعر $]]*الجدول1[[#This Row],[راجع ]]</f>
        <v>0</v>
      </c>
      <c r="P91" s="2">
        <f>الجدول1[[#This Row],[جرد الوارد $]]-الجدول1[[#This Row],[مبلغ الراجع $]]</f>
        <v>15</v>
      </c>
      <c r="Q91" s="34">
        <f>الجدول1[[#This Row],[السعر البيع]]*الجدول1[[#This Row],[الوارد ]]</f>
        <v>26</v>
      </c>
    </row>
    <row r="92" spans="1:17" thickTop="1" thickBot="1" x14ac:dyDescent="0.3">
      <c r="C92" s="12" t="s">
        <v>255</v>
      </c>
      <c r="D92" s="4">
        <v>23</v>
      </c>
      <c r="E92" s="19">
        <f t="shared" si="2"/>
        <v>43700</v>
      </c>
      <c r="F92" s="20">
        <v>45</v>
      </c>
      <c r="G92" s="3">
        <v>1</v>
      </c>
      <c r="J92" s="31"/>
      <c r="K92" s="5">
        <f>الجدول1[[#This Row],[الوارد ]]-الجدول1[[#This Row],[الصادر ]]-الجدول1[[#This Row],[حجوزات]]-الجدول1[[#This Row],[راجع ]]</f>
        <v>1</v>
      </c>
      <c r="L92" s="22">
        <f>الجدول1[[#This Row],[السعر عراقي ]]*الجدول1[[#This Row],[الباقي ]]</f>
        <v>43700</v>
      </c>
      <c r="M92" s="24">
        <f>الجدول1[[#This Row],[السعر $]]*الجدول1[[#This Row],[الوارد ]]</f>
        <v>23</v>
      </c>
      <c r="N92" s="26">
        <f>الجدول1[[#This Row],[السعر البيع]]*الجدول1[[#This Row],[الصادر ]]</f>
        <v>0</v>
      </c>
      <c r="O92" s="2">
        <f>الجدول1[[#This Row],[السعر $]]*الجدول1[[#This Row],[راجع ]]</f>
        <v>0</v>
      </c>
      <c r="P92" s="2">
        <f>الجدول1[[#This Row],[جرد الوارد $]]-الجدول1[[#This Row],[مبلغ الراجع $]]</f>
        <v>23</v>
      </c>
      <c r="Q92" s="34">
        <f>الجدول1[[#This Row],[السعر البيع]]*الجدول1[[#This Row],[الوارد ]]</f>
        <v>45</v>
      </c>
    </row>
    <row r="93" spans="1:17" thickTop="1" thickBot="1" x14ac:dyDescent="0.3">
      <c r="C93" s="12" t="s">
        <v>256</v>
      </c>
      <c r="D93" s="4">
        <v>17</v>
      </c>
      <c r="E93" s="19">
        <f t="shared" si="2"/>
        <v>32300</v>
      </c>
      <c r="F93" s="20">
        <v>35</v>
      </c>
      <c r="G93" s="3">
        <v>1</v>
      </c>
      <c r="J93" s="31"/>
      <c r="K93" s="5">
        <f>الجدول1[[#This Row],[الوارد ]]-الجدول1[[#This Row],[الصادر ]]-الجدول1[[#This Row],[حجوزات]]-الجدول1[[#This Row],[راجع ]]</f>
        <v>1</v>
      </c>
      <c r="L93" s="22">
        <f>الجدول1[[#This Row],[السعر عراقي ]]*الجدول1[[#This Row],[الباقي ]]</f>
        <v>32300</v>
      </c>
      <c r="M93" s="24">
        <f>الجدول1[[#This Row],[السعر $]]*الجدول1[[#This Row],[الوارد ]]</f>
        <v>17</v>
      </c>
      <c r="N93" s="26">
        <f>الجدول1[[#This Row],[السعر البيع]]*الجدول1[[#This Row],[الصادر ]]</f>
        <v>0</v>
      </c>
      <c r="O93" s="2">
        <f>الجدول1[[#This Row],[السعر $]]*الجدول1[[#This Row],[راجع ]]</f>
        <v>0</v>
      </c>
      <c r="P93" s="2">
        <f>الجدول1[[#This Row],[جرد الوارد $]]-الجدول1[[#This Row],[مبلغ الراجع $]]</f>
        <v>17</v>
      </c>
      <c r="Q93" s="34">
        <f>الجدول1[[#This Row],[السعر البيع]]*الجدول1[[#This Row],[الوارد ]]</f>
        <v>35</v>
      </c>
    </row>
    <row r="94" spans="1:17" thickTop="1" thickBot="1" x14ac:dyDescent="0.3">
      <c r="A94" s="37"/>
      <c r="C94" s="12" t="s">
        <v>333</v>
      </c>
      <c r="D94" s="4">
        <v>20</v>
      </c>
      <c r="E94" s="19">
        <f t="shared" si="2"/>
        <v>38000</v>
      </c>
      <c r="F94" s="20">
        <v>40</v>
      </c>
      <c r="G94" s="3">
        <v>3</v>
      </c>
      <c r="J94" s="31"/>
      <c r="K94" s="5">
        <f>الجدول1[[#This Row],[الوارد ]]-الجدول1[[#This Row],[الصادر ]]-الجدول1[[#This Row],[حجوزات]]-الجدول1[[#This Row],[راجع ]]</f>
        <v>3</v>
      </c>
      <c r="L94" s="22">
        <f>الجدول1[[#This Row],[السعر عراقي ]]*الجدول1[[#This Row],[الباقي ]]</f>
        <v>114000</v>
      </c>
      <c r="M94" s="24">
        <f>الجدول1[[#This Row],[السعر $]]*الجدول1[[#This Row],[الوارد ]]</f>
        <v>60</v>
      </c>
      <c r="N94" s="26">
        <f>الجدول1[[#This Row],[الصادر ]]*الجدول1[[#This Row],[السعر عراقي ]]</f>
        <v>0</v>
      </c>
      <c r="O94" s="2">
        <f>الجدول1[[#This Row],[السعر $]]*الجدول1[[#This Row],[راجع ]]</f>
        <v>0</v>
      </c>
      <c r="P94" s="2"/>
      <c r="Q94" s="34">
        <f>الجدول1[[#This Row],[السعر البيع]]*الجدول1[[#This Row],[الوارد ]]</f>
        <v>120</v>
      </c>
    </row>
    <row r="95" spans="1:17" thickTop="1" thickBot="1" x14ac:dyDescent="0.3">
      <c r="C95" s="12" t="s">
        <v>273</v>
      </c>
      <c r="D95" s="4">
        <v>7</v>
      </c>
      <c r="E95" s="19">
        <f t="shared" si="2"/>
        <v>13300</v>
      </c>
      <c r="F95" s="20">
        <v>15</v>
      </c>
      <c r="G95" s="3">
        <v>1</v>
      </c>
      <c r="I95" s="39">
        <v>1</v>
      </c>
      <c r="J95" s="31"/>
      <c r="K95" s="5">
        <f>الجدول1[[#This Row],[الوارد ]]-الجدول1[[#This Row],[الصادر ]]-الجدول1[[#This Row],[حجوزات]]-الجدول1[[#This Row],[راجع ]]</f>
        <v>0</v>
      </c>
      <c r="L95" s="22">
        <f>الجدول1[[#This Row],[السعر عراقي ]]*الجدول1[[#This Row],[الباقي ]]</f>
        <v>0</v>
      </c>
      <c r="M95" s="24">
        <f>الجدول1[[#This Row],[السعر $]]*الجدول1[[#This Row],[الوارد ]]</f>
        <v>7</v>
      </c>
      <c r="N95" s="26">
        <f>الجدول1[[#This Row],[الصادر ]]*الجدول1[[#This Row],[السعر عراقي ]]</f>
        <v>0</v>
      </c>
      <c r="O95" s="2">
        <f>الجدول1[[#This Row],[السعر $]]*الجدول1[[#This Row],[راجع ]]</f>
        <v>0</v>
      </c>
      <c r="P95" s="2"/>
      <c r="Q95" s="34">
        <f>الجدول1[[#This Row],[السعر البيع]]*الجدول1[[#This Row],[الوارد ]]</f>
        <v>15</v>
      </c>
    </row>
    <row r="96" spans="1:17" thickTop="1" thickBot="1" x14ac:dyDescent="0.3">
      <c r="C96" s="12" t="s">
        <v>305</v>
      </c>
      <c r="D96" s="4">
        <v>35</v>
      </c>
      <c r="E96" s="19">
        <f t="shared" si="2"/>
        <v>66500</v>
      </c>
      <c r="F96" s="20">
        <v>70</v>
      </c>
      <c r="G96" s="3">
        <v>1</v>
      </c>
      <c r="J96" s="31"/>
      <c r="K96" s="5">
        <f>الجدول1[[#This Row],[الوارد ]]-الجدول1[[#This Row],[الصادر ]]-الجدول1[[#This Row],[حجوزات]]-الجدول1[[#This Row],[راجع ]]</f>
        <v>1</v>
      </c>
      <c r="L96" s="22">
        <f>الجدول1[[#This Row],[السعر عراقي ]]*الجدول1[[#This Row],[الباقي ]]</f>
        <v>66500</v>
      </c>
      <c r="M96" s="24">
        <f>الجدول1[[#This Row],[السعر $]]*الجدول1[[#This Row],[الوارد ]]</f>
        <v>35</v>
      </c>
      <c r="N96" s="26">
        <f>الجدول1[[#This Row],[الصادر ]]*الجدول1[[#This Row],[السعر عراقي ]]</f>
        <v>0</v>
      </c>
      <c r="O96" s="2">
        <f>الجدول1[[#This Row],[السعر $]]*الجدول1[[#This Row],[راجع ]]</f>
        <v>0</v>
      </c>
      <c r="P96" s="2"/>
      <c r="Q96" s="34">
        <f>الجدول1[[#This Row],[السعر البيع]]*الجدول1[[#This Row],[الوارد ]]</f>
        <v>70</v>
      </c>
    </row>
    <row r="97" spans="1:17" thickTop="1" thickBot="1" x14ac:dyDescent="0.3">
      <c r="C97" s="12" t="s">
        <v>306</v>
      </c>
      <c r="D97" s="4">
        <v>38</v>
      </c>
      <c r="E97" s="19">
        <f t="shared" si="2"/>
        <v>72200</v>
      </c>
      <c r="F97" s="20">
        <v>75</v>
      </c>
      <c r="G97" s="3">
        <v>4</v>
      </c>
      <c r="J97" s="31"/>
      <c r="K97" s="5">
        <f>الجدول1[[#This Row],[الوارد ]]-الجدول1[[#This Row],[الصادر ]]-الجدول1[[#This Row],[حجوزات]]-الجدول1[[#This Row],[راجع ]]</f>
        <v>4</v>
      </c>
      <c r="L97" s="22">
        <f>الجدول1[[#This Row],[السعر عراقي ]]*الجدول1[[#This Row],[الباقي ]]</f>
        <v>288800</v>
      </c>
      <c r="M97" s="24">
        <f>الجدول1[[#This Row],[السعر $]]*الجدول1[[#This Row],[الوارد ]]</f>
        <v>152</v>
      </c>
      <c r="N97" s="26">
        <f>الجدول1[[#This Row],[الصادر ]]*الجدول1[[#This Row],[السعر عراقي ]]</f>
        <v>0</v>
      </c>
      <c r="O97" s="2">
        <f>الجدول1[[#This Row],[السعر $]]*الجدول1[[#This Row],[راجع ]]</f>
        <v>0</v>
      </c>
      <c r="P97" s="2"/>
      <c r="Q97" s="34">
        <f>الجدول1[[#This Row],[السعر البيع]]*الجدول1[[#This Row],[الوارد ]]</f>
        <v>300</v>
      </c>
    </row>
    <row r="98" spans="1:17" thickTop="1" thickBot="1" x14ac:dyDescent="0.3">
      <c r="C98" s="12" t="s">
        <v>307</v>
      </c>
      <c r="D98" s="4">
        <v>32</v>
      </c>
      <c r="E98" s="19">
        <f t="shared" si="2"/>
        <v>60800</v>
      </c>
      <c r="F98" s="20">
        <v>65</v>
      </c>
      <c r="G98" s="3">
        <v>9</v>
      </c>
      <c r="J98" s="31"/>
      <c r="K98" s="5">
        <f>الجدول1[[#This Row],[الوارد ]]-الجدول1[[#This Row],[الصادر ]]-الجدول1[[#This Row],[حجوزات]]-الجدول1[[#This Row],[راجع ]]</f>
        <v>9</v>
      </c>
      <c r="L98" s="22">
        <f>الجدول1[[#This Row],[السعر عراقي ]]*الجدول1[[#This Row],[الباقي ]]</f>
        <v>547200</v>
      </c>
      <c r="M98" s="24">
        <f>الجدول1[[#This Row],[السعر $]]*الجدول1[[#This Row],[الوارد ]]</f>
        <v>288</v>
      </c>
      <c r="N98" s="26">
        <f>الجدول1[[#This Row],[الصادر ]]*الجدول1[[#This Row],[السعر عراقي ]]</f>
        <v>0</v>
      </c>
      <c r="O98" s="2">
        <f>الجدول1[[#This Row],[السعر $]]*الجدول1[[#This Row],[راجع ]]</f>
        <v>0</v>
      </c>
      <c r="P98" s="2"/>
      <c r="Q98" s="34">
        <f>الجدول1[[#This Row],[السعر البيع]]*الجدول1[[#This Row],[الوارد ]]</f>
        <v>585</v>
      </c>
    </row>
    <row r="99" spans="1:17" thickTop="1" thickBot="1" x14ac:dyDescent="0.3">
      <c r="C99" s="12" t="s">
        <v>278</v>
      </c>
      <c r="D99" s="4">
        <v>48</v>
      </c>
      <c r="E99" s="19">
        <f t="shared" si="2"/>
        <v>91200</v>
      </c>
      <c r="F99" s="20">
        <v>95</v>
      </c>
      <c r="G99" s="3">
        <v>23</v>
      </c>
      <c r="J99" s="31"/>
      <c r="K99" s="5">
        <f>الجدول1[[#This Row],[الوارد ]]-الجدول1[[#This Row],[الصادر ]]-الجدول1[[#This Row],[حجوزات]]-الجدول1[[#This Row],[راجع ]]</f>
        <v>23</v>
      </c>
      <c r="L99" s="22">
        <f>الجدول1[[#This Row],[السعر عراقي ]]*الجدول1[[#This Row],[الباقي ]]</f>
        <v>2097600</v>
      </c>
      <c r="M99" s="24">
        <f>الجدول1[[#This Row],[السعر $]]*الجدول1[[#This Row],[الوارد ]]</f>
        <v>1104</v>
      </c>
      <c r="N99" s="26">
        <f>الجدول1[[#This Row],[الصادر ]]*الجدول1[[#This Row],[السعر عراقي ]]</f>
        <v>0</v>
      </c>
      <c r="O99" s="2">
        <f>الجدول1[[#This Row],[السعر $]]*الجدول1[[#This Row],[راجع ]]</f>
        <v>0</v>
      </c>
      <c r="P99" s="2"/>
      <c r="Q99" s="34">
        <f>الجدول1[[#This Row],[السعر البيع]]*الجدول1[[#This Row],[الوارد ]]</f>
        <v>2185</v>
      </c>
    </row>
    <row r="100" spans="1:17" thickTop="1" thickBot="1" x14ac:dyDescent="0.3">
      <c r="C100" s="12" t="s">
        <v>261</v>
      </c>
      <c r="D100" s="4">
        <v>33</v>
      </c>
      <c r="E100" s="19">
        <f t="shared" si="2"/>
        <v>62700</v>
      </c>
      <c r="F100" s="20">
        <v>65</v>
      </c>
      <c r="G100" s="3">
        <v>6</v>
      </c>
      <c r="J100" s="31"/>
      <c r="K100" s="5">
        <f>الجدول1[[#This Row],[الوارد ]]-الجدول1[[#This Row],[الصادر ]]-الجدول1[[#This Row],[حجوزات]]-الجدول1[[#This Row],[راجع ]]</f>
        <v>6</v>
      </c>
      <c r="L100" s="22">
        <f>الجدول1[[#This Row],[السعر عراقي ]]*الجدول1[[#This Row],[الباقي ]]</f>
        <v>376200</v>
      </c>
      <c r="M100" s="24">
        <f>الجدول1[[#This Row],[السعر $]]*الجدول1[[#This Row],[الوارد ]]</f>
        <v>198</v>
      </c>
      <c r="N100" s="26">
        <f>الجدول1[[#This Row],[السعر البيع]]*الجدول1[[#This Row],[الصادر ]]</f>
        <v>0</v>
      </c>
      <c r="O100" s="2">
        <f>الجدول1[[#This Row],[السعر $]]*الجدول1[[#This Row],[راجع ]]</f>
        <v>0</v>
      </c>
      <c r="P100" s="2">
        <f>الجدول1[[#This Row],[جرد الوارد $]]-الجدول1[[#This Row],[مبلغ الراجع $]]</f>
        <v>198</v>
      </c>
      <c r="Q100" s="34">
        <f>الجدول1[[#This Row],[السعر البيع]]*الجدول1[[#This Row],[الوارد ]]</f>
        <v>390</v>
      </c>
    </row>
    <row r="101" spans="1:17" thickTop="1" thickBot="1" x14ac:dyDescent="0.3">
      <c r="C101" s="12" t="s">
        <v>266</v>
      </c>
      <c r="D101" s="4">
        <v>50</v>
      </c>
      <c r="E101" s="19">
        <f t="shared" ref="E101:E129" si="3">D101*1900</f>
        <v>95000</v>
      </c>
      <c r="F101" s="20">
        <v>115</v>
      </c>
      <c r="G101" s="3">
        <v>1</v>
      </c>
      <c r="J101" s="31"/>
      <c r="K101" s="5">
        <f>الجدول1[[#This Row],[الوارد ]]-الجدول1[[#This Row],[الصادر ]]-الجدول1[[#This Row],[حجوزات]]-الجدول1[[#This Row],[راجع ]]</f>
        <v>1</v>
      </c>
      <c r="L101" s="22">
        <f>الجدول1[[#This Row],[السعر عراقي ]]*الجدول1[[#This Row],[الباقي ]]</f>
        <v>95000</v>
      </c>
      <c r="M101" s="24">
        <f>الجدول1[[#This Row],[السعر $]]*الجدول1[[#This Row],[الوارد ]]</f>
        <v>50</v>
      </c>
      <c r="N101" s="26">
        <f>الجدول1[[#This Row],[الصادر ]]*الجدول1[[#This Row],[السعر عراقي ]]</f>
        <v>0</v>
      </c>
      <c r="O101" s="2">
        <f>الجدول1[[#This Row],[السعر $]]*الجدول1[[#This Row],[راجع ]]</f>
        <v>0</v>
      </c>
      <c r="P101" s="2"/>
      <c r="Q101" s="34">
        <f>الجدول1[[#This Row],[السعر البيع]]*الجدول1[[#This Row],[الوارد ]]</f>
        <v>115</v>
      </c>
    </row>
    <row r="102" spans="1:17" thickTop="1" thickBot="1" x14ac:dyDescent="0.3">
      <c r="C102" s="12" t="s">
        <v>264</v>
      </c>
      <c r="D102" s="4">
        <v>40</v>
      </c>
      <c r="E102" s="19">
        <f t="shared" si="3"/>
        <v>76000</v>
      </c>
      <c r="F102" s="20">
        <v>80</v>
      </c>
      <c r="G102" s="3">
        <v>3</v>
      </c>
      <c r="H102" s="21">
        <v>2</v>
      </c>
      <c r="I102" s="39">
        <v>1</v>
      </c>
      <c r="J102" s="31"/>
      <c r="K102" s="5">
        <f>الجدول1[[#This Row],[الوارد ]]-الجدول1[[#This Row],[الصادر ]]-الجدول1[[#This Row],[حجوزات]]-الجدول1[[#This Row],[راجع ]]</f>
        <v>0</v>
      </c>
      <c r="L102" s="22">
        <f>الجدول1[[#This Row],[السعر عراقي ]]*الجدول1[[#This Row],[الباقي ]]</f>
        <v>0</v>
      </c>
      <c r="M102" s="24">
        <f>الجدول1[[#This Row],[السعر $]]*الجدول1[[#This Row],[الوارد ]]</f>
        <v>120</v>
      </c>
      <c r="N102" s="26">
        <f>الجدول1[[#This Row],[السعر البيع]]*الجدول1[[#This Row],[الصادر ]]</f>
        <v>160</v>
      </c>
      <c r="O102" s="2">
        <f>الجدول1[[#This Row],[السعر $]]*الجدول1[[#This Row],[راجع ]]</f>
        <v>0</v>
      </c>
      <c r="P102" s="2">
        <f>الجدول1[[#This Row],[جرد الوارد $]]-الجدول1[[#This Row],[مبلغ الراجع $]]</f>
        <v>120</v>
      </c>
      <c r="Q102" s="34">
        <f>الجدول1[[#This Row],[السعر البيع]]*الجدول1[[#This Row],[الوارد ]]</f>
        <v>240</v>
      </c>
    </row>
    <row r="103" spans="1:17" thickTop="1" thickBot="1" x14ac:dyDescent="0.3">
      <c r="C103" s="12" t="s">
        <v>269</v>
      </c>
      <c r="D103" s="4">
        <v>55</v>
      </c>
      <c r="E103" s="19">
        <f t="shared" si="3"/>
        <v>104500</v>
      </c>
      <c r="F103" s="20">
        <v>115</v>
      </c>
      <c r="G103" s="3">
        <v>1</v>
      </c>
      <c r="H103" s="21">
        <v>1</v>
      </c>
      <c r="I103" s="39">
        <v>1</v>
      </c>
      <c r="J103" s="31"/>
      <c r="K103" s="5">
        <f>الجدول1[[#This Row],[الوارد ]]-الجدول1[[#This Row],[الصادر ]]-الجدول1[[#This Row],[حجوزات]]-الجدول1[[#This Row],[راجع ]]</f>
        <v>-1</v>
      </c>
      <c r="L103" s="22">
        <f>الجدول1[[#This Row],[السعر عراقي ]]*الجدول1[[#This Row],[الباقي ]]</f>
        <v>-104500</v>
      </c>
      <c r="M103" s="24">
        <f>الجدول1[[#This Row],[السعر $]]*الجدول1[[#This Row],[الوارد ]]</f>
        <v>55</v>
      </c>
      <c r="N103" s="26">
        <f>الجدول1[[#This Row],[الصادر ]]*الجدول1[[#This Row],[السعر عراقي ]]</f>
        <v>104500</v>
      </c>
      <c r="O103" s="2">
        <f>الجدول1[[#This Row],[السعر $]]*الجدول1[[#This Row],[راجع ]]</f>
        <v>0</v>
      </c>
      <c r="P103" s="2"/>
      <c r="Q103" s="34">
        <f>الجدول1[[#This Row],[السعر البيع]]*الجدول1[[#This Row],[الوارد ]]</f>
        <v>115</v>
      </c>
    </row>
    <row r="104" spans="1:17" thickTop="1" thickBot="1" x14ac:dyDescent="0.3">
      <c r="C104" s="12" t="s">
        <v>265</v>
      </c>
      <c r="D104" s="4">
        <v>17</v>
      </c>
      <c r="E104" s="19">
        <f t="shared" si="3"/>
        <v>32300</v>
      </c>
      <c r="F104" s="20">
        <v>35</v>
      </c>
      <c r="G104" s="3">
        <v>4</v>
      </c>
      <c r="J104" s="31"/>
      <c r="K104" s="5">
        <f>الجدول1[[#This Row],[الوارد ]]-الجدول1[[#This Row],[الصادر ]]-الجدول1[[#This Row],[حجوزات]]-الجدول1[[#This Row],[راجع ]]</f>
        <v>4</v>
      </c>
      <c r="L104" s="22">
        <f>الجدول1[[#This Row],[السعر عراقي ]]*الجدول1[[#This Row],[الباقي ]]</f>
        <v>129200</v>
      </c>
      <c r="M104" s="24">
        <f>الجدول1[[#This Row],[السعر $]]*الجدول1[[#This Row],[الوارد ]]</f>
        <v>68</v>
      </c>
      <c r="N104" s="26">
        <f>الجدول1[[#This Row],[السعر البيع]]*الجدول1[[#This Row],[الصادر ]]</f>
        <v>0</v>
      </c>
      <c r="O104" s="2">
        <f>الجدول1[[#This Row],[السعر $]]*الجدول1[[#This Row],[راجع ]]</f>
        <v>0</v>
      </c>
      <c r="P104" s="2">
        <f>الجدول1[[#This Row],[جرد الوارد $]]-الجدول1[[#This Row],[مبلغ الراجع $]]</f>
        <v>68</v>
      </c>
      <c r="Q104" s="34">
        <f>الجدول1[[#This Row],[السعر البيع]]*الجدول1[[#This Row],[الوارد ]]</f>
        <v>140</v>
      </c>
    </row>
    <row r="105" spans="1:17" thickTop="1" thickBot="1" x14ac:dyDescent="0.3">
      <c r="C105" s="12" t="s">
        <v>267</v>
      </c>
      <c r="D105" s="4">
        <v>44</v>
      </c>
      <c r="E105" s="19">
        <f t="shared" si="3"/>
        <v>83600</v>
      </c>
      <c r="F105" s="20">
        <v>80</v>
      </c>
      <c r="G105" s="3">
        <v>5</v>
      </c>
      <c r="J105" s="31"/>
      <c r="K105" s="5">
        <f>الجدول1[[#This Row],[الوارد ]]-الجدول1[[#This Row],[الصادر ]]-الجدول1[[#This Row],[حجوزات]]-الجدول1[[#This Row],[راجع ]]</f>
        <v>5</v>
      </c>
      <c r="L105" s="22">
        <f>الجدول1[[#This Row],[السعر عراقي ]]*الجدول1[[#This Row],[الباقي ]]</f>
        <v>418000</v>
      </c>
      <c r="M105" s="24">
        <f>الجدول1[[#This Row],[السعر $]]*الجدول1[[#This Row],[الوارد ]]</f>
        <v>220</v>
      </c>
      <c r="N105" s="26">
        <f>الجدول1[[#This Row],[السعر البيع]]*الجدول1[[#This Row],[الصادر ]]</f>
        <v>0</v>
      </c>
      <c r="O105" s="2">
        <f>الجدول1[[#This Row],[السعر $]]*الجدول1[[#This Row],[راجع ]]</f>
        <v>0</v>
      </c>
      <c r="P105" s="2">
        <f>الجدول1[[#This Row],[جرد الوارد $]]-الجدول1[[#This Row],[مبلغ الراجع $]]</f>
        <v>220</v>
      </c>
      <c r="Q105" s="34">
        <f>الجدول1[[#This Row],[السعر البيع]]*الجدول1[[#This Row],[الوارد ]]</f>
        <v>400</v>
      </c>
    </row>
    <row r="106" spans="1:17" thickTop="1" thickBot="1" x14ac:dyDescent="0.3">
      <c r="C106" s="12" t="s">
        <v>268</v>
      </c>
      <c r="D106" s="4">
        <v>55</v>
      </c>
      <c r="E106" s="19">
        <f t="shared" si="3"/>
        <v>104500</v>
      </c>
      <c r="F106" s="20">
        <v>120</v>
      </c>
      <c r="G106" s="3">
        <v>3</v>
      </c>
      <c r="J106" s="31"/>
      <c r="K106" s="5">
        <f>الجدول1[[#This Row],[الوارد ]]-الجدول1[[#This Row],[الصادر ]]-الجدول1[[#This Row],[حجوزات]]-الجدول1[[#This Row],[راجع ]]</f>
        <v>3</v>
      </c>
      <c r="L106" s="22">
        <f>الجدول1[[#This Row],[السعر عراقي ]]*الجدول1[[#This Row],[الباقي ]]</f>
        <v>313500</v>
      </c>
      <c r="M106" s="24">
        <f>الجدول1[[#This Row],[السعر $]]*الجدول1[[#This Row],[الوارد ]]</f>
        <v>165</v>
      </c>
      <c r="N106" s="26">
        <f>الجدول1[[#This Row],[السعر البيع]]*الجدول1[[#This Row],[الصادر ]]</f>
        <v>0</v>
      </c>
      <c r="O106" s="2">
        <f>الجدول1[[#This Row],[السعر $]]*الجدول1[[#This Row],[راجع ]]</f>
        <v>0</v>
      </c>
      <c r="P106" s="2">
        <f>الجدول1[[#This Row],[جرد الوارد $]]-الجدول1[[#This Row],[مبلغ الراجع $]]</f>
        <v>165</v>
      </c>
      <c r="Q106" s="34">
        <f>الجدول1[[#This Row],[السعر البيع]]*الجدول1[[#This Row],[الوارد ]]</f>
        <v>360</v>
      </c>
    </row>
    <row r="107" spans="1:17" thickTop="1" thickBot="1" x14ac:dyDescent="0.3">
      <c r="D107" s="4"/>
      <c r="E107" s="19">
        <f t="shared" si="3"/>
        <v>0</v>
      </c>
      <c r="G107" s="3"/>
      <c r="J107" s="31"/>
      <c r="K107" s="5">
        <f>الجدول1[[#This Row],[الوارد ]]-الجدول1[[#This Row],[الصادر ]]-الجدول1[[#This Row],[حجوزات]]-الجدول1[[#This Row],[راجع ]]</f>
        <v>0</v>
      </c>
      <c r="L107" s="22">
        <f>الجدول1[[#This Row],[السعر عراقي ]]*الجدول1[[#This Row],[الباقي ]]</f>
        <v>0</v>
      </c>
      <c r="M107" s="24">
        <f>الجدول1[[#This Row],[السعر $]]*الجدول1[[#This Row],[الوارد ]]</f>
        <v>0</v>
      </c>
      <c r="N107" s="26">
        <f>الجدول1[[#This Row],[الصادر ]]*الجدول1[[#This Row],[السعر عراقي ]]</f>
        <v>0</v>
      </c>
      <c r="O107" s="2">
        <f>الجدول1[[#This Row],[السعر $]]*الجدول1[[#This Row],[راجع ]]</f>
        <v>0</v>
      </c>
      <c r="P107" s="2"/>
      <c r="Q107" s="34">
        <f>الجدول1[[#This Row],[السعر البيع]]*الجدول1[[#This Row],[الوارد ]]</f>
        <v>0</v>
      </c>
    </row>
    <row r="108" spans="1:17" thickTop="1" thickBot="1" x14ac:dyDescent="0.3">
      <c r="D108" s="4"/>
      <c r="E108" s="19">
        <f t="shared" si="3"/>
        <v>0</v>
      </c>
      <c r="G108" s="3"/>
      <c r="J108" s="31"/>
      <c r="K108" s="5">
        <f>الجدول1[[#This Row],[الوارد ]]-الجدول1[[#This Row],[الصادر ]]-الجدول1[[#This Row],[حجوزات]]-الجدول1[[#This Row],[راجع ]]</f>
        <v>0</v>
      </c>
      <c r="L108" s="22">
        <f>الجدول1[[#This Row],[السعر عراقي ]]*الجدول1[[#This Row],[الباقي ]]</f>
        <v>0</v>
      </c>
      <c r="M108" s="24">
        <f>الجدول1[[#This Row],[السعر $]]*الجدول1[[#This Row],[الوارد ]]</f>
        <v>0</v>
      </c>
      <c r="N108" s="26">
        <f>الجدول1[[#This Row],[الصادر ]]*الجدول1[[#This Row],[السعر عراقي ]]</f>
        <v>0</v>
      </c>
      <c r="O108" s="2">
        <f>الجدول1[[#This Row],[السعر $]]*الجدول1[[#This Row],[راجع ]]</f>
        <v>0</v>
      </c>
      <c r="P108" s="2"/>
      <c r="Q108" s="34">
        <f>الجدول1[[#This Row],[السعر البيع]]*الجدول1[[#This Row],[الوارد ]]</f>
        <v>0</v>
      </c>
    </row>
    <row r="109" spans="1:17" thickTop="1" thickBot="1" x14ac:dyDescent="0.3">
      <c r="D109" s="4"/>
      <c r="E109" s="19">
        <f t="shared" si="3"/>
        <v>0</v>
      </c>
      <c r="G109" s="3"/>
      <c r="J109" s="31"/>
      <c r="K109" s="5">
        <f>الجدول1[[#This Row],[الوارد ]]-الجدول1[[#This Row],[الصادر ]]-الجدول1[[#This Row],[حجوزات]]-الجدول1[[#This Row],[راجع ]]</f>
        <v>0</v>
      </c>
      <c r="L109" s="22">
        <f>الجدول1[[#This Row],[السعر عراقي ]]*الجدول1[[#This Row],[الباقي ]]</f>
        <v>0</v>
      </c>
      <c r="M109" s="24">
        <f>الجدول1[[#This Row],[السعر $]]*الجدول1[[#This Row],[الوارد ]]</f>
        <v>0</v>
      </c>
      <c r="N109" s="26">
        <f>الجدول1[[#This Row],[الصادر ]]*الجدول1[[#This Row],[السعر عراقي ]]</f>
        <v>0</v>
      </c>
      <c r="O109" s="2">
        <f>الجدول1[[#This Row],[السعر $]]*الجدول1[[#This Row],[راجع ]]</f>
        <v>0</v>
      </c>
      <c r="P109" s="2"/>
      <c r="Q109" s="34">
        <f>الجدول1[[#This Row],[السعر البيع]]*الجدول1[[#This Row],[الوارد ]]</f>
        <v>0</v>
      </c>
    </row>
    <row r="110" spans="1:17" thickTop="1" thickBot="1" x14ac:dyDescent="0.3">
      <c r="D110" s="4"/>
      <c r="E110" s="19">
        <f t="shared" si="3"/>
        <v>0</v>
      </c>
      <c r="G110" s="3"/>
      <c r="J110" s="31"/>
      <c r="K110" s="5">
        <f>الجدول1[[#This Row],[الوارد ]]-الجدول1[[#This Row],[الصادر ]]-الجدول1[[#This Row],[حجوزات]]-الجدول1[[#This Row],[راجع ]]</f>
        <v>0</v>
      </c>
      <c r="L110" s="22">
        <f>الجدول1[[#This Row],[السعر عراقي ]]*الجدول1[[#This Row],[الباقي ]]</f>
        <v>0</v>
      </c>
      <c r="M110" s="24">
        <f>الجدول1[[#This Row],[السعر $]]*الجدول1[[#This Row],[الوارد ]]</f>
        <v>0</v>
      </c>
      <c r="N110" s="26">
        <f>الجدول1[[#This Row],[الصادر ]]*الجدول1[[#This Row],[السعر عراقي ]]</f>
        <v>0</v>
      </c>
      <c r="O110" s="2">
        <f>الجدول1[[#This Row],[السعر $]]*الجدول1[[#This Row],[راجع ]]</f>
        <v>0</v>
      </c>
      <c r="P110" s="2"/>
      <c r="Q110" s="34">
        <f>الجدول1[[#This Row],[السعر البيع]]*الجدول1[[#This Row],[الوارد ]]</f>
        <v>0</v>
      </c>
    </row>
    <row r="111" spans="1:17" thickTop="1" thickBot="1" x14ac:dyDescent="0.3">
      <c r="A111" s="36"/>
      <c r="C111" s="12" t="s">
        <v>325</v>
      </c>
      <c r="D111" s="4">
        <v>4</v>
      </c>
      <c r="E111" s="19">
        <f t="shared" si="3"/>
        <v>7600</v>
      </c>
      <c r="F111" s="20">
        <v>10</v>
      </c>
      <c r="G111" s="3">
        <v>5</v>
      </c>
      <c r="J111" s="31"/>
      <c r="K111" s="5">
        <f>الجدول1[[#This Row],[الوارد ]]-الجدول1[[#This Row],[الصادر ]]-الجدول1[[#This Row],[حجوزات]]-الجدول1[[#This Row],[راجع ]]</f>
        <v>5</v>
      </c>
      <c r="L111" s="22">
        <f>الجدول1[[#This Row],[السعر عراقي ]]*الجدول1[[#This Row],[الباقي ]]</f>
        <v>38000</v>
      </c>
      <c r="M111" s="24">
        <f>الجدول1[[#This Row],[السعر $]]*الجدول1[[#This Row],[الوارد ]]</f>
        <v>20</v>
      </c>
      <c r="N111" s="26">
        <f>الجدول1[[#This Row],[الصادر ]]*الجدول1[[#This Row],[السعر عراقي ]]</f>
        <v>0</v>
      </c>
      <c r="O111" s="2">
        <f>الجدول1[[#This Row],[السعر $]]*الجدول1[[#This Row],[راجع ]]</f>
        <v>0</v>
      </c>
      <c r="P111" s="2"/>
      <c r="Q111" s="34">
        <f>الجدول1[[#This Row],[السعر البيع]]*الجدول1[[#This Row],[الوارد ]]</f>
        <v>50</v>
      </c>
    </row>
    <row r="112" spans="1:17" thickTop="1" thickBot="1" x14ac:dyDescent="0.3">
      <c r="C112" s="12" t="s">
        <v>270</v>
      </c>
      <c r="D112" s="4">
        <v>1.5</v>
      </c>
      <c r="E112" s="19">
        <f t="shared" si="3"/>
        <v>2850</v>
      </c>
      <c r="F112" s="20">
        <v>3</v>
      </c>
      <c r="G112" s="3">
        <v>74</v>
      </c>
      <c r="H112" s="21">
        <v>6</v>
      </c>
      <c r="J112" s="31"/>
      <c r="K112" s="5">
        <f>الجدول1[[#This Row],[الوارد ]]-الجدول1[[#This Row],[الصادر ]]-الجدول1[[#This Row],[حجوزات]]-الجدول1[[#This Row],[راجع ]]</f>
        <v>68</v>
      </c>
      <c r="L112" s="22">
        <f>الجدول1[[#This Row],[السعر عراقي ]]*الجدول1[[#This Row],[الباقي ]]</f>
        <v>193800</v>
      </c>
      <c r="M112" s="24">
        <f>الجدول1[[#This Row],[السعر $]]*الجدول1[[#This Row],[الوارد ]]</f>
        <v>111</v>
      </c>
      <c r="N112" s="26">
        <f>الجدول1[[#This Row],[الصادر ]]*الجدول1[[#This Row],[السعر عراقي ]]</f>
        <v>17100</v>
      </c>
      <c r="O112" s="2">
        <f>الجدول1[[#This Row],[السعر $]]*الجدول1[[#This Row],[راجع ]]</f>
        <v>0</v>
      </c>
      <c r="P112" s="2"/>
      <c r="Q112" s="34">
        <f>الجدول1[[#This Row],[السعر البيع]]*الجدول1[[#This Row],[الوارد ]]</f>
        <v>222</v>
      </c>
    </row>
    <row r="113" spans="3:17" thickTop="1" thickBot="1" x14ac:dyDescent="0.3">
      <c r="C113" s="12" t="s">
        <v>271</v>
      </c>
      <c r="D113" s="4">
        <v>2</v>
      </c>
      <c r="E113" s="19">
        <f t="shared" si="3"/>
        <v>3800</v>
      </c>
      <c r="F113" s="20">
        <v>4.5</v>
      </c>
      <c r="G113" s="3">
        <v>17</v>
      </c>
      <c r="J113" s="31"/>
      <c r="K113" s="5">
        <f>الجدول1[[#This Row],[الوارد ]]-الجدول1[[#This Row],[الصادر ]]-الجدول1[[#This Row],[حجوزات]]-الجدول1[[#This Row],[راجع ]]</f>
        <v>17</v>
      </c>
      <c r="L113" s="22">
        <f>الجدول1[[#This Row],[السعر عراقي ]]*الجدول1[[#This Row],[الباقي ]]</f>
        <v>64600</v>
      </c>
      <c r="M113" s="24">
        <f>الجدول1[[#This Row],[السعر $]]*الجدول1[[#This Row],[الوارد ]]</f>
        <v>34</v>
      </c>
      <c r="N113" s="26">
        <f>الجدول1[[#This Row],[الصادر ]]*الجدول1[[#This Row],[السعر عراقي ]]</f>
        <v>0</v>
      </c>
      <c r="O113" s="2">
        <f>الجدول1[[#This Row],[السعر $]]*الجدول1[[#This Row],[راجع ]]</f>
        <v>0</v>
      </c>
      <c r="P113" s="2"/>
      <c r="Q113" s="34">
        <f>الجدول1[[#This Row],[السعر البيع]]*الجدول1[[#This Row],[الوارد ]]</f>
        <v>76.5</v>
      </c>
    </row>
    <row r="114" spans="3:17" thickTop="1" thickBot="1" x14ac:dyDescent="0.3">
      <c r="C114" s="12" t="s">
        <v>272</v>
      </c>
      <c r="D114" s="4">
        <v>1.5</v>
      </c>
      <c r="E114" s="19">
        <f t="shared" si="3"/>
        <v>2850</v>
      </c>
      <c r="F114" s="20">
        <v>3.5</v>
      </c>
      <c r="G114" s="3">
        <v>7</v>
      </c>
      <c r="H114" s="21">
        <v>1</v>
      </c>
      <c r="J114" s="31"/>
      <c r="K114" s="5">
        <f>الجدول1[[#This Row],[الوارد ]]-الجدول1[[#This Row],[الصادر ]]-الجدول1[[#This Row],[حجوزات]]-الجدول1[[#This Row],[راجع ]]</f>
        <v>6</v>
      </c>
      <c r="L114" s="22">
        <f>الجدول1[[#This Row],[السعر عراقي ]]*الجدول1[[#This Row],[الباقي ]]</f>
        <v>17100</v>
      </c>
      <c r="M114" s="24">
        <f>الجدول1[[#This Row],[السعر $]]*الجدول1[[#This Row],[الوارد ]]</f>
        <v>10.5</v>
      </c>
      <c r="N114" s="26">
        <f>الجدول1[[#This Row],[الصادر ]]*الجدول1[[#This Row],[السعر عراقي ]]</f>
        <v>2850</v>
      </c>
      <c r="O114" s="2">
        <f>الجدول1[[#This Row],[السعر $]]*الجدول1[[#This Row],[راجع ]]</f>
        <v>0</v>
      </c>
      <c r="P114" s="2"/>
      <c r="Q114" s="34">
        <f>الجدول1[[#This Row],[السعر البيع]]*الجدول1[[#This Row],[الوارد ]]</f>
        <v>24.5</v>
      </c>
    </row>
    <row r="115" spans="3:17" thickTop="1" thickBot="1" x14ac:dyDescent="0.3">
      <c r="D115" s="4"/>
      <c r="E115" s="19">
        <f t="shared" si="3"/>
        <v>0</v>
      </c>
      <c r="G115" s="3"/>
      <c r="J115" s="31"/>
      <c r="K115" s="5">
        <f>الجدول1[[#This Row],[الوارد ]]-الجدول1[[#This Row],[الصادر ]]-الجدول1[[#This Row],[حجوزات]]-الجدول1[[#This Row],[راجع ]]</f>
        <v>0</v>
      </c>
      <c r="L115" s="22">
        <f>الجدول1[[#This Row],[السعر عراقي ]]*الجدول1[[#This Row],[الباقي ]]</f>
        <v>0</v>
      </c>
      <c r="M115" s="24">
        <f>الجدول1[[#This Row],[السعر $]]*الجدول1[[#This Row],[الوارد ]]</f>
        <v>0</v>
      </c>
      <c r="N115" s="26">
        <f>الجدول1[[#This Row],[الصادر ]]*الجدول1[[#This Row],[السعر عراقي ]]</f>
        <v>0</v>
      </c>
      <c r="O115" s="2">
        <f>الجدول1[[#This Row],[السعر $]]*الجدول1[[#This Row],[راجع ]]</f>
        <v>0</v>
      </c>
      <c r="P115" s="2"/>
      <c r="Q115" s="34">
        <f>الجدول1[[#This Row],[السعر البيع]]*الجدول1[[#This Row],[الوارد ]]</f>
        <v>0</v>
      </c>
    </row>
    <row r="116" spans="3:17" thickTop="1" thickBot="1" x14ac:dyDescent="0.3">
      <c r="D116" s="4"/>
      <c r="E116" s="19">
        <f t="shared" si="3"/>
        <v>0</v>
      </c>
      <c r="G116" s="3"/>
      <c r="J116" s="31"/>
      <c r="K116" s="5">
        <f>الجدول1[[#This Row],[الوارد ]]-الجدول1[[#This Row],[الصادر ]]-الجدول1[[#This Row],[حجوزات]]-الجدول1[[#This Row],[راجع ]]</f>
        <v>0</v>
      </c>
      <c r="L116" s="22">
        <f>الجدول1[[#This Row],[السعر عراقي ]]*الجدول1[[#This Row],[الباقي ]]</f>
        <v>0</v>
      </c>
      <c r="M116" s="24">
        <f>الجدول1[[#This Row],[السعر $]]*الجدول1[[#This Row],[الوارد ]]</f>
        <v>0</v>
      </c>
      <c r="N116" s="26">
        <f>الجدول1[[#This Row],[الصادر ]]*الجدول1[[#This Row],[السعر عراقي ]]</f>
        <v>0</v>
      </c>
      <c r="O116" s="2">
        <f>الجدول1[[#This Row],[السعر $]]*الجدول1[[#This Row],[راجع ]]</f>
        <v>0</v>
      </c>
      <c r="P116" s="2"/>
      <c r="Q116" s="34">
        <f>الجدول1[[#This Row],[السعر البيع]]*الجدول1[[#This Row],[الوارد ]]</f>
        <v>0</v>
      </c>
    </row>
    <row r="117" spans="3:17" thickTop="1" thickBot="1" x14ac:dyDescent="0.3">
      <c r="D117" s="4"/>
      <c r="E117" s="19">
        <f t="shared" si="3"/>
        <v>0</v>
      </c>
      <c r="G117" s="3"/>
      <c r="J117" s="31"/>
      <c r="K117" s="5">
        <f>الجدول1[[#This Row],[الوارد ]]-الجدول1[[#This Row],[الصادر ]]-الجدول1[[#This Row],[حجوزات]]-الجدول1[[#This Row],[راجع ]]</f>
        <v>0</v>
      </c>
      <c r="L117" s="22">
        <f>الجدول1[[#This Row],[السعر عراقي ]]*الجدول1[[#This Row],[الباقي ]]</f>
        <v>0</v>
      </c>
      <c r="M117" s="24">
        <f>الجدول1[[#This Row],[السعر $]]*الجدول1[[#This Row],[الوارد ]]</f>
        <v>0</v>
      </c>
      <c r="N117" s="26">
        <f>الجدول1[[#This Row],[الصادر ]]*الجدول1[[#This Row],[السعر عراقي ]]</f>
        <v>0</v>
      </c>
      <c r="O117" s="2">
        <f>الجدول1[[#This Row],[السعر $]]*الجدول1[[#This Row],[راجع ]]</f>
        <v>0</v>
      </c>
      <c r="P117" s="2"/>
      <c r="Q117" s="34">
        <f>الجدول1[[#This Row],[السعر البيع]]*الجدول1[[#This Row],[الوارد ]]</f>
        <v>0</v>
      </c>
    </row>
    <row r="118" spans="3:17" thickTop="1" thickBot="1" x14ac:dyDescent="0.3">
      <c r="D118" s="4"/>
      <c r="E118" s="19">
        <f t="shared" si="3"/>
        <v>0</v>
      </c>
      <c r="G118" s="3"/>
      <c r="J118" s="31"/>
      <c r="K118" s="5">
        <f>الجدول1[[#This Row],[الوارد ]]-الجدول1[[#This Row],[الصادر ]]-الجدول1[[#This Row],[حجوزات]]-الجدول1[[#This Row],[راجع ]]</f>
        <v>0</v>
      </c>
      <c r="L118" s="22">
        <f>الجدول1[[#This Row],[السعر عراقي ]]*الجدول1[[#This Row],[الباقي ]]</f>
        <v>0</v>
      </c>
      <c r="M118" s="24">
        <f>الجدول1[[#This Row],[السعر $]]*الجدول1[[#This Row],[الوارد ]]</f>
        <v>0</v>
      </c>
      <c r="N118" s="26">
        <f>الجدول1[[#This Row],[الصادر ]]*الجدول1[[#This Row],[السعر عراقي ]]</f>
        <v>0</v>
      </c>
      <c r="O118" s="2">
        <f>الجدول1[[#This Row],[السعر $]]*الجدول1[[#This Row],[راجع ]]</f>
        <v>0</v>
      </c>
      <c r="P118" s="2"/>
      <c r="Q118" s="34">
        <f>الجدول1[[#This Row],[السعر البيع]]*الجدول1[[#This Row],[الوارد ]]</f>
        <v>0</v>
      </c>
    </row>
    <row r="119" spans="3:17" thickTop="1" thickBot="1" x14ac:dyDescent="0.3">
      <c r="D119" s="4"/>
      <c r="E119" s="19">
        <f t="shared" si="3"/>
        <v>0</v>
      </c>
      <c r="G119" s="3"/>
      <c r="J119" s="31"/>
      <c r="K119" s="5">
        <f>الجدول1[[#This Row],[الوارد ]]-الجدول1[[#This Row],[الصادر ]]-الجدول1[[#This Row],[حجوزات]]-الجدول1[[#This Row],[راجع ]]</f>
        <v>0</v>
      </c>
      <c r="L119" s="22">
        <f>الجدول1[[#This Row],[السعر عراقي ]]*الجدول1[[#This Row],[الباقي ]]</f>
        <v>0</v>
      </c>
      <c r="M119" s="24">
        <f>الجدول1[[#This Row],[السعر $]]*الجدول1[[#This Row],[الوارد ]]</f>
        <v>0</v>
      </c>
      <c r="N119" s="26">
        <f>الجدول1[[#This Row],[الصادر ]]*الجدول1[[#This Row],[السعر عراقي ]]</f>
        <v>0</v>
      </c>
      <c r="O119" s="2">
        <f>الجدول1[[#This Row],[السعر $]]*الجدول1[[#This Row],[راجع ]]</f>
        <v>0</v>
      </c>
      <c r="P119" s="2"/>
      <c r="Q119" s="34">
        <f>الجدول1[[#This Row],[السعر البيع]]*الجدول1[[#This Row],[الوارد ]]</f>
        <v>0</v>
      </c>
    </row>
    <row r="120" spans="3:17" thickTop="1" thickBot="1" x14ac:dyDescent="0.3">
      <c r="D120" s="4"/>
      <c r="E120" s="19">
        <f t="shared" si="3"/>
        <v>0</v>
      </c>
      <c r="G120" s="3"/>
      <c r="J120" s="31"/>
      <c r="K120" s="5">
        <f>الجدول1[[#This Row],[الوارد ]]-الجدول1[[#This Row],[الصادر ]]-الجدول1[[#This Row],[حجوزات]]-الجدول1[[#This Row],[راجع ]]</f>
        <v>0</v>
      </c>
      <c r="L120" s="22">
        <f>الجدول1[[#This Row],[السعر عراقي ]]*الجدول1[[#This Row],[الباقي ]]</f>
        <v>0</v>
      </c>
      <c r="M120" s="24">
        <f>الجدول1[[#This Row],[السعر $]]*الجدول1[[#This Row],[الوارد ]]</f>
        <v>0</v>
      </c>
      <c r="N120" s="26">
        <f>الجدول1[[#This Row],[الصادر ]]*الجدول1[[#This Row],[السعر عراقي ]]</f>
        <v>0</v>
      </c>
      <c r="O120" s="2">
        <f>الجدول1[[#This Row],[السعر $]]*الجدول1[[#This Row],[راجع ]]</f>
        <v>0</v>
      </c>
      <c r="P120" s="2"/>
      <c r="Q120" s="34">
        <f>الجدول1[[#This Row],[السعر البيع]]*الجدول1[[#This Row],[الوارد ]]</f>
        <v>0</v>
      </c>
    </row>
    <row r="121" spans="3:17" thickTop="1" thickBot="1" x14ac:dyDescent="0.3">
      <c r="D121" s="4"/>
      <c r="E121" s="19">
        <f t="shared" si="3"/>
        <v>0</v>
      </c>
      <c r="G121" s="3"/>
      <c r="J121" s="31"/>
      <c r="K121" s="5">
        <f>الجدول1[[#This Row],[الوارد ]]-الجدول1[[#This Row],[الصادر ]]-الجدول1[[#This Row],[حجوزات]]-الجدول1[[#This Row],[راجع ]]</f>
        <v>0</v>
      </c>
      <c r="L121" s="22">
        <f>الجدول1[[#This Row],[السعر عراقي ]]*الجدول1[[#This Row],[الباقي ]]</f>
        <v>0</v>
      </c>
      <c r="M121" s="24">
        <f>الجدول1[[#This Row],[السعر $]]*الجدول1[[#This Row],[الوارد ]]</f>
        <v>0</v>
      </c>
      <c r="N121" s="26">
        <f>الجدول1[[#This Row],[الصادر ]]*الجدول1[[#This Row],[السعر عراقي ]]</f>
        <v>0</v>
      </c>
      <c r="O121" s="2">
        <f>الجدول1[[#This Row],[السعر $]]*الجدول1[[#This Row],[راجع ]]</f>
        <v>0</v>
      </c>
      <c r="P121" s="2"/>
      <c r="Q121" s="34">
        <f>الجدول1[[#This Row],[السعر البيع]]*الجدول1[[#This Row],[الوارد ]]</f>
        <v>0</v>
      </c>
    </row>
    <row r="122" spans="3:17" thickTop="1" thickBot="1" x14ac:dyDescent="0.3">
      <c r="D122" s="4"/>
      <c r="E122" s="19">
        <f t="shared" si="3"/>
        <v>0</v>
      </c>
      <c r="G122" s="3"/>
      <c r="J122" s="31"/>
      <c r="K122" s="5">
        <f>الجدول1[[#This Row],[الوارد ]]-الجدول1[[#This Row],[الصادر ]]-الجدول1[[#This Row],[حجوزات]]-الجدول1[[#This Row],[راجع ]]</f>
        <v>0</v>
      </c>
      <c r="L122" s="22">
        <f>الجدول1[[#This Row],[السعر عراقي ]]*الجدول1[[#This Row],[الباقي ]]</f>
        <v>0</v>
      </c>
      <c r="M122" s="24">
        <f>الجدول1[[#This Row],[السعر $]]*الجدول1[[#This Row],[الوارد ]]</f>
        <v>0</v>
      </c>
      <c r="N122" s="26">
        <f>الجدول1[[#This Row],[الصادر ]]*الجدول1[[#This Row],[السعر عراقي ]]</f>
        <v>0</v>
      </c>
      <c r="O122" s="2">
        <f>الجدول1[[#This Row],[السعر $]]*الجدول1[[#This Row],[راجع ]]</f>
        <v>0</v>
      </c>
      <c r="P122" s="2"/>
      <c r="Q122" s="34">
        <f>الجدول1[[#This Row],[السعر البيع]]*الجدول1[[#This Row],[الوارد ]]</f>
        <v>0</v>
      </c>
    </row>
    <row r="123" spans="3:17" thickTop="1" thickBot="1" x14ac:dyDescent="0.3">
      <c r="D123" s="4"/>
      <c r="E123" s="19">
        <f t="shared" si="3"/>
        <v>0</v>
      </c>
      <c r="G123" s="3"/>
      <c r="J123" s="31"/>
      <c r="K123" s="5">
        <f>الجدول1[[#This Row],[الوارد ]]-الجدول1[[#This Row],[الصادر ]]-الجدول1[[#This Row],[حجوزات]]-الجدول1[[#This Row],[راجع ]]</f>
        <v>0</v>
      </c>
      <c r="L123" s="22">
        <f>الجدول1[[#This Row],[السعر عراقي ]]*الجدول1[[#This Row],[الباقي ]]</f>
        <v>0</v>
      </c>
      <c r="M123" s="24">
        <f>الجدول1[[#This Row],[السعر $]]*الجدول1[[#This Row],[الوارد ]]</f>
        <v>0</v>
      </c>
      <c r="N123" s="26">
        <f>الجدول1[[#This Row],[الصادر ]]*الجدول1[[#This Row],[السعر عراقي ]]</f>
        <v>0</v>
      </c>
      <c r="O123" s="2">
        <f>الجدول1[[#This Row],[السعر $]]*الجدول1[[#This Row],[راجع ]]</f>
        <v>0</v>
      </c>
      <c r="P123" s="2"/>
      <c r="Q123" s="34">
        <f>الجدول1[[#This Row],[السعر البيع]]*الجدول1[[#This Row],[الوارد ]]</f>
        <v>0</v>
      </c>
    </row>
    <row r="124" spans="3:17" thickTop="1" thickBot="1" x14ac:dyDescent="0.3">
      <c r="D124" s="4"/>
      <c r="E124" s="19">
        <f t="shared" si="3"/>
        <v>0</v>
      </c>
      <c r="G124" s="3"/>
      <c r="J124" s="31"/>
      <c r="K124" s="5">
        <f>الجدول1[[#This Row],[الوارد ]]-الجدول1[[#This Row],[الصادر ]]-الجدول1[[#This Row],[حجوزات]]-الجدول1[[#This Row],[راجع ]]</f>
        <v>0</v>
      </c>
      <c r="L124" s="22">
        <f>الجدول1[[#This Row],[السعر عراقي ]]*الجدول1[[#This Row],[الباقي ]]</f>
        <v>0</v>
      </c>
      <c r="M124" s="24">
        <f>الجدول1[[#This Row],[السعر $]]*الجدول1[[#This Row],[الوارد ]]</f>
        <v>0</v>
      </c>
      <c r="N124" s="26">
        <f>الجدول1[[#This Row],[الصادر ]]*الجدول1[[#This Row],[السعر عراقي ]]</f>
        <v>0</v>
      </c>
      <c r="O124" s="2">
        <f>الجدول1[[#This Row],[السعر $]]*الجدول1[[#This Row],[راجع ]]</f>
        <v>0</v>
      </c>
      <c r="P124" s="2"/>
      <c r="Q124" s="34">
        <f>الجدول1[[#This Row],[السعر البيع]]*الجدول1[[#This Row],[الوارد ]]</f>
        <v>0</v>
      </c>
    </row>
    <row r="125" spans="3:17" thickTop="1" thickBot="1" x14ac:dyDescent="0.3">
      <c r="D125" s="4"/>
      <c r="E125" s="19">
        <f t="shared" si="3"/>
        <v>0</v>
      </c>
      <c r="G125" s="3"/>
      <c r="J125" s="31"/>
      <c r="K125" s="5">
        <f>الجدول1[[#This Row],[الوارد ]]-الجدول1[[#This Row],[الصادر ]]-الجدول1[[#This Row],[حجوزات]]-الجدول1[[#This Row],[راجع ]]</f>
        <v>0</v>
      </c>
      <c r="L125" s="22">
        <f>الجدول1[[#This Row],[السعر عراقي ]]*الجدول1[[#This Row],[الباقي ]]</f>
        <v>0</v>
      </c>
      <c r="M125" s="24">
        <f>الجدول1[[#This Row],[السعر $]]*الجدول1[[#This Row],[الوارد ]]</f>
        <v>0</v>
      </c>
      <c r="N125" s="26">
        <f>الجدول1[[#This Row],[الصادر ]]*الجدول1[[#This Row],[السعر عراقي ]]</f>
        <v>0</v>
      </c>
      <c r="O125" s="2">
        <f>الجدول1[[#This Row],[السعر $]]*الجدول1[[#This Row],[راجع ]]</f>
        <v>0</v>
      </c>
      <c r="P125" s="2"/>
      <c r="Q125" s="34">
        <f>الجدول1[[#This Row],[السعر البيع]]*الجدول1[[#This Row],[الوارد ]]</f>
        <v>0</v>
      </c>
    </row>
    <row r="126" spans="3:17" thickTop="1" thickBot="1" x14ac:dyDescent="0.3">
      <c r="D126" s="4"/>
      <c r="E126" s="19">
        <f t="shared" si="3"/>
        <v>0</v>
      </c>
      <c r="G126" s="3"/>
      <c r="J126" s="31"/>
      <c r="K126" s="5">
        <f>الجدول1[[#This Row],[الوارد ]]-الجدول1[[#This Row],[الصادر ]]-الجدول1[[#This Row],[حجوزات]]-الجدول1[[#This Row],[راجع ]]</f>
        <v>0</v>
      </c>
      <c r="L126" s="22">
        <f>الجدول1[[#This Row],[السعر عراقي ]]*الجدول1[[#This Row],[الباقي ]]</f>
        <v>0</v>
      </c>
      <c r="M126" s="24">
        <f>الجدول1[[#This Row],[السعر $]]*الجدول1[[#This Row],[الوارد ]]</f>
        <v>0</v>
      </c>
      <c r="N126" s="26">
        <f>الجدول1[[#This Row],[الصادر ]]*الجدول1[[#This Row],[السعر عراقي ]]</f>
        <v>0</v>
      </c>
      <c r="O126" s="2">
        <f>الجدول1[[#This Row],[السعر $]]*الجدول1[[#This Row],[راجع ]]</f>
        <v>0</v>
      </c>
      <c r="P126" s="2"/>
      <c r="Q126" s="34">
        <f>الجدول1[[#This Row],[السعر البيع]]*الجدول1[[#This Row],[الوارد ]]</f>
        <v>0</v>
      </c>
    </row>
    <row r="127" spans="3:17" thickTop="1" thickBot="1" x14ac:dyDescent="0.3">
      <c r="D127" s="4"/>
      <c r="E127" s="19">
        <f t="shared" si="3"/>
        <v>0</v>
      </c>
      <c r="G127" s="3"/>
      <c r="J127" s="31"/>
      <c r="K127" s="5">
        <f>الجدول1[[#This Row],[الوارد ]]-الجدول1[[#This Row],[الصادر ]]-الجدول1[[#This Row],[حجوزات]]-الجدول1[[#This Row],[راجع ]]</f>
        <v>0</v>
      </c>
      <c r="L127" s="22">
        <f>الجدول1[[#This Row],[السعر عراقي ]]*الجدول1[[#This Row],[الباقي ]]</f>
        <v>0</v>
      </c>
      <c r="M127" s="24">
        <f>الجدول1[[#This Row],[السعر $]]*الجدول1[[#This Row],[الوارد ]]</f>
        <v>0</v>
      </c>
      <c r="N127" s="26">
        <f>الجدول1[[#This Row],[السعر البيع]]*الجدول1[[#This Row],[الصادر ]]</f>
        <v>0</v>
      </c>
      <c r="O127" s="2">
        <f>الجدول1[[#This Row],[السعر $]]*الجدول1[[#This Row],[راجع ]]</f>
        <v>0</v>
      </c>
      <c r="P127" s="2">
        <f>الجدول1[[#This Row],[جرد الوارد $]]-الجدول1[[#This Row],[مبلغ الراجع $]]</f>
        <v>0</v>
      </c>
      <c r="Q127" s="34">
        <f>الجدول1[[#This Row],[السعر البيع]]*الجدول1[[#This Row],[الوارد ]]</f>
        <v>0</v>
      </c>
    </row>
    <row r="128" spans="3:17" thickTop="1" thickBot="1" x14ac:dyDescent="0.3">
      <c r="D128" s="4"/>
      <c r="E128" s="19">
        <f t="shared" si="3"/>
        <v>0</v>
      </c>
      <c r="G128" s="3"/>
      <c r="J128" s="31"/>
      <c r="K128" s="5">
        <f>الجدول1[[#This Row],[الوارد ]]-الجدول1[[#This Row],[الصادر ]]-الجدول1[[#This Row],[حجوزات]]-الجدول1[[#This Row],[راجع ]]</f>
        <v>0</v>
      </c>
      <c r="L128" s="22">
        <f>الجدول1[[#This Row],[السعر عراقي ]]*الجدول1[[#This Row],[الباقي ]]</f>
        <v>0</v>
      </c>
      <c r="M128" s="24">
        <f>الجدول1[[#This Row],[السعر $]]*الجدول1[[#This Row],[الوارد ]]</f>
        <v>0</v>
      </c>
      <c r="N128" s="26">
        <f>الجدول1[[#This Row],[السعر البيع]]*الجدول1[[#This Row],[الصادر ]]</f>
        <v>0</v>
      </c>
      <c r="O128" s="2">
        <f>الجدول1[[#This Row],[السعر $]]*الجدول1[[#This Row],[راجع ]]</f>
        <v>0</v>
      </c>
      <c r="P128" s="2">
        <f>الجدول1[[#This Row],[جرد الوارد $]]-الجدول1[[#This Row],[مبلغ الراجع $]]</f>
        <v>0</v>
      </c>
      <c r="Q128" s="34">
        <f>الجدول1[[#This Row],[السعر البيع]]*الجدول1[[#This Row],[الوارد ]]</f>
        <v>0</v>
      </c>
    </row>
    <row r="129" spans="3:17" thickTop="1" thickBot="1" x14ac:dyDescent="0.3">
      <c r="D129" s="4"/>
      <c r="E129" s="19">
        <f t="shared" si="3"/>
        <v>0</v>
      </c>
      <c r="G129" s="3"/>
      <c r="J129" s="31"/>
      <c r="K129" s="5">
        <f>الجدول1[[#This Row],[الوارد ]]-الجدول1[[#This Row],[الصادر ]]-الجدول1[[#This Row],[حجوزات]]-الجدول1[[#This Row],[راجع ]]</f>
        <v>0</v>
      </c>
      <c r="L129" s="22">
        <f>L5+L7+L8+L9+L12+L13+L14+L15+L20+L24+L27+L28+L30+L34+L35+L38+L39+L40+L41+L42+L43+L44+L48+L55+L57+L60+L62+L64+L65+L72+L75+L76+L77+L78+L19+L82+L86+L89+L90+L91+L92+L93+L100+L102+L104+L105+L106+L127+L128</f>
        <v>5438750</v>
      </c>
      <c r="M129" s="24">
        <f>M5+M7+M8+M9+M12+M13+M14+M15+M20+M24+M27+M28+M30+M34+M35+M38+M39+M40+M41+M42+M43+M44+M48+M55+M57+M60+M62+M64+M65+M72+M75+M76+M77+M78+M19+M82+M86+M89+M90+M91+M92+M93+M100+M102+M104+M105+M106+M127+M128</f>
        <v>3678.6</v>
      </c>
      <c r="N129" s="26">
        <f>N5+N7+N8+N9+N12+N13+N14+N15+N17+N18+N19+N20+N24+N27+N28+N30+N34+N35+N38+N39+N40+N41+N42+N43+N44+N48+N55+N57+N60+N62+N64+N65+N67+N68+N69+N70+N71+N72+N75+N76+N77+N78+N82+N86+N89+N90+N91+N92+N93+N100+N102+N104+N105+N106+N127+N128</f>
        <v>985</v>
      </c>
      <c r="O129" s="2">
        <f>الجدول1[[#This Row],[السعر $]]*الجدول1[[#This Row],[راجع ]]</f>
        <v>0</v>
      </c>
      <c r="P129" s="2">
        <f>P5+P7+P8+P9+P12+P13+P14+P15+P17+P18+P19+P20+P24+P27+P28+P30+P34+P35+P38+P39+P40+P41+P42+P43+P44+P48+P55+P57+P60+P62+P64+P65+P67+P68+P69+P70+P71+P72+P75+P76+P77+P78+P82+P86+P89+P90+P91+P92+P93+P100+P102+P104+P105+P106+P127+P128</f>
        <v>4030</v>
      </c>
      <c r="Q129" s="34">
        <f>Q5+Q6+Q7+Q8+Q9+Q12+Q13+Q14+Q15+Q17+Q18+Q19+Q20+Q24+Q27+Q28+Q30+Q34+Q35+Q38+Q39+Q40+Q41+Q42+Q43+Q44+Q45+Q46+Q47+Q48+Q49+Q50+Q51+Q52+Q53+Q54+Q55+Q57+Q58+Q59+Q60+Q62+Q63+Q64+Q65+Q67+Q68+Q69+Q70+Q71+Q72+Q73+Q74+Q75+Q76+Q77+Q78+Q82+Q83+Q84+Q85+Q86+Q87++Q88+Q89+Q90+Q91+Q92+Q93+Q95+Q96+Q97+Q98+Q99+Q100+Q101+Q102+Q103+Q104+Q105+Q106+Q107+Q108+Q109+Q110+Q111+Q112+Q113+Q114+Q115++Q117+Q118+Q119+Q120+Q121+Q122+Q123+Q124+Q125+Q126+Q127+Q128</f>
        <v>21139</v>
      </c>
    </row>
    <row r="130" spans="3:17" ht="15" thickTop="1" x14ac:dyDescent="0.2">
      <c r="C130"/>
      <c r="E130"/>
      <c r="F130"/>
      <c r="H130"/>
      <c r="I130"/>
      <c r="J130"/>
      <c r="L130"/>
      <c r="M130"/>
      <c r="N130"/>
    </row>
    <row r="131" spans="3:17" ht="14.25" x14ac:dyDescent="0.2">
      <c r="C131"/>
      <c r="E131"/>
      <c r="F131"/>
      <c r="H131"/>
      <c r="I131"/>
      <c r="J131"/>
      <c r="L131"/>
      <c r="M131"/>
      <c r="N131"/>
    </row>
    <row r="132" spans="3:17" ht="14.25" x14ac:dyDescent="0.2">
      <c r="C132"/>
      <c r="E132"/>
      <c r="F132"/>
      <c r="H132"/>
      <c r="I132"/>
      <c r="J132"/>
      <c r="L132"/>
      <c r="M132"/>
      <c r="N132"/>
    </row>
    <row r="133" spans="3:17" ht="14.25" x14ac:dyDescent="0.2">
      <c r="C133"/>
      <c r="E133"/>
      <c r="F133"/>
      <c r="H133"/>
      <c r="I133"/>
      <c r="J133"/>
      <c r="L133"/>
      <c r="M133"/>
      <c r="N133"/>
    </row>
    <row r="134" spans="3:17" ht="14.25" customHeight="1" x14ac:dyDescent="0.25">
      <c r="E134"/>
      <c r="F134"/>
      <c r="H134"/>
      <c r="I134"/>
      <c r="J134"/>
      <c r="L134"/>
      <c r="M134"/>
      <c r="N134"/>
    </row>
    <row r="135" spans="3:17" ht="15" customHeight="1" x14ac:dyDescent="0.25">
      <c r="E135"/>
      <c r="F135"/>
      <c r="H135"/>
      <c r="I135"/>
      <c r="J135"/>
      <c r="L135"/>
      <c r="M135"/>
      <c r="N135"/>
    </row>
    <row r="136" spans="3:17" ht="15" x14ac:dyDescent="0.25">
      <c r="E136"/>
      <c r="F136"/>
      <c r="H136"/>
      <c r="I136"/>
      <c r="J136"/>
      <c r="L136"/>
      <c r="M136"/>
      <c r="N136"/>
    </row>
    <row r="137" spans="3:17" ht="15" x14ac:dyDescent="0.25">
      <c r="E137"/>
      <c r="F137"/>
      <c r="H137"/>
      <c r="I137"/>
      <c r="J137"/>
      <c r="L137"/>
      <c r="M137"/>
      <c r="N137"/>
    </row>
    <row r="138" spans="3:17" ht="15" x14ac:dyDescent="0.25">
      <c r="E138"/>
      <c r="F138"/>
      <c r="H138"/>
      <c r="I138"/>
      <c r="J138"/>
      <c r="L138"/>
      <c r="M138"/>
      <c r="N138"/>
    </row>
    <row r="139" spans="3:17" ht="15" x14ac:dyDescent="0.25">
      <c r="E139"/>
      <c r="F139"/>
      <c r="H139"/>
      <c r="I139"/>
      <c r="J139"/>
      <c r="L139"/>
      <c r="M139"/>
      <c r="N139"/>
    </row>
    <row r="140" spans="3:17" ht="15" x14ac:dyDescent="0.25">
      <c r="E140"/>
      <c r="F140"/>
      <c r="H140"/>
      <c r="I140"/>
      <c r="J140"/>
      <c r="L140"/>
      <c r="M140"/>
      <c r="N140"/>
    </row>
    <row r="141" spans="3:17" ht="15" x14ac:dyDescent="0.25">
      <c r="E141"/>
      <c r="F141"/>
      <c r="H141"/>
      <c r="I141"/>
      <c r="J141"/>
      <c r="L141"/>
      <c r="M141"/>
      <c r="N141"/>
    </row>
    <row r="142" spans="3:17" ht="15" x14ac:dyDescent="0.25">
      <c r="E142"/>
      <c r="F142"/>
      <c r="H142"/>
      <c r="I142"/>
      <c r="J142"/>
      <c r="L142"/>
      <c r="M142"/>
      <c r="N142"/>
    </row>
    <row r="143" spans="3:17" ht="15" x14ac:dyDescent="0.25">
      <c r="E143"/>
      <c r="F143"/>
      <c r="H143"/>
      <c r="I143"/>
      <c r="J143"/>
      <c r="L143"/>
      <c r="M143"/>
      <c r="N143"/>
    </row>
    <row r="144" spans="3:17" ht="15" x14ac:dyDescent="0.25">
      <c r="E144"/>
      <c r="F144"/>
      <c r="H144"/>
      <c r="I144"/>
      <c r="J144"/>
      <c r="L144"/>
      <c r="M144"/>
      <c r="N144"/>
    </row>
    <row r="145" spans="1:17" ht="15" x14ac:dyDescent="0.25">
      <c r="E145"/>
      <c r="F145"/>
      <c r="H145"/>
      <c r="I145"/>
      <c r="J145"/>
      <c r="L145"/>
      <c r="M145"/>
      <c r="N145"/>
    </row>
    <row r="146" spans="1:17" ht="15" x14ac:dyDescent="0.25">
      <c r="E146"/>
      <c r="F146"/>
      <c r="H146"/>
      <c r="I146"/>
      <c r="J146"/>
      <c r="L146"/>
      <c r="M146"/>
      <c r="N146"/>
    </row>
    <row r="147" spans="1:17" ht="15" x14ac:dyDescent="0.25">
      <c r="E147"/>
      <c r="F147"/>
      <c r="H147"/>
      <c r="I147"/>
      <c r="J147"/>
      <c r="L147"/>
      <c r="M147"/>
      <c r="N147"/>
    </row>
    <row r="148" spans="1:17" ht="15" x14ac:dyDescent="0.25">
      <c r="E148"/>
      <c r="F148"/>
      <c r="H148"/>
      <c r="I148"/>
      <c r="J148"/>
      <c r="L148"/>
      <c r="M148"/>
      <c r="N148"/>
    </row>
    <row r="149" spans="1:17" ht="15" x14ac:dyDescent="0.25">
      <c r="E149"/>
      <c r="F149"/>
      <c r="H149"/>
      <c r="I149"/>
      <c r="J149"/>
      <c r="L149"/>
      <c r="M149"/>
      <c r="N149"/>
    </row>
    <row r="150" spans="1:17" ht="15" x14ac:dyDescent="0.25">
      <c r="E150"/>
      <c r="F150"/>
      <c r="H150"/>
      <c r="I150"/>
      <c r="J150"/>
      <c r="L150"/>
      <c r="M150"/>
      <c r="N150"/>
    </row>
    <row r="151" spans="1:17" ht="15" x14ac:dyDescent="0.25">
      <c r="E151"/>
      <c r="F151"/>
      <c r="H151"/>
      <c r="I151"/>
      <c r="J151"/>
      <c r="L151"/>
      <c r="M151"/>
      <c r="N151"/>
    </row>
    <row r="152" spans="1:17" ht="15" x14ac:dyDescent="0.25">
      <c r="E152"/>
      <c r="F152"/>
      <c r="H152"/>
      <c r="I152"/>
      <c r="J152"/>
      <c r="L152"/>
      <c r="M152"/>
      <c r="N152"/>
    </row>
    <row r="153" spans="1:17" ht="15" x14ac:dyDescent="0.25">
      <c r="E153"/>
      <c r="F153"/>
      <c r="H153"/>
      <c r="I153"/>
      <c r="J153"/>
      <c r="L153"/>
      <c r="M153"/>
      <c r="N153"/>
    </row>
    <row r="154" spans="1:17" ht="15.75" thickBot="1" x14ac:dyDescent="0.3">
      <c r="E154"/>
      <c r="F154"/>
      <c r="H154"/>
      <c r="I154"/>
      <c r="J154"/>
      <c r="L154"/>
      <c r="M154"/>
      <c r="N154"/>
    </row>
    <row r="155" spans="1:17" thickTop="1" thickBot="1" x14ac:dyDescent="0.3">
      <c r="A155" s="37">
        <v>4</v>
      </c>
      <c r="C155" s="12" t="s">
        <v>334</v>
      </c>
      <c r="D155" s="4">
        <v>60</v>
      </c>
      <c r="E155" s="19">
        <v>114000</v>
      </c>
      <c r="F155" s="20">
        <v>115</v>
      </c>
      <c r="G155" s="3">
        <v>4</v>
      </c>
      <c r="H155" s="21">
        <f>A155*D155</f>
        <v>240</v>
      </c>
      <c r="J155" s="31"/>
      <c r="K155" s="5">
        <v>4</v>
      </c>
      <c r="L155" s="22">
        <v>456000</v>
      </c>
      <c r="M155" s="24">
        <v>240</v>
      </c>
      <c r="N155" s="26">
        <v>0</v>
      </c>
      <c r="O155" s="2">
        <v>0</v>
      </c>
      <c r="P155" s="2"/>
      <c r="Q155" s="34">
        <v>460</v>
      </c>
    </row>
    <row r="156" spans="1:17" thickTop="1" thickBot="1" x14ac:dyDescent="0.3">
      <c r="A156" s="37">
        <v>10</v>
      </c>
      <c r="C156" s="12" t="s">
        <v>26</v>
      </c>
      <c r="D156" s="4">
        <v>8</v>
      </c>
      <c r="E156" s="19">
        <v>15200</v>
      </c>
      <c r="F156" s="20">
        <v>17</v>
      </c>
      <c r="G156" s="3">
        <v>8</v>
      </c>
      <c r="H156" s="21">
        <f t="shared" ref="H156:H162" si="4">A156*D156</f>
        <v>80</v>
      </c>
      <c r="J156" s="31"/>
      <c r="K156" s="5">
        <v>8</v>
      </c>
      <c r="L156" s="22">
        <v>121600</v>
      </c>
      <c r="M156" s="24">
        <v>64</v>
      </c>
      <c r="N156" s="26">
        <v>0</v>
      </c>
      <c r="O156" s="2">
        <v>0</v>
      </c>
      <c r="P156" s="2">
        <v>64</v>
      </c>
      <c r="Q156" s="34">
        <v>136</v>
      </c>
    </row>
    <row r="157" spans="1:17" thickTop="1" thickBot="1" x14ac:dyDescent="0.3">
      <c r="A157" s="37">
        <v>10</v>
      </c>
      <c r="C157" s="12" t="s">
        <v>335</v>
      </c>
      <c r="D157" s="4">
        <v>15</v>
      </c>
      <c r="E157" s="19">
        <v>28500</v>
      </c>
      <c r="F157" s="20">
        <v>30</v>
      </c>
      <c r="G157" s="3">
        <v>10</v>
      </c>
      <c r="H157" s="21">
        <f t="shared" si="4"/>
        <v>150</v>
      </c>
      <c r="J157" s="31"/>
      <c r="K157" s="5">
        <v>10</v>
      </c>
      <c r="L157" s="22">
        <v>285000</v>
      </c>
      <c r="M157" s="24">
        <v>150</v>
      </c>
      <c r="N157" s="26">
        <v>0</v>
      </c>
      <c r="O157" s="2">
        <v>0</v>
      </c>
      <c r="P157" s="2"/>
      <c r="Q157" s="34">
        <v>300</v>
      </c>
    </row>
    <row r="158" spans="1:17" thickTop="1" thickBot="1" x14ac:dyDescent="0.3">
      <c r="A158" s="37">
        <v>10</v>
      </c>
      <c r="C158" s="12" t="s">
        <v>19</v>
      </c>
      <c r="D158" s="4">
        <v>24</v>
      </c>
      <c r="E158" s="19">
        <v>45600</v>
      </c>
      <c r="F158" s="20">
        <v>45</v>
      </c>
      <c r="G158" s="3">
        <v>13</v>
      </c>
      <c r="H158" s="21">
        <f t="shared" si="4"/>
        <v>240</v>
      </c>
      <c r="J158" s="31"/>
      <c r="K158" s="5">
        <v>13</v>
      </c>
      <c r="L158" s="22">
        <v>592800</v>
      </c>
      <c r="M158" s="24">
        <v>312</v>
      </c>
      <c r="N158" s="26">
        <v>0</v>
      </c>
      <c r="O158" s="2">
        <v>0</v>
      </c>
      <c r="P158" s="2">
        <v>312</v>
      </c>
      <c r="Q158" s="34">
        <v>585</v>
      </c>
    </row>
    <row r="159" spans="1:17" thickTop="1" thickBot="1" x14ac:dyDescent="0.3">
      <c r="A159" s="37">
        <v>100</v>
      </c>
      <c r="C159" s="12" t="s">
        <v>20</v>
      </c>
      <c r="D159" s="4">
        <v>2</v>
      </c>
      <c r="E159" s="19">
        <v>3800</v>
      </c>
      <c r="F159" s="20">
        <v>5</v>
      </c>
      <c r="G159" s="3">
        <v>129</v>
      </c>
      <c r="H159" s="21">
        <f t="shared" si="4"/>
        <v>200</v>
      </c>
      <c r="J159" s="31"/>
      <c r="K159" s="5">
        <v>129</v>
      </c>
      <c r="L159" s="22">
        <v>490200</v>
      </c>
      <c r="M159" s="24">
        <v>258</v>
      </c>
      <c r="N159" s="26">
        <v>0</v>
      </c>
      <c r="O159" s="2">
        <v>0</v>
      </c>
      <c r="P159" s="2">
        <v>258</v>
      </c>
      <c r="Q159" s="34">
        <v>645</v>
      </c>
    </row>
    <row r="160" spans="1:17" thickTop="1" thickBot="1" x14ac:dyDescent="0.3">
      <c r="A160" s="37">
        <v>10</v>
      </c>
      <c r="C160" s="12" t="s">
        <v>21</v>
      </c>
      <c r="D160" s="4">
        <v>8</v>
      </c>
      <c r="E160" s="19">
        <v>15200</v>
      </c>
      <c r="F160" s="20">
        <v>14</v>
      </c>
      <c r="G160" s="3">
        <v>10</v>
      </c>
      <c r="H160" s="21">
        <f t="shared" si="4"/>
        <v>80</v>
      </c>
      <c r="J160" s="31"/>
      <c r="K160" s="5">
        <v>10</v>
      </c>
      <c r="L160" s="22">
        <v>152000</v>
      </c>
      <c r="M160" s="24">
        <v>80</v>
      </c>
      <c r="N160" s="26">
        <v>0</v>
      </c>
      <c r="O160" s="2">
        <v>0</v>
      </c>
      <c r="P160" s="2">
        <v>80</v>
      </c>
      <c r="Q160" s="34">
        <v>140</v>
      </c>
    </row>
    <row r="161" spans="1:17" thickTop="1" thickBot="1" x14ac:dyDescent="0.3">
      <c r="A161" s="37">
        <v>12</v>
      </c>
      <c r="C161" s="12" t="s">
        <v>332</v>
      </c>
      <c r="D161" s="4">
        <v>12.5</v>
      </c>
      <c r="E161" s="19">
        <v>23750</v>
      </c>
      <c r="F161" s="20">
        <v>25</v>
      </c>
      <c r="G161" s="3">
        <v>12</v>
      </c>
      <c r="H161" s="21">
        <f t="shared" si="4"/>
        <v>150</v>
      </c>
      <c r="J161" s="31"/>
      <c r="K161" s="5">
        <v>12</v>
      </c>
      <c r="L161" s="22">
        <v>285000</v>
      </c>
      <c r="M161" s="24">
        <v>150</v>
      </c>
      <c r="N161" s="26">
        <v>0</v>
      </c>
      <c r="O161" s="2">
        <v>0</v>
      </c>
      <c r="P161" s="2"/>
      <c r="Q161" s="34">
        <v>300</v>
      </c>
    </row>
    <row r="162" spans="1:17" thickTop="1" thickBot="1" x14ac:dyDescent="0.3">
      <c r="A162" s="37">
        <v>3</v>
      </c>
      <c r="C162" s="12" t="s">
        <v>333</v>
      </c>
      <c r="D162" s="4">
        <v>20</v>
      </c>
      <c r="E162" s="19">
        <v>38000</v>
      </c>
      <c r="F162" s="20">
        <v>40</v>
      </c>
      <c r="G162" s="3">
        <v>3</v>
      </c>
      <c r="H162" s="21">
        <f t="shared" si="4"/>
        <v>60</v>
      </c>
      <c r="J162" s="31"/>
      <c r="K162" s="5">
        <v>3</v>
      </c>
      <c r="L162" s="22">
        <v>114000</v>
      </c>
      <c r="M162" s="24">
        <v>60</v>
      </c>
      <c r="N162" s="26">
        <v>0</v>
      </c>
      <c r="O162" s="2">
        <v>0</v>
      </c>
      <c r="P162" s="2"/>
      <c r="Q162" s="34">
        <v>120</v>
      </c>
    </row>
    <row r="163" spans="1:17" ht="15.75" thickTop="1" x14ac:dyDescent="0.25">
      <c r="E163"/>
      <c r="F163"/>
      <c r="H163" s="21">
        <f>H155+H156+H157+H158+H159+H160+H161+H162</f>
        <v>1200</v>
      </c>
      <c r="J163"/>
      <c r="L163"/>
      <c r="M163"/>
      <c r="N163"/>
    </row>
    <row r="164" spans="1:17" ht="15" x14ac:dyDescent="0.25">
      <c r="E164"/>
      <c r="F164"/>
      <c r="H164"/>
      <c r="I164"/>
      <c r="J164"/>
      <c r="L164"/>
      <c r="M164"/>
      <c r="N164"/>
    </row>
    <row r="165" spans="1:17" ht="15" x14ac:dyDescent="0.25">
      <c r="E165"/>
      <c r="F165"/>
      <c r="H165"/>
      <c r="I165"/>
      <c r="J165"/>
      <c r="L165"/>
      <c r="M165"/>
      <c r="N165"/>
    </row>
    <row r="166" spans="1:17" ht="15" x14ac:dyDescent="0.25">
      <c r="E166"/>
      <c r="F166"/>
      <c r="H166"/>
      <c r="I166"/>
      <c r="J166"/>
      <c r="L166"/>
      <c r="M166"/>
      <c r="N166"/>
    </row>
    <row r="167" spans="1:17" ht="15" x14ac:dyDescent="0.25">
      <c r="E167"/>
      <c r="F167"/>
      <c r="H167"/>
      <c r="I167"/>
      <c r="J167"/>
      <c r="L167"/>
      <c r="M167"/>
      <c r="N167"/>
    </row>
    <row r="168" spans="1:17" ht="15" x14ac:dyDescent="0.25">
      <c r="E168"/>
      <c r="F168"/>
      <c r="H168"/>
      <c r="I168"/>
      <c r="J168"/>
      <c r="L168"/>
      <c r="M168"/>
      <c r="N168"/>
    </row>
    <row r="169" spans="1:17" ht="15" x14ac:dyDescent="0.25">
      <c r="E169"/>
      <c r="F169"/>
      <c r="H169"/>
      <c r="I169"/>
      <c r="J169"/>
      <c r="L169"/>
      <c r="M169"/>
      <c r="N169"/>
    </row>
    <row r="170" spans="1:17" ht="15" x14ac:dyDescent="0.25">
      <c r="E170"/>
      <c r="F170"/>
      <c r="H170"/>
      <c r="I170"/>
      <c r="J170"/>
      <c r="L170"/>
      <c r="M170"/>
      <c r="N170"/>
    </row>
    <row r="171" spans="1:17" ht="15" x14ac:dyDescent="0.25">
      <c r="E171"/>
      <c r="F171"/>
      <c r="H171"/>
      <c r="I171"/>
      <c r="J171"/>
      <c r="L171"/>
      <c r="M171"/>
      <c r="N171"/>
    </row>
    <row r="172" spans="1:17" ht="15" x14ac:dyDescent="0.25">
      <c r="E172"/>
      <c r="F172"/>
      <c r="H172"/>
      <c r="I172"/>
      <c r="J172"/>
      <c r="L172"/>
      <c r="M172"/>
      <c r="N172"/>
    </row>
    <row r="173" spans="1:17" ht="15" x14ac:dyDescent="0.25">
      <c r="E173"/>
      <c r="F173"/>
      <c r="H173"/>
      <c r="I173"/>
      <c r="J173"/>
      <c r="L173"/>
      <c r="M173"/>
      <c r="N173"/>
    </row>
    <row r="174" spans="1:17" ht="15" x14ac:dyDescent="0.25">
      <c r="E174"/>
      <c r="F174"/>
      <c r="H174"/>
      <c r="I174"/>
      <c r="J174"/>
      <c r="L174"/>
      <c r="M174"/>
      <c r="N174"/>
    </row>
    <row r="175" spans="1:17" ht="15" x14ac:dyDescent="0.25">
      <c r="E175"/>
      <c r="F175"/>
      <c r="H175"/>
      <c r="I175"/>
      <c r="J175"/>
      <c r="L175"/>
      <c r="M175"/>
      <c r="N175"/>
    </row>
    <row r="176" spans="1:17" ht="15" x14ac:dyDescent="0.25">
      <c r="E176"/>
      <c r="F176"/>
      <c r="H176"/>
      <c r="I176"/>
      <c r="J176"/>
      <c r="L176"/>
      <c r="M176"/>
      <c r="N176"/>
    </row>
    <row r="177" spans="5:14" ht="15" x14ac:dyDescent="0.25">
      <c r="E177"/>
      <c r="F177"/>
      <c r="H177"/>
      <c r="I177"/>
      <c r="J177"/>
      <c r="L177"/>
      <c r="M177"/>
      <c r="N177"/>
    </row>
    <row r="178" spans="5:14" ht="15" x14ac:dyDescent="0.25">
      <c r="E178"/>
      <c r="F178"/>
      <c r="H178"/>
      <c r="I178"/>
      <c r="J178"/>
      <c r="L178"/>
      <c r="M178"/>
      <c r="N178"/>
    </row>
    <row r="179" spans="5:14" ht="15" x14ac:dyDescent="0.25">
      <c r="E179"/>
      <c r="F179"/>
      <c r="H179"/>
      <c r="I179"/>
      <c r="J179"/>
      <c r="L179"/>
      <c r="M179"/>
      <c r="N179"/>
    </row>
    <row r="180" spans="5:14" ht="15" x14ac:dyDescent="0.25">
      <c r="E180"/>
      <c r="F180"/>
      <c r="H180"/>
      <c r="I180"/>
      <c r="J180"/>
      <c r="L180"/>
      <c r="M180"/>
      <c r="N180"/>
    </row>
    <row r="181" spans="5:14" ht="15" x14ac:dyDescent="0.25">
      <c r="E181"/>
      <c r="F181"/>
      <c r="H181"/>
      <c r="I181"/>
      <c r="J181"/>
      <c r="L181"/>
      <c r="M181"/>
      <c r="N181"/>
    </row>
    <row r="182" spans="5:14" ht="15" x14ac:dyDescent="0.25">
      <c r="E182"/>
      <c r="F182"/>
      <c r="H182"/>
      <c r="I182"/>
      <c r="J182"/>
      <c r="L182"/>
      <c r="M182"/>
      <c r="N182"/>
    </row>
    <row r="183" spans="5:14" ht="15" x14ac:dyDescent="0.25">
      <c r="E183"/>
      <c r="F183"/>
      <c r="H183"/>
      <c r="I183"/>
      <c r="J183"/>
      <c r="L183"/>
      <c r="M183"/>
      <c r="N183"/>
    </row>
    <row r="184" spans="5:14" ht="15" x14ac:dyDescent="0.25">
      <c r="E184"/>
      <c r="F184"/>
      <c r="H184"/>
      <c r="I184"/>
      <c r="J184"/>
      <c r="L184"/>
      <c r="M184"/>
      <c r="N184"/>
    </row>
    <row r="185" spans="5:14" ht="15" x14ac:dyDescent="0.25">
      <c r="E185"/>
      <c r="F185"/>
      <c r="H185"/>
      <c r="I185"/>
      <c r="J185"/>
      <c r="L185"/>
      <c r="M185"/>
      <c r="N185"/>
    </row>
    <row r="186" spans="5:14" ht="15" x14ac:dyDescent="0.25">
      <c r="E186"/>
      <c r="F186"/>
      <c r="H186"/>
      <c r="I186"/>
      <c r="J186"/>
      <c r="L186"/>
      <c r="M186"/>
      <c r="N186"/>
    </row>
    <row r="187" spans="5:14" ht="15" x14ac:dyDescent="0.25">
      <c r="E187"/>
      <c r="F187"/>
      <c r="H187"/>
      <c r="I187"/>
      <c r="J187"/>
      <c r="L187"/>
      <c r="M187"/>
      <c r="N187"/>
    </row>
    <row r="188" spans="5:14" ht="15" x14ac:dyDescent="0.25">
      <c r="E188"/>
      <c r="F188"/>
      <c r="H188"/>
      <c r="I188"/>
      <c r="J188"/>
      <c r="L188"/>
      <c r="M188"/>
      <c r="N188"/>
    </row>
    <row r="189" spans="5:14" ht="15" x14ac:dyDescent="0.25">
      <c r="E189"/>
      <c r="F189"/>
      <c r="H189"/>
      <c r="I189"/>
      <c r="J189"/>
      <c r="L189"/>
      <c r="M189"/>
      <c r="N189"/>
    </row>
    <row r="190" spans="5:14" ht="15" x14ac:dyDescent="0.25">
      <c r="E190"/>
      <c r="F190"/>
      <c r="H190"/>
      <c r="I190"/>
      <c r="J190"/>
      <c r="L190"/>
      <c r="M190"/>
      <c r="N190"/>
    </row>
    <row r="191" spans="5:14" ht="15" x14ac:dyDescent="0.25">
      <c r="E191"/>
      <c r="F191"/>
      <c r="H191"/>
      <c r="I191"/>
      <c r="J191"/>
      <c r="L191"/>
      <c r="M191"/>
      <c r="N191"/>
    </row>
    <row r="192" spans="5:14" ht="15" x14ac:dyDescent="0.25">
      <c r="E192"/>
      <c r="F192"/>
      <c r="H192"/>
      <c r="I192"/>
      <c r="J192"/>
      <c r="L192"/>
      <c r="M192"/>
      <c r="N192"/>
    </row>
    <row r="193" spans="5:14" ht="15" x14ac:dyDescent="0.25">
      <c r="E193"/>
      <c r="F193"/>
      <c r="H193"/>
      <c r="I193"/>
      <c r="J193"/>
      <c r="L193"/>
      <c r="M193"/>
      <c r="N193"/>
    </row>
    <row r="194" spans="5:14" ht="15" x14ac:dyDescent="0.25">
      <c r="E194"/>
      <c r="F194"/>
      <c r="H194"/>
      <c r="I194"/>
      <c r="J194"/>
      <c r="L194"/>
      <c r="M194"/>
      <c r="N194"/>
    </row>
    <row r="195" spans="5:14" ht="15" x14ac:dyDescent="0.25">
      <c r="E195"/>
      <c r="F195"/>
      <c r="H195"/>
      <c r="I195"/>
      <c r="J195"/>
      <c r="L195"/>
      <c r="M195"/>
      <c r="N195"/>
    </row>
    <row r="196" spans="5:14" ht="15" x14ac:dyDescent="0.25">
      <c r="E196"/>
      <c r="F196"/>
      <c r="H196"/>
      <c r="I196"/>
      <c r="J196"/>
      <c r="L196"/>
      <c r="M196"/>
      <c r="N196"/>
    </row>
    <row r="197" spans="5:14" ht="15" x14ac:dyDescent="0.25">
      <c r="E197"/>
      <c r="F197"/>
      <c r="H197"/>
      <c r="I197"/>
      <c r="J197"/>
      <c r="L197"/>
      <c r="M197"/>
      <c r="N197"/>
    </row>
    <row r="198" spans="5:14" ht="15" x14ac:dyDescent="0.25">
      <c r="E198"/>
      <c r="F198"/>
      <c r="H198"/>
      <c r="I198"/>
      <c r="J198"/>
      <c r="L198"/>
      <c r="M198"/>
      <c r="N198"/>
    </row>
    <row r="199" spans="5:14" ht="15" x14ac:dyDescent="0.25">
      <c r="E199"/>
      <c r="F199"/>
      <c r="H199"/>
      <c r="I199"/>
      <c r="J199"/>
      <c r="L199"/>
      <c r="M199"/>
      <c r="N199"/>
    </row>
    <row r="200" spans="5:14" ht="15" x14ac:dyDescent="0.25">
      <c r="E200"/>
      <c r="F200"/>
      <c r="H200"/>
      <c r="I200"/>
      <c r="J200"/>
      <c r="L200"/>
      <c r="M200"/>
      <c r="N200"/>
    </row>
    <row r="201" spans="5:14" ht="15" x14ac:dyDescent="0.25">
      <c r="E201"/>
      <c r="F201"/>
      <c r="H201"/>
      <c r="I201"/>
      <c r="J201"/>
      <c r="L201"/>
      <c r="M201"/>
      <c r="N201"/>
    </row>
    <row r="202" spans="5:14" ht="15" x14ac:dyDescent="0.25">
      <c r="E202"/>
      <c r="F202"/>
      <c r="H202"/>
      <c r="I202"/>
      <c r="J202"/>
      <c r="L202"/>
      <c r="M202"/>
      <c r="N202"/>
    </row>
    <row r="203" spans="5:14" ht="15" x14ac:dyDescent="0.25">
      <c r="E203"/>
      <c r="F203"/>
      <c r="H203"/>
      <c r="I203"/>
      <c r="J203"/>
      <c r="L203"/>
      <c r="M203"/>
      <c r="N203"/>
    </row>
    <row r="204" spans="5:14" ht="15" x14ac:dyDescent="0.25">
      <c r="E204"/>
      <c r="F204"/>
      <c r="H204"/>
      <c r="I204"/>
      <c r="J204"/>
      <c r="L204"/>
      <c r="M204"/>
      <c r="N204"/>
    </row>
    <row r="205" spans="5:14" ht="15" x14ac:dyDescent="0.25">
      <c r="E205"/>
      <c r="F205"/>
      <c r="H205"/>
      <c r="I205"/>
      <c r="J205"/>
      <c r="L205"/>
      <c r="M205"/>
      <c r="N205"/>
    </row>
    <row r="206" spans="5:14" ht="15" x14ac:dyDescent="0.25">
      <c r="E206"/>
      <c r="F206"/>
      <c r="H206"/>
      <c r="I206"/>
      <c r="J206"/>
      <c r="L206"/>
      <c r="M206"/>
      <c r="N206"/>
    </row>
    <row r="207" spans="5:14" ht="15" x14ac:dyDescent="0.25">
      <c r="E207"/>
      <c r="F207"/>
      <c r="H207"/>
      <c r="I207"/>
      <c r="J207"/>
      <c r="L207"/>
      <c r="M207"/>
      <c r="N207"/>
    </row>
    <row r="208" spans="5:14" ht="15" x14ac:dyDescent="0.25">
      <c r="E208"/>
      <c r="F208"/>
      <c r="H208"/>
      <c r="I208"/>
      <c r="J208"/>
      <c r="L208"/>
      <c r="M208"/>
      <c r="N208"/>
    </row>
    <row r="209" spans="5:14" ht="15" x14ac:dyDescent="0.25">
      <c r="E209"/>
      <c r="F209"/>
      <c r="H209"/>
      <c r="I209"/>
      <c r="J209"/>
      <c r="L209"/>
      <c r="M209"/>
      <c r="N209"/>
    </row>
    <row r="210" spans="5:14" ht="15" x14ac:dyDescent="0.25">
      <c r="E210"/>
      <c r="F210"/>
      <c r="H210"/>
      <c r="I210"/>
      <c r="J210"/>
      <c r="L210"/>
      <c r="M210"/>
      <c r="N210"/>
    </row>
    <row r="211" spans="5:14" ht="15" x14ac:dyDescent="0.25">
      <c r="E211"/>
      <c r="F211"/>
      <c r="H211"/>
      <c r="I211"/>
      <c r="J211"/>
      <c r="L211"/>
      <c r="M211"/>
      <c r="N211"/>
    </row>
    <row r="212" spans="5:14" ht="15" x14ac:dyDescent="0.25">
      <c r="E212"/>
      <c r="F212"/>
      <c r="H212"/>
      <c r="I212"/>
      <c r="J212"/>
      <c r="L212"/>
      <c r="M212"/>
      <c r="N212"/>
    </row>
    <row r="213" spans="5:14" ht="15" x14ac:dyDescent="0.25">
      <c r="E213"/>
      <c r="F213"/>
      <c r="H213"/>
      <c r="I213"/>
      <c r="J213"/>
      <c r="L213"/>
      <c r="M213"/>
      <c r="N213"/>
    </row>
    <row r="214" spans="5:14" ht="15" x14ac:dyDescent="0.25">
      <c r="E214"/>
      <c r="F214"/>
      <c r="H214"/>
      <c r="I214"/>
      <c r="J214"/>
      <c r="L214"/>
      <c r="M214"/>
      <c r="N214"/>
    </row>
    <row r="215" spans="5:14" ht="15" x14ac:dyDescent="0.25">
      <c r="E215"/>
      <c r="F215"/>
      <c r="H215"/>
      <c r="I215"/>
      <c r="J215"/>
      <c r="L215"/>
      <c r="M215"/>
      <c r="N215"/>
    </row>
    <row r="216" spans="5:14" ht="15" x14ac:dyDescent="0.25">
      <c r="E216"/>
      <c r="F216"/>
      <c r="H216"/>
      <c r="I216"/>
      <c r="J216"/>
      <c r="L216"/>
      <c r="M216"/>
      <c r="N216"/>
    </row>
    <row r="217" spans="5:14" ht="15" x14ac:dyDescent="0.25">
      <c r="E217"/>
      <c r="F217"/>
      <c r="H217"/>
      <c r="I217"/>
      <c r="J217"/>
      <c r="L217"/>
      <c r="M217"/>
      <c r="N217"/>
    </row>
    <row r="218" spans="5:14" ht="15" x14ac:dyDescent="0.25">
      <c r="E218"/>
      <c r="F218"/>
      <c r="H218"/>
      <c r="I218"/>
      <c r="J218"/>
      <c r="L218"/>
      <c r="M218"/>
      <c r="N218"/>
    </row>
    <row r="219" spans="5:14" ht="15" x14ac:dyDescent="0.25">
      <c r="E219"/>
      <c r="F219"/>
      <c r="H219"/>
      <c r="I219"/>
      <c r="J219"/>
      <c r="L219"/>
      <c r="M219"/>
      <c r="N219"/>
    </row>
    <row r="220" spans="5:14" ht="15" x14ac:dyDescent="0.25">
      <c r="E220"/>
      <c r="F220"/>
      <c r="H220"/>
      <c r="I220"/>
      <c r="J220"/>
      <c r="L220"/>
      <c r="M220"/>
      <c r="N220"/>
    </row>
    <row r="221" spans="5:14" ht="15" x14ac:dyDescent="0.25">
      <c r="E221"/>
      <c r="F221"/>
      <c r="H221"/>
      <c r="I221"/>
      <c r="J221"/>
      <c r="L221"/>
      <c r="M221"/>
      <c r="N221"/>
    </row>
    <row r="222" spans="5:14" ht="15" x14ac:dyDescent="0.25">
      <c r="E222"/>
      <c r="F222"/>
      <c r="H222"/>
      <c r="I222"/>
      <c r="J222"/>
      <c r="L222"/>
      <c r="M222"/>
      <c r="N222"/>
    </row>
    <row r="223" spans="5:14" ht="15" x14ac:dyDescent="0.25">
      <c r="E223"/>
      <c r="F223"/>
      <c r="H223"/>
      <c r="I223"/>
      <c r="J223"/>
      <c r="L223"/>
      <c r="M223"/>
      <c r="N223"/>
    </row>
    <row r="224" spans="5:14" ht="15" x14ac:dyDescent="0.25">
      <c r="E224"/>
      <c r="F224"/>
      <c r="H224"/>
      <c r="I224"/>
      <c r="J224"/>
      <c r="L224"/>
      <c r="M224"/>
      <c r="N224"/>
    </row>
    <row r="225" spans="5:14" ht="15" x14ac:dyDescent="0.25">
      <c r="E225"/>
      <c r="F225"/>
      <c r="H225"/>
      <c r="I225"/>
      <c r="J225"/>
      <c r="L225"/>
      <c r="M225"/>
      <c r="N225"/>
    </row>
    <row r="226" spans="5:14" ht="15" x14ac:dyDescent="0.25">
      <c r="E226"/>
      <c r="F226"/>
      <c r="H226"/>
      <c r="I226"/>
      <c r="J226"/>
      <c r="L226"/>
      <c r="M226"/>
      <c r="N226"/>
    </row>
    <row r="227" spans="5:14" ht="15" x14ac:dyDescent="0.25">
      <c r="E227"/>
      <c r="F227"/>
      <c r="H227"/>
      <c r="I227"/>
      <c r="J227"/>
      <c r="L227"/>
      <c r="M227"/>
      <c r="N227"/>
    </row>
    <row r="228" spans="5:14" ht="15" x14ac:dyDescent="0.25">
      <c r="E228"/>
      <c r="F228"/>
      <c r="H228"/>
      <c r="I228"/>
      <c r="J228"/>
      <c r="L228"/>
      <c r="M228"/>
      <c r="N228"/>
    </row>
    <row r="229" spans="5:14" ht="15" x14ac:dyDescent="0.25">
      <c r="E229"/>
      <c r="F229"/>
      <c r="H229"/>
      <c r="I229"/>
      <c r="J229"/>
      <c r="L229"/>
      <c r="M229"/>
      <c r="N229"/>
    </row>
    <row r="230" spans="5:14" ht="15" x14ac:dyDescent="0.25">
      <c r="E230"/>
      <c r="F230"/>
      <c r="H230"/>
      <c r="I230"/>
      <c r="J230"/>
      <c r="L230"/>
      <c r="M230"/>
      <c r="N230"/>
    </row>
    <row r="231" spans="5:14" ht="15" x14ac:dyDescent="0.25">
      <c r="E231"/>
      <c r="F231"/>
      <c r="H231"/>
      <c r="I231"/>
      <c r="J231"/>
      <c r="L231"/>
      <c r="M231"/>
      <c r="N231"/>
    </row>
    <row r="232" spans="5:14" ht="15" x14ac:dyDescent="0.25">
      <c r="E232"/>
      <c r="F232"/>
      <c r="H232"/>
      <c r="I232"/>
      <c r="J232"/>
      <c r="L232"/>
      <c r="M232"/>
      <c r="N232"/>
    </row>
    <row r="233" spans="5:14" ht="15" x14ac:dyDescent="0.25">
      <c r="E233"/>
      <c r="F233"/>
      <c r="H233"/>
      <c r="I233"/>
      <c r="J233"/>
      <c r="L233"/>
      <c r="M233"/>
      <c r="N233"/>
    </row>
    <row r="234" spans="5:14" ht="15" x14ac:dyDescent="0.25">
      <c r="E234"/>
      <c r="F234"/>
      <c r="H234"/>
      <c r="I234"/>
      <c r="J234"/>
      <c r="L234"/>
      <c r="M234"/>
      <c r="N234"/>
    </row>
    <row r="235" spans="5:14" ht="15" x14ac:dyDescent="0.25">
      <c r="E235"/>
      <c r="F235"/>
      <c r="H235"/>
      <c r="I235"/>
      <c r="J235"/>
      <c r="L235"/>
      <c r="M235"/>
      <c r="N235"/>
    </row>
    <row r="236" spans="5:14" ht="15" x14ac:dyDescent="0.25">
      <c r="E236"/>
      <c r="F236"/>
      <c r="H236"/>
      <c r="I236"/>
      <c r="J236"/>
      <c r="L236"/>
      <c r="M236"/>
      <c r="N236"/>
    </row>
    <row r="237" spans="5:14" ht="15" x14ac:dyDescent="0.25">
      <c r="E237"/>
      <c r="F237"/>
      <c r="H237"/>
      <c r="I237"/>
      <c r="J237"/>
      <c r="L237"/>
      <c r="M237"/>
      <c r="N237"/>
    </row>
    <row r="238" spans="5:14" ht="15" x14ac:dyDescent="0.25">
      <c r="E238"/>
      <c r="F238"/>
      <c r="H238"/>
      <c r="I238"/>
      <c r="J238"/>
      <c r="L238"/>
      <c r="M238"/>
      <c r="N238"/>
    </row>
    <row r="239" spans="5:14" ht="15" x14ac:dyDescent="0.25">
      <c r="E239"/>
      <c r="F239"/>
      <c r="H239"/>
      <c r="I239"/>
      <c r="J239"/>
      <c r="L239"/>
      <c r="M239"/>
      <c r="N239"/>
    </row>
    <row r="240" spans="5:14" ht="15" x14ac:dyDescent="0.25">
      <c r="E240"/>
      <c r="F240"/>
      <c r="H240"/>
      <c r="I240"/>
      <c r="J240"/>
      <c r="L240"/>
      <c r="M240"/>
      <c r="N240"/>
    </row>
    <row r="241" spans="5:14" ht="15" x14ac:dyDescent="0.25">
      <c r="E241"/>
      <c r="F241"/>
      <c r="H241"/>
      <c r="I241"/>
      <c r="J241"/>
      <c r="L241"/>
      <c r="M241"/>
      <c r="N241"/>
    </row>
    <row r="242" spans="5:14" ht="15" x14ac:dyDescent="0.25">
      <c r="E242"/>
      <c r="F242"/>
      <c r="H242"/>
      <c r="I242"/>
      <c r="J242"/>
      <c r="L242"/>
      <c r="M242"/>
      <c r="N242"/>
    </row>
    <row r="243" spans="5:14" ht="15" x14ac:dyDescent="0.25">
      <c r="E243"/>
      <c r="F243"/>
      <c r="H243"/>
      <c r="I243"/>
      <c r="J243"/>
      <c r="L243"/>
      <c r="M243"/>
      <c r="N243"/>
    </row>
    <row r="244" spans="5:14" ht="14.25" customHeight="1" x14ac:dyDescent="0.25">
      <c r="E244"/>
      <c r="F244"/>
      <c r="H244"/>
      <c r="I244"/>
      <c r="J244"/>
      <c r="L244"/>
      <c r="M244"/>
      <c r="N244"/>
    </row>
    <row r="245" spans="5:14" ht="15" customHeight="1" x14ac:dyDescent="0.25">
      <c r="E245"/>
      <c r="F245"/>
      <c r="H245"/>
      <c r="I245"/>
      <c r="J245"/>
      <c r="L245"/>
      <c r="M245"/>
      <c r="N245"/>
    </row>
    <row r="246" spans="5:14" ht="15" x14ac:dyDescent="0.25">
      <c r="E246"/>
      <c r="F246"/>
      <c r="H246"/>
      <c r="I246"/>
      <c r="J246"/>
      <c r="L246"/>
      <c r="M246"/>
      <c r="N246"/>
    </row>
    <row r="247" spans="5:14" ht="15" x14ac:dyDescent="0.25">
      <c r="E247"/>
      <c r="F247"/>
      <c r="H247"/>
      <c r="I247"/>
      <c r="J247"/>
      <c r="L247"/>
      <c r="M247"/>
      <c r="N247"/>
    </row>
    <row r="248" spans="5:14" ht="15" x14ac:dyDescent="0.25">
      <c r="E248"/>
      <c r="F248"/>
      <c r="H248"/>
      <c r="I248"/>
      <c r="J248"/>
      <c r="L248"/>
      <c r="M248"/>
      <c r="N248"/>
    </row>
    <row r="249" spans="5:14" ht="15" x14ac:dyDescent="0.25">
      <c r="E249"/>
      <c r="F249"/>
      <c r="H249"/>
      <c r="I249"/>
      <c r="J249"/>
      <c r="L249"/>
      <c r="M249"/>
      <c r="N249"/>
    </row>
    <row r="250" spans="5:14" ht="15" x14ac:dyDescent="0.25">
      <c r="E250"/>
      <c r="F250"/>
      <c r="H250"/>
      <c r="I250"/>
      <c r="J250"/>
      <c r="L250"/>
      <c r="M250"/>
      <c r="N250"/>
    </row>
    <row r="251" spans="5:14" ht="15" x14ac:dyDescent="0.25">
      <c r="E251"/>
      <c r="F251"/>
      <c r="H251"/>
      <c r="I251"/>
      <c r="J251"/>
      <c r="L251"/>
      <c r="M251"/>
      <c r="N251"/>
    </row>
    <row r="252" spans="5:14" ht="15" x14ac:dyDescent="0.25">
      <c r="E252"/>
      <c r="F252"/>
      <c r="H252"/>
      <c r="I252"/>
      <c r="J252"/>
      <c r="L252"/>
      <c r="M252"/>
      <c r="N252"/>
    </row>
    <row r="253" spans="5:14" ht="15" x14ac:dyDescent="0.25">
      <c r="E253"/>
      <c r="F253"/>
      <c r="H253"/>
      <c r="I253"/>
      <c r="J253"/>
      <c r="L253"/>
      <c r="M253"/>
      <c r="N253"/>
    </row>
    <row r="254" spans="5:14" ht="15" x14ac:dyDescent="0.25">
      <c r="E254"/>
      <c r="F254"/>
      <c r="H254"/>
      <c r="I254"/>
      <c r="J254"/>
      <c r="L254"/>
      <c r="M254"/>
      <c r="N254"/>
    </row>
    <row r="255" spans="5:14" ht="15" x14ac:dyDescent="0.25">
      <c r="E255"/>
      <c r="F255"/>
      <c r="H255"/>
      <c r="I255"/>
      <c r="J255"/>
      <c r="L255"/>
      <c r="M255"/>
      <c r="N255"/>
    </row>
    <row r="256" spans="5:14" ht="15" x14ac:dyDescent="0.25">
      <c r="E256"/>
      <c r="F256"/>
      <c r="H256"/>
      <c r="I256"/>
      <c r="J256"/>
      <c r="L256"/>
      <c r="M256"/>
      <c r="N256"/>
    </row>
    <row r="257" spans="5:14" ht="15" x14ac:dyDescent="0.25">
      <c r="E257"/>
      <c r="F257"/>
      <c r="H257"/>
      <c r="I257"/>
      <c r="J257"/>
      <c r="L257"/>
      <c r="M257"/>
      <c r="N257"/>
    </row>
    <row r="258" spans="5:14" ht="15" x14ac:dyDescent="0.25">
      <c r="E258"/>
      <c r="F258"/>
      <c r="H258"/>
      <c r="I258"/>
      <c r="J258"/>
      <c r="L258"/>
      <c r="M258"/>
      <c r="N258"/>
    </row>
    <row r="259" spans="5:14" ht="15" x14ac:dyDescent="0.25">
      <c r="E259"/>
      <c r="F259"/>
      <c r="H259"/>
      <c r="I259"/>
      <c r="J259"/>
      <c r="L259"/>
      <c r="M259"/>
      <c r="N259"/>
    </row>
    <row r="260" spans="5:14" ht="15" x14ac:dyDescent="0.25">
      <c r="E260"/>
      <c r="F260"/>
      <c r="H260"/>
      <c r="I260"/>
      <c r="J260"/>
      <c r="L260"/>
      <c r="M260"/>
      <c r="N260"/>
    </row>
    <row r="261" spans="5:14" ht="15" x14ac:dyDescent="0.25">
      <c r="E261"/>
      <c r="F261"/>
      <c r="H261"/>
      <c r="I261"/>
      <c r="J261"/>
      <c r="L261"/>
      <c r="M261"/>
      <c r="N261"/>
    </row>
    <row r="262" spans="5:14" ht="15" x14ac:dyDescent="0.25">
      <c r="E262"/>
      <c r="F262"/>
      <c r="H262"/>
      <c r="I262"/>
      <c r="J262"/>
      <c r="L262"/>
      <c r="M262"/>
      <c r="N262"/>
    </row>
    <row r="263" spans="5:14" ht="15" x14ac:dyDescent="0.25">
      <c r="E263"/>
      <c r="F263"/>
      <c r="H263"/>
      <c r="I263"/>
      <c r="J263"/>
      <c r="L263"/>
      <c r="M263"/>
      <c r="N263"/>
    </row>
    <row r="264" spans="5:14" ht="15" x14ac:dyDescent="0.25">
      <c r="E264"/>
      <c r="F264"/>
      <c r="H264"/>
      <c r="I264"/>
      <c r="J264"/>
      <c r="L264"/>
      <c r="M264"/>
      <c r="N264"/>
    </row>
    <row r="265" spans="5:14" ht="15" x14ac:dyDescent="0.25">
      <c r="E265"/>
      <c r="F265"/>
      <c r="H265"/>
      <c r="I265"/>
      <c r="J265"/>
      <c r="L265"/>
      <c r="M265"/>
      <c r="N265"/>
    </row>
    <row r="266" spans="5:14" ht="15" x14ac:dyDescent="0.25">
      <c r="E266"/>
      <c r="F266"/>
      <c r="H266"/>
      <c r="I266"/>
      <c r="J266"/>
      <c r="L266"/>
      <c r="M266"/>
      <c r="N266"/>
    </row>
    <row r="267" spans="5:14" ht="15" x14ac:dyDescent="0.25">
      <c r="E267"/>
      <c r="F267"/>
      <c r="H267"/>
      <c r="I267"/>
      <c r="J267"/>
      <c r="L267"/>
      <c r="M267"/>
      <c r="N267"/>
    </row>
    <row r="268" spans="5:14" ht="15" x14ac:dyDescent="0.25">
      <c r="E268"/>
      <c r="F268"/>
      <c r="H268"/>
      <c r="I268"/>
      <c r="J268"/>
      <c r="L268"/>
      <c r="M268"/>
      <c r="N268"/>
    </row>
    <row r="269" spans="5:14" ht="15" x14ac:dyDescent="0.25">
      <c r="E269"/>
      <c r="F269"/>
      <c r="H269"/>
      <c r="I269"/>
      <c r="J269"/>
      <c r="L269"/>
      <c r="M269"/>
      <c r="N269"/>
    </row>
    <row r="270" spans="5:14" ht="15" x14ac:dyDescent="0.25">
      <c r="E270"/>
      <c r="F270"/>
      <c r="H270"/>
      <c r="I270"/>
      <c r="J270"/>
      <c r="L270"/>
      <c r="M270"/>
      <c r="N270"/>
    </row>
    <row r="271" spans="5:14" ht="15" x14ac:dyDescent="0.25">
      <c r="E271"/>
      <c r="F271"/>
      <c r="H271"/>
      <c r="I271"/>
      <c r="J271"/>
      <c r="L271"/>
      <c r="M271"/>
      <c r="N271"/>
    </row>
    <row r="272" spans="5:14" ht="15" x14ac:dyDescent="0.25">
      <c r="E272"/>
      <c r="F272"/>
      <c r="H272"/>
      <c r="I272"/>
      <c r="J272"/>
      <c r="L272"/>
      <c r="M272"/>
      <c r="N272"/>
    </row>
    <row r="273" spans="5:14" ht="15" x14ac:dyDescent="0.25">
      <c r="E273"/>
      <c r="F273"/>
      <c r="H273"/>
      <c r="I273"/>
      <c r="J273"/>
      <c r="L273"/>
      <c r="M273"/>
      <c r="N273"/>
    </row>
    <row r="274" spans="5:14" ht="15" x14ac:dyDescent="0.25">
      <c r="E274"/>
      <c r="F274"/>
      <c r="H274"/>
      <c r="I274"/>
      <c r="J274"/>
      <c r="L274"/>
      <c r="M274"/>
      <c r="N274"/>
    </row>
    <row r="275" spans="5:14" ht="15" x14ac:dyDescent="0.25">
      <c r="E275"/>
      <c r="F275"/>
      <c r="H275"/>
      <c r="I275"/>
      <c r="J275"/>
      <c r="L275"/>
      <c r="M275"/>
      <c r="N275"/>
    </row>
    <row r="276" spans="5:14" ht="15" x14ac:dyDescent="0.25">
      <c r="E276"/>
      <c r="F276"/>
      <c r="H276"/>
      <c r="I276"/>
      <c r="J276"/>
      <c r="L276"/>
      <c r="M276"/>
      <c r="N276"/>
    </row>
    <row r="277" spans="5:14" ht="15" x14ac:dyDescent="0.25">
      <c r="E277"/>
      <c r="F277"/>
      <c r="H277"/>
      <c r="I277"/>
      <c r="J277"/>
      <c r="L277"/>
      <c r="M277"/>
      <c r="N277"/>
    </row>
    <row r="278" spans="5:14" ht="15" x14ac:dyDescent="0.25">
      <c r="E278"/>
      <c r="F278"/>
      <c r="H278"/>
      <c r="I278"/>
      <c r="J278"/>
      <c r="L278"/>
      <c r="M278"/>
      <c r="N278"/>
    </row>
    <row r="279" spans="5:14" ht="15" x14ac:dyDescent="0.25">
      <c r="E279"/>
      <c r="F279"/>
      <c r="H279"/>
      <c r="I279"/>
      <c r="J279"/>
      <c r="L279"/>
      <c r="M279"/>
      <c r="N279"/>
    </row>
    <row r="280" spans="5:14" ht="15" x14ac:dyDescent="0.25">
      <c r="E280"/>
      <c r="F280"/>
      <c r="H280"/>
      <c r="I280"/>
      <c r="J280"/>
      <c r="L280"/>
      <c r="M280"/>
      <c r="N280"/>
    </row>
    <row r="281" spans="5:14" ht="15" x14ac:dyDescent="0.25">
      <c r="E281"/>
      <c r="F281"/>
      <c r="H281"/>
      <c r="I281"/>
      <c r="J281"/>
      <c r="L281"/>
      <c r="M281"/>
      <c r="N281"/>
    </row>
    <row r="282" spans="5:14" ht="15" x14ac:dyDescent="0.25">
      <c r="E282"/>
      <c r="F282"/>
      <c r="H282"/>
      <c r="I282"/>
      <c r="J282"/>
      <c r="L282"/>
      <c r="M282"/>
      <c r="N282"/>
    </row>
    <row r="283" spans="5:14" ht="15" x14ac:dyDescent="0.25">
      <c r="E283"/>
      <c r="F283"/>
      <c r="H283"/>
      <c r="I283"/>
      <c r="J283"/>
      <c r="L283"/>
      <c r="M283"/>
      <c r="N283"/>
    </row>
    <row r="284" spans="5:14" ht="15" x14ac:dyDescent="0.25">
      <c r="E284"/>
      <c r="F284"/>
      <c r="H284"/>
      <c r="I284"/>
      <c r="J284"/>
      <c r="L284"/>
      <c r="M284"/>
      <c r="N284"/>
    </row>
    <row r="285" spans="5:14" ht="15" x14ac:dyDescent="0.25">
      <c r="E285"/>
      <c r="F285"/>
      <c r="H285"/>
      <c r="I285"/>
      <c r="J285"/>
      <c r="L285"/>
      <c r="M285"/>
      <c r="N285"/>
    </row>
    <row r="286" spans="5:14" ht="15" x14ac:dyDescent="0.25">
      <c r="E286"/>
      <c r="F286"/>
      <c r="H286"/>
      <c r="I286"/>
      <c r="J286"/>
      <c r="L286"/>
      <c r="M286"/>
      <c r="N286"/>
    </row>
    <row r="287" spans="5:14" ht="15" x14ac:dyDescent="0.25">
      <c r="E287"/>
      <c r="F287"/>
      <c r="H287"/>
      <c r="I287"/>
      <c r="J287"/>
      <c r="L287"/>
      <c r="M287"/>
      <c r="N287"/>
    </row>
    <row r="288" spans="5:14" ht="15" x14ac:dyDescent="0.25">
      <c r="E288"/>
      <c r="F288"/>
      <c r="H288"/>
      <c r="I288"/>
      <c r="J288"/>
      <c r="L288"/>
      <c r="M288"/>
      <c r="N288"/>
    </row>
    <row r="289" spans="5:14" ht="15" x14ac:dyDescent="0.25">
      <c r="E289"/>
      <c r="F289"/>
      <c r="H289"/>
      <c r="I289"/>
      <c r="J289"/>
      <c r="L289"/>
      <c r="M289"/>
      <c r="N289"/>
    </row>
    <row r="290" spans="5:14" ht="15" x14ac:dyDescent="0.25">
      <c r="E290"/>
      <c r="F290"/>
      <c r="H290"/>
      <c r="I290"/>
      <c r="J290"/>
      <c r="L290"/>
      <c r="M290"/>
      <c r="N290"/>
    </row>
    <row r="291" spans="5:14" ht="15" x14ac:dyDescent="0.25">
      <c r="E291"/>
      <c r="F291"/>
      <c r="H291"/>
      <c r="I291"/>
      <c r="J291"/>
      <c r="L291"/>
      <c r="M291"/>
      <c r="N291"/>
    </row>
    <row r="292" spans="5:14" ht="15" x14ac:dyDescent="0.25">
      <c r="E292"/>
      <c r="F292"/>
      <c r="H292"/>
      <c r="I292"/>
      <c r="J292"/>
      <c r="L292"/>
      <c r="M292"/>
      <c r="N292"/>
    </row>
    <row r="293" spans="5:14" ht="15" x14ac:dyDescent="0.25">
      <c r="E293"/>
      <c r="F293"/>
      <c r="H293"/>
      <c r="I293"/>
      <c r="J293"/>
      <c r="L293"/>
      <c r="M293"/>
      <c r="N293"/>
    </row>
    <row r="294" spans="5:14" ht="15" x14ac:dyDescent="0.25">
      <c r="E294"/>
      <c r="F294"/>
      <c r="H294"/>
      <c r="I294"/>
      <c r="J294"/>
      <c r="L294"/>
      <c r="M294"/>
      <c r="N294"/>
    </row>
    <row r="295" spans="5:14" ht="15" x14ac:dyDescent="0.25">
      <c r="E295"/>
      <c r="F295"/>
      <c r="H295"/>
      <c r="I295"/>
      <c r="J295"/>
      <c r="L295"/>
      <c r="M295"/>
      <c r="N295"/>
    </row>
    <row r="296" spans="5:14" ht="15" x14ac:dyDescent="0.25">
      <c r="E296"/>
      <c r="F296"/>
      <c r="H296"/>
      <c r="I296"/>
      <c r="J296"/>
      <c r="L296"/>
      <c r="M296"/>
      <c r="N296"/>
    </row>
    <row r="297" spans="5:14" ht="15" x14ac:dyDescent="0.25">
      <c r="E297"/>
      <c r="F297"/>
      <c r="H297"/>
      <c r="I297"/>
      <c r="J297"/>
      <c r="L297"/>
      <c r="M297"/>
      <c r="N297"/>
    </row>
    <row r="298" spans="5:14" ht="15" x14ac:dyDescent="0.25">
      <c r="E298"/>
      <c r="F298"/>
      <c r="H298"/>
      <c r="I298"/>
      <c r="J298"/>
      <c r="L298"/>
      <c r="M298"/>
      <c r="N298"/>
    </row>
    <row r="299" spans="5:14" ht="15" x14ac:dyDescent="0.25">
      <c r="E299"/>
      <c r="F299"/>
      <c r="H299"/>
      <c r="I299"/>
      <c r="J299"/>
      <c r="L299"/>
      <c r="M299"/>
      <c r="N299"/>
    </row>
    <row r="300" spans="5:14" ht="15" x14ac:dyDescent="0.25">
      <c r="E300"/>
      <c r="F300"/>
      <c r="H300"/>
      <c r="I300"/>
      <c r="J300"/>
      <c r="L300"/>
      <c r="M300"/>
      <c r="N300"/>
    </row>
    <row r="301" spans="5:14" ht="15" x14ac:dyDescent="0.25">
      <c r="E301"/>
      <c r="F301"/>
      <c r="H301"/>
      <c r="I301"/>
      <c r="J301"/>
      <c r="L301"/>
      <c r="M301"/>
      <c r="N301"/>
    </row>
    <row r="302" spans="5:14" ht="15" x14ac:dyDescent="0.25">
      <c r="E302"/>
      <c r="F302"/>
      <c r="H302"/>
      <c r="I302"/>
      <c r="J302"/>
      <c r="L302"/>
      <c r="M302"/>
      <c r="N302"/>
    </row>
    <row r="303" spans="5:14" ht="15" x14ac:dyDescent="0.25">
      <c r="E303"/>
      <c r="F303"/>
      <c r="H303"/>
      <c r="I303"/>
      <c r="J303"/>
      <c r="L303"/>
      <c r="M303"/>
      <c r="N303"/>
    </row>
    <row r="304" spans="5:14" ht="15" x14ac:dyDescent="0.25">
      <c r="E304"/>
      <c r="F304"/>
      <c r="H304"/>
      <c r="I304"/>
      <c r="J304"/>
      <c r="L304"/>
      <c r="M304"/>
      <c r="N304"/>
    </row>
    <row r="305" spans="5:14" ht="15" x14ac:dyDescent="0.25">
      <c r="E305"/>
      <c r="F305"/>
      <c r="H305"/>
      <c r="I305"/>
      <c r="J305"/>
      <c r="L305"/>
      <c r="M305"/>
      <c r="N305"/>
    </row>
    <row r="306" spans="5:14" ht="15" x14ac:dyDescent="0.25">
      <c r="E306"/>
      <c r="F306"/>
      <c r="H306"/>
      <c r="I306"/>
      <c r="J306"/>
      <c r="L306"/>
      <c r="M306"/>
      <c r="N306"/>
    </row>
    <row r="307" spans="5:14" ht="15" x14ac:dyDescent="0.25">
      <c r="E307"/>
      <c r="F307"/>
      <c r="H307"/>
      <c r="I307"/>
      <c r="J307"/>
      <c r="L307"/>
      <c r="M307"/>
      <c r="N307"/>
    </row>
    <row r="308" spans="5:14" ht="15" x14ac:dyDescent="0.25">
      <c r="E308"/>
      <c r="F308"/>
      <c r="H308"/>
      <c r="I308"/>
      <c r="J308"/>
      <c r="L308"/>
      <c r="M308"/>
      <c r="N308"/>
    </row>
    <row r="309" spans="5:14" ht="15" x14ac:dyDescent="0.25">
      <c r="E309"/>
      <c r="F309"/>
      <c r="H309"/>
      <c r="I309"/>
      <c r="J309"/>
      <c r="L309"/>
      <c r="M309"/>
      <c r="N309"/>
    </row>
    <row r="310" spans="5:14" ht="15" x14ac:dyDescent="0.25">
      <c r="E310"/>
      <c r="F310"/>
      <c r="H310"/>
      <c r="I310"/>
      <c r="J310"/>
      <c r="L310"/>
      <c r="M310"/>
      <c r="N310"/>
    </row>
    <row r="311" spans="5:14" ht="15" x14ac:dyDescent="0.25">
      <c r="E311"/>
      <c r="F311"/>
      <c r="H311"/>
      <c r="I311"/>
      <c r="J311"/>
      <c r="L311"/>
      <c r="M311"/>
      <c r="N311"/>
    </row>
    <row r="312" spans="5:14" ht="15" x14ac:dyDescent="0.25">
      <c r="E312"/>
      <c r="F312"/>
      <c r="H312"/>
      <c r="I312"/>
      <c r="J312"/>
      <c r="L312"/>
      <c r="M312"/>
      <c r="N312"/>
    </row>
    <row r="313" spans="5:14" ht="15" x14ac:dyDescent="0.25">
      <c r="E313"/>
      <c r="F313"/>
      <c r="H313"/>
      <c r="I313"/>
      <c r="J313"/>
      <c r="L313"/>
      <c r="M313"/>
      <c r="N313"/>
    </row>
    <row r="314" spans="5:14" ht="15" x14ac:dyDescent="0.25">
      <c r="E314"/>
      <c r="F314"/>
      <c r="H314"/>
      <c r="I314"/>
      <c r="J314"/>
      <c r="L314"/>
      <c r="M314"/>
      <c r="N314"/>
    </row>
    <row r="315" spans="5:14" ht="15" x14ac:dyDescent="0.25">
      <c r="E315"/>
      <c r="F315"/>
      <c r="H315"/>
      <c r="I315"/>
      <c r="J315"/>
      <c r="L315"/>
      <c r="M315"/>
      <c r="N315"/>
    </row>
    <row r="316" spans="5:14" ht="15" x14ac:dyDescent="0.25">
      <c r="E316"/>
      <c r="F316"/>
      <c r="H316"/>
      <c r="I316"/>
      <c r="J316"/>
      <c r="L316"/>
      <c r="M316"/>
      <c r="N316"/>
    </row>
    <row r="317" spans="5:14" ht="15" x14ac:dyDescent="0.25">
      <c r="E317"/>
      <c r="F317"/>
      <c r="H317"/>
      <c r="I317"/>
      <c r="J317"/>
      <c r="L317"/>
      <c r="M317"/>
      <c r="N317"/>
    </row>
    <row r="318" spans="5:14" ht="15" x14ac:dyDescent="0.25">
      <c r="E318"/>
      <c r="F318"/>
      <c r="H318"/>
      <c r="I318"/>
      <c r="J318"/>
      <c r="L318"/>
      <c r="M318"/>
      <c r="N318"/>
    </row>
    <row r="319" spans="5:14" ht="15" x14ac:dyDescent="0.25">
      <c r="E319"/>
      <c r="F319"/>
      <c r="H319"/>
      <c r="I319"/>
      <c r="J319"/>
      <c r="L319"/>
      <c r="M319"/>
      <c r="N319"/>
    </row>
    <row r="320" spans="5:14" ht="15" x14ac:dyDescent="0.25">
      <c r="E320"/>
      <c r="F320"/>
      <c r="H320"/>
      <c r="I320"/>
      <c r="J320"/>
      <c r="L320"/>
      <c r="M320"/>
      <c r="N320"/>
    </row>
    <row r="321" spans="5:14" ht="15" x14ac:dyDescent="0.25">
      <c r="E321"/>
      <c r="F321"/>
      <c r="H321"/>
      <c r="I321"/>
      <c r="J321"/>
      <c r="L321"/>
      <c r="M321"/>
      <c r="N321"/>
    </row>
    <row r="322" spans="5:14" ht="15" x14ac:dyDescent="0.25">
      <c r="E322"/>
      <c r="F322"/>
      <c r="H322"/>
      <c r="I322"/>
      <c r="J322"/>
      <c r="L322"/>
      <c r="M322"/>
      <c r="N322"/>
    </row>
    <row r="323" spans="5:14" ht="15" x14ac:dyDescent="0.25">
      <c r="E323"/>
      <c r="F323"/>
      <c r="H323"/>
      <c r="I323"/>
      <c r="J323"/>
      <c r="L323"/>
      <c r="M323"/>
      <c r="N323"/>
    </row>
    <row r="324" spans="5:14" ht="15" x14ac:dyDescent="0.25">
      <c r="E324"/>
      <c r="F324"/>
      <c r="H324"/>
      <c r="I324"/>
      <c r="J324"/>
      <c r="L324"/>
      <c r="M324"/>
      <c r="N324"/>
    </row>
    <row r="325" spans="5:14" ht="15" x14ac:dyDescent="0.25">
      <c r="E325"/>
      <c r="F325"/>
      <c r="H325"/>
      <c r="I325"/>
      <c r="J325"/>
      <c r="L325"/>
      <c r="M325"/>
      <c r="N325"/>
    </row>
    <row r="326" spans="5:14" ht="15" x14ac:dyDescent="0.25">
      <c r="E326"/>
      <c r="F326"/>
      <c r="H326"/>
      <c r="I326"/>
      <c r="J326"/>
      <c r="L326"/>
      <c r="M326"/>
      <c r="N326"/>
    </row>
    <row r="327" spans="5:14" ht="15" x14ac:dyDescent="0.25">
      <c r="E327"/>
      <c r="F327"/>
      <c r="H327"/>
      <c r="I327"/>
      <c r="J327"/>
      <c r="L327"/>
      <c r="M327"/>
      <c r="N327"/>
    </row>
    <row r="328" spans="5:14" ht="15" x14ac:dyDescent="0.25">
      <c r="E328"/>
      <c r="F328"/>
      <c r="H328"/>
      <c r="I328"/>
      <c r="J328"/>
      <c r="L328"/>
      <c r="M328"/>
      <c r="N328"/>
    </row>
    <row r="329" spans="5:14" ht="15" x14ac:dyDescent="0.25">
      <c r="E329"/>
      <c r="F329"/>
      <c r="H329"/>
      <c r="I329"/>
      <c r="J329"/>
      <c r="L329"/>
      <c r="M329"/>
      <c r="N329"/>
    </row>
    <row r="330" spans="5:14" ht="15" x14ac:dyDescent="0.25">
      <c r="E330"/>
      <c r="F330"/>
      <c r="H330"/>
      <c r="I330"/>
      <c r="J330"/>
      <c r="L330"/>
      <c r="M330"/>
      <c r="N330"/>
    </row>
    <row r="331" spans="5:14" ht="15" x14ac:dyDescent="0.25">
      <c r="E331"/>
      <c r="F331"/>
      <c r="H331"/>
      <c r="I331"/>
      <c r="J331"/>
      <c r="L331"/>
      <c r="M331"/>
      <c r="N331"/>
    </row>
    <row r="332" spans="5:14" ht="15" x14ac:dyDescent="0.25">
      <c r="E332"/>
      <c r="F332"/>
      <c r="H332"/>
      <c r="I332"/>
      <c r="J332"/>
      <c r="L332"/>
      <c r="M332"/>
      <c r="N332"/>
    </row>
    <row r="333" spans="5:14" ht="15" x14ac:dyDescent="0.25">
      <c r="E333"/>
      <c r="F333"/>
      <c r="H333"/>
      <c r="I333"/>
      <c r="J333"/>
      <c r="L333"/>
      <c r="M333"/>
      <c r="N333"/>
    </row>
    <row r="334" spans="5:14" ht="15" x14ac:dyDescent="0.25">
      <c r="E334"/>
      <c r="F334"/>
      <c r="H334"/>
      <c r="I334"/>
      <c r="J334"/>
      <c r="L334"/>
      <c r="M334"/>
      <c r="N334"/>
    </row>
    <row r="335" spans="5:14" ht="15" x14ac:dyDescent="0.25">
      <c r="E335"/>
      <c r="F335"/>
      <c r="H335"/>
      <c r="I335"/>
      <c r="J335"/>
      <c r="L335"/>
      <c r="M335"/>
      <c r="N335"/>
    </row>
    <row r="336" spans="5:14" ht="15" x14ac:dyDescent="0.25">
      <c r="E336"/>
      <c r="F336"/>
      <c r="H336"/>
      <c r="I336"/>
      <c r="J336"/>
      <c r="L336"/>
      <c r="M336"/>
      <c r="N336"/>
    </row>
    <row r="337" spans="5:14" ht="15" x14ac:dyDescent="0.25">
      <c r="E337"/>
      <c r="F337"/>
      <c r="H337"/>
      <c r="I337"/>
      <c r="J337"/>
      <c r="L337"/>
      <c r="M337"/>
      <c r="N337"/>
    </row>
    <row r="338" spans="5:14" ht="15" x14ac:dyDescent="0.25">
      <c r="E338"/>
      <c r="F338"/>
      <c r="H338"/>
      <c r="I338"/>
      <c r="J338"/>
      <c r="L338"/>
      <c r="M338"/>
      <c r="N338"/>
    </row>
    <row r="339" spans="5:14" ht="15" x14ac:dyDescent="0.25">
      <c r="E339"/>
      <c r="F339"/>
      <c r="H339"/>
      <c r="I339"/>
      <c r="J339"/>
      <c r="L339"/>
      <c r="M339"/>
      <c r="N339"/>
    </row>
    <row r="340" spans="5:14" ht="15" x14ac:dyDescent="0.25">
      <c r="E340"/>
      <c r="F340"/>
      <c r="H340"/>
      <c r="I340"/>
      <c r="J340"/>
      <c r="L340"/>
      <c r="M340"/>
      <c r="N340"/>
    </row>
    <row r="341" spans="5:14" ht="15" x14ac:dyDescent="0.25">
      <c r="E341"/>
      <c r="F341"/>
      <c r="H341"/>
      <c r="I341"/>
      <c r="J341"/>
      <c r="L341"/>
      <c r="M341"/>
      <c r="N341"/>
    </row>
    <row r="342" spans="5:14" ht="15" x14ac:dyDescent="0.25">
      <c r="E342"/>
      <c r="F342"/>
      <c r="H342"/>
      <c r="I342"/>
      <c r="J342"/>
      <c r="L342"/>
      <c r="M342"/>
      <c r="N342"/>
    </row>
    <row r="343" spans="5:14" ht="15" x14ac:dyDescent="0.25">
      <c r="E343"/>
      <c r="F343"/>
      <c r="H343"/>
      <c r="I343"/>
      <c r="J343"/>
      <c r="L343"/>
      <c r="M343"/>
      <c r="N343"/>
    </row>
    <row r="344" spans="5:14" ht="15" x14ac:dyDescent="0.25">
      <c r="E344"/>
      <c r="F344"/>
      <c r="H344"/>
      <c r="I344"/>
      <c r="J344"/>
      <c r="L344"/>
      <c r="M344"/>
      <c r="N344"/>
    </row>
    <row r="345" spans="5:14" ht="15" x14ac:dyDescent="0.25">
      <c r="E345"/>
      <c r="F345"/>
      <c r="H345"/>
      <c r="I345"/>
      <c r="J345"/>
      <c r="L345"/>
      <c r="M345"/>
      <c r="N345"/>
    </row>
    <row r="346" spans="5:14" ht="15" x14ac:dyDescent="0.25">
      <c r="E346"/>
      <c r="F346"/>
      <c r="H346"/>
      <c r="I346"/>
      <c r="J346"/>
      <c r="L346"/>
      <c r="M346"/>
      <c r="N346"/>
    </row>
    <row r="347" spans="5:14" ht="15" x14ac:dyDescent="0.25">
      <c r="E347"/>
      <c r="F347"/>
      <c r="H347"/>
      <c r="I347"/>
      <c r="J347"/>
      <c r="L347"/>
      <c r="M347"/>
      <c r="N347"/>
    </row>
    <row r="348" spans="5:14" ht="15" x14ac:dyDescent="0.25">
      <c r="E348"/>
      <c r="F348"/>
      <c r="H348"/>
      <c r="I348"/>
      <c r="J348"/>
      <c r="L348"/>
      <c r="M348"/>
      <c r="N348"/>
    </row>
    <row r="349" spans="5:14" ht="15" x14ac:dyDescent="0.25">
      <c r="E349"/>
      <c r="F349"/>
      <c r="H349"/>
      <c r="I349"/>
      <c r="J349"/>
      <c r="L349"/>
      <c r="M349"/>
      <c r="N349"/>
    </row>
    <row r="350" spans="5:14" ht="15" x14ac:dyDescent="0.25">
      <c r="E350"/>
      <c r="F350"/>
      <c r="H350"/>
      <c r="I350"/>
      <c r="J350"/>
      <c r="L350"/>
      <c r="M350"/>
      <c r="N350"/>
    </row>
    <row r="351" spans="5:14" ht="15" x14ac:dyDescent="0.25">
      <c r="E351"/>
      <c r="F351"/>
      <c r="H351"/>
      <c r="I351"/>
      <c r="J351"/>
      <c r="L351"/>
      <c r="M351"/>
      <c r="N351"/>
    </row>
    <row r="352" spans="5:14" ht="15" x14ac:dyDescent="0.25">
      <c r="E352"/>
      <c r="F352"/>
      <c r="H352"/>
      <c r="I352"/>
      <c r="J352"/>
      <c r="L352"/>
      <c r="M352"/>
      <c r="N352"/>
    </row>
    <row r="353" spans="5:14" ht="15" x14ac:dyDescent="0.25">
      <c r="E353"/>
      <c r="F353"/>
      <c r="H353"/>
      <c r="I353"/>
      <c r="J353"/>
      <c r="L353"/>
      <c r="M353"/>
      <c r="N353"/>
    </row>
    <row r="354" spans="5:14" ht="15" x14ac:dyDescent="0.25">
      <c r="E354"/>
      <c r="F354"/>
      <c r="H354"/>
      <c r="I354"/>
      <c r="J354"/>
      <c r="L354"/>
      <c r="M354"/>
      <c r="N354"/>
    </row>
    <row r="355" spans="5:14" ht="15" x14ac:dyDescent="0.25">
      <c r="E355"/>
      <c r="F355"/>
      <c r="H355"/>
      <c r="I355"/>
      <c r="J355"/>
      <c r="L355"/>
      <c r="M355"/>
      <c r="N355"/>
    </row>
    <row r="356" spans="5:14" ht="15" x14ac:dyDescent="0.25">
      <c r="E356"/>
      <c r="F356"/>
      <c r="H356"/>
      <c r="I356"/>
      <c r="J356"/>
      <c r="L356"/>
      <c r="M356"/>
      <c r="N356"/>
    </row>
    <row r="357" spans="5:14" ht="15" x14ac:dyDescent="0.25">
      <c r="E357"/>
      <c r="F357"/>
      <c r="H357"/>
      <c r="I357"/>
      <c r="J357"/>
      <c r="L357"/>
      <c r="M357"/>
      <c r="N357"/>
    </row>
    <row r="358" spans="5:14" ht="15" x14ac:dyDescent="0.25">
      <c r="E358"/>
      <c r="F358"/>
      <c r="H358"/>
      <c r="I358"/>
      <c r="J358"/>
      <c r="L358"/>
      <c r="M358"/>
      <c r="N358"/>
    </row>
    <row r="359" spans="5:14" ht="15" x14ac:dyDescent="0.25">
      <c r="E359"/>
      <c r="F359"/>
      <c r="H359"/>
      <c r="I359"/>
      <c r="J359"/>
      <c r="L359"/>
      <c r="M359"/>
      <c r="N359"/>
    </row>
    <row r="360" spans="5:14" ht="15" x14ac:dyDescent="0.25">
      <c r="E360"/>
      <c r="F360"/>
      <c r="H360"/>
      <c r="I360"/>
      <c r="J360"/>
      <c r="L360"/>
      <c r="M360"/>
      <c r="N360"/>
    </row>
    <row r="361" spans="5:14" ht="15" x14ac:dyDescent="0.25">
      <c r="E361"/>
      <c r="F361"/>
      <c r="H361"/>
      <c r="I361"/>
      <c r="J361"/>
      <c r="L361"/>
      <c r="M361"/>
      <c r="N361"/>
    </row>
    <row r="362" spans="5:14" ht="15" x14ac:dyDescent="0.25">
      <c r="E362"/>
      <c r="F362"/>
      <c r="H362"/>
      <c r="I362"/>
      <c r="J362"/>
      <c r="L362"/>
      <c r="M362"/>
      <c r="N362"/>
    </row>
    <row r="363" spans="5:14" ht="15" x14ac:dyDescent="0.25">
      <c r="E363"/>
      <c r="F363"/>
      <c r="H363"/>
      <c r="I363"/>
      <c r="J363"/>
      <c r="L363"/>
      <c r="M363"/>
      <c r="N363"/>
    </row>
    <row r="364" spans="5:14" ht="15" x14ac:dyDescent="0.25">
      <c r="E364"/>
      <c r="F364"/>
      <c r="H364"/>
      <c r="I364"/>
      <c r="J364"/>
      <c r="L364"/>
      <c r="M364"/>
      <c r="N364"/>
    </row>
    <row r="365" spans="5:14" ht="15" x14ac:dyDescent="0.25">
      <c r="E365"/>
      <c r="F365"/>
      <c r="H365"/>
      <c r="I365"/>
      <c r="J365"/>
      <c r="L365"/>
      <c r="M365"/>
      <c r="N365"/>
    </row>
    <row r="366" spans="5:14" ht="15" x14ac:dyDescent="0.25">
      <c r="E366"/>
      <c r="F366"/>
      <c r="H366"/>
      <c r="I366"/>
      <c r="J366"/>
      <c r="L366"/>
      <c r="M366"/>
      <c r="N366"/>
    </row>
    <row r="367" spans="5:14" ht="15" x14ac:dyDescent="0.25">
      <c r="E367"/>
      <c r="F367"/>
      <c r="H367"/>
      <c r="I367"/>
      <c r="J367"/>
      <c r="L367"/>
      <c r="M367"/>
      <c r="N367"/>
    </row>
    <row r="368" spans="5:14" ht="15" x14ac:dyDescent="0.25">
      <c r="E368"/>
      <c r="F368"/>
      <c r="H368"/>
      <c r="I368"/>
      <c r="J368"/>
      <c r="L368"/>
      <c r="M368"/>
      <c r="N368"/>
    </row>
    <row r="369" spans="5:14" ht="15" x14ac:dyDescent="0.25">
      <c r="E369"/>
      <c r="F369"/>
      <c r="H369"/>
      <c r="I369"/>
      <c r="J369"/>
      <c r="L369"/>
      <c r="M369"/>
      <c r="N369"/>
    </row>
    <row r="370" spans="5:14" ht="15" x14ac:dyDescent="0.25">
      <c r="E370"/>
      <c r="F370"/>
      <c r="H370"/>
      <c r="I370"/>
      <c r="J370"/>
      <c r="L370"/>
      <c r="M370"/>
      <c r="N370"/>
    </row>
    <row r="371" spans="5:14" ht="15" x14ac:dyDescent="0.25">
      <c r="E371"/>
      <c r="F371"/>
      <c r="H371"/>
      <c r="I371"/>
      <c r="J371"/>
      <c r="L371"/>
      <c r="M371"/>
      <c r="N371"/>
    </row>
    <row r="372" spans="5:14" ht="15" x14ac:dyDescent="0.25">
      <c r="E372"/>
      <c r="F372"/>
      <c r="H372"/>
      <c r="I372"/>
      <c r="J372"/>
      <c r="L372"/>
      <c r="M372"/>
      <c r="N372"/>
    </row>
    <row r="373" spans="5:14" ht="15" x14ac:dyDescent="0.25">
      <c r="E373"/>
      <c r="F373"/>
      <c r="H373"/>
      <c r="I373"/>
      <c r="J373"/>
      <c r="L373"/>
      <c r="M373"/>
      <c r="N373"/>
    </row>
    <row r="374" spans="5:14" ht="15" x14ac:dyDescent="0.25">
      <c r="E374"/>
      <c r="F374"/>
      <c r="H374"/>
      <c r="I374"/>
      <c r="J374"/>
      <c r="L374"/>
      <c r="M374"/>
      <c r="N374"/>
    </row>
    <row r="375" spans="5:14" ht="15" x14ac:dyDescent="0.25">
      <c r="E375"/>
      <c r="F375"/>
      <c r="H375"/>
      <c r="I375"/>
      <c r="J375"/>
      <c r="L375"/>
      <c r="M375"/>
      <c r="N375"/>
    </row>
    <row r="376" spans="5:14" ht="15" x14ac:dyDescent="0.25">
      <c r="E376"/>
      <c r="F376"/>
      <c r="H376"/>
      <c r="I376"/>
      <c r="J376"/>
      <c r="L376"/>
      <c r="M376"/>
      <c r="N376"/>
    </row>
    <row r="377" spans="5:14" ht="15" x14ac:dyDescent="0.25">
      <c r="E377"/>
      <c r="F377"/>
      <c r="H377"/>
      <c r="I377"/>
      <c r="J377"/>
      <c r="L377"/>
      <c r="M377"/>
      <c r="N377"/>
    </row>
    <row r="378" spans="5:14" ht="15" x14ac:dyDescent="0.25">
      <c r="E378"/>
      <c r="F378"/>
      <c r="H378"/>
      <c r="I378"/>
      <c r="J378"/>
      <c r="L378"/>
      <c r="M378"/>
      <c r="N378"/>
    </row>
    <row r="379" spans="5:14" ht="15" x14ac:dyDescent="0.25">
      <c r="E379"/>
      <c r="F379"/>
      <c r="H379"/>
      <c r="I379"/>
      <c r="J379"/>
      <c r="L379"/>
      <c r="M379"/>
      <c r="N379"/>
    </row>
    <row r="380" spans="5:14" ht="15" x14ac:dyDescent="0.25">
      <c r="E380"/>
      <c r="F380"/>
      <c r="H380"/>
      <c r="I380"/>
      <c r="J380"/>
      <c r="L380"/>
      <c r="M380"/>
      <c r="N380"/>
    </row>
    <row r="381" spans="5:14" ht="15" x14ac:dyDescent="0.25">
      <c r="E381"/>
      <c r="F381"/>
      <c r="H381"/>
      <c r="I381"/>
      <c r="J381"/>
      <c r="L381"/>
      <c r="M381"/>
      <c r="N381"/>
    </row>
    <row r="382" spans="5:14" ht="15" x14ac:dyDescent="0.25">
      <c r="E382"/>
      <c r="F382"/>
      <c r="H382"/>
      <c r="I382"/>
      <c r="J382"/>
      <c r="L382"/>
      <c r="M382"/>
      <c r="N382"/>
    </row>
    <row r="383" spans="5:14" ht="15" x14ac:dyDescent="0.25">
      <c r="E383"/>
      <c r="F383"/>
      <c r="H383"/>
      <c r="I383"/>
      <c r="J383"/>
      <c r="L383"/>
      <c r="M383"/>
      <c r="N383"/>
    </row>
    <row r="384" spans="5:14" ht="15" x14ac:dyDescent="0.25">
      <c r="E384"/>
      <c r="F384"/>
      <c r="H384"/>
      <c r="I384"/>
      <c r="J384"/>
      <c r="L384"/>
      <c r="M384"/>
      <c r="N384"/>
    </row>
    <row r="385" spans="5:14" ht="15" x14ac:dyDescent="0.25">
      <c r="E385"/>
      <c r="F385"/>
      <c r="H385"/>
      <c r="I385"/>
      <c r="J385"/>
      <c r="L385"/>
      <c r="M385"/>
      <c r="N385"/>
    </row>
    <row r="386" spans="5:14" ht="15" x14ac:dyDescent="0.25">
      <c r="E386"/>
      <c r="F386"/>
      <c r="H386"/>
      <c r="I386"/>
      <c r="J386"/>
      <c r="L386"/>
      <c r="M386"/>
      <c r="N386"/>
    </row>
    <row r="387" spans="5:14" ht="15" x14ac:dyDescent="0.25">
      <c r="E387"/>
      <c r="F387"/>
      <c r="H387"/>
      <c r="I387"/>
      <c r="J387"/>
      <c r="L387"/>
      <c r="M387"/>
      <c r="N387"/>
    </row>
    <row r="388" spans="5:14" ht="15" x14ac:dyDescent="0.25">
      <c r="E388"/>
      <c r="F388"/>
      <c r="H388"/>
      <c r="I388"/>
      <c r="J388"/>
      <c r="L388"/>
      <c r="M388"/>
      <c r="N388"/>
    </row>
    <row r="389" spans="5:14" ht="15" x14ac:dyDescent="0.25">
      <c r="E389"/>
      <c r="F389"/>
      <c r="H389"/>
      <c r="I389"/>
      <c r="J389"/>
      <c r="L389"/>
      <c r="M389"/>
      <c r="N389"/>
    </row>
    <row r="390" spans="5:14" ht="15" x14ac:dyDescent="0.25">
      <c r="E390"/>
      <c r="F390"/>
      <c r="H390"/>
      <c r="I390"/>
      <c r="J390"/>
      <c r="L390"/>
      <c r="M390"/>
      <c r="N390"/>
    </row>
    <row r="391" spans="5:14" ht="15" x14ac:dyDescent="0.25">
      <c r="E391"/>
      <c r="F391"/>
      <c r="H391"/>
      <c r="I391"/>
      <c r="J391"/>
      <c r="L391"/>
      <c r="M391"/>
      <c r="N391"/>
    </row>
    <row r="392" spans="5:14" ht="15" x14ac:dyDescent="0.25">
      <c r="E392"/>
      <c r="F392"/>
      <c r="H392"/>
      <c r="I392"/>
      <c r="J392"/>
      <c r="L392"/>
      <c r="M392"/>
      <c r="N392"/>
    </row>
    <row r="393" spans="5:14" ht="15" x14ac:dyDescent="0.25">
      <c r="E393"/>
      <c r="F393"/>
      <c r="H393"/>
      <c r="I393"/>
      <c r="J393"/>
      <c r="L393"/>
      <c r="M393"/>
      <c r="N393"/>
    </row>
    <row r="394" spans="5:14" ht="15" x14ac:dyDescent="0.25">
      <c r="E394"/>
      <c r="F394"/>
      <c r="H394"/>
      <c r="I394"/>
      <c r="J394"/>
      <c r="L394"/>
      <c r="M394"/>
      <c r="N394"/>
    </row>
    <row r="395" spans="5:14" ht="15" x14ac:dyDescent="0.25">
      <c r="E395"/>
      <c r="F395"/>
      <c r="H395"/>
      <c r="I395"/>
      <c r="J395"/>
      <c r="L395"/>
      <c r="M395"/>
      <c r="N395"/>
    </row>
    <row r="396" spans="5:14" ht="15" x14ac:dyDescent="0.25">
      <c r="E396"/>
      <c r="F396"/>
      <c r="H396"/>
      <c r="I396"/>
      <c r="J396"/>
      <c r="L396"/>
      <c r="M396"/>
      <c r="N396"/>
    </row>
    <row r="397" spans="5:14" ht="15" x14ac:dyDescent="0.25">
      <c r="E397"/>
      <c r="F397"/>
      <c r="H397"/>
      <c r="I397"/>
      <c r="J397"/>
      <c r="L397"/>
      <c r="M397"/>
      <c r="N397"/>
    </row>
    <row r="398" spans="5:14" ht="15" x14ac:dyDescent="0.25">
      <c r="E398"/>
      <c r="F398"/>
      <c r="H398"/>
      <c r="I398"/>
      <c r="J398"/>
      <c r="L398"/>
      <c r="M398"/>
      <c r="N398"/>
    </row>
    <row r="399" spans="5:14" ht="15" x14ac:dyDescent="0.25">
      <c r="E399"/>
      <c r="F399"/>
      <c r="H399"/>
      <c r="I399"/>
      <c r="J399"/>
      <c r="L399"/>
      <c r="M399"/>
      <c r="N399"/>
    </row>
    <row r="400" spans="5:14" ht="15" x14ac:dyDescent="0.25">
      <c r="E400"/>
      <c r="F400"/>
      <c r="H400"/>
      <c r="I400"/>
      <c r="J400"/>
      <c r="L400"/>
      <c r="M400"/>
      <c r="N400"/>
    </row>
    <row r="401" spans="5:14" ht="15" x14ac:dyDescent="0.25">
      <c r="E401"/>
      <c r="F401"/>
      <c r="H401"/>
      <c r="I401"/>
      <c r="J401"/>
      <c r="L401"/>
      <c r="M401"/>
      <c r="N401"/>
    </row>
    <row r="402" spans="5:14" ht="15" x14ac:dyDescent="0.25">
      <c r="E402"/>
      <c r="F402"/>
      <c r="H402"/>
      <c r="I402"/>
      <c r="J402"/>
      <c r="L402"/>
      <c r="M402"/>
      <c r="N402"/>
    </row>
    <row r="403" spans="5:14" ht="15" x14ac:dyDescent="0.25">
      <c r="E403"/>
      <c r="F403"/>
      <c r="H403"/>
      <c r="I403"/>
      <c r="J403"/>
      <c r="L403"/>
      <c r="M403"/>
      <c r="N403"/>
    </row>
    <row r="404" spans="5:14" ht="15" x14ac:dyDescent="0.25">
      <c r="E404"/>
      <c r="F404"/>
      <c r="H404"/>
      <c r="I404"/>
      <c r="J404"/>
      <c r="L404"/>
      <c r="M404"/>
      <c r="N404"/>
    </row>
    <row r="405" spans="5:14" ht="15" x14ac:dyDescent="0.25">
      <c r="E405"/>
      <c r="F405"/>
      <c r="H405"/>
      <c r="I405"/>
      <c r="J405"/>
      <c r="L405"/>
      <c r="M405"/>
      <c r="N405"/>
    </row>
    <row r="406" spans="5:14" ht="15" x14ac:dyDescent="0.25">
      <c r="E406"/>
      <c r="F406"/>
      <c r="H406"/>
      <c r="I406"/>
      <c r="J406"/>
      <c r="L406"/>
      <c r="M406"/>
      <c r="N406"/>
    </row>
    <row r="407" spans="5:14" ht="15" x14ac:dyDescent="0.25">
      <c r="E407"/>
      <c r="F407"/>
      <c r="H407"/>
      <c r="I407"/>
      <c r="J407"/>
      <c r="L407"/>
      <c r="M407"/>
      <c r="N407"/>
    </row>
    <row r="408" spans="5:14" ht="15" x14ac:dyDescent="0.25">
      <c r="E408"/>
      <c r="F408"/>
      <c r="H408"/>
      <c r="I408"/>
      <c r="J408"/>
      <c r="L408"/>
      <c r="M408"/>
      <c r="N408"/>
    </row>
    <row r="409" spans="5:14" ht="15" x14ac:dyDescent="0.25">
      <c r="E409"/>
      <c r="F409"/>
      <c r="H409"/>
      <c r="I409"/>
      <c r="J409"/>
      <c r="L409"/>
      <c r="M409"/>
      <c r="N409"/>
    </row>
    <row r="410" spans="5:14" ht="15" x14ac:dyDescent="0.25">
      <c r="E410"/>
      <c r="F410"/>
      <c r="H410"/>
      <c r="I410"/>
      <c r="J410"/>
      <c r="L410"/>
      <c r="M410"/>
      <c r="N410"/>
    </row>
    <row r="411" spans="5:14" ht="15" x14ac:dyDescent="0.25">
      <c r="E411"/>
      <c r="F411"/>
      <c r="H411"/>
      <c r="I411"/>
      <c r="J411"/>
      <c r="L411"/>
      <c r="M411"/>
      <c r="N411"/>
    </row>
    <row r="412" spans="5:14" ht="15" x14ac:dyDescent="0.25">
      <c r="E412"/>
      <c r="F412"/>
      <c r="H412"/>
      <c r="I412"/>
      <c r="J412"/>
      <c r="L412"/>
      <c r="M412"/>
      <c r="N412"/>
    </row>
    <row r="413" spans="5:14" ht="15" x14ac:dyDescent="0.25">
      <c r="E413"/>
      <c r="F413"/>
      <c r="H413"/>
      <c r="I413"/>
      <c r="J413"/>
      <c r="L413"/>
      <c r="M413"/>
      <c r="N413"/>
    </row>
    <row r="414" spans="5:14" ht="15" x14ac:dyDescent="0.25">
      <c r="E414"/>
      <c r="F414"/>
      <c r="H414"/>
      <c r="I414"/>
      <c r="J414"/>
      <c r="L414"/>
      <c r="M414"/>
      <c r="N414"/>
    </row>
    <row r="415" spans="5:14" ht="15" x14ac:dyDescent="0.25">
      <c r="E415"/>
      <c r="F415"/>
      <c r="H415"/>
      <c r="I415"/>
      <c r="J415"/>
      <c r="L415"/>
      <c r="M415"/>
      <c r="N415"/>
    </row>
    <row r="416" spans="5:14" ht="15" x14ac:dyDescent="0.25">
      <c r="E416"/>
      <c r="F416"/>
      <c r="H416"/>
      <c r="I416"/>
      <c r="J416"/>
      <c r="L416"/>
      <c r="M416"/>
      <c r="N416"/>
    </row>
    <row r="417" spans="5:14" ht="15" x14ac:dyDescent="0.25">
      <c r="E417"/>
      <c r="F417"/>
      <c r="H417"/>
      <c r="I417"/>
      <c r="J417"/>
      <c r="L417"/>
      <c r="M417"/>
      <c r="N417"/>
    </row>
    <row r="418" spans="5:14" ht="15" x14ac:dyDescent="0.25">
      <c r="E418"/>
      <c r="F418"/>
      <c r="H418"/>
      <c r="I418"/>
      <c r="J418"/>
      <c r="L418"/>
      <c r="M418"/>
      <c r="N418"/>
    </row>
    <row r="419" spans="5:14" ht="15" x14ac:dyDescent="0.25">
      <c r="E419"/>
      <c r="F419"/>
      <c r="H419"/>
      <c r="I419"/>
      <c r="J419"/>
      <c r="L419"/>
      <c r="M419"/>
      <c r="N419"/>
    </row>
    <row r="420" spans="5:14" ht="15" x14ac:dyDescent="0.25">
      <c r="E420"/>
      <c r="F420"/>
      <c r="H420"/>
      <c r="I420"/>
      <c r="J420"/>
      <c r="L420"/>
      <c r="M420"/>
      <c r="N420"/>
    </row>
    <row r="421" spans="5:14" ht="15" x14ac:dyDescent="0.25">
      <c r="E421"/>
      <c r="F421"/>
      <c r="H421"/>
      <c r="I421"/>
      <c r="J421"/>
      <c r="L421"/>
      <c r="M421"/>
      <c r="N421"/>
    </row>
    <row r="422" spans="5:14" ht="15" x14ac:dyDescent="0.25">
      <c r="E422"/>
      <c r="F422"/>
      <c r="H422"/>
      <c r="I422"/>
      <c r="J422"/>
      <c r="L422"/>
      <c r="M422"/>
      <c r="N422"/>
    </row>
    <row r="423" spans="5:14" ht="15" x14ac:dyDescent="0.25">
      <c r="E423"/>
      <c r="F423"/>
      <c r="H423"/>
      <c r="I423"/>
      <c r="J423"/>
      <c r="L423"/>
      <c r="M423"/>
      <c r="N423"/>
    </row>
    <row r="424" spans="5:14" ht="15" x14ac:dyDescent="0.25">
      <c r="E424"/>
      <c r="F424"/>
      <c r="H424"/>
      <c r="I424"/>
      <c r="J424"/>
      <c r="L424"/>
      <c r="M424"/>
      <c r="N424"/>
    </row>
    <row r="425" spans="5:14" ht="15" x14ac:dyDescent="0.25">
      <c r="E425"/>
      <c r="F425"/>
      <c r="H425"/>
      <c r="I425"/>
      <c r="J425"/>
      <c r="L425"/>
      <c r="M425"/>
      <c r="N425"/>
    </row>
    <row r="426" spans="5:14" ht="15" x14ac:dyDescent="0.25">
      <c r="E426"/>
      <c r="F426"/>
      <c r="H426"/>
      <c r="I426"/>
      <c r="J426"/>
      <c r="L426"/>
      <c r="M426"/>
      <c r="N426"/>
    </row>
    <row r="427" spans="5:14" ht="15" x14ac:dyDescent="0.25">
      <c r="E427"/>
      <c r="F427"/>
      <c r="H427"/>
      <c r="I427"/>
      <c r="J427"/>
      <c r="L427"/>
      <c r="M427"/>
      <c r="N427"/>
    </row>
    <row r="428" spans="5:14" ht="15" x14ac:dyDescent="0.25">
      <c r="E428"/>
      <c r="F428"/>
      <c r="H428"/>
      <c r="I428"/>
      <c r="J428"/>
      <c r="L428"/>
      <c r="M428"/>
      <c r="N428"/>
    </row>
    <row r="429" spans="5:14" ht="15" x14ac:dyDescent="0.25">
      <c r="E429"/>
      <c r="F429"/>
      <c r="H429"/>
      <c r="I429"/>
      <c r="J429"/>
      <c r="L429"/>
      <c r="M429"/>
      <c r="N429"/>
    </row>
    <row r="430" spans="5:14" ht="15" x14ac:dyDescent="0.25">
      <c r="E430"/>
      <c r="F430"/>
      <c r="H430"/>
      <c r="I430"/>
      <c r="J430"/>
      <c r="L430"/>
      <c r="M430"/>
      <c r="N430"/>
    </row>
    <row r="431" spans="5:14" ht="15" x14ac:dyDescent="0.25">
      <c r="E431"/>
      <c r="F431"/>
      <c r="H431"/>
      <c r="I431"/>
      <c r="J431"/>
      <c r="L431"/>
      <c r="M431"/>
      <c r="N431"/>
    </row>
    <row r="432" spans="5:14" ht="15" x14ac:dyDescent="0.25">
      <c r="E432"/>
      <c r="F432"/>
      <c r="H432"/>
      <c r="I432"/>
      <c r="J432"/>
      <c r="L432"/>
      <c r="M432"/>
      <c r="N432"/>
    </row>
    <row r="433" spans="5:14" ht="15" x14ac:dyDescent="0.25">
      <c r="E433"/>
      <c r="F433"/>
      <c r="H433"/>
      <c r="I433"/>
      <c r="J433"/>
      <c r="L433"/>
      <c r="M433"/>
      <c r="N433"/>
    </row>
    <row r="434" spans="5:14" ht="15" x14ac:dyDescent="0.25">
      <c r="E434"/>
      <c r="F434"/>
      <c r="H434"/>
      <c r="I434"/>
      <c r="J434"/>
      <c r="L434"/>
      <c r="M434"/>
      <c r="N434"/>
    </row>
    <row r="435" spans="5:14" ht="15" x14ac:dyDescent="0.25">
      <c r="E435"/>
      <c r="F435"/>
      <c r="H435"/>
      <c r="I435"/>
      <c r="J435"/>
      <c r="L435"/>
      <c r="M435"/>
      <c r="N435"/>
    </row>
    <row r="436" spans="5:14" ht="15" x14ac:dyDescent="0.25">
      <c r="E436"/>
      <c r="F436"/>
      <c r="H436"/>
      <c r="I436"/>
      <c r="J436"/>
      <c r="L436"/>
      <c r="M436"/>
      <c r="N436"/>
    </row>
    <row r="437" spans="5:14" ht="15" x14ac:dyDescent="0.25">
      <c r="E437"/>
      <c r="F437"/>
      <c r="H437"/>
      <c r="I437"/>
      <c r="J437"/>
      <c r="L437"/>
      <c r="M437"/>
      <c r="N437"/>
    </row>
    <row r="438" spans="5:14" ht="15" x14ac:dyDescent="0.25">
      <c r="E438"/>
      <c r="F438"/>
      <c r="H438"/>
      <c r="I438"/>
      <c r="J438"/>
      <c r="L438"/>
      <c r="M438"/>
      <c r="N438"/>
    </row>
    <row r="439" spans="5:14" ht="15" x14ac:dyDescent="0.25">
      <c r="E439"/>
      <c r="F439"/>
      <c r="H439"/>
      <c r="I439"/>
      <c r="J439"/>
      <c r="L439"/>
      <c r="M439"/>
      <c r="N439"/>
    </row>
    <row r="440" spans="5:14" ht="15" x14ac:dyDescent="0.25">
      <c r="E440"/>
      <c r="F440"/>
      <c r="H440"/>
      <c r="I440"/>
      <c r="J440"/>
      <c r="L440"/>
      <c r="M440"/>
      <c r="N440"/>
    </row>
    <row r="441" spans="5:14" ht="15" x14ac:dyDescent="0.25">
      <c r="E441"/>
      <c r="F441"/>
      <c r="H441"/>
      <c r="I441"/>
      <c r="J441"/>
      <c r="L441"/>
      <c r="M441"/>
      <c r="N441"/>
    </row>
    <row r="442" spans="5:14" ht="15" x14ac:dyDescent="0.25">
      <c r="E442"/>
      <c r="F442"/>
      <c r="H442"/>
      <c r="I442"/>
      <c r="J442"/>
      <c r="L442"/>
      <c r="M442"/>
      <c r="N442"/>
    </row>
    <row r="443" spans="5:14" ht="15" x14ac:dyDescent="0.25">
      <c r="E443"/>
      <c r="F443"/>
      <c r="H443"/>
      <c r="I443"/>
      <c r="J443"/>
      <c r="L443"/>
      <c r="M443"/>
      <c r="N443"/>
    </row>
    <row r="444" spans="5:14" ht="15" x14ac:dyDescent="0.25">
      <c r="E444"/>
      <c r="F444"/>
      <c r="H444"/>
      <c r="I444"/>
      <c r="J444"/>
      <c r="L444"/>
      <c r="M444"/>
      <c r="N444"/>
    </row>
    <row r="445" spans="5:14" ht="15" x14ac:dyDescent="0.25">
      <c r="E445"/>
      <c r="F445"/>
      <c r="H445"/>
      <c r="I445"/>
      <c r="J445"/>
      <c r="L445"/>
      <c r="M445"/>
      <c r="N445"/>
    </row>
    <row r="446" spans="5:14" ht="15" x14ac:dyDescent="0.25">
      <c r="E446"/>
      <c r="F446"/>
      <c r="H446"/>
      <c r="I446"/>
      <c r="J446"/>
      <c r="L446"/>
      <c r="M446"/>
      <c r="N446"/>
    </row>
    <row r="447" spans="5:14" ht="15" x14ac:dyDescent="0.25">
      <c r="E447"/>
      <c r="F447"/>
      <c r="H447"/>
      <c r="I447"/>
      <c r="J447"/>
      <c r="L447"/>
      <c r="M447"/>
      <c r="N447"/>
    </row>
    <row r="448" spans="5:14" ht="15" x14ac:dyDescent="0.25">
      <c r="E448"/>
      <c r="F448"/>
      <c r="H448"/>
      <c r="I448"/>
      <c r="J448"/>
      <c r="L448"/>
      <c r="M448"/>
      <c r="N448"/>
    </row>
    <row r="449" spans="5:14" ht="15" x14ac:dyDescent="0.25">
      <c r="E449"/>
      <c r="F449"/>
      <c r="H449"/>
      <c r="I449"/>
      <c r="J449"/>
      <c r="L449"/>
      <c r="M449"/>
      <c r="N449"/>
    </row>
    <row r="450" spans="5:14" ht="15" x14ac:dyDescent="0.25">
      <c r="E450"/>
      <c r="F450"/>
      <c r="H450"/>
      <c r="I450"/>
      <c r="J450"/>
      <c r="L450"/>
      <c r="M450"/>
      <c r="N450"/>
    </row>
    <row r="451" spans="5:14" ht="15" x14ac:dyDescent="0.25">
      <c r="E451"/>
      <c r="F451"/>
      <c r="H451"/>
      <c r="I451"/>
      <c r="J451"/>
      <c r="L451"/>
      <c r="M451"/>
      <c r="N451"/>
    </row>
    <row r="452" spans="5:14" ht="15" x14ac:dyDescent="0.25">
      <c r="E452"/>
      <c r="F452"/>
      <c r="H452"/>
      <c r="I452"/>
      <c r="J452"/>
      <c r="L452"/>
      <c r="M452"/>
      <c r="N452"/>
    </row>
    <row r="453" spans="5:14" ht="15" x14ac:dyDescent="0.25">
      <c r="E453"/>
      <c r="F453"/>
      <c r="H453"/>
      <c r="I453"/>
      <c r="J453"/>
      <c r="L453"/>
      <c r="M453"/>
      <c r="N453"/>
    </row>
    <row r="454" spans="5:14" ht="15" x14ac:dyDescent="0.25">
      <c r="E454"/>
      <c r="F454"/>
      <c r="H454"/>
      <c r="I454"/>
      <c r="J454"/>
      <c r="L454"/>
      <c r="M454"/>
      <c r="N454"/>
    </row>
    <row r="455" spans="5:14" ht="15" x14ac:dyDescent="0.25">
      <c r="E455"/>
      <c r="F455"/>
      <c r="H455"/>
      <c r="I455"/>
      <c r="J455"/>
      <c r="L455"/>
      <c r="M455"/>
      <c r="N455"/>
    </row>
    <row r="456" spans="5:14" ht="15" x14ac:dyDescent="0.25">
      <c r="E456"/>
      <c r="F456"/>
      <c r="H456"/>
      <c r="I456"/>
      <c r="J456"/>
      <c r="L456"/>
      <c r="M456"/>
      <c r="N456"/>
    </row>
    <row r="457" spans="5:14" ht="15" x14ac:dyDescent="0.25">
      <c r="E457"/>
      <c r="F457"/>
      <c r="H457"/>
      <c r="I457"/>
      <c r="J457"/>
      <c r="L457"/>
      <c r="M457"/>
      <c r="N457"/>
    </row>
    <row r="458" spans="5:14" ht="15" x14ac:dyDescent="0.25">
      <c r="E458"/>
      <c r="F458"/>
      <c r="H458"/>
      <c r="I458"/>
      <c r="J458"/>
      <c r="L458"/>
      <c r="M458"/>
      <c r="N458"/>
    </row>
    <row r="459" spans="5:14" ht="15" x14ac:dyDescent="0.25">
      <c r="E459"/>
      <c r="F459"/>
      <c r="H459"/>
      <c r="I459"/>
      <c r="J459"/>
      <c r="L459"/>
      <c r="M459"/>
      <c r="N459"/>
    </row>
    <row r="460" spans="5:14" ht="15" x14ac:dyDescent="0.25">
      <c r="E460"/>
      <c r="F460"/>
      <c r="H460"/>
      <c r="I460"/>
      <c r="J460"/>
      <c r="L460"/>
      <c r="M460"/>
      <c r="N460"/>
    </row>
    <row r="461" spans="5:14" ht="15" x14ac:dyDescent="0.25">
      <c r="E461"/>
      <c r="F461"/>
      <c r="H461"/>
      <c r="I461"/>
      <c r="J461"/>
      <c r="L461"/>
      <c r="M461"/>
      <c r="N461"/>
    </row>
    <row r="462" spans="5:14" ht="15" x14ac:dyDescent="0.25">
      <c r="E462"/>
      <c r="F462"/>
      <c r="H462"/>
      <c r="I462"/>
      <c r="J462"/>
      <c r="L462"/>
      <c r="M462"/>
      <c r="N462"/>
    </row>
    <row r="463" spans="5:14" ht="15" x14ac:dyDescent="0.25">
      <c r="E463"/>
      <c r="F463"/>
      <c r="H463"/>
      <c r="I463"/>
      <c r="J463"/>
      <c r="L463"/>
      <c r="M463"/>
      <c r="N463"/>
    </row>
    <row r="464" spans="5:14" ht="15" x14ac:dyDescent="0.25">
      <c r="E464"/>
      <c r="F464"/>
      <c r="H464"/>
      <c r="I464"/>
      <c r="J464"/>
      <c r="L464"/>
      <c r="M464"/>
      <c r="N464"/>
    </row>
    <row r="465" spans="5:14" ht="15" x14ac:dyDescent="0.25">
      <c r="E465"/>
      <c r="F465"/>
      <c r="H465"/>
      <c r="I465"/>
      <c r="J465"/>
      <c r="L465"/>
      <c r="M465"/>
      <c r="N465"/>
    </row>
    <row r="466" spans="5:14" ht="15" x14ac:dyDescent="0.25">
      <c r="E466"/>
      <c r="F466"/>
      <c r="H466"/>
      <c r="I466"/>
      <c r="J466"/>
      <c r="L466"/>
      <c r="M466"/>
      <c r="N466"/>
    </row>
    <row r="467" spans="5:14" ht="15" x14ac:dyDescent="0.25">
      <c r="E467"/>
      <c r="F467"/>
      <c r="H467"/>
      <c r="I467"/>
      <c r="J467"/>
      <c r="L467"/>
      <c r="M467"/>
      <c r="N467"/>
    </row>
    <row r="468" spans="5:14" ht="15" x14ac:dyDescent="0.25">
      <c r="E468"/>
      <c r="F468"/>
      <c r="H468"/>
      <c r="I468"/>
      <c r="J468"/>
      <c r="L468"/>
      <c r="M468"/>
      <c r="N468"/>
    </row>
    <row r="469" spans="5:14" ht="15" x14ac:dyDescent="0.25">
      <c r="E469"/>
      <c r="F469"/>
      <c r="H469"/>
      <c r="I469"/>
      <c r="J469"/>
      <c r="L469"/>
      <c r="M469"/>
      <c r="N469"/>
    </row>
    <row r="470" spans="5:14" ht="15" x14ac:dyDescent="0.25">
      <c r="E470"/>
      <c r="F470"/>
      <c r="H470"/>
      <c r="I470"/>
      <c r="J470"/>
      <c r="L470"/>
      <c r="M470"/>
      <c r="N470"/>
    </row>
    <row r="471" spans="5:14" ht="15" x14ac:dyDescent="0.25">
      <c r="E471"/>
      <c r="F471"/>
      <c r="H471"/>
      <c r="I471"/>
      <c r="J471"/>
      <c r="L471"/>
      <c r="M471"/>
      <c r="N471"/>
    </row>
    <row r="472" spans="5:14" ht="15" x14ac:dyDescent="0.25">
      <c r="E472"/>
      <c r="F472"/>
      <c r="H472"/>
      <c r="I472"/>
      <c r="J472"/>
      <c r="L472"/>
      <c r="M472"/>
      <c r="N472"/>
    </row>
    <row r="473" spans="5:14" ht="15" x14ac:dyDescent="0.25">
      <c r="E473"/>
      <c r="F473"/>
      <c r="H473"/>
      <c r="I473"/>
      <c r="J473"/>
      <c r="L473"/>
      <c r="M473"/>
      <c r="N473"/>
    </row>
    <row r="474" spans="5:14" ht="15" x14ac:dyDescent="0.25">
      <c r="E474"/>
      <c r="F474"/>
      <c r="H474"/>
      <c r="I474"/>
      <c r="J474"/>
      <c r="L474"/>
      <c r="M474"/>
      <c r="N474"/>
    </row>
    <row r="475" spans="5:14" ht="15" x14ac:dyDescent="0.25">
      <c r="E475"/>
      <c r="F475"/>
      <c r="H475"/>
      <c r="I475"/>
      <c r="J475"/>
      <c r="L475"/>
      <c r="M475"/>
      <c r="N475"/>
    </row>
    <row r="476" spans="5:14" ht="15" x14ac:dyDescent="0.25">
      <c r="E476"/>
      <c r="F476"/>
      <c r="H476"/>
      <c r="I476"/>
      <c r="J476"/>
      <c r="L476"/>
      <c r="M476"/>
      <c r="N476"/>
    </row>
    <row r="477" spans="5:14" ht="15" x14ac:dyDescent="0.25">
      <c r="E477"/>
      <c r="F477"/>
      <c r="H477"/>
      <c r="I477"/>
      <c r="J477"/>
      <c r="L477"/>
      <c r="M477"/>
      <c r="N477"/>
    </row>
    <row r="478" spans="5:14" ht="15" x14ac:dyDescent="0.25">
      <c r="E478"/>
      <c r="F478"/>
      <c r="H478"/>
      <c r="I478"/>
      <c r="J478"/>
      <c r="L478"/>
      <c r="M478"/>
      <c r="N478"/>
    </row>
    <row r="479" spans="5:14" ht="15" x14ac:dyDescent="0.25">
      <c r="E479"/>
      <c r="F479"/>
      <c r="H479"/>
      <c r="I479"/>
      <c r="J479"/>
      <c r="L479"/>
      <c r="M479"/>
      <c r="N479"/>
    </row>
    <row r="480" spans="5:14" ht="15" x14ac:dyDescent="0.25">
      <c r="E480"/>
      <c r="F480"/>
      <c r="H480"/>
      <c r="I480"/>
      <c r="J480"/>
      <c r="L480"/>
      <c r="M480"/>
      <c r="N480"/>
    </row>
    <row r="481" spans="5:14" ht="15" x14ac:dyDescent="0.25">
      <c r="E481"/>
      <c r="F481"/>
      <c r="H481"/>
      <c r="I481"/>
      <c r="J481"/>
      <c r="L481"/>
      <c r="M481"/>
      <c r="N481"/>
    </row>
    <row r="482" spans="5:14" ht="15" x14ac:dyDescent="0.25">
      <c r="E482"/>
      <c r="F482"/>
      <c r="H482"/>
      <c r="I482"/>
      <c r="J482"/>
      <c r="L482"/>
      <c r="M482"/>
      <c r="N482"/>
    </row>
    <row r="483" spans="5:14" ht="15" x14ac:dyDescent="0.25">
      <c r="E483"/>
      <c r="F483"/>
      <c r="H483"/>
      <c r="I483"/>
      <c r="J483"/>
      <c r="L483"/>
      <c r="M483"/>
      <c r="N483"/>
    </row>
    <row r="484" spans="5:14" ht="15" x14ac:dyDescent="0.25">
      <c r="E484"/>
      <c r="F484"/>
      <c r="H484"/>
      <c r="I484"/>
      <c r="J484"/>
      <c r="L484"/>
      <c r="M484"/>
      <c r="N484"/>
    </row>
    <row r="485" spans="5:14" ht="15" x14ac:dyDescent="0.25">
      <c r="E485"/>
      <c r="F485"/>
      <c r="H485"/>
      <c r="I485"/>
      <c r="J485"/>
      <c r="L485"/>
      <c r="M485"/>
      <c r="N485"/>
    </row>
    <row r="486" spans="5:14" ht="15" x14ac:dyDescent="0.25">
      <c r="E486"/>
      <c r="F486"/>
      <c r="H486"/>
      <c r="I486"/>
      <c r="J486"/>
      <c r="L486"/>
      <c r="M486"/>
      <c r="N486"/>
    </row>
    <row r="487" spans="5:14" ht="15" x14ac:dyDescent="0.25">
      <c r="E487"/>
      <c r="F487"/>
      <c r="H487"/>
      <c r="I487"/>
      <c r="J487"/>
      <c r="L487"/>
      <c r="M487"/>
      <c r="N487"/>
    </row>
    <row r="488" spans="5:14" ht="15" x14ac:dyDescent="0.25">
      <c r="E488"/>
      <c r="F488"/>
      <c r="H488"/>
      <c r="I488"/>
      <c r="J488"/>
      <c r="L488"/>
      <c r="M488"/>
      <c r="N488"/>
    </row>
    <row r="489" spans="5:14" ht="15" x14ac:dyDescent="0.25">
      <c r="E489"/>
      <c r="F489"/>
      <c r="H489"/>
      <c r="I489"/>
      <c r="J489"/>
      <c r="L489"/>
      <c r="M489"/>
      <c r="N489"/>
    </row>
    <row r="490" spans="5:14" ht="15" x14ac:dyDescent="0.25">
      <c r="E490"/>
      <c r="F490"/>
      <c r="H490"/>
      <c r="I490"/>
      <c r="J490"/>
      <c r="L490"/>
      <c r="M490"/>
      <c r="N490"/>
    </row>
    <row r="491" spans="5:14" ht="15" x14ac:dyDescent="0.25">
      <c r="E491"/>
      <c r="F491"/>
      <c r="H491"/>
      <c r="I491"/>
      <c r="J491"/>
      <c r="L491"/>
      <c r="M491"/>
      <c r="N491"/>
    </row>
    <row r="492" spans="5:14" ht="15" x14ac:dyDescent="0.25">
      <c r="E492"/>
      <c r="F492"/>
      <c r="H492"/>
      <c r="I492"/>
      <c r="J492"/>
      <c r="L492"/>
      <c r="M492"/>
      <c r="N492"/>
    </row>
    <row r="493" spans="5:14" ht="15" x14ac:dyDescent="0.25">
      <c r="E493"/>
      <c r="F493"/>
      <c r="H493"/>
      <c r="I493"/>
      <c r="J493"/>
      <c r="L493"/>
      <c r="M493"/>
      <c r="N493"/>
    </row>
    <row r="494" spans="5:14" ht="15" x14ac:dyDescent="0.25">
      <c r="E494"/>
      <c r="F494"/>
      <c r="H494"/>
      <c r="I494"/>
      <c r="J494"/>
      <c r="L494"/>
      <c r="M494"/>
      <c r="N494"/>
    </row>
    <row r="495" spans="5:14" ht="15" x14ac:dyDescent="0.25">
      <c r="E495"/>
      <c r="F495"/>
      <c r="H495"/>
      <c r="I495"/>
      <c r="J495"/>
      <c r="L495"/>
      <c r="M495"/>
      <c r="N495"/>
    </row>
    <row r="496" spans="5:14" ht="15" x14ac:dyDescent="0.25">
      <c r="E496"/>
      <c r="F496"/>
      <c r="H496"/>
      <c r="I496"/>
      <c r="J496"/>
      <c r="L496"/>
      <c r="M496"/>
      <c r="N496"/>
    </row>
    <row r="497" spans="5:14" ht="15" x14ac:dyDescent="0.25">
      <c r="E497"/>
      <c r="F497"/>
      <c r="H497"/>
      <c r="I497"/>
      <c r="J497"/>
      <c r="L497"/>
      <c r="M497"/>
      <c r="N497"/>
    </row>
    <row r="498" spans="5:14" ht="15" x14ac:dyDescent="0.25">
      <c r="E498"/>
      <c r="F498"/>
      <c r="H498"/>
      <c r="I498"/>
      <c r="J498"/>
      <c r="L498"/>
      <c r="M498"/>
      <c r="N498"/>
    </row>
    <row r="499" spans="5:14" ht="15" x14ac:dyDescent="0.25">
      <c r="E499"/>
      <c r="F499"/>
      <c r="H499"/>
      <c r="I499"/>
      <c r="J499"/>
      <c r="L499"/>
      <c r="M499"/>
      <c r="N499"/>
    </row>
    <row r="500" spans="5:14" ht="15" x14ac:dyDescent="0.25">
      <c r="E500"/>
      <c r="F500"/>
      <c r="H500"/>
      <c r="I500"/>
      <c r="J500"/>
      <c r="L500"/>
      <c r="M500"/>
      <c r="N500"/>
    </row>
    <row r="501" spans="5:14" ht="15" x14ac:dyDescent="0.25">
      <c r="E501"/>
      <c r="F501"/>
      <c r="H501"/>
      <c r="I501"/>
      <c r="J501"/>
      <c r="L501"/>
      <c r="M501"/>
      <c r="N501"/>
    </row>
    <row r="502" spans="5:14" ht="15" x14ac:dyDescent="0.25">
      <c r="E502"/>
      <c r="F502"/>
      <c r="H502"/>
      <c r="I502"/>
      <c r="J502"/>
      <c r="L502"/>
      <c r="M502"/>
      <c r="N502"/>
    </row>
    <row r="503" spans="5:14" ht="15" x14ac:dyDescent="0.25">
      <c r="E503"/>
      <c r="F503"/>
      <c r="H503"/>
      <c r="I503"/>
      <c r="J503"/>
      <c r="L503"/>
      <c r="M503"/>
      <c r="N503"/>
    </row>
    <row r="504" spans="5:14" ht="15" x14ac:dyDescent="0.25">
      <c r="E504"/>
      <c r="F504"/>
      <c r="H504"/>
      <c r="I504"/>
      <c r="J504"/>
      <c r="L504"/>
      <c r="M504"/>
      <c r="N504"/>
    </row>
    <row r="505" spans="5:14" ht="15" x14ac:dyDescent="0.25">
      <c r="E505"/>
      <c r="F505"/>
      <c r="H505"/>
      <c r="I505"/>
      <c r="J505"/>
      <c r="L505"/>
      <c r="M505"/>
      <c r="N505"/>
    </row>
    <row r="506" spans="5:14" ht="15" x14ac:dyDescent="0.25">
      <c r="E506"/>
      <c r="F506"/>
      <c r="H506"/>
      <c r="I506"/>
      <c r="J506"/>
      <c r="L506"/>
      <c r="M506"/>
      <c r="N506"/>
    </row>
    <row r="507" spans="5:14" ht="15" x14ac:dyDescent="0.25">
      <c r="E507"/>
      <c r="F507"/>
      <c r="H507"/>
      <c r="I507"/>
      <c r="J507"/>
      <c r="L507"/>
      <c r="M507"/>
      <c r="N507"/>
    </row>
    <row r="508" spans="5:14" ht="15" x14ac:dyDescent="0.25">
      <c r="E508"/>
      <c r="F508"/>
      <c r="H508"/>
      <c r="I508"/>
      <c r="J508"/>
      <c r="L508"/>
      <c r="M508"/>
      <c r="N508"/>
    </row>
    <row r="509" spans="5:14" ht="15" x14ac:dyDescent="0.25">
      <c r="E509"/>
      <c r="F509"/>
      <c r="H509"/>
      <c r="I509"/>
      <c r="J509"/>
      <c r="L509"/>
      <c r="M509"/>
      <c r="N509"/>
    </row>
    <row r="510" spans="5:14" ht="15" x14ac:dyDescent="0.25">
      <c r="E510"/>
      <c r="F510"/>
      <c r="H510"/>
      <c r="I510"/>
      <c r="J510"/>
      <c r="L510"/>
      <c r="M510"/>
      <c r="N510"/>
    </row>
    <row r="511" spans="5:14" ht="15" x14ac:dyDescent="0.25">
      <c r="E511"/>
      <c r="F511"/>
      <c r="H511"/>
      <c r="I511"/>
      <c r="J511"/>
      <c r="L511"/>
      <c r="M511"/>
      <c r="N511"/>
    </row>
    <row r="512" spans="5:14" ht="15" x14ac:dyDescent="0.25">
      <c r="E512"/>
      <c r="F512"/>
      <c r="H512"/>
      <c r="I512"/>
      <c r="J512"/>
      <c r="L512"/>
      <c r="M512"/>
      <c r="N512"/>
    </row>
    <row r="513" spans="5:14" ht="15" x14ac:dyDescent="0.25">
      <c r="E513"/>
      <c r="F513"/>
      <c r="H513"/>
      <c r="I513"/>
      <c r="J513"/>
      <c r="L513"/>
      <c r="M513"/>
      <c r="N513"/>
    </row>
    <row r="514" spans="5:14" ht="15" x14ac:dyDescent="0.25">
      <c r="E514"/>
      <c r="F514"/>
      <c r="H514"/>
      <c r="I514"/>
      <c r="J514"/>
      <c r="L514"/>
      <c r="M514"/>
      <c r="N514"/>
    </row>
    <row r="515" spans="5:14" ht="15" x14ac:dyDescent="0.25">
      <c r="E515"/>
      <c r="F515"/>
      <c r="H515"/>
      <c r="I515"/>
      <c r="J515"/>
      <c r="L515"/>
      <c r="M515"/>
      <c r="N515"/>
    </row>
    <row r="516" spans="5:14" ht="15" x14ac:dyDescent="0.25">
      <c r="E516"/>
      <c r="F516"/>
      <c r="H516"/>
      <c r="I516"/>
      <c r="J516"/>
      <c r="L516"/>
      <c r="M516"/>
      <c r="N516"/>
    </row>
    <row r="517" spans="5:14" ht="15" x14ac:dyDescent="0.25">
      <c r="E517"/>
      <c r="F517"/>
      <c r="H517"/>
      <c r="I517"/>
      <c r="J517"/>
      <c r="L517"/>
      <c r="M517"/>
      <c r="N517"/>
    </row>
    <row r="518" spans="5:14" ht="15" x14ac:dyDescent="0.25">
      <c r="E518"/>
      <c r="F518"/>
      <c r="H518"/>
      <c r="I518"/>
      <c r="J518"/>
      <c r="L518"/>
      <c r="M518"/>
      <c r="N518"/>
    </row>
    <row r="519" spans="5:14" ht="15" x14ac:dyDescent="0.25">
      <c r="E519"/>
      <c r="F519"/>
      <c r="H519"/>
      <c r="I519"/>
      <c r="J519"/>
      <c r="L519"/>
      <c r="M519"/>
      <c r="N519"/>
    </row>
    <row r="520" spans="5:14" ht="15" x14ac:dyDescent="0.25">
      <c r="E520"/>
      <c r="F520"/>
      <c r="H520"/>
      <c r="I520"/>
      <c r="J520"/>
      <c r="L520"/>
      <c r="M520"/>
      <c r="N520"/>
    </row>
    <row r="521" spans="5:14" ht="15" x14ac:dyDescent="0.25">
      <c r="E521"/>
      <c r="F521"/>
      <c r="H521"/>
      <c r="I521"/>
      <c r="J521"/>
      <c r="L521"/>
      <c r="M521"/>
      <c r="N521"/>
    </row>
    <row r="522" spans="5:14" ht="15" x14ac:dyDescent="0.25">
      <c r="E522"/>
      <c r="F522"/>
      <c r="H522"/>
      <c r="I522"/>
      <c r="J522"/>
      <c r="L522"/>
      <c r="M522"/>
      <c r="N522"/>
    </row>
    <row r="523" spans="5:14" ht="15" x14ac:dyDescent="0.25">
      <c r="E523"/>
      <c r="F523"/>
      <c r="H523"/>
      <c r="I523"/>
      <c r="J523"/>
      <c r="L523"/>
      <c r="M523"/>
      <c r="N523"/>
    </row>
    <row r="524" spans="5:14" ht="15" x14ac:dyDescent="0.25">
      <c r="E524"/>
      <c r="F524"/>
      <c r="H524"/>
      <c r="I524"/>
      <c r="J524"/>
      <c r="L524"/>
      <c r="M524"/>
      <c r="N524"/>
    </row>
    <row r="525" spans="5:14" ht="15" x14ac:dyDescent="0.25">
      <c r="E525"/>
      <c r="F525"/>
      <c r="H525"/>
      <c r="I525"/>
      <c r="J525"/>
      <c r="L525"/>
      <c r="M525"/>
      <c r="N525"/>
    </row>
    <row r="526" spans="5:14" ht="15" x14ac:dyDescent="0.25">
      <c r="E526"/>
      <c r="F526"/>
      <c r="H526"/>
      <c r="I526"/>
      <c r="J526"/>
      <c r="L526"/>
      <c r="M526"/>
      <c r="N526"/>
    </row>
    <row r="527" spans="5:14" ht="15" x14ac:dyDescent="0.25">
      <c r="E527"/>
      <c r="F527"/>
      <c r="H527"/>
      <c r="I527"/>
      <c r="J527"/>
      <c r="L527"/>
      <c r="M527"/>
      <c r="N527"/>
    </row>
    <row r="528" spans="5:14" ht="15" x14ac:dyDescent="0.25">
      <c r="E528"/>
      <c r="F528"/>
      <c r="H528"/>
      <c r="I528"/>
      <c r="J528"/>
      <c r="L528"/>
      <c r="M528"/>
      <c r="N528"/>
    </row>
    <row r="529" spans="5:14" ht="15" x14ac:dyDescent="0.25">
      <c r="E529"/>
      <c r="F529"/>
      <c r="H529"/>
      <c r="I529"/>
      <c r="J529"/>
      <c r="L529"/>
      <c r="M529"/>
      <c r="N529"/>
    </row>
    <row r="530" spans="5:14" ht="15" x14ac:dyDescent="0.25">
      <c r="E530"/>
      <c r="F530"/>
      <c r="H530"/>
      <c r="I530"/>
      <c r="J530"/>
      <c r="L530"/>
      <c r="M530"/>
      <c r="N530"/>
    </row>
    <row r="531" spans="5:14" ht="15" x14ac:dyDescent="0.25">
      <c r="E531"/>
      <c r="F531"/>
      <c r="H531"/>
      <c r="I531"/>
      <c r="J531"/>
      <c r="L531"/>
      <c r="M531"/>
      <c r="N531"/>
    </row>
    <row r="532" spans="5:14" ht="15" x14ac:dyDescent="0.25">
      <c r="E532"/>
      <c r="F532"/>
      <c r="H532"/>
      <c r="I532"/>
      <c r="J532"/>
      <c r="L532"/>
      <c r="M532"/>
      <c r="N532"/>
    </row>
    <row r="533" spans="5:14" ht="15" x14ac:dyDescent="0.25">
      <c r="E533"/>
      <c r="F533"/>
      <c r="H533"/>
      <c r="I533"/>
      <c r="J533"/>
      <c r="L533"/>
      <c r="M533"/>
      <c r="N533"/>
    </row>
    <row r="534" spans="5:14" ht="15" x14ac:dyDescent="0.25">
      <c r="E534"/>
      <c r="F534"/>
      <c r="H534"/>
      <c r="I534"/>
      <c r="J534"/>
      <c r="L534"/>
      <c r="M534"/>
      <c r="N534"/>
    </row>
    <row r="535" spans="5:14" ht="15" x14ac:dyDescent="0.25">
      <c r="E535"/>
      <c r="F535"/>
      <c r="H535"/>
      <c r="I535"/>
      <c r="J535"/>
      <c r="L535"/>
      <c r="M535"/>
      <c r="N535"/>
    </row>
    <row r="536" spans="5:14" ht="15" x14ac:dyDescent="0.25">
      <c r="E536"/>
      <c r="F536"/>
      <c r="H536"/>
      <c r="I536"/>
      <c r="J536"/>
      <c r="L536"/>
      <c r="M536"/>
      <c r="N536"/>
    </row>
    <row r="537" spans="5:14" ht="15" x14ac:dyDescent="0.25">
      <c r="E537"/>
      <c r="F537"/>
      <c r="H537"/>
      <c r="I537"/>
      <c r="J537"/>
      <c r="L537"/>
      <c r="M537"/>
      <c r="N537"/>
    </row>
    <row r="538" spans="5:14" ht="15" x14ac:dyDescent="0.25">
      <c r="E538"/>
      <c r="F538"/>
      <c r="H538"/>
      <c r="I538"/>
      <c r="J538"/>
      <c r="L538"/>
      <c r="M538"/>
      <c r="N538"/>
    </row>
    <row r="539" spans="5:14" ht="15" x14ac:dyDescent="0.25">
      <c r="E539"/>
      <c r="F539"/>
      <c r="H539"/>
      <c r="I539"/>
      <c r="J539"/>
      <c r="L539"/>
      <c r="M539"/>
      <c r="N539"/>
    </row>
    <row r="540" spans="5:14" ht="15" x14ac:dyDescent="0.25">
      <c r="E540"/>
      <c r="F540"/>
      <c r="H540"/>
      <c r="I540"/>
      <c r="J540"/>
      <c r="L540"/>
      <c r="M540"/>
      <c r="N540"/>
    </row>
    <row r="541" spans="5:14" ht="15" x14ac:dyDescent="0.25">
      <c r="E541"/>
      <c r="F541"/>
      <c r="H541"/>
      <c r="I541"/>
      <c r="J541"/>
      <c r="L541"/>
      <c r="M541"/>
      <c r="N541"/>
    </row>
    <row r="542" spans="5:14" ht="15" x14ac:dyDescent="0.25">
      <c r="E542"/>
      <c r="F542"/>
      <c r="H542"/>
      <c r="I542"/>
      <c r="J542"/>
      <c r="L542"/>
      <c r="M542"/>
      <c r="N542"/>
    </row>
    <row r="543" spans="5:14" ht="15" x14ac:dyDescent="0.25">
      <c r="E543"/>
      <c r="F543"/>
      <c r="H543"/>
      <c r="I543"/>
      <c r="J543"/>
      <c r="L543"/>
      <c r="M543"/>
      <c r="N543"/>
    </row>
    <row r="544" spans="5:14" ht="15" x14ac:dyDescent="0.25">
      <c r="E544"/>
      <c r="F544"/>
      <c r="H544"/>
      <c r="I544"/>
      <c r="J544"/>
      <c r="L544"/>
      <c r="M544"/>
      <c r="N544"/>
    </row>
    <row r="545" spans="5:14" ht="15" x14ac:dyDescent="0.25">
      <c r="E545"/>
      <c r="F545"/>
      <c r="H545"/>
      <c r="I545"/>
      <c r="J545"/>
      <c r="L545"/>
      <c r="M545"/>
      <c r="N545"/>
    </row>
    <row r="546" spans="5:14" ht="15" x14ac:dyDescent="0.25">
      <c r="E546"/>
      <c r="F546"/>
      <c r="H546"/>
      <c r="I546"/>
      <c r="J546"/>
      <c r="L546"/>
      <c r="M546"/>
      <c r="N546"/>
    </row>
    <row r="547" spans="5:14" ht="15" x14ac:dyDescent="0.25">
      <c r="E547"/>
      <c r="F547"/>
      <c r="H547"/>
      <c r="I547"/>
      <c r="J547"/>
      <c r="L547"/>
      <c r="M547"/>
      <c r="N547"/>
    </row>
    <row r="548" spans="5:14" ht="15" x14ac:dyDescent="0.25">
      <c r="E548"/>
      <c r="F548"/>
      <c r="H548"/>
      <c r="I548"/>
      <c r="J548"/>
      <c r="L548"/>
      <c r="M548"/>
      <c r="N548"/>
    </row>
    <row r="549" spans="5:14" ht="15" x14ac:dyDescent="0.25">
      <c r="E549"/>
      <c r="F549"/>
      <c r="H549"/>
      <c r="I549"/>
      <c r="J549"/>
      <c r="L549"/>
      <c r="M549"/>
      <c r="N549"/>
    </row>
    <row r="550" spans="5:14" ht="15" x14ac:dyDescent="0.25">
      <c r="E550"/>
      <c r="F550"/>
      <c r="H550"/>
      <c r="I550"/>
      <c r="J550"/>
      <c r="L550"/>
      <c r="M550"/>
      <c r="N550"/>
    </row>
    <row r="551" spans="5:14" ht="15" x14ac:dyDescent="0.25">
      <c r="E551"/>
      <c r="F551"/>
      <c r="H551"/>
      <c r="I551"/>
      <c r="J551"/>
      <c r="L551"/>
      <c r="M551"/>
      <c r="N551"/>
    </row>
    <row r="552" spans="5:14" ht="15" x14ac:dyDescent="0.25">
      <c r="E552"/>
      <c r="F552"/>
      <c r="H552"/>
      <c r="I552"/>
      <c r="J552"/>
      <c r="L552"/>
      <c r="M552"/>
      <c r="N552"/>
    </row>
    <row r="553" spans="5:14" ht="15" x14ac:dyDescent="0.25">
      <c r="E553"/>
      <c r="F553"/>
      <c r="H553"/>
      <c r="I553"/>
      <c r="J553"/>
      <c r="L553"/>
      <c r="M553"/>
      <c r="N553"/>
    </row>
    <row r="554" spans="5:14" ht="15" x14ac:dyDescent="0.25">
      <c r="E554"/>
      <c r="F554"/>
      <c r="H554"/>
      <c r="I554"/>
      <c r="J554"/>
      <c r="L554"/>
      <c r="M554"/>
      <c r="N554"/>
    </row>
    <row r="555" spans="5:14" ht="15" x14ac:dyDescent="0.25">
      <c r="E555"/>
      <c r="F555"/>
      <c r="H555"/>
      <c r="I555"/>
      <c r="J555"/>
      <c r="L555"/>
      <c r="M555"/>
      <c r="N555"/>
    </row>
    <row r="556" spans="5:14" ht="15" x14ac:dyDescent="0.25">
      <c r="E556"/>
      <c r="F556"/>
      <c r="H556"/>
      <c r="I556"/>
      <c r="J556"/>
      <c r="L556"/>
      <c r="M556"/>
      <c r="N556"/>
    </row>
    <row r="557" spans="5:14" ht="15" x14ac:dyDescent="0.25">
      <c r="E557"/>
      <c r="F557"/>
      <c r="H557"/>
      <c r="I557"/>
      <c r="J557"/>
      <c r="L557"/>
      <c r="M557"/>
      <c r="N557"/>
    </row>
    <row r="558" spans="5:14" ht="15" x14ac:dyDescent="0.25">
      <c r="E558"/>
      <c r="F558"/>
      <c r="H558"/>
      <c r="I558"/>
      <c r="J558"/>
      <c r="L558"/>
      <c r="M558"/>
      <c r="N558"/>
    </row>
    <row r="559" spans="5:14" ht="15" x14ac:dyDescent="0.25">
      <c r="E559"/>
      <c r="F559"/>
      <c r="H559"/>
      <c r="I559"/>
      <c r="J559"/>
      <c r="L559"/>
      <c r="M559"/>
      <c r="N559"/>
    </row>
    <row r="560" spans="5:14" ht="15" x14ac:dyDescent="0.25">
      <c r="E560"/>
      <c r="F560"/>
      <c r="H560"/>
      <c r="I560"/>
      <c r="J560"/>
      <c r="L560"/>
      <c r="M560"/>
      <c r="N560"/>
    </row>
    <row r="561" spans="5:14" ht="15" x14ac:dyDescent="0.25">
      <c r="E561"/>
      <c r="F561"/>
      <c r="H561"/>
      <c r="I561"/>
      <c r="J561"/>
      <c r="L561"/>
      <c r="M561"/>
      <c r="N561"/>
    </row>
    <row r="562" spans="5:14" ht="15" x14ac:dyDescent="0.25">
      <c r="E562"/>
      <c r="F562"/>
      <c r="H562"/>
      <c r="I562"/>
      <c r="J562"/>
      <c r="L562"/>
      <c r="M562"/>
      <c r="N562"/>
    </row>
    <row r="563" spans="5:14" ht="15" x14ac:dyDescent="0.25">
      <c r="E563"/>
      <c r="F563"/>
      <c r="H563"/>
      <c r="I563"/>
      <c r="J563"/>
      <c r="L563"/>
      <c r="M563"/>
      <c r="N563"/>
    </row>
    <row r="564" spans="5:14" ht="15" x14ac:dyDescent="0.25">
      <c r="E564"/>
      <c r="F564"/>
      <c r="H564"/>
      <c r="I564"/>
      <c r="J564"/>
      <c r="L564"/>
      <c r="M564"/>
      <c r="N564"/>
    </row>
    <row r="565" spans="5:14" ht="15" x14ac:dyDescent="0.25">
      <c r="E565"/>
      <c r="F565"/>
      <c r="H565"/>
      <c r="I565"/>
      <c r="J565"/>
      <c r="L565"/>
      <c r="M565"/>
      <c r="N565"/>
    </row>
    <row r="566" spans="5:14" ht="15" x14ac:dyDescent="0.25">
      <c r="E566"/>
      <c r="F566"/>
      <c r="H566"/>
      <c r="I566"/>
      <c r="J566"/>
      <c r="L566"/>
      <c r="M566"/>
      <c r="N566"/>
    </row>
    <row r="567" spans="5:14" ht="15" x14ac:dyDescent="0.25">
      <c r="E567"/>
      <c r="F567"/>
      <c r="H567"/>
      <c r="I567"/>
      <c r="J567"/>
      <c r="L567"/>
      <c r="M567"/>
      <c r="N567"/>
    </row>
    <row r="568" spans="5:14" ht="15" x14ac:dyDescent="0.25">
      <c r="E568"/>
      <c r="F568"/>
      <c r="H568"/>
      <c r="I568"/>
      <c r="J568"/>
      <c r="L568"/>
      <c r="M568"/>
      <c r="N568"/>
    </row>
    <row r="569" spans="5:14" ht="15" x14ac:dyDescent="0.25">
      <c r="E569"/>
      <c r="F569"/>
      <c r="H569"/>
      <c r="I569"/>
      <c r="J569"/>
      <c r="L569"/>
      <c r="M569"/>
      <c r="N569"/>
    </row>
    <row r="570" spans="5:14" ht="15" x14ac:dyDescent="0.25">
      <c r="E570"/>
      <c r="F570"/>
      <c r="H570"/>
      <c r="I570"/>
      <c r="J570"/>
      <c r="L570"/>
      <c r="M570"/>
      <c r="N570"/>
    </row>
    <row r="571" spans="5:14" ht="15" x14ac:dyDescent="0.25">
      <c r="E571"/>
      <c r="F571"/>
      <c r="H571"/>
      <c r="I571"/>
      <c r="J571"/>
      <c r="L571"/>
      <c r="M571"/>
      <c r="N571"/>
    </row>
    <row r="572" spans="5:14" ht="15" x14ac:dyDescent="0.25">
      <c r="E572"/>
      <c r="F572"/>
      <c r="H572"/>
      <c r="I572"/>
      <c r="J572"/>
      <c r="L572"/>
      <c r="M572"/>
      <c r="N572"/>
    </row>
    <row r="573" spans="5:14" ht="15" x14ac:dyDescent="0.25">
      <c r="E573"/>
      <c r="F573"/>
      <c r="H573"/>
      <c r="I573"/>
      <c r="J573"/>
      <c r="L573"/>
      <c r="M573"/>
      <c r="N573"/>
    </row>
    <row r="574" spans="5:14" ht="15" x14ac:dyDescent="0.25">
      <c r="E574"/>
      <c r="F574"/>
      <c r="H574"/>
      <c r="I574"/>
      <c r="J574"/>
      <c r="L574"/>
      <c r="M574"/>
      <c r="N574"/>
    </row>
    <row r="575" spans="5:14" ht="15" x14ac:dyDescent="0.25">
      <c r="E575"/>
      <c r="F575"/>
      <c r="H575"/>
      <c r="I575"/>
      <c r="J575"/>
      <c r="L575"/>
      <c r="M575"/>
      <c r="N575"/>
    </row>
    <row r="576" spans="5:14" ht="15" x14ac:dyDescent="0.25">
      <c r="E576"/>
      <c r="F576"/>
      <c r="H576"/>
      <c r="I576"/>
      <c r="J576"/>
      <c r="L576"/>
      <c r="M576"/>
      <c r="N576"/>
    </row>
    <row r="577" spans="5:14" ht="15" x14ac:dyDescent="0.25">
      <c r="E577"/>
      <c r="F577"/>
      <c r="H577"/>
      <c r="I577"/>
      <c r="J577"/>
      <c r="L577"/>
      <c r="M577"/>
      <c r="N577"/>
    </row>
    <row r="578" spans="5:14" ht="15" x14ac:dyDescent="0.25">
      <c r="E578"/>
      <c r="F578"/>
      <c r="H578"/>
      <c r="I578"/>
      <c r="J578"/>
      <c r="L578"/>
      <c r="M578"/>
      <c r="N578"/>
    </row>
    <row r="579" spans="5:14" ht="15" x14ac:dyDescent="0.25">
      <c r="E579"/>
      <c r="F579"/>
      <c r="H579"/>
      <c r="I579"/>
      <c r="J579"/>
      <c r="L579"/>
      <c r="M579"/>
      <c r="N579"/>
    </row>
    <row r="580" spans="5:14" ht="15" x14ac:dyDescent="0.25">
      <c r="E580"/>
      <c r="F580"/>
      <c r="H580"/>
      <c r="I580"/>
      <c r="J580"/>
      <c r="L580"/>
      <c r="M580"/>
      <c r="N580"/>
    </row>
    <row r="581" spans="5:14" ht="15" x14ac:dyDescent="0.25">
      <c r="E581"/>
      <c r="F581"/>
      <c r="H581"/>
      <c r="I581"/>
      <c r="J581"/>
      <c r="L581"/>
      <c r="M581"/>
      <c r="N581"/>
    </row>
    <row r="582" spans="5:14" ht="15" x14ac:dyDescent="0.25">
      <c r="E582"/>
      <c r="F582"/>
      <c r="H582"/>
      <c r="I582"/>
      <c r="J582"/>
      <c r="L582"/>
      <c r="M582"/>
      <c r="N582"/>
    </row>
    <row r="583" spans="5:14" ht="15" x14ac:dyDescent="0.25">
      <c r="E583"/>
      <c r="F583"/>
      <c r="H583"/>
      <c r="I583"/>
      <c r="J583"/>
      <c r="L583"/>
      <c r="M583"/>
      <c r="N583"/>
    </row>
    <row r="584" spans="5:14" ht="15" x14ac:dyDescent="0.25">
      <c r="E584"/>
      <c r="F584"/>
      <c r="H584"/>
      <c r="I584"/>
      <c r="J584"/>
      <c r="L584"/>
      <c r="M584"/>
      <c r="N584"/>
    </row>
    <row r="585" spans="5:14" ht="15" x14ac:dyDescent="0.25">
      <c r="E585"/>
      <c r="F585"/>
      <c r="H585"/>
      <c r="I585"/>
      <c r="J585"/>
      <c r="L585"/>
      <c r="M585"/>
      <c r="N585"/>
    </row>
    <row r="586" spans="5:14" ht="15" x14ac:dyDescent="0.25">
      <c r="E586"/>
      <c r="F586"/>
      <c r="H586"/>
      <c r="I586"/>
      <c r="J586"/>
      <c r="L586"/>
      <c r="M586"/>
      <c r="N586"/>
    </row>
    <row r="587" spans="5:14" ht="15" x14ac:dyDescent="0.25">
      <c r="E587"/>
      <c r="F587"/>
      <c r="H587"/>
      <c r="I587"/>
      <c r="J587"/>
      <c r="L587"/>
      <c r="M587"/>
      <c r="N587"/>
    </row>
    <row r="588" spans="5:14" ht="15" x14ac:dyDescent="0.25">
      <c r="E588"/>
      <c r="F588"/>
      <c r="H588"/>
      <c r="I588"/>
      <c r="J588"/>
      <c r="L588"/>
      <c r="M588"/>
      <c r="N588"/>
    </row>
    <row r="589" spans="5:14" ht="15" x14ac:dyDescent="0.25">
      <c r="E589"/>
      <c r="F589"/>
      <c r="H589"/>
      <c r="I589"/>
      <c r="J589"/>
      <c r="L589"/>
      <c r="M589"/>
      <c r="N589"/>
    </row>
    <row r="590" spans="5:14" ht="15" x14ac:dyDescent="0.25">
      <c r="E590"/>
      <c r="F590"/>
      <c r="H590"/>
      <c r="I590"/>
      <c r="J590"/>
      <c r="L590"/>
      <c r="M590"/>
      <c r="N590"/>
    </row>
    <row r="591" spans="5:14" ht="15" x14ac:dyDescent="0.25">
      <c r="E591"/>
      <c r="F591"/>
      <c r="H591"/>
      <c r="I591"/>
      <c r="J591"/>
      <c r="L591"/>
      <c r="M591"/>
      <c r="N591"/>
    </row>
    <row r="592" spans="5:14" ht="15" x14ac:dyDescent="0.25">
      <c r="E592"/>
      <c r="F592"/>
      <c r="H592"/>
      <c r="I592"/>
      <c r="J592"/>
      <c r="L592"/>
      <c r="M592"/>
      <c r="N592"/>
    </row>
    <row r="593" spans="5:14" ht="15" x14ac:dyDescent="0.25">
      <c r="E593"/>
      <c r="F593"/>
      <c r="H593"/>
      <c r="I593"/>
      <c r="J593"/>
      <c r="L593"/>
      <c r="M593"/>
      <c r="N593"/>
    </row>
    <row r="594" spans="5:14" ht="15" x14ac:dyDescent="0.25">
      <c r="E594"/>
      <c r="F594"/>
      <c r="H594"/>
      <c r="I594"/>
      <c r="J594"/>
      <c r="L594"/>
      <c r="M594"/>
      <c r="N594"/>
    </row>
    <row r="595" spans="5:14" ht="15" x14ac:dyDescent="0.25">
      <c r="E595"/>
      <c r="F595"/>
      <c r="H595"/>
      <c r="I595"/>
      <c r="J595"/>
      <c r="L595"/>
      <c r="M595"/>
      <c r="N595"/>
    </row>
    <row r="596" spans="5:14" ht="15" x14ac:dyDescent="0.25">
      <c r="E596"/>
      <c r="F596"/>
      <c r="H596"/>
      <c r="I596"/>
      <c r="J596"/>
      <c r="L596"/>
      <c r="M596"/>
      <c r="N596"/>
    </row>
    <row r="597" spans="5:14" ht="15" x14ac:dyDescent="0.25">
      <c r="E597"/>
      <c r="F597"/>
      <c r="H597"/>
      <c r="I597"/>
      <c r="J597"/>
      <c r="L597"/>
      <c r="M597"/>
      <c r="N597"/>
    </row>
    <row r="598" spans="5:14" ht="15" x14ac:dyDescent="0.25">
      <c r="E598"/>
      <c r="F598"/>
      <c r="H598"/>
      <c r="I598"/>
      <c r="J598"/>
      <c r="L598"/>
      <c r="M598"/>
      <c r="N598"/>
    </row>
    <row r="599" spans="5:14" ht="15" x14ac:dyDescent="0.25">
      <c r="E599"/>
      <c r="F599"/>
      <c r="H599"/>
      <c r="I599"/>
      <c r="J599"/>
      <c r="L599"/>
      <c r="M599"/>
      <c r="N599"/>
    </row>
    <row r="600" spans="5:14" ht="15" x14ac:dyDescent="0.25">
      <c r="E600"/>
      <c r="F600"/>
      <c r="H600"/>
      <c r="I600"/>
      <c r="J600"/>
      <c r="L600"/>
      <c r="M600"/>
      <c r="N600"/>
    </row>
    <row r="601" spans="5:14" ht="15" x14ac:dyDescent="0.25">
      <c r="E601"/>
      <c r="F601"/>
      <c r="H601"/>
      <c r="I601"/>
      <c r="J601"/>
      <c r="L601"/>
      <c r="M601"/>
      <c r="N601"/>
    </row>
    <row r="602" spans="5:14" ht="15" x14ac:dyDescent="0.25">
      <c r="E602"/>
      <c r="F602"/>
      <c r="H602"/>
      <c r="I602"/>
      <c r="J602"/>
      <c r="L602"/>
      <c r="M602"/>
      <c r="N602"/>
    </row>
    <row r="603" spans="5:14" ht="15" x14ac:dyDescent="0.25">
      <c r="E603"/>
      <c r="F603"/>
      <c r="H603"/>
      <c r="I603"/>
      <c r="J603"/>
      <c r="L603"/>
      <c r="M603"/>
      <c r="N603"/>
    </row>
    <row r="604" spans="5:14" ht="15" x14ac:dyDescent="0.25">
      <c r="E604"/>
      <c r="F604"/>
      <c r="H604"/>
      <c r="I604"/>
      <c r="J604"/>
      <c r="L604"/>
      <c r="M604"/>
      <c r="N604"/>
    </row>
    <row r="605" spans="5:14" ht="15" x14ac:dyDescent="0.25">
      <c r="E605"/>
      <c r="F605"/>
      <c r="H605"/>
      <c r="I605"/>
      <c r="J605"/>
      <c r="L605"/>
      <c r="M605"/>
      <c r="N605"/>
    </row>
    <row r="606" spans="5:14" ht="15" x14ac:dyDescent="0.25">
      <c r="E606"/>
      <c r="F606"/>
      <c r="H606"/>
      <c r="I606"/>
      <c r="J606"/>
      <c r="L606"/>
      <c r="M606"/>
      <c r="N606"/>
    </row>
    <row r="607" spans="5:14" ht="15" x14ac:dyDescent="0.25">
      <c r="E607"/>
      <c r="F607"/>
      <c r="H607"/>
      <c r="I607"/>
      <c r="J607"/>
      <c r="L607"/>
      <c r="M607"/>
      <c r="N607"/>
    </row>
    <row r="608" spans="5:14" ht="15" x14ac:dyDescent="0.25">
      <c r="E608"/>
      <c r="F608"/>
      <c r="H608"/>
      <c r="I608"/>
      <c r="J608"/>
      <c r="L608"/>
      <c r="M608"/>
      <c r="N608"/>
    </row>
    <row r="609" spans="5:14" ht="15" x14ac:dyDescent="0.25">
      <c r="E609"/>
      <c r="F609"/>
      <c r="H609"/>
      <c r="I609"/>
      <c r="J609"/>
      <c r="L609"/>
      <c r="M609"/>
      <c r="N609"/>
    </row>
    <row r="610" spans="5:14" ht="15" x14ac:dyDescent="0.25">
      <c r="E610"/>
      <c r="F610"/>
      <c r="H610"/>
      <c r="I610"/>
      <c r="J610"/>
      <c r="L610"/>
      <c r="M610"/>
      <c r="N610"/>
    </row>
    <row r="611" spans="5:14" ht="15" x14ac:dyDescent="0.25">
      <c r="E611"/>
      <c r="F611"/>
      <c r="H611"/>
      <c r="I611"/>
      <c r="J611"/>
      <c r="L611"/>
      <c r="M611"/>
      <c r="N611"/>
    </row>
    <row r="612" spans="5:14" ht="15" x14ac:dyDescent="0.25">
      <c r="E612"/>
      <c r="F612"/>
      <c r="H612"/>
      <c r="I612"/>
      <c r="J612"/>
      <c r="L612"/>
      <c r="M612"/>
      <c r="N612"/>
    </row>
    <row r="613" spans="5:14" ht="15" x14ac:dyDescent="0.25">
      <c r="E613"/>
      <c r="F613"/>
      <c r="H613"/>
      <c r="I613"/>
      <c r="J613"/>
      <c r="L613"/>
      <c r="M613"/>
      <c r="N613"/>
    </row>
    <row r="614" spans="5:14" ht="15" x14ac:dyDescent="0.25">
      <c r="E614"/>
      <c r="F614"/>
      <c r="H614"/>
      <c r="I614"/>
      <c r="J614"/>
      <c r="L614"/>
      <c r="M614"/>
      <c r="N614"/>
    </row>
    <row r="615" spans="5:14" ht="15" x14ac:dyDescent="0.25">
      <c r="E615"/>
      <c r="F615"/>
      <c r="H615"/>
      <c r="I615"/>
      <c r="J615"/>
      <c r="L615"/>
      <c r="M615"/>
      <c r="N615"/>
    </row>
    <row r="616" spans="5:14" ht="15" x14ac:dyDescent="0.25">
      <c r="E616"/>
      <c r="F616"/>
      <c r="H616"/>
      <c r="I616"/>
      <c r="J616"/>
      <c r="L616"/>
      <c r="M616"/>
      <c r="N616"/>
    </row>
    <row r="617" spans="5:14" ht="15" x14ac:dyDescent="0.25">
      <c r="E617"/>
      <c r="F617"/>
      <c r="H617"/>
      <c r="I617"/>
      <c r="J617"/>
      <c r="L617"/>
      <c r="M617"/>
      <c r="N617"/>
    </row>
    <row r="618" spans="5:14" ht="15" x14ac:dyDescent="0.25">
      <c r="E618"/>
      <c r="F618"/>
      <c r="H618"/>
      <c r="I618"/>
      <c r="J618"/>
      <c r="L618"/>
      <c r="M618"/>
      <c r="N618"/>
    </row>
    <row r="619" spans="5:14" ht="15" x14ac:dyDescent="0.25">
      <c r="E619"/>
      <c r="F619"/>
      <c r="H619"/>
      <c r="I619"/>
      <c r="J619"/>
      <c r="L619"/>
      <c r="M619"/>
      <c r="N619"/>
    </row>
    <row r="620" spans="5:14" ht="15" x14ac:dyDescent="0.25">
      <c r="E620"/>
      <c r="F620"/>
      <c r="H620"/>
      <c r="I620"/>
      <c r="J620"/>
      <c r="L620"/>
      <c r="M620"/>
      <c r="N620"/>
    </row>
    <row r="621" spans="5:14" ht="15" x14ac:dyDescent="0.25">
      <c r="E621"/>
      <c r="F621"/>
      <c r="H621"/>
      <c r="I621"/>
      <c r="J621"/>
      <c r="L621"/>
      <c r="M621"/>
      <c r="N621"/>
    </row>
    <row r="622" spans="5:14" ht="15" x14ac:dyDescent="0.25">
      <c r="E622"/>
      <c r="F622"/>
      <c r="H622"/>
      <c r="I622"/>
      <c r="J622"/>
      <c r="L622"/>
      <c r="M622"/>
      <c r="N622"/>
    </row>
    <row r="623" spans="5:14" ht="15" x14ac:dyDescent="0.25">
      <c r="E623"/>
      <c r="F623"/>
      <c r="H623"/>
      <c r="I623"/>
      <c r="J623"/>
      <c r="L623"/>
      <c r="M623"/>
      <c r="N623"/>
    </row>
    <row r="624" spans="5:14" ht="15" x14ac:dyDescent="0.25">
      <c r="E624"/>
      <c r="F624"/>
      <c r="H624"/>
      <c r="I624"/>
      <c r="J624"/>
      <c r="L624"/>
      <c r="M624"/>
      <c r="N624"/>
    </row>
    <row r="625" spans="5:14" ht="15" x14ac:dyDescent="0.25">
      <c r="E625"/>
      <c r="F625"/>
      <c r="H625"/>
      <c r="I625"/>
      <c r="J625"/>
      <c r="L625"/>
      <c r="M625"/>
      <c r="N625"/>
    </row>
    <row r="626" spans="5:14" ht="15" x14ac:dyDescent="0.25">
      <c r="E626"/>
      <c r="F626"/>
      <c r="H626"/>
      <c r="I626"/>
      <c r="J626"/>
      <c r="L626"/>
      <c r="M626"/>
      <c r="N626"/>
    </row>
    <row r="627" spans="5:14" ht="15" x14ac:dyDescent="0.25">
      <c r="E627"/>
      <c r="F627"/>
      <c r="H627"/>
      <c r="I627"/>
      <c r="J627"/>
      <c r="L627"/>
      <c r="M627"/>
      <c r="N627"/>
    </row>
    <row r="628" spans="5:14" ht="15" x14ac:dyDescent="0.25">
      <c r="E628"/>
      <c r="F628"/>
      <c r="H628"/>
      <c r="I628"/>
      <c r="J628"/>
      <c r="L628"/>
      <c r="M628"/>
      <c r="N628"/>
    </row>
    <row r="629" spans="5:14" ht="15" x14ac:dyDescent="0.25">
      <c r="E629"/>
      <c r="F629"/>
      <c r="H629"/>
      <c r="I629"/>
      <c r="J629"/>
      <c r="L629"/>
      <c r="M629"/>
      <c r="N629"/>
    </row>
    <row r="630" spans="5:14" ht="15" x14ac:dyDescent="0.25">
      <c r="E630"/>
      <c r="F630"/>
      <c r="H630"/>
      <c r="I630"/>
      <c r="J630"/>
      <c r="L630"/>
      <c r="M630"/>
      <c r="N630"/>
    </row>
    <row r="631" spans="5:14" ht="15" x14ac:dyDescent="0.25">
      <c r="E631"/>
      <c r="F631"/>
      <c r="H631"/>
      <c r="I631"/>
      <c r="J631"/>
      <c r="L631"/>
      <c r="M631"/>
      <c r="N631"/>
    </row>
    <row r="632" spans="5:14" ht="15" x14ac:dyDescent="0.25">
      <c r="E632"/>
      <c r="F632"/>
      <c r="H632"/>
      <c r="I632"/>
      <c r="J632"/>
      <c r="L632"/>
      <c r="M632"/>
      <c r="N632"/>
    </row>
    <row r="633" spans="5:14" ht="15" x14ac:dyDescent="0.25">
      <c r="E633"/>
      <c r="F633"/>
      <c r="H633"/>
      <c r="I633"/>
      <c r="J633"/>
      <c r="L633"/>
      <c r="M633"/>
      <c r="N633"/>
    </row>
    <row r="634" spans="5:14" ht="15" x14ac:dyDescent="0.25">
      <c r="E634"/>
      <c r="F634"/>
      <c r="H634"/>
      <c r="I634"/>
      <c r="J634"/>
      <c r="L634"/>
      <c r="M634"/>
      <c r="N634"/>
    </row>
    <row r="635" spans="5:14" ht="15" x14ac:dyDescent="0.25">
      <c r="E635"/>
      <c r="F635"/>
      <c r="H635"/>
      <c r="I635"/>
      <c r="J635"/>
      <c r="L635"/>
      <c r="M635"/>
      <c r="N635"/>
    </row>
    <row r="636" spans="5:14" ht="15" x14ac:dyDescent="0.25">
      <c r="E636"/>
      <c r="F636"/>
      <c r="H636"/>
      <c r="I636"/>
      <c r="J636"/>
      <c r="L636"/>
      <c r="M636"/>
      <c r="N636"/>
    </row>
    <row r="637" spans="5:14" ht="15" x14ac:dyDescent="0.25">
      <c r="E637"/>
      <c r="F637"/>
      <c r="H637"/>
      <c r="I637"/>
      <c r="J637"/>
      <c r="L637"/>
      <c r="M637"/>
      <c r="N637"/>
    </row>
    <row r="638" spans="5:14" ht="15" x14ac:dyDescent="0.25">
      <c r="E638"/>
      <c r="F638"/>
      <c r="H638"/>
      <c r="I638"/>
      <c r="J638"/>
      <c r="L638"/>
      <c r="M638"/>
      <c r="N638"/>
    </row>
    <row r="639" spans="5:14" ht="15" x14ac:dyDescent="0.25">
      <c r="E639"/>
      <c r="F639"/>
      <c r="H639"/>
      <c r="I639"/>
      <c r="J639"/>
      <c r="L639"/>
      <c r="M639"/>
      <c r="N639"/>
    </row>
    <row r="640" spans="5:14" ht="15" x14ac:dyDescent="0.25">
      <c r="E640"/>
      <c r="F640"/>
      <c r="H640"/>
      <c r="I640"/>
      <c r="J640"/>
      <c r="L640"/>
      <c r="M640"/>
      <c r="N640"/>
    </row>
    <row r="641" spans="5:14" ht="15" x14ac:dyDescent="0.25">
      <c r="E641"/>
      <c r="F641"/>
      <c r="H641"/>
      <c r="I641"/>
      <c r="J641"/>
      <c r="L641"/>
      <c r="M641"/>
      <c r="N641"/>
    </row>
    <row r="642" spans="5:14" ht="15" x14ac:dyDescent="0.25">
      <c r="E642"/>
      <c r="F642"/>
      <c r="H642"/>
      <c r="I642"/>
      <c r="J642"/>
      <c r="L642"/>
      <c r="M642"/>
      <c r="N642"/>
    </row>
    <row r="643" spans="5:14" ht="15" x14ac:dyDescent="0.25">
      <c r="E643"/>
      <c r="F643"/>
      <c r="H643"/>
      <c r="I643"/>
      <c r="J643"/>
      <c r="L643"/>
      <c r="M643"/>
      <c r="N643"/>
    </row>
    <row r="644" spans="5:14" ht="15" x14ac:dyDescent="0.25">
      <c r="E644"/>
      <c r="F644"/>
      <c r="H644"/>
      <c r="I644"/>
      <c r="J644"/>
      <c r="L644"/>
      <c r="M644"/>
      <c r="N644"/>
    </row>
    <row r="645" spans="5:14" ht="15" x14ac:dyDescent="0.25">
      <c r="E645"/>
      <c r="F645"/>
      <c r="H645"/>
      <c r="I645"/>
      <c r="J645"/>
      <c r="L645"/>
      <c r="M645"/>
      <c r="N645"/>
    </row>
    <row r="646" spans="5:14" ht="15" x14ac:dyDescent="0.25">
      <c r="E646"/>
      <c r="F646"/>
      <c r="H646"/>
      <c r="I646"/>
      <c r="J646"/>
      <c r="L646"/>
      <c r="M646"/>
      <c r="N646"/>
    </row>
    <row r="647" spans="5:14" ht="15" x14ac:dyDescent="0.25">
      <c r="E647"/>
      <c r="F647"/>
      <c r="H647"/>
      <c r="J647"/>
      <c r="L647"/>
      <c r="M647"/>
      <c r="N647"/>
    </row>
    <row r="648" spans="5:14" ht="15" x14ac:dyDescent="0.25">
      <c r="E648"/>
      <c r="F648"/>
      <c r="H648"/>
      <c r="J648"/>
      <c r="L648"/>
      <c r="M648"/>
      <c r="N648"/>
    </row>
    <row r="649" spans="5:14" ht="15" x14ac:dyDescent="0.25">
      <c r="E649"/>
      <c r="F649"/>
      <c r="H649"/>
      <c r="J649"/>
      <c r="L649"/>
      <c r="M649"/>
      <c r="N649"/>
    </row>
    <row r="650" spans="5:14" ht="15" x14ac:dyDescent="0.25">
      <c r="E650"/>
      <c r="F650"/>
      <c r="H650"/>
      <c r="J650"/>
      <c r="L650"/>
      <c r="M650"/>
      <c r="N650"/>
    </row>
    <row r="651" spans="5:14" ht="15" x14ac:dyDescent="0.25">
      <c r="E651"/>
      <c r="F651"/>
      <c r="H651"/>
      <c r="J651"/>
      <c r="L651"/>
      <c r="M651"/>
      <c r="N651"/>
    </row>
    <row r="652" spans="5:14" ht="15" x14ac:dyDescent="0.25">
      <c r="E652"/>
      <c r="F652"/>
      <c r="H652"/>
      <c r="J652"/>
      <c r="L652"/>
      <c r="M652"/>
      <c r="N652"/>
    </row>
    <row r="653" spans="5:14" ht="15" x14ac:dyDescent="0.25">
      <c r="E653"/>
      <c r="F653"/>
      <c r="H653"/>
      <c r="J653"/>
      <c r="L653"/>
      <c r="M653"/>
      <c r="N653"/>
    </row>
    <row r="654" spans="5:14" ht="15" x14ac:dyDescent="0.25">
      <c r="E654"/>
      <c r="F654"/>
      <c r="H654"/>
      <c r="J654"/>
      <c r="L654"/>
      <c r="M654"/>
      <c r="N654"/>
    </row>
    <row r="655" spans="5:14" ht="15" x14ac:dyDescent="0.25">
      <c r="E655"/>
      <c r="F655"/>
      <c r="H655"/>
      <c r="J655"/>
      <c r="L655"/>
      <c r="M655"/>
      <c r="N655"/>
    </row>
    <row r="656" spans="5:14" ht="15" x14ac:dyDescent="0.25">
      <c r="E656"/>
      <c r="F656"/>
      <c r="H656"/>
      <c r="J656"/>
      <c r="L656"/>
      <c r="M656"/>
      <c r="N656"/>
    </row>
    <row r="657" spans="5:14" ht="15" x14ac:dyDescent="0.25">
      <c r="E657"/>
      <c r="F657"/>
      <c r="H657"/>
      <c r="J657"/>
      <c r="L657"/>
      <c r="M657"/>
      <c r="N657"/>
    </row>
    <row r="658" spans="5:14" ht="15" x14ac:dyDescent="0.25">
      <c r="E658"/>
      <c r="F658"/>
      <c r="H658"/>
      <c r="J658"/>
      <c r="L658"/>
      <c r="M658"/>
      <c r="N658"/>
    </row>
    <row r="659" spans="5:14" ht="15" x14ac:dyDescent="0.25">
      <c r="E659"/>
      <c r="F659"/>
      <c r="H659"/>
      <c r="J659"/>
      <c r="L659"/>
      <c r="M659"/>
      <c r="N659"/>
    </row>
    <row r="660" spans="5:14" ht="15" x14ac:dyDescent="0.25">
      <c r="E660"/>
      <c r="F660"/>
      <c r="H660"/>
      <c r="J660"/>
      <c r="L660"/>
      <c r="M660"/>
      <c r="N660"/>
    </row>
    <row r="661" spans="5:14" ht="15" x14ac:dyDescent="0.25">
      <c r="E661"/>
      <c r="F661"/>
      <c r="H661"/>
      <c r="J661"/>
      <c r="L661"/>
      <c r="M661"/>
      <c r="N661"/>
    </row>
    <row r="662" spans="5:14" ht="15" x14ac:dyDescent="0.25">
      <c r="E662"/>
      <c r="F662"/>
      <c r="H662"/>
      <c r="J662"/>
      <c r="L662"/>
      <c r="M662"/>
      <c r="N662"/>
    </row>
    <row r="663" spans="5:14" ht="15" x14ac:dyDescent="0.25">
      <c r="E663"/>
      <c r="F663"/>
      <c r="H663"/>
      <c r="J663"/>
      <c r="L663"/>
      <c r="M663"/>
      <c r="N663"/>
    </row>
    <row r="664" spans="5:14" ht="15" x14ac:dyDescent="0.25">
      <c r="E664"/>
      <c r="F664"/>
      <c r="H664"/>
      <c r="J664"/>
      <c r="L664"/>
      <c r="M664"/>
      <c r="N664"/>
    </row>
    <row r="665" spans="5:14" ht="15" x14ac:dyDescent="0.25">
      <c r="E665"/>
      <c r="F665"/>
      <c r="H665"/>
      <c r="J665"/>
      <c r="L665"/>
      <c r="M665"/>
      <c r="N665"/>
    </row>
    <row r="666" spans="5:14" ht="15" x14ac:dyDescent="0.25">
      <c r="E666"/>
      <c r="F666"/>
      <c r="H666"/>
      <c r="J666"/>
      <c r="L666"/>
      <c r="M666"/>
      <c r="N666"/>
    </row>
    <row r="667" spans="5:14" ht="15" x14ac:dyDescent="0.25">
      <c r="E667"/>
      <c r="F667"/>
      <c r="H667"/>
      <c r="J667"/>
      <c r="L667"/>
      <c r="M667"/>
      <c r="N667"/>
    </row>
    <row r="668" spans="5:14" ht="15" x14ac:dyDescent="0.25">
      <c r="E668"/>
      <c r="F668"/>
      <c r="H668"/>
      <c r="J668"/>
      <c r="L668"/>
      <c r="M668"/>
      <c r="N668"/>
    </row>
    <row r="669" spans="5:14" ht="15" x14ac:dyDescent="0.25">
      <c r="E669"/>
      <c r="F669"/>
      <c r="H669"/>
      <c r="J669"/>
      <c r="L669"/>
      <c r="M669"/>
      <c r="N669"/>
    </row>
    <row r="670" spans="5:14" ht="15" x14ac:dyDescent="0.25">
      <c r="E670"/>
      <c r="F670"/>
      <c r="H670"/>
      <c r="J670"/>
      <c r="L670"/>
      <c r="M670"/>
      <c r="N670"/>
    </row>
    <row r="671" spans="5:14" ht="15" x14ac:dyDescent="0.25">
      <c r="E671"/>
      <c r="F671"/>
      <c r="H671"/>
      <c r="J671"/>
      <c r="L671"/>
      <c r="M671"/>
      <c r="N671"/>
    </row>
    <row r="672" spans="5:14" ht="15" x14ac:dyDescent="0.25">
      <c r="E672"/>
      <c r="F672"/>
      <c r="H672"/>
      <c r="J672"/>
      <c r="L672"/>
      <c r="M672"/>
      <c r="N672"/>
    </row>
    <row r="673" spans="5:14" ht="15" x14ac:dyDescent="0.25">
      <c r="E673"/>
      <c r="F673"/>
      <c r="H673"/>
      <c r="J673"/>
      <c r="L673"/>
      <c r="M673"/>
      <c r="N673"/>
    </row>
    <row r="674" spans="5:14" ht="15" x14ac:dyDescent="0.25">
      <c r="E674"/>
      <c r="F674"/>
      <c r="H674"/>
      <c r="J674"/>
      <c r="L674"/>
      <c r="M674"/>
      <c r="N674"/>
    </row>
    <row r="675" spans="5:14" ht="15" x14ac:dyDescent="0.25">
      <c r="E675"/>
      <c r="F675"/>
      <c r="H675"/>
      <c r="J675"/>
      <c r="L675"/>
      <c r="M675"/>
      <c r="N675"/>
    </row>
    <row r="676" spans="5:14" ht="15" x14ac:dyDescent="0.25">
      <c r="E676"/>
      <c r="F676"/>
      <c r="H676"/>
      <c r="J676"/>
      <c r="L676"/>
      <c r="M676"/>
      <c r="N676"/>
    </row>
    <row r="677" spans="5:14" ht="15" x14ac:dyDescent="0.25">
      <c r="E677"/>
      <c r="F677"/>
      <c r="H677"/>
      <c r="J677"/>
      <c r="L677"/>
      <c r="M677"/>
      <c r="N677"/>
    </row>
    <row r="678" spans="5:14" ht="15" x14ac:dyDescent="0.25">
      <c r="E678"/>
      <c r="F678"/>
      <c r="H678"/>
      <c r="J678"/>
      <c r="L678"/>
      <c r="M678"/>
      <c r="N678"/>
    </row>
    <row r="679" spans="5:14" ht="15" x14ac:dyDescent="0.25">
      <c r="E679"/>
      <c r="F679"/>
      <c r="H679"/>
      <c r="J679"/>
      <c r="L679"/>
      <c r="M679"/>
      <c r="N679"/>
    </row>
    <row r="680" spans="5:14" ht="15" x14ac:dyDescent="0.25">
      <c r="E680"/>
      <c r="F680"/>
      <c r="H680"/>
      <c r="J680"/>
      <c r="L680"/>
      <c r="M680"/>
      <c r="N680"/>
    </row>
    <row r="681" spans="5:14" ht="15" x14ac:dyDescent="0.25">
      <c r="E681"/>
      <c r="F681"/>
      <c r="H681"/>
      <c r="J681"/>
      <c r="L681"/>
      <c r="M681"/>
      <c r="N681"/>
    </row>
    <row r="682" spans="5:14" ht="15" x14ac:dyDescent="0.25">
      <c r="E682"/>
      <c r="F682"/>
      <c r="H682"/>
      <c r="J682"/>
      <c r="L682"/>
      <c r="M682"/>
      <c r="N682"/>
    </row>
    <row r="683" spans="5:14" ht="15" x14ac:dyDescent="0.25">
      <c r="E683"/>
      <c r="F683"/>
      <c r="H683"/>
      <c r="J683"/>
      <c r="L683"/>
      <c r="M683"/>
      <c r="N683"/>
    </row>
    <row r="684" spans="5:14" ht="15" x14ac:dyDescent="0.25">
      <c r="E684"/>
      <c r="F684"/>
      <c r="H684"/>
      <c r="J684"/>
      <c r="L684"/>
      <c r="M684"/>
      <c r="N684"/>
    </row>
    <row r="685" spans="5:14" ht="15" x14ac:dyDescent="0.25">
      <c r="E685"/>
      <c r="F685"/>
      <c r="H685"/>
      <c r="J685"/>
      <c r="L685"/>
      <c r="M685"/>
      <c r="N685"/>
    </row>
    <row r="686" spans="5:14" ht="15" x14ac:dyDescent="0.25">
      <c r="E686"/>
      <c r="F686"/>
      <c r="H686"/>
      <c r="J686"/>
      <c r="L686"/>
      <c r="M686"/>
      <c r="N686"/>
    </row>
    <row r="687" spans="5:14" ht="15" x14ac:dyDescent="0.25">
      <c r="E687"/>
      <c r="F687"/>
      <c r="H687"/>
      <c r="J687"/>
      <c r="L687"/>
      <c r="M687"/>
      <c r="N687"/>
    </row>
    <row r="688" spans="5:14" ht="15" x14ac:dyDescent="0.25">
      <c r="E688"/>
      <c r="F688"/>
      <c r="H688"/>
      <c r="J688"/>
      <c r="L688"/>
      <c r="M688"/>
      <c r="N688"/>
    </row>
    <row r="689" spans="5:14" ht="15" x14ac:dyDescent="0.25">
      <c r="E689"/>
      <c r="F689"/>
      <c r="H689"/>
      <c r="J689"/>
      <c r="L689"/>
      <c r="M689"/>
      <c r="N689"/>
    </row>
    <row r="690" spans="5:14" ht="15" x14ac:dyDescent="0.25">
      <c r="E690"/>
      <c r="F690"/>
      <c r="H690"/>
      <c r="J690"/>
      <c r="L690"/>
      <c r="M690"/>
      <c r="N690"/>
    </row>
    <row r="691" spans="5:14" ht="15" x14ac:dyDescent="0.25">
      <c r="E691"/>
      <c r="F691"/>
      <c r="H691"/>
      <c r="J691"/>
      <c r="L691"/>
      <c r="M691"/>
      <c r="N691"/>
    </row>
    <row r="692" spans="5:14" ht="15" x14ac:dyDescent="0.25">
      <c r="E692"/>
      <c r="F692"/>
      <c r="H692"/>
      <c r="J692"/>
      <c r="L692"/>
      <c r="M692"/>
      <c r="N692"/>
    </row>
    <row r="693" spans="5:14" ht="15" x14ac:dyDescent="0.25">
      <c r="E693"/>
      <c r="F693"/>
      <c r="H693"/>
      <c r="J693"/>
      <c r="L693"/>
      <c r="M693"/>
      <c r="N693"/>
    </row>
    <row r="694" spans="5:14" ht="15" x14ac:dyDescent="0.25">
      <c r="E694"/>
      <c r="F694"/>
      <c r="H694"/>
      <c r="J694"/>
      <c r="L694"/>
      <c r="M694"/>
      <c r="N694"/>
    </row>
    <row r="695" spans="5:14" ht="15" x14ac:dyDescent="0.25">
      <c r="E695"/>
      <c r="F695"/>
      <c r="H695"/>
      <c r="J695"/>
      <c r="L695"/>
      <c r="M695"/>
      <c r="N695"/>
    </row>
    <row r="696" spans="5:14" ht="15" x14ac:dyDescent="0.25">
      <c r="E696"/>
      <c r="F696"/>
      <c r="H696"/>
      <c r="J696"/>
      <c r="L696"/>
      <c r="M696"/>
      <c r="N696"/>
    </row>
    <row r="697" spans="5:14" ht="15" x14ac:dyDescent="0.25">
      <c r="E697"/>
      <c r="F697"/>
      <c r="H697"/>
      <c r="J697"/>
      <c r="L697"/>
      <c r="M697"/>
      <c r="N697"/>
    </row>
    <row r="698" spans="5:14" ht="15" x14ac:dyDescent="0.25">
      <c r="E698"/>
      <c r="F698"/>
      <c r="H698"/>
      <c r="J698"/>
      <c r="L698"/>
      <c r="M698"/>
      <c r="N698"/>
    </row>
    <row r="699" spans="5:14" ht="15" x14ac:dyDescent="0.25">
      <c r="E699"/>
      <c r="F699"/>
      <c r="H699"/>
      <c r="J699"/>
      <c r="L699"/>
      <c r="M699"/>
      <c r="N699"/>
    </row>
    <row r="700" spans="5:14" ht="15" x14ac:dyDescent="0.25">
      <c r="E700"/>
      <c r="F700"/>
      <c r="H700"/>
      <c r="J700"/>
      <c r="L700"/>
      <c r="M700"/>
      <c r="N700"/>
    </row>
    <row r="701" spans="5:14" ht="15" x14ac:dyDescent="0.25">
      <c r="E701"/>
      <c r="F701"/>
      <c r="H701"/>
      <c r="J701"/>
      <c r="L701"/>
      <c r="M701"/>
      <c r="N701"/>
    </row>
    <row r="702" spans="5:14" ht="15" x14ac:dyDescent="0.25">
      <c r="E702"/>
      <c r="F702"/>
      <c r="H702"/>
      <c r="J702"/>
      <c r="L702"/>
      <c r="M702"/>
      <c r="N702"/>
    </row>
    <row r="703" spans="5:14" ht="15" x14ac:dyDescent="0.25">
      <c r="E703"/>
      <c r="F703"/>
      <c r="H703"/>
      <c r="J703"/>
      <c r="L703"/>
      <c r="M703"/>
      <c r="N703"/>
    </row>
    <row r="704" spans="5:14" ht="15" x14ac:dyDescent="0.25">
      <c r="E704"/>
      <c r="F704"/>
      <c r="H704"/>
      <c r="J704"/>
      <c r="L704"/>
      <c r="M704"/>
      <c r="N704"/>
    </row>
    <row r="705" spans="5:14" ht="15" x14ac:dyDescent="0.25">
      <c r="E705"/>
      <c r="F705"/>
      <c r="H705"/>
      <c r="J705"/>
      <c r="L705"/>
      <c r="M705"/>
      <c r="N705"/>
    </row>
    <row r="706" spans="5:14" ht="15" x14ac:dyDescent="0.25">
      <c r="E706"/>
      <c r="F706"/>
      <c r="H706"/>
      <c r="J706"/>
      <c r="L706"/>
      <c r="M706"/>
      <c r="N706"/>
    </row>
    <row r="707" spans="5:14" ht="15" x14ac:dyDescent="0.25">
      <c r="E707"/>
      <c r="F707"/>
      <c r="H707"/>
      <c r="J707"/>
      <c r="L707"/>
      <c r="M707"/>
      <c r="N707"/>
    </row>
    <row r="708" spans="5:14" ht="15" x14ac:dyDescent="0.25">
      <c r="E708"/>
      <c r="F708"/>
      <c r="H708"/>
      <c r="J708"/>
      <c r="L708"/>
      <c r="M708"/>
      <c r="N708"/>
    </row>
    <row r="709" spans="5:14" ht="15" x14ac:dyDescent="0.25">
      <c r="E709"/>
      <c r="F709"/>
      <c r="H709"/>
      <c r="J709"/>
      <c r="L709"/>
      <c r="M709"/>
      <c r="N709"/>
    </row>
    <row r="710" spans="5:14" ht="15" x14ac:dyDescent="0.25">
      <c r="E710"/>
      <c r="F710"/>
      <c r="H710"/>
      <c r="J710"/>
      <c r="L710"/>
      <c r="M710"/>
      <c r="N710"/>
    </row>
    <row r="711" spans="5:14" ht="15" x14ac:dyDescent="0.25">
      <c r="E711"/>
      <c r="F711"/>
      <c r="H711"/>
      <c r="J711"/>
      <c r="L711"/>
      <c r="M711"/>
      <c r="N711"/>
    </row>
    <row r="712" spans="5:14" ht="15" x14ac:dyDescent="0.25">
      <c r="E712"/>
      <c r="F712"/>
      <c r="H712"/>
      <c r="J712"/>
      <c r="L712"/>
      <c r="M712"/>
      <c r="N712"/>
    </row>
    <row r="713" spans="5:14" ht="15" x14ac:dyDescent="0.25">
      <c r="E713"/>
      <c r="F713"/>
      <c r="H713"/>
      <c r="J713"/>
      <c r="L713"/>
      <c r="M713"/>
      <c r="N713"/>
    </row>
    <row r="714" spans="5:14" ht="15" x14ac:dyDescent="0.25">
      <c r="E714"/>
      <c r="F714"/>
      <c r="H714"/>
      <c r="J714"/>
      <c r="L714"/>
      <c r="M714"/>
      <c r="N714"/>
    </row>
    <row r="715" spans="5:14" ht="15" x14ac:dyDescent="0.25">
      <c r="E715"/>
      <c r="F715"/>
      <c r="H715"/>
      <c r="J715"/>
      <c r="L715"/>
      <c r="M715"/>
      <c r="N715"/>
    </row>
    <row r="716" spans="5:14" ht="15" x14ac:dyDescent="0.25">
      <c r="E716"/>
      <c r="F716"/>
      <c r="H716"/>
      <c r="J716"/>
      <c r="L716"/>
      <c r="M716"/>
      <c r="N716"/>
    </row>
    <row r="717" spans="5:14" ht="15" x14ac:dyDescent="0.25">
      <c r="E717"/>
      <c r="F717"/>
      <c r="H717"/>
      <c r="J717"/>
      <c r="L717"/>
      <c r="M717"/>
      <c r="N717"/>
    </row>
    <row r="718" spans="5:14" ht="15" x14ac:dyDescent="0.25">
      <c r="E718"/>
      <c r="F718"/>
      <c r="H718"/>
      <c r="J718"/>
      <c r="L718"/>
      <c r="M718"/>
      <c r="N718"/>
    </row>
    <row r="719" spans="5:14" ht="15" x14ac:dyDescent="0.25">
      <c r="E719"/>
      <c r="F719"/>
      <c r="H719"/>
      <c r="J719"/>
      <c r="L719"/>
      <c r="M719"/>
      <c r="N719"/>
    </row>
    <row r="720" spans="5:14" ht="15" x14ac:dyDescent="0.25">
      <c r="E720"/>
      <c r="F720"/>
      <c r="H720"/>
      <c r="J720"/>
      <c r="L720"/>
      <c r="M720"/>
      <c r="N720"/>
    </row>
    <row r="721" spans="5:14" ht="15" x14ac:dyDescent="0.25">
      <c r="E721"/>
      <c r="F721"/>
      <c r="H721"/>
      <c r="J721"/>
      <c r="L721"/>
      <c r="M721"/>
      <c r="N721"/>
    </row>
    <row r="722" spans="5:14" ht="15" x14ac:dyDescent="0.25">
      <c r="E722"/>
      <c r="F722"/>
      <c r="H722"/>
      <c r="J722"/>
      <c r="L722"/>
      <c r="M722"/>
      <c r="N722"/>
    </row>
    <row r="723" spans="5:14" ht="15" x14ac:dyDescent="0.25">
      <c r="E723"/>
      <c r="F723"/>
      <c r="H723"/>
      <c r="J723"/>
      <c r="L723"/>
      <c r="M723"/>
      <c r="N723"/>
    </row>
    <row r="724" spans="5:14" ht="15" x14ac:dyDescent="0.25">
      <c r="E724"/>
      <c r="F724"/>
      <c r="H724"/>
      <c r="J724"/>
      <c r="L724"/>
      <c r="M724"/>
      <c r="N724"/>
    </row>
    <row r="725" spans="5:14" ht="15" x14ac:dyDescent="0.25">
      <c r="E725"/>
      <c r="F725"/>
      <c r="H725"/>
      <c r="J725"/>
      <c r="L725"/>
      <c r="M725"/>
      <c r="N725"/>
    </row>
    <row r="726" spans="5:14" ht="15" x14ac:dyDescent="0.25">
      <c r="E726"/>
      <c r="F726"/>
      <c r="H726"/>
      <c r="J726"/>
      <c r="L726"/>
      <c r="M726"/>
      <c r="N726"/>
    </row>
    <row r="727" spans="5:14" ht="15" x14ac:dyDescent="0.25">
      <c r="E727"/>
      <c r="F727"/>
      <c r="H727"/>
      <c r="J727"/>
      <c r="L727"/>
      <c r="M727"/>
      <c r="N727"/>
    </row>
    <row r="728" spans="5:14" ht="15" x14ac:dyDescent="0.25">
      <c r="E728"/>
      <c r="F728"/>
      <c r="H728"/>
      <c r="J728"/>
      <c r="L728"/>
      <c r="M728"/>
      <c r="N728"/>
    </row>
    <row r="729" spans="5:14" ht="15" x14ac:dyDescent="0.25">
      <c r="E729"/>
      <c r="F729"/>
      <c r="H729"/>
      <c r="J729"/>
      <c r="L729"/>
      <c r="M729"/>
      <c r="N729"/>
    </row>
    <row r="730" spans="5:14" ht="15" x14ac:dyDescent="0.25">
      <c r="E730"/>
      <c r="F730"/>
      <c r="H730"/>
      <c r="J730"/>
      <c r="L730"/>
      <c r="M730"/>
      <c r="N730"/>
    </row>
    <row r="731" spans="5:14" ht="15" x14ac:dyDescent="0.25">
      <c r="E731"/>
      <c r="F731"/>
      <c r="H731"/>
      <c r="J731"/>
      <c r="L731"/>
      <c r="M731"/>
      <c r="N731"/>
    </row>
    <row r="732" spans="5:14" ht="15" x14ac:dyDescent="0.25">
      <c r="E732"/>
      <c r="F732"/>
      <c r="H732"/>
      <c r="J732"/>
      <c r="L732"/>
      <c r="M732"/>
      <c r="N732"/>
    </row>
    <row r="733" spans="5:14" ht="15" x14ac:dyDescent="0.25">
      <c r="E733"/>
      <c r="F733"/>
      <c r="H733"/>
      <c r="J733"/>
      <c r="L733"/>
      <c r="M733"/>
      <c r="N733"/>
    </row>
    <row r="734" spans="5:14" ht="15" x14ac:dyDescent="0.25">
      <c r="E734"/>
      <c r="F734"/>
      <c r="H734"/>
      <c r="J734"/>
      <c r="L734"/>
      <c r="M734"/>
      <c r="N734"/>
    </row>
    <row r="735" spans="5:14" ht="15" x14ac:dyDescent="0.25">
      <c r="E735"/>
      <c r="F735"/>
      <c r="H735"/>
      <c r="J735"/>
      <c r="L735"/>
      <c r="M735"/>
      <c r="N735"/>
    </row>
    <row r="736" spans="5:14" ht="15" x14ac:dyDescent="0.25">
      <c r="E736"/>
      <c r="F736"/>
      <c r="H736"/>
      <c r="J736"/>
      <c r="L736"/>
      <c r="M736"/>
      <c r="N736"/>
    </row>
    <row r="737" spans="5:14" ht="15" x14ac:dyDescent="0.25">
      <c r="E737"/>
      <c r="F737"/>
      <c r="H737"/>
      <c r="J737"/>
      <c r="L737"/>
      <c r="M737"/>
      <c r="N737"/>
    </row>
    <row r="738" spans="5:14" ht="15" x14ac:dyDescent="0.25">
      <c r="E738"/>
      <c r="F738"/>
      <c r="H738"/>
      <c r="J738"/>
      <c r="L738"/>
      <c r="M738"/>
      <c r="N738"/>
    </row>
    <row r="739" spans="5:14" ht="15" x14ac:dyDescent="0.25">
      <c r="E739"/>
      <c r="F739"/>
      <c r="H739"/>
      <c r="J739"/>
      <c r="L739"/>
      <c r="M739"/>
      <c r="N739"/>
    </row>
    <row r="740" spans="5:14" ht="15" x14ac:dyDescent="0.25">
      <c r="E740"/>
      <c r="F740"/>
      <c r="H740"/>
      <c r="J740"/>
      <c r="L740"/>
      <c r="M740"/>
      <c r="N740"/>
    </row>
    <row r="741" spans="5:14" ht="15" x14ac:dyDescent="0.25">
      <c r="E741"/>
      <c r="F741"/>
      <c r="H741"/>
      <c r="J741"/>
      <c r="L741"/>
      <c r="M741"/>
      <c r="N741"/>
    </row>
    <row r="742" spans="5:14" ht="15" x14ac:dyDescent="0.25">
      <c r="E742"/>
      <c r="F742"/>
      <c r="H742"/>
      <c r="J742"/>
      <c r="L742"/>
      <c r="M742"/>
      <c r="N742"/>
    </row>
    <row r="743" spans="5:14" ht="15" x14ac:dyDescent="0.25">
      <c r="E743"/>
      <c r="F743"/>
      <c r="H743"/>
      <c r="J743"/>
      <c r="L743"/>
      <c r="M743"/>
      <c r="N743"/>
    </row>
    <row r="744" spans="5:14" ht="15" x14ac:dyDescent="0.25">
      <c r="E744"/>
      <c r="F744"/>
      <c r="H744"/>
      <c r="J744"/>
      <c r="L744"/>
      <c r="M744"/>
      <c r="N744"/>
    </row>
    <row r="745" spans="5:14" ht="15" x14ac:dyDescent="0.25">
      <c r="E745"/>
      <c r="F745"/>
      <c r="H745"/>
      <c r="J745"/>
      <c r="L745"/>
      <c r="M745"/>
      <c r="N745"/>
    </row>
    <row r="746" spans="5:14" ht="15" x14ac:dyDescent="0.25">
      <c r="E746"/>
      <c r="F746"/>
      <c r="H746"/>
      <c r="J746"/>
      <c r="L746"/>
      <c r="M746"/>
      <c r="N746"/>
    </row>
    <row r="747" spans="5:14" ht="15" x14ac:dyDescent="0.25">
      <c r="E747"/>
      <c r="F747"/>
      <c r="H747"/>
      <c r="J747"/>
      <c r="L747"/>
      <c r="M747"/>
      <c r="N747"/>
    </row>
    <row r="748" spans="5:14" ht="15" x14ac:dyDescent="0.25">
      <c r="E748"/>
      <c r="F748"/>
      <c r="H748"/>
      <c r="J748"/>
      <c r="L748"/>
      <c r="M748"/>
      <c r="N748"/>
    </row>
    <row r="749" spans="5:14" ht="15" x14ac:dyDescent="0.25">
      <c r="E749"/>
      <c r="F749"/>
      <c r="H749"/>
      <c r="J749"/>
      <c r="L749"/>
      <c r="M749"/>
      <c r="N749"/>
    </row>
    <row r="750" spans="5:14" ht="15" x14ac:dyDescent="0.25">
      <c r="E750"/>
      <c r="F750"/>
      <c r="H750"/>
      <c r="J750"/>
      <c r="L750"/>
      <c r="M750"/>
      <c r="N750"/>
    </row>
    <row r="751" spans="5:14" ht="15" x14ac:dyDescent="0.25">
      <c r="E751"/>
      <c r="F751"/>
      <c r="H751"/>
      <c r="J751"/>
      <c r="L751"/>
      <c r="M751"/>
      <c r="N751"/>
    </row>
    <row r="752" spans="5:14" ht="15" x14ac:dyDescent="0.25">
      <c r="E752"/>
      <c r="F752"/>
      <c r="H752"/>
      <c r="J752"/>
      <c r="L752"/>
      <c r="M752"/>
      <c r="N752"/>
    </row>
    <row r="753" spans="5:14" ht="15" x14ac:dyDescent="0.25">
      <c r="E753"/>
      <c r="F753"/>
      <c r="H753"/>
      <c r="J753"/>
      <c r="L753"/>
      <c r="M753"/>
      <c r="N753"/>
    </row>
    <row r="754" spans="5:14" ht="15" x14ac:dyDescent="0.25">
      <c r="E754"/>
      <c r="F754"/>
      <c r="H754"/>
      <c r="J754"/>
      <c r="L754"/>
      <c r="M754"/>
      <c r="N754"/>
    </row>
    <row r="755" spans="5:14" ht="15" x14ac:dyDescent="0.25">
      <c r="E755"/>
      <c r="F755"/>
      <c r="H755"/>
      <c r="J755"/>
      <c r="L755"/>
      <c r="M755"/>
      <c r="N755"/>
    </row>
    <row r="756" spans="5:14" ht="15" x14ac:dyDescent="0.25">
      <c r="E756"/>
      <c r="F756"/>
      <c r="H756"/>
      <c r="J756"/>
      <c r="L756"/>
      <c r="M756"/>
      <c r="N756"/>
    </row>
    <row r="757" spans="5:14" ht="15" x14ac:dyDescent="0.25">
      <c r="E757"/>
      <c r="F757"/>
      <c r="H757"/>
      <c r="J757"/>
      <c r="L757"/>
      <c r="M757"/>
      <c r="N757"/>
    </row>
    <row r="758" spans="5:14" ht="15" x14ac:dyDescent="0.25">
      <c r="E758"/>
      <c r="F758"/>
      <c r="H758"/>
      <c r="J758"/>
      <c r="L758"/>
      <c r="M758"/>
      <c r="N758"/>
    </row>
    <row r="759" spans="5:14" ht="15" x14ac:dyDescent="0.25">
      <c r="E759"/>
      <c r="F759"/>
      <c r="H759"/>
      <c r="J759"/>
      <c r="L759"/>
      <c r="M759"/>
      <c r="N759"/>
    </row>
    <row r="760" spans="5:14" ht="15" x14ac:dyDescent="0.25">
      <c r="E760"/>
      <c r="F760"/>
      <c r="H760"/>
      <c r="J760"/>
      <c r="L760"/>
      <c r="M760"/>
      <c r="N760"/>
    </row>
    <row r="761" spans="5:14" ht="15" x14ac:dyDescent="0.25">
      <c r="E761"/>
      <c r="F761"/>
      <c r="H761"/>
      <c r="J761"/>
      <c r="L761"/>
      <c r="M761"/>
      <c r="N761"/>
    </row>
    <row r="762" spans="5:14" ht="15" x14ac:dyDescent="0.25">
      <c r="E762"/>
      <c r="F762"/>
      <c r="H762"/>
      <c r="J762"/>
      <c r="L762"/>
      <c r="M762"/>
      <c r="N762"/>
    </row>
    <row r="763" spans="5:14" ht="15" x14ac:dyDescent="0.25">
      <c r="E763"/>
      <c r="F763"/>
      <c r="H763"/>
      <c r="J763"/>
      <c r="L763"/>
      <c r="M763"/>
      <c r="N763"/>
    </row>
    <row r="764" spans="5:14" ht="15" x14ac:dyDescent="0.25">
      <c r="E764"/>
      <c r="F764"/>
      <c r="H764"/>
      <c r="J764"/>
      <c r="L764"/>
      <c r="M764"/>
      <c r="N764"/>
    </row>
    <row r="765" spans="5:14" ht="15" x14ac:dyDescent="0.25">
      <c r="E765"/>
      <c r="F765"/>
      <c r="H765"/>
      <c r="J765"/>
      <c r="L765"/>
      <c r="M765"/>
      <c r="N765"/>
    </row>
    <row r="766" spans="5:14" ht="15" x14ac:dyDescent="0.25">
      <c r="E766"/>
      <c r="F766"/>
      <c r="H766"/>
      <c r="J766"/>
      <c r="L766"/>
      <c r="M766"/>
      <c r="N766"/>
    </row>
    <row r="767" spans="5:14" ht="15" x14ac:dyDescent="0.25">
      <c r="E767"/>
      <c r="F767"/>
      <c r="H767"/>
      <c r="J767"/>
      <c r="L767"/>
      <c r="M767"/>
      <c r="N767"/>
    </row>
    <row r="768" spans="5:14" ht="15" x14ac:dyDescent="0.25">
      <c r="E768"/>
      <c r="F768"/>
      <c r="H768"/>
      <c r="J768"/>
      <c r="L768"/>
      <c r="M768"/>
      <c r="N768"/>
    </row>
    <row r="769" spans="5:14" ht="15" x14ac:dyDescent="0.25">
      <c r="E769"/>
      <c r="F769"/>
      <c r="H769"/>
      <c r="J769"/>
      <c r="L769"/>
      <c r="M769"/>
      <c r="N769"/>
    </row>
    <row r="770" spans="5:14" ht="15" x14ac:dyDescent="0.25">
      <c r="E770"/>
      <c r="F770"/>
      <c r="H770"/>
      <c r="J770"/>
      <c r="L770"/>
      <c r="M770"/>
      <c r="N770"/>
    </row>
    <row r="771" spans="5:14" ht="15" x14ac:dyDescent="0.25">
      <c r="E771"/>
      <c r="F771"/>
      <c r="H771"/>
      <c r="J771"/>
      <c r="L771"/>
      <c r="M771"/>
      <c r="N771"/>
    </row>
    <row r="772" spans="5:14" ht="15" x14ac:dyDescent="0.25">
      <c r="E772"/>
      <c r="F772"/>
      <c r="H772"/>
      <c r="J772"/>
      <c r="L772"/>
      <c r="M772"/>
      <c r="N772"/>
    </row>
    <row r="773" spans="5:14" ht="15" x14ac:dyDescent="0.25">
      <c r="E773"/>
      <c r="F773"/>
      <c r="H773"/>
      <c r="J773"/>
      <c r="L773"/>
      <c r="M773"/>
      <c r="N773"/>
    </row>
    <row r="774" spans="5:14" ht="15" x14ac:dyDescent="0.25">
      <c r="E774"/>
      <c r="F774"/>
      <c r="H774"/>
      <c r="J774"/>
      <c r="L774"/>
      <c r="M774"/>
      <c r="N774"/>
    </row>
    <row r="775" spans="5:14" ht="15" x14ac:dyDescent="0.25">
      <c r="E775"/>
      <c r="F775"/>
      <c r="H775"/>
      <c r="J775"/>
      <c r="L775"/>
      <c r="M775"/>
      <c r="N775"/>
    </row>
    <row r="776" spans="5:14" ht="15" x14ac:dyDescent="0.25">
      <c r="E776"/>
      <c r="F776"/>
      <c r="H776"/>
      <c r="J776"/>
      <c r="L776"/>
      <c r="M776"/>
      <c r="N776"/>
    </row>
    <row r="777" spans="5:14" ht="15" x14ac:dyDescent="0.25">
      <c r="E777"/>
      <c r="F777"/>
      <c r="H777"/>
      <c r="J777"/>
      <c r="L777"/>
      <c r="M777"/>
      <c r="N777"/>
    </row>
    <row r="778" spans="5:14" ht="15" x14ac:dyDescent="0.25">
      <c r="E778"/>
      <c r="F778"/>
      <c r="H778"/>
      <c r="J778"/>
      <c r="L778"/>
      <c r="M778"/>
      <c r="N778"/>
    </row>
    <row r="779" spans="5:14" ht="15" x14ac:dyDescent="0.25">
      <c r="E779"/>
      <c r="F779"/>
      <c r="H779"/>
      <c r="J779"/>
      <c r="L779"/>
      <c r="M779"/>
      <c r="N779"/>
    </row>
    <row r="780" spans="5:14" ht="15" x14ac:dyDescent="0.25">
      <c r="E780"/>
      <c r="F780"/>
      <c r="H780"/>
      <c r="J780"/>
      <c r="L780"/>
      <c r="M780"/>
      <c r="N780"/>
    </row>
    <row r="781" spans="5:14" ht="15" x14ac:dyDescent="0.25">
      <c r="E781"/>
      <c r="F781"/>
      <c r="H781"/>
      <c r="J781"/>
      <c r="L781"/>
      <c r="M781"/>
      <c r="N781"/>
    </row>
    <row r="782" spans="5:14" ht="15" x14ac:dyDescent="0.25">
      <c r="E782"/>
      <c r="F782"/>
      <c r="H782"/>
      <c r="J782"/>
      <c r="L782"/>
      <c r="M782"/>
      <c r="N782"/>
    </row>
    <row r="783" spans="5:14" ht="15" x14ac:dyDescent="0.25">
      <c r="E783"/>
      <c r="F783"/>
      <c r="H783"/>
      <c r="J783"/>
      <c r="L783"/>
      <c r="M783"/>
      <c r="N783"/>
    </row>
    <row r="784" spans="5:14" ht="15" x14ac:dyDescent="0.25">
      <c r="E784"/>
      <c r="F784"/>
      <c r="H784"/>
      <c r="J784"/>
      <c r="L784"/>
      <c r="M784"/>
      <c r="N784"/>
    </row>
    <row r="785" spans="5:14" ht="15" x14ac:dyDescent="0.25">
      <c r="E785"/>
      <c r="F785"/>
      <c r="H785"/>
      <c r="J785"/>
      <c r="L785"/>
      <c r="M785"/>
      <c r="N785"/>
    </row>
    <row r="786" spans="5:14" ht="15" x14ac:dyDescent="0.25">
      <c r="E786"/>
      <c r="F786"/>
      <c r="H786"/>
      <c r="J786"/>
      <c r="L786"/>
      <c r="M786"/>
      <c r="N786"/>
    </row>
    <row r="787" spans="5:14" ht="15" x14ac:dyDescent="0.25">
      <c r="E787"/>
      <c r="F787"/>
      <c r="H787"/>
      <c r="J787"/>
      <c r="L787"/>
      <c r="M787"/>
      <c r="N787"/>
    </row>
    <row r="788" spans="5:14" ht="15" x14ac:dyDescent="0.25">
      <c r="E788"/>
      <c r="F788"/>
      <c r="H788"/>
      <c r="J788"/>
      <c r="L788"/>
      <c r="M788"/>
      <c r="N788"/>
    </row>
    <row r="789" spans="5:14" ht="15" x14ac:dyDescent="0.25">
      <c r="E789"/>
      <c r="F789"/>
      <c r="H789"/>
      <c r="J789"/>
      <c r="L789"/>
      <c r="M789"/>
      <c r="N789"/>
    </row>
    <row r="790" spans="5:14" ht="15" x14ac:dyDescent="0.25">
      <c r="E790"/>
      <c r="F790"/>
      <c r="H790"/>
      <c r="J790"/>
      <c r="L790"/>
      <c r="M790"/>
      <c r="N790"/>
    </row>
    <row r="791" spans="5:14" ht="15" x14ac:dyDescent="0.25">
      <c r="E791"/>
      <c r="F791"/>
      <c r="H791"/>
      <c r="J791"/>
      <c r="L791"/>
      <c r="M791"/>
      <c r="N791"/>
    </row>
    <row r="792" spans="5:14" ht="15" x14ac:dyDescent="0.25">
      <c r="E792"/>
      <c r="F792"/>
      <c r="H792"/>
      <c r="J792"/>
      <c r="L792"/>
      <c r="M792"/>
      <c r="N792"/>
    </row>
    <row r="793" spans="5:14" ht="15" x14ac:dyDescent="0.25">
      <c r="E793"/>
      <c r="F793"/>
      <c r="H793"/>
      <c r="J793"/>
      <c r="L793"/>
      <c r="M793"/>
      <c r="N793"/>
    </row>
    <row r="794" spans="5:14" ht="15" x14ac:dyDescent="0.25">
      <c r="E794"/>
      <c r="F794"/>
      <c r="H794"/>
      <c r="J794"/>
      <c r="L794"/>
      <c r="M794"/>
      <c r="N794"/>
    </row>
    <row r="795" spans="5:14" ht="15" x14ac:dyDescent="0.25">
      <c r="E795"/>
      <c r="F795"/>
      <c r="H795"/>
      <c r="J795"/>
      <c r="L795"/>
      <c r="M795"/>
      <c r="N795"/>
    </row>
    <row r="796" spans="5:14" ht="15" x14ac:dyDescent="0.25">
      <c r="E796"/>
      <c r="F796"/>
      <c r="H796"/>
      <c r="J796"/>
      <c r="L796"/>
      <c r="M796"/>
      <c r="N796"/>
    </row>
    <row r="797" spans="5:14" ht="15" x14ac:dyDescent="0.25">
      <c r="E797"/>
      <c r="F797"/>
      <c r="H797"/>
      <c r="J797"/>
      <c r="L797"/>
      <c r="M797"/>
      <c r="N797"/>
    </row>
    <row r="798" spans="5:14" ht="15" x14ac:dyDescent="0.25">
      <c r="E798"/>
      <c r="F798"/>
      <c r="H798"/>
      <c r="J798"/>
      <c r="L798"/>
      <c r="M798"/>
      <c r="N798"/>
    </row>
    <row r="799" spans="5:14" ht="15" x14ac:dyDescent="0.25">
      <c r="E799"/>
      <c r="F799"/>
      <c r="H799"/>
      <c r="J799"/>
      <c r="L799"/>
      <c r="M799"/>
      <c r="N799"/>
    </row>
    <row r="800" spans="5:14" ht="15" x14ac:dyDescent="0.25">
      <c r="E800"/>
      <c r="F800"/>
      <c r="H800"/>
      <c r="J800"/>
      <c r="L800"/>
      <c r="M800"/>
      <c r="N800"/>
    </row>
    <row r="801" spans="5:14" ht="15" x14ac:dyDescent="0.25">
      <c r="E801"/>
      <c r="F801"/>
      <c r="H801"/>
      <c r="J801"/>
      <c r="L801"/>
      <c r="M801"/>
      <c r="N801"/>
    </row>
    <row r="802" spans="5:14" ht="15" x14ac:dyDescent="0.25">
      <c r="E802"/>
      <c r="F802"/>
      <c r="H802"/>
      <c r="J802"/>
      <c r="L802"/>
      <c r="M802"/>
      <c r="N802"/>
    </row>
    <row r="803" spans="5:14" ht="15" x14ac:dyDescent="0.25">
      <c r="E803"/>
      <c r="F803"/>
      <c r="H803"/>
      <c r="J803"/>
      <c r="L803"/>
      <c r="M803"/>
      <c r="N803"/>
    </row>
    <row r="804" spans="5:14" ht="15" x14ac:dyDescent="0.25">
      <c r="E804"/>
      <c r="F804"/>
      <c r="H804"/>
      <c r="J804"/>
      <c r="L804"/>
      <c r="M804"/>
      <c r="N804"/>
    </row>
    <row r="805" spans="5:14" ht="15" x14ac:dyDescent="0.25">
      <c r="E805"/>
      <c r="F805"/>
      <c r="H805"/>
      <c r="J805"/>
      <c r="L805"/>
      <c r="M805"/>
      <c r="N805"/>
    </row>
    <row r="806" spans="5:14" ht="15" x14ac:dyDescent="0.25">
      <c r="E806"/>
      <c r="F806"/>
      <c r="H806"/>
      <c r="J806"/>
      <c r="L806"/>
      <c r="M806"/>
      <c r="N806"/>
    </row>
    <row r="807" spans="5:14" ht="15" x14ac:dyDescent="0.25">
      <c r="E807"/>
      <c r="F807"/>
      <c r="H807"/>
      <c r="J807"/>
      <c r="L807"/>
      <c r="M807"/>
      <c r="N807"/>
    </row>
    <row r="808" spans="5:14" ht="15" x14ac:dyDescent="0.25">
      <c r="E808"/>
      <c r="F808"/>
      <c r="H808"/>
      <c r="J808"/>
      <c r="L808"/>
      <c r="M808"/>
      <c r="N808"/>
    </row>
    <row r="809" spans="5:14" ht="15" x14ac:dyDescent="0.25">
      <c r="E809"/>
      <c r="F809"/>
      <c r="H809"/>
      <c r="J809"/>
      <c r="L809"/>
      <c r="M809"/>
      <c r="N809"/>
    </row>
    <row r="810" spans="5:14" ht="15" x14ac:dyDescent="0.25">
      <c r="E810"/>
      <c r="F810"/>
      <c r="H810"/>
      <c r="J810"/>
      <c r="L810"/>
      <c r="M810"/>
      <c r="N810"/>
    </row>
    <row r="811" spans="5:14" ht="15" x14ac:dyDescent="0.25">
      <c r="E811"/>
      <c r="F811"/>
      <c r="H811"/>
      <c r="J811"/>
      <c r="L811"/>
      <c r="M811"/>
      <c r="N811"/>
    </row>
    <row r="812" spans="5:14" ht="15" x14ac:dyDescent="0.25">
      <c r="E812"/>
      <c r="F812"/>
      <c r="H812"/>
      <c r="J812"/>
      <c r="L812"/>
      <c r="M812"/>
      <c r="N812"/>
    </row>
    <row r="813" spans="5:14" ht="15" x14ac:dyDescent="0.25">
      <c r="E813"/>
      <c r="F813"/>
      <c r="H813"/>
      <c r="J813"/>
      <c r="L813"/>
      <c r="M813"/>
      <c r="N813"/>
    </row>
    <row r="814" spans="5:14" ht="15" x14ac:dyDescent="0.25">
      <c r="E814"/>
      <c r="F814"/>
      <c r="H814"/>
      <c r="J814"/>
      <c r="L814"/>
      <c r="M814"/>
      <c r="N814"/>
    </row>
    <row r="815" spans="5:14" ht="15" x14ac:dyDescent="0.25">
      <c r="E815"/>
      <c r="F815"/>
      <c r="H815"/>
      <c r="J815"/>
      <c r="L815"/>
      <c r="M815"/>
      <c r="N815"/>
    </row>
    <row r="816" spans="5:14" ht="15" x14ac:dyDescent="0.25">
      <c r="E816"/>
      <c r="F816"/>
      <c r="H816"/>
      <c r="J816"/>
      <c r="L816"/>
      <c r="M816"/>
      <c r="N816"/>
    </row>
    <row r="817" spans="5:14" ht="15" x14ac:dyDescent="0.25">
      <c r="E817"/>
      <c r="F817"/>
      <c r="H817"/>
      <c r="J817"/>
      <c r="L817"/>
      <c r="M817"/>
      <c r="N817"/>
    </row>
    <row r="818" spans="5:14" ht="15" x14ac:dyDescent="0.25">
      <c r="E818"/>
      <c r="F818"/>
      <c r="H818"/>
      <c r="J818"/>
      <c r="L818"/>
      <c r="M818"/>
      <c r="N818"/>
    </row>
    <row r="819" spans="5:14" ht="15" x14ac:dyDescent="0.25">
      <c r="E819"/>
      <c r="F819"/>
      <c r="H819"/>
      <c r="J819"/>
      <c r="L819"/>
      <c r="M819"/>
      <c r="N819"/>
    </row>
    <row r="820" spans="5:14" ht="15" x14ac:dyDescent="0.25">
      <c r="E820"/>
      <c r="F820"/>
      <c r="H820"/>
      <c r="J820"/>
      <c r="L820"/>
      <c r="M820"/>
      <c r="N820"/>
    </row>
    <row r="821" spans="5:14" ht="15" x14ac:dyDescent="0.25">
      <c r="E821"/>
      <c r="F821"/>
      <c r="H821"/>
      <c r="J821"/>
      <c r="L821"/>
      <c r="M821"/>
      <c r="N821"/>
    </row>
    <row r="822" spans="5:14" ht="15" x14ac:dyDescent="0.25">
      <c r="E822"/>
      <c r="F822"/>
      <c r="H822"/>
      <c r="J822"/>
      <c r="L822"/>
      <c r="M822"/>
      <c r="N822"/>
    </row>
    <row r="823" spans="5:14" ht="15" x14ac:dyDescent="0.25">
      <c r="E823"/>
      <c r="F823"/>
      <c r="H823"/>
      <c r="J823"/>
      <c r="L823"/>
      <c r="M823"/>
      <c r="N823"/>
    </row>
    <row r="824" spans="5:14" ht="15" x14ac:dyDescent="0.25">
      <c r="E824"/>
      <c r="F824"/>
      <c r="H824"/>
      <c r="J824"/>
      <c r="L824"/>
      <c r="M824"/>
      <c r="N824"/>
    </row>
    <row r="825" spans="5:14" ht="15" x14ac:dyDescent="0.25">
      <c r="E825"/>
      <c r="F825"/>
      <c r="H825"/>
      <c r="J825"/>
      <c r="L825"/>
      <c r="M825"/>
      <c r="N825"/>
    </row>
    <row r="826" spans="5:14" ht="15" x14ac:dyDescent="0.25">
      <c r="E826"/>
      <c r="F826"/>
      <c r="H826"/>
      <c r="J826"/>
      <c r="L826"/>
      <c r="M826"/>
      <c r="N826"/>
    </row>
    <row r="827" spans="5:14" ht="15" x14ac:dyDescent="0.25">
      <c r="E827"/>
      <c r="F827"/>
      <c r="H827"/>
      <c r="J827"/>
      <c r="L827"/>
      <c r="M827"/>
      <c r="N827"/>
    </row>
    <row r="828" spans="5:14" ht="15" x14ac:dyDescent="0.25">
      <c r="E828"/>
      <c r="F828"/>
      <c r="H828"/>
      <c r="J828"/>
      <c r="L828"/>
      <c r="M828"/>
      <c r="N828"/>
    </row>
    <row r="829" spans="5:14" ht="15" x14ac:dyDescent="0.25">
      <c r="E829"/>
      <c r="F829"/>
      <c r="H829"/>
      <c r="J829"/>
      <c r="L829"/>
      <c r="M829"/>
      <c r="N829"/>
    </row>
    <row r="830" spans="5:14" ht="15" x14ac:dyDescent="0.25">
      <c r="E830"/>
      <c r="F830"/>
      <c r="H830"/>
      <c r="J830"/>
      <c r="L830"/>
      <c r="M830"/>
      <c r="N830"/>
    </row>
    <row r="831" spans="5:14" ht="15" x14ac:dyDescent="0.25">
      <c r="E831"/>
      <c r="F831"/>
      <c r="H831"/>
      <c r="J831"/>
      <c r="L831"/>
      <c r="M831"/>
      <c r="N831"/>
    </row>
    <row r="832" spans="5:14" ht="15" x14ac:dyDescent="0.25">
      <c r="E832"/>
      <c r="F832"/>
      <c r="H832"/>
      <c r="J832"/>
      <c r="L832"/>
      <c r="M832"/>
      <c r="N832"/>
    </row>
    <row r="833" spans="5:14" ht="15" x14ac:dyDescent="0.25">
      <c r="E833"/>
      <c r="F833"/>
      <c r="H833"/>
      <c r="J833"/>
      <c r="L833"/>
      <c r="M833"/>
      <c r="N833"/>
    </row>
    <row r="834" spans="5:14" ht="15" x14ac:dyDescent="0.25">
      <c r="E834"/>
      <c r="F834"/>
      <c r="H834"/>
      <c r="J834"/>
      <c r="L834"/>
      <c r="M834"/>
      <c r="N834"/>
    </row>
    <row r="835" spans="5:14" ht="15" x14ac:dyDescent="0.25">
      <c r="E835"/>
      <c r="F835"/>
      <c r="H835"/>
      <c r="J835"/>
      <c r="L835"/>
      <c r="M835"/>
      <c r="N835"/>
    </row>
    <row r="836" spans="5:14" ht="15" x14ac:dyDescent="0.25">
      <c r="E836"/>
      <c r="F836"/>
      <c r="H836"/>
      <c r="J836"/>
      <c r="L836"/>
      <c r="M836"/>
      <c r="N836"/>
    </row>
    <row r="837" spans="5:14" ht="15" x14ac:dyDescent="0.25">
      <c r="E837"/>
      <c r="F837"/>
      <c r="H837"/>
      <c r="J837"/>
      <c r="L837"/>
      <c r="M837"/>
      <c r="N837"/>
    </row>
    <row r="838" spans="5:14" ht="15" x14ac:dyDescent="0.25">
      <c r="E838"/>
      <c r="F838"/>
      <c r="H838"/>
      <c r="J838"/>
      <c r="L838"/>
      <c r="M838"/>
      <c r="N838"/>
    </row>
    <row r="839" spans="5:14" ht="15" x14ac:dyDescent="0.25">
      <c r="E839"/>
      <c r="F839"/>
      <c r="H839"/>
      <c r="J839"/>
      <c r="L839"/>
      <c r="M839"/>
      <c r="N839"/>
    </row>
    <row r="840" spans="5:14" ht="15" x14ac:dyDescent="0.25">
      <c r="E840"/>
      <c r="F840"/>
      <c r="H840"/>
      <c r="J840"/>
      <c r="L840"/>
      <c r="M840"/>
      <c r="N840"/>
    </row>
    <row r="841" spans="5:14" ht="15" x14ac:dyDescent="0.25">
      <c r="E841"/>
      <c r="F841"/>
      <c r="H841"/>
      <c r="J841"/>
      <c r="L841"/>
      <c r="M841"/>
      <c r="N841"/>
    </row>
    <row r="842" spans="5:14" ht="15" x14ac:dyDescent="0.25">
      <c r="E842"/>
      <c r="F842"/>
      <c r="H842"/>
      <c r="J842"/>
      <c r="L842"/>
      <c r="M842"/>
      <c r="N842"/>
    </row>
    <row r="843" spans="5:14" ht="15" x14ac:dyDescent="0.25">
      <c r="E843"/>
      <c r="F843"/>
      <c r="H843"/>
      <c r="J843"/>
      <c r="L843"/>
      <c r="M843"/>
      <c r="N843"/>
    </row>
    <row r="844" spans="5:14" ht="15" x14ac:dyDescent="0.25">
      <c r="E844"/>
      <c r="F844"/>
      <c r="H844"/>
      <c r="J844"/>
      <c r="L844"/>
      <c r="M844"/>
      <c r="N844"/>
    </row>
    <row r="845" spans="5:14" ht="15" x14ac:dyDescent="0.25">
      <c r="E845"/>
      <c r="F845"/>
      <c r="H845"/>
      <c r="J845"/>
      <c r="L845"/>
      <c r="M845"/>
      <c r="N845"/>
    </row>
    <row r="846" spans="5:14" ht="15" x14ac:dyDescent="0.25">
      <c r="E846"/>
      <c r="F846"/>
      <c r="H846"/>
      <c r="J846"/>
      <c r="L846"/>
      <c r="M846"/>
      <c r="N846"/>
    </row>
    <row r="847" spans="5:14" ht="15" x14ac:dyDescent="0.25">
      <c r="E847"/>
      <c r="F847"/>
      <c r="H847"/>
      <c r="J847"/>
      <c r="L847"/>
      <c r="M847"/>
      <c r="N847"/>
    </row>
    <row r="848" spans="5:14" ht="15" x14ac:dyDescent="0.25">
      <c r="E848"/>
      <c r="F848"/>
      <c r="H848"/>
      <c r="J848"/>
      <c r="L848"/>
      <c r="M848"/>
      <c r="N848"/>
    </row>
    <row r="849" spans="5:14" ht="15" x14ac:dyDescent="0.25">
      <c r="E849"/>
      <c r="F849"/>
      <c r="H849"/>
      <c r="J849"/>
      <c r="L849"/>
      <c r="M849"/>
      <c r="N849"/>
    </row>
    <row r="850" spans="5:14" ht="15" x14ac:dyDescent="0.25">
      <c r="E850"/>
      <c r="F850"/>
      <c r="H850"/>
      <c r="J850"/>
      <c r="L850"/>
      <c r="M850"/>
      <c r="N850"/>
    </row>
    <row r="851" spans="5:14" ht="15" x14ac:dyDescent="0.25">
      <c r="E851"/>
      <c r="F851"/>
      <c r="H851"/>
      <c r="J851"/>
      <c r="L851"/>
      <c r="M851"/>
      <c r="N851"/>
    </row>
    <row r="852" spans="5:14" ht="15" x14ac:dyDescent="0.25">
      <c r="E852"/>
      <c r="F852"/>
      <c r="H852"/>
      <c r="J852"/>
      <c r="L852"/>
      <c r="M852"/>
      <c r="N852"/>
    </row>
    <row r="853" spans="5:14" ht="15" x14ac:dyDescent="0.25">
      <c r="E853"/>
      <c r="F853"/>
      <c r="H853"/>
      <c r="J853"/>
      <c r="L853"/>
      <c r="M853"/>
      <c r="N853"/>
    </row>
    <row r="854" spans="5:14" ht="15" x14ac:dyDescent="0.25">
      <c r="E854"/>
      <c r="F854"/>
      <c r="H854"/>
      <c r="J854"/>
      <c r="L854"/>
      <c r="M854"/>
      <c r="N854"/>
    </row>
    <row r="855" spans="5:14" ht="15" x14ac:dyDescent="0.25">
      <c r="E855"/>
      <c r="F855"/>
      <c r="H855"/>
      <c r="J855"/>
      <c r="L855"/>
      <c r="M855"/>
      <c r="N855"/>
    </row>
    <row r="856" spans="5:14" ht="15" x14ac:dyDescent="0.25">
      <c r="E856"/>
      <c r="F856"/>
      <c r="H856"/>
      <c r="J856"/>
      <c r="L856"/>
      <c r="M856"/>
      <c r="N856"/>
    </row>
    <row r="857" spans="5:14" ht="15" x14ac:dyDescent="0.25">
      <c r="E857"/>
      <c r="F857"/>
      <c r="H857"/>
      <c r="J857"/>
      <c r="L857"/>
      <c r="M857"/>
      <c r="N857"/>
    </row>
    <row r="858" spans="5:14" ht="15" x14ac:dyDescent="0.25">
      <c r="E858"/>
      <c r="F858"/>
      <c r="H858"/>
      <c r="J858"/>
      <c r="L858"/>
      <c r="M858"/>
      <c r="N858"/>
    </row>
    <row r="859" spans="5:14" ht="15" x14ac:dyDescent="0.25">
      <c r="E859"/>
      <c r="F859"/>
      <c r="H859"/>
      <c r="J859"/>
      <c r="L859"/>
      <c r="M859"/>
      <c r="N859"/>
    </row>
    <row r="860" spans="5:14" ht="15" x14ac:dyDescent="0.25">
      <c r="E860"/>
      <c r="F860"/>
      <c r="H860"/>
      <c r="J860"/>
      <c r="L860"/>
      <c r="M860"/>
      <c r="N860"/>
    </row>
    <row r="861" spans="5:14" ht="15" x14ac:dyDescent="0.25">
      <c r="E861"/>
      <c r="F861"/>
      <c r="H861"/>
      <c r="J861"/>
      <c r="L861"/>
      <c r="M861"/>
      <c r="N861"/>
    </row>
    <row r="862" spans="5:14" ht="15" x14ac:dyDescent="0.25">
      <c r="E862"/>
      <c r="F862"/>
      <c r="H862"/>
      <c r="J862"/>
      <c r="L862"/>
      <c r="M862"/>
      <c r="N862"/>
    </row>
    <row r="863" spans="5:14" ht="15" x14ac:dyDescent="0.25">
      <c r="E863"/>
      <c r="F863"/>
      <c r="H863"/>
      <c r="J863"/>
      <c r="L863"/>
      <c r="M863"/>
      <c r="N863"/>
    </row>
    <row r="864" spans="5:14" ht="15" x14ac:dyDescent="0.25">
      <c r="E864"/>
      <c r="F864"/>
      <c r="H864"/>
      <c r="J864"/>
      <c r="L864"/>
      <c r="M864"/>
      <c r="N864"/>
    </row>
    <row r="865" spans="5:14" ht="15" x14ac:dyDescent="0.25">
      <c r="E865"/>
      <c r="F865"/>
      <c r="H865"/>
      <c r="J865"/>
      <c r="L865"/>
      <c r="M865"/>
      <c r="N865"/>
    </row>
    <row r="866" spans="5:14" ht="15" x14ac:dyDescent="0.25">
      <c r="E866"/>
      <c r="F866"/>
      <c r="H866"/>
      <c r="J866"/>
      <c r="L866"/>
      <c r="M866"/>
      <c r="N866"/>
    </row>
    <row r="867" spans="5:14" ht="15" x14ac:dyDescent="0.25">
      <c r="E867"/>
      <c r="F867"/>
      <c r="H867"/>
      <c r="J867"/>
      <c r="L867"/>
      <c r="M867"/>
      <c r="N867"/>
    </row>
    <row r="868" spans="5:14" ht="15" x14ac:dyDescent="0.25">
      <c r="E868"/>
      <c r="F868"/>
      <c r="H868"/>
      <c r="J868"/>
      <c r="L868"/>
      <c r="M868"/>
      <c r="N868"/>
    </row>
    <row r="869" spans="5:14" ht="15" x14ac:dyDescent="0.25">
      <c r="E869"/>
      <c r="F869"/>
      <c r="H869"/>
      <c r="J869"/>
      <c r="L869"/>
      <c r="M869"/>
      <c r="N869"/>
    </row>
    <row r="870" spans="5:14" ht="15" x14ac:dyDescent="0.25">
      <c r="E870"/>
      <c r="F870"/>
      <c r="H870"/>
      <c r="J870"/>
      <c r="L870"/>
      <c r="M870"/>
      <c r="N870"/>
    </row>
    <row r="871" spans="5:14" ht="15" x14ac:dyDescent="0.25">
      <c r="E871"/>
      <c r="F871"/>
      <c r="H871"/>
      <c r="J871"/>
      <c r="L871"/>
      <c r="M871"/>
      <c r="N871"/>
    </row>
    <row r="872" spans="5:14" ht="15" x14ac:dyDescent="0.25">
      <c r="E872"/>
      <c r="F872"/>
      <c r="H872"/>
      <c r="J872"/>
      <c r="L872"/>
      <c r="M872"/>
      <c r="N872"/>
    </row>
    <row r="873" spans="5:14" ht="15" x14ac:dyDescent="0.25">
      <c r="E873"/>
      <c r="F873"/>
      <c r="H873"/>
      <c r="J873"/>
      <c r="L873"/>
      <c r="M873"/>
      <c r="N873"/>
    </row>
    <row r="874" spans="5:14" ht="15" x14ac:dyDescent="0.25">
      <c r="E874"/>
      <c r="F874"/>
      <c r="H874"/>
      <c r="J874"/>
      <c r="L874"/>
      <c r="M874"/>
      <c r="N874"/>
    </row>
    <row r="875" spans="5:14" ht="15" x14ac:dyDescent="0.25">
      <c r="E875"/>
      <c r="F875"/>
      <c r="H875"/>
      <c r="J875"/>
      <c r="L875"/>
      <c r="M875"/>
      <c r="N875"/>
    </row>
    <row r="876" spans="5:14" ht="15" x14ac:dyDescent="0.25">
      <c r="E876"/>
      <c r="F876"/>
      <c r="H876"/>
      <c r="J876"/>
      <c r="L876"/>
      <c r="M876"/>
      <c r="N876"/>
    </row>
    <row r="877" spans="5:14" ht="15" x14ac:dyDescent="0.25">
      <c r="E877"/>
      <c r="F877"/>
      <c r="H877"/>
      <c r="J877"/>
      <c r="L877"/>
      <c r="M877"/>
      <c r="N877"/>
    </row>
    <row r="878" spans="5:14" ht="15" x14ac:dyDescent="0.25">
      <c r="E878"/>
      <c r="F878"/>
      <c r="H878"/>
      <c r="J878"/>
      <c r="L878"/>
      <c r="M878"/>
      <c r="N878"/>
    </row>
    <row r="879" spans="5:14" ht="15" x14ac:dyDescent="0.25">
      <c r="E879"/>
      <c r="F879"/>
      <c r="H879"/>
      <c r="J879"/>
      <c r="L879"/>
      <c r="M879"/>
      <c r="N879"/>
    </row>
    <row r="880" spans="5:14" ht="15" x14ac:dyDescent="0.25">
      <c r="E880"/>
      <c r="F880"/>
      <c r="H880"/>
      <c r="J880"/>
      <c r="L880"/>
      <c r="M880"/>
      <c r="N880"/>
    </row>
    <row r="881" spans="5:14" ht="15" x14ac:dyDescent="0.25">
      <c r="E881"/>
      <c r="F881"/>
      <c r="H881"/>
      <c r="J881"/>
      <c r="L881"/>
      <c r="M881"/>
      <c r="N881"/>
    </row>
    <row r="882" spans="5:14" ht="15" x14ac:dyDescent="0.25">
      <c r="E882"/>
      <c r="F882"/>
      <c r="H882"/>
      <c r="J882"/>
      <c r="L882"/>
      <c r="M882"/>
      <c r="N882"/>
    </row>
    <row r="883" spans="5:14" ht="15" x14ac:dyDescent="0.25">
      <c r="E883"/>
      <c r="F883"/>
      <c r="H883"/>
      <c r="J883"/>
      <c r="L883"/>
      <c r="M883"/>
      <c r="N883"/>
    </row>
    <row r="884" spans="5:14" ht="15" x14ac:dyDescent="0.25">
      <c r="E884"/>
      <c r="F884"/>
      <c r="H884"/>
      <c r="J884"/>
      <c r="L884"/>
      <c r="M884"/>
      <c r="N884"/>
    </row>
    <row r="885" spans="5:14" ht="15" x14ac:dyDescent="0.25">
      <c r="E885"/>
      <c r="F885"/>
      <c r="H885"/>
      <c r="J885"/>
      <c r="L885"/>
      <c r="M885"/>
      <c r="N885"/>
    </row>
    <row r="886" spans="5:14" ht="15" x14ac:dyDescent="0.25">
      <c r="E886"/>
      <c r="F886"/>
      <c r="H886"/>
      <c r="J886"/>
      <c r="L886"/>
      <c r="M886"/>
      <c r="N886"/>
    </row>
    <row r="887" spans="5:14" ht="15" x14ac:dyDescent="0.25">
      <c r="E887"/>
      <c r="F887"/>
      <c r="H887"/>
      <c r="J887"/>
      <c r="L887"/>
      <c r="M887"/>
      <c r="N887"/>
    </row>
    <row r="888" spans="5:14" ht="15" x14ac:dyDescent="0.25">
      <c r="E888"/>
      <c r="F888"/>
      <c r="H888"/>
      <c r="J888"/>
      <c r="L888"/>
      <c r="M888"/>
      <c r="N888"/>
    </row>
    <row r="889" spans="5:14" ht="15" x14ac:dyDescent="0.25">
      <c r="E889"/>
      <c r="F889"/>
      <c r="H889"/>
      <c r="J889"/>
      <c r="L889"/>
      <c r="M889"/>
      <c r="N889"/>
    </row>
    <row r="890" spans="5:14" ht="15" x14ac:dyDescent="0.25">
      <c r="E890"/>
      <c r="F890"/>
      <c r="H890"/>
      <c r="J890"/>
      <c r="L890"/>
      <c r="M890"/>
      <c r="N890"/>
    </row>
    <row r="891" spans="5:14" ht="15" x14ac:dyDescent="0.25">
      <c r="E891"/>
      <c r="F891"/>
      <c r="H891"/>
      <c r="J891"/>
      <c r="L891"/>
      <c r="M891"/>
      <c r="N891"/>
    </row>
    <row r="892" spans="5:14" ht="15" x14ac:dyDescent="0.25">
      <c r="E892"/>
      <c r="F892"/>
      <c r="H892"/>
      <c r="J892"/>
      <c r="L892"/>
      <c r="M892"/>
      <c r="N892"/>
    </row>
    <row r="893" spans="5:14" ht="15" x14ac:dyDescent="0.25">
      <c r="E893"/>
      <c r="F893"/>
      <c r="H893"/>
      <c r="J893"/>
      <c r="L893"/>
      <c r="M893"/>
      <c r="N893"/>
    </row>
    <row r="894" spans="5:14" ht="15" x14ac:dyDescent="0.25">
      <c r="E894"/>
      <c r="F894"/>
      <c r="H894"/>
      <c r="J894"/>
      <c r="L894"/>
      <c r="M894"/>
      <c r="N894"/>
    </row>
    <row r="895" spans="5:14" ht="15" x14ac:dyDescent="0.25">
      <c r="E895"/>
      <c r="F895"/>
      <c r="H895"/>
      <c r="J895"/>
      <c r="L895"/>
      <c r="M895"/>
      <c r="N895"/>
    </row>
    <row r="896" spans="5:14" ht="15" x14ac:dyDescent="0.25">
      <c r="E896"/>
      <c r="F896"/>
      <c r="H896"/>
      <c r="J896"/>
      <c r="L896"/>
      <c r="M896"/>
      <c r="N896"/>
    </row>
    <row r="897" spans="5:14" ht="15" x14ac:dyDescent="0.25">
      <c r="E897"/>
      <c r="F897"/>
      <c r="H897"/>
      <c r="J897"/>
      <c r="L897"/>
      <c r="M897"/>
      <c r="N897"/>
    </row>
    <row r="898" spans="5:14" ht="15" x14ac:dyDescent="0.25">
      <c r="E898"/>
      <c r="F898"/>
      <c r="H898"/>
      <c r="J898"/>
      <c r="L898"/>
      <c r="M898"/>
      <c r="N898"/>
    </row>
    <row r="899" spans="5:14" ht="15" x14ac:dyDescent="0.25">
      <c r="E899"/>
      <c r="F899"/>
      <c r="H899"/>
      <c r="J899"/>
      <c r="L899"/>
      <c r="M899"/>
      <c r="N899"/>
    </row>
    <row r="900" spans="5:14" ht="15" x14ac:dyDescent="0.25">
      <c r="E900"/>
      <c r="F900"/>
      <c r="H900"/>
      <c r="J900"/>
      <c r="L900"/>
      <c r="M900"/>
      <c r="N900"/>
    </row>
    <row r="901" spans="5:14" ht="15" x14ac:dyDescent="0.25">
      <c r="E901"/>
      <c r="F901"/>
      <c r="H901"/>
      <c r="J901"/>
      <c r="L901"/>
      <c r="M901"/>
      <c r="N901"/>
    </row>
    <row r="902" spans="5:14" ht="15" x14ac:dyDescent="0.25">
      <c r="E902"/>
      <c r="F902"/>
      <c r="H902"/>
      <c r="J902"/>
      <c r="L902"/>
      <c r="M902"/>
      <c r="N902"/>
    </row>
    <row r="903" spans="5:14" ht="15" x14ac:dyDescent="0.25">
      <c r="E903"/>
      <c r="F903"/>
      <c r="H903"/>
      <c r="J903"/>
      <c r="L903"/>
      <c r="M903"/>
      <c r="N903"/>
    </row>
    <row r="904" spans="5:14" ht="15" x14ac:dyDescent="0.25">
      <c r="E904"/>
      <c r="F904"/>
      <c r="H904"/>
      <c r="J904"/>
      <c r="L904"/>
      <c r="M904"/>
      <c r="N904"/>
    </row>
    <row r="905" spans="5:14" ht="15" x14ac:dyDescent="0.25">
      <c r="E905"/>
      <c r="F905"/>
      <c r="H905"/>
      <c r="J905"/>
      <c r="L905"/>
      <c r="M905"/>
      <c r="N905"/>
    </row>
    <row r="906" spans="5:14" ht="15" x14ac:dyDescent="0.25">
      <c r="E906"/>
      <c r="F906"/>
      <c r="H906"/>
      <c r="J906"/>
      <c r="L906"/>
      <c r="M906"/>
      <c r="N906"/>
    </row>
    <row r="907" spans="5:14" ht="15" x14ac:dyDescent="0.25">
      <c r="E907"/>
      <c r="F907"/>
      <c r="H907"/>
      <c r="J907"/>
      <c r="L907"/>
      <c r="M907"/>
      <c r="N907"/>
    </row>
    <row r="908" spans="5:14" ht="15" x14ac:dyDescent="0.25">
      <c r="E908"/>
      <c r="F908"/>
      <c r="H908"/>
      <c r="J908"/>
      <c r="L908"/>
      <c r="M908"/>
      <c r="N908"/>
    </row>
    <row r="909" spans="5:14" ht="15" x14ac:dyDescent="0.25">
      <c r="E909"/>
      <c r="F909"/>
      <c r="H909"/>
      <c r="J909"/>
      <c r="L909"/>
      <c r="M909"/>
      <c r="N909"/>
    </row>
    <row r="910" spans="5:14" ht="15" x14ac:dyDescent="0.25">
      <c r="E910"/>
      <c r="F910"/>
      <c r="H910"/>
      <c r="J910"/>
      <c r="L910"/>
      <c r="M910"/>
      <c r="N910"/>
    </row>
    <row r="911" spans="5:14" ht="15" x14ac:dyDescent="0.25">
      <c r="E911"/>
      <c r="F911"/>
      <c r="H911"/>
      <c r="J911"/>
      <c r="L911"/>
      <c r="M911"/>
      <c r="N911"/>
    </row>
    <row r="912" spans="5:14" ht="15" x14ac:dyDescent="0.25">
      <c r="E912"/>
      <c r="F912"/>
      <c r="H912"/>
      <c r="J912"/>
      <c r="L912"/>
      <c r="M912"/>
      <c r="N912"/>
    </row>
    <row r="913" spans="5:14" ht="15" x14ac:dyDescent="0.25">
      <c r="E913"/>
      <c r="F913"/>
      <c r="H913"/>
      <c r="J913"/>
      <c r="L913"/>
      <c r="M913"/>
      <c r="N913"/>
    </row>
    <row r="914" spans="5:14" ht="15" x14ac:dyDescent="0.25">
      <c r="E914"/>
      <c r="F914"/>
      <c r="H914"/>
      <c r="J914"/>
      <c r="L914"/>
      <c r="M914"/>
      <c r="N914"/>
    </row>
    <row r="915" spans="5:14" ht="15" x14ac:dyDescent="0.25">
      <c r="E915"/>
      <c r="F915"/>
      <c r="H915"/>
      <c r="J915"/>
      <c r="L915"/>
      <c r="M915"/>
      <c r="N915"/>
    </row>
    <row r="916" spans="5:14" ht="15" x14ac:dyDescent="0.25">
      <c r="E916"/>
      <c r="F916"/>
      <c r="H916"/>
      <c r="J916"/>
      <c r="L916"/>
      <c r="M916"/>
      <c r="N916"/>
    </row>
    <row r="917" spans="5:14" ht="15" x14ac:dyDescent="0.25">
      <c r="E917"/>
      <c r="F917"/>
      <c r="H917"/>
      <c r="J917"/>
      <c r="L917"/>
      <c r="M917"/>
      <c r="N917"/>
    </row>
    <row r="918" spans="5:14" ht="15" x14ac:dyDescent="0.25">
      <c r="E918"/>
      <c r="F918"/>
      <c r="H918"/>
      <c r="J918"/>
      <c r="L918"/>
      <c r="M918"/>
      <c r="N918"/>
    </row>
    <row r="919" spans="5:14" ht="15" x14ac:dyDescent="0.25">
      <c r="E919"/>
      <c r="F919"/>
      <c r="H919"/>
      <c r="J919"/>
      <c r="L919"/>
      <c r="M919"/>
      <c r="N919"/>
    </row>
    <row r="920" spans="5:14" ht="15" x14ac:dyDescent="0.25">
      <c r="E920"/>
      <c r="F920"/>
      <c r="H920"/>
      <c r="J920"/>
      <c r="L920"/>
      <c r="M920"/>
      <c r="N920"/>
    </row>
    <row r="921" spans="5:14" ht="15" x14ac:dyDescent="0.25">
      <c r="E921"/>
      <c r="F921"/>
      <c r="H921"/>
      <c r="J921"/>
      <c r="L921"/>
      <c r="M921"/>
      <c r="N921"/>
    </row>
    <row r="922" spans="5:14" ht="15" x14ac:dyDescent="0.25">
      <c r="E922"/>
      <c r="F922"/>
      <c r="H922"/>
      <c r="J922"/>
      <c r="L922"/>
      <c r="M922"/>
      <c r="N922"/>
    </row>
    <row r="923" spans="5:14" ht="15" x14ac:dyDescent="0.25">
      <c r="E923"/>
      <c r="F923"/>
      <c r="H923"/>
      <c r="J923"/>
      <c r="L923"/>
      <c r="M923"/>
      <c r="N923"/>
    </row>
    <row r="924" spans="5:14" ht="15" x14ac:dyDescent="0.25">
      <c r="E924"/>
      <c r="F924"/>
      <c r="H924"/>
      <c r="J924"/>
      <c r="L924"/>
      <c r="M924"/>
      <c r="N924"/>
    </row>
    <row r="925" spans="5:14" ht="15" x14ac:dyDescent="0.25">
      <c r="E925"/>
      <c r="F925"/>
      <c r="H925"/>
      <c r="J925"/>
      <c r="L925"/>
      <c r="M925"/>
      <c r="N925"/>
    </row>
    <row r="926" spans="5:14" ht="15" x14ac:dyDescent="0.25">
      <c r="E926"/>
      <c r="F926"/>
      <c r="H926"/>
      <c r="J926"/>
      <c r="L926"/>
      <c r="M926"/>
      <c r="N926"/>
    </row>
    <row r="927" spans="5:14" ht="15" x14ac:dyDescent="0.25">
      <c r="E927"/>
      <c r="F927"/>
      <c r="H927"/>
      <c r="J927"/>
      <c r="L927"/>
      <c r="M927"/>
      <c r="N927"/>
    </row>
    <row r="928" spans="5:14" ht="15" x14ac:dyDescent="0.25">
      <c r="E928"/>
      <c r="F928"/>
      <c r="H928"/>
      <c r="J928"/>
      <c r="L928"/>
      <c r="M928"/>
      <c r="N928"/>
    </row>
    <row r="929" spans="5:14" ht="15" x14ac:dyDescent="0.25">
      <c r="E929"/>
      <c r="F929"/>
      <c r="H929"/>
      <c r="J929"/>
      <c r="L929"/>
      <c r="M929"/>
      <c r="N929"/>
    </row>
    <row r="930" spans="5:14" ht="15" x14ac:dyDescent="0.25">
      <c r="E930"/>
      <c r="F930"/>
      <c r="H930"/>
      <c r="J930"/>
      <c r="L930"/>
      <c r="M930"/>
      <c r="N930"/>
    </row>
    <row r="931" spans="5:14" ht="15" x14ac:dyDescent="0.25">
      <c r="E931"/>
      <c r="F931"/>
      <c r="H931"/>
      <c r="J931"/>
      <c r="L931"/>
      <c r="M931"/>
      <c r="N931"/>
    </row>
    <row r="932" spans="5:14" ht="15" x14ac:dyDescent="0.25">
      <c r="E932"/>
      <c r="F932"/>
      <c r="H932"/>
      <c r="J932"/>
      <c r="L932"/>
      <c r="M932"/>
      <c r="N932"/>
    </row>
    <row r="933" spans="5:14" ht="15" x14ac:dyDescent="0.25">
      <c r="E933"/>
      <c r="F933"/>
      <c r="H933"/>
      <c r="J933"/>
      <c r="L933"/>
      <c r="M933"/>
      <c r="N933"/>
    </row>
    <row r="934" spans="5:14" ht="15" x14ac:dyDescent="0.25">
      <c r="E934"/>
      <c r="F934"/>
      <c r="H934"/>
      <c r="J934"/>
      <c r="L934"/>
      <c r="M934"/>
      <c r="N934"/>
    </row>
    <row r="935" spans="5:14" ht="15" x14ac:dyDescent="0.25">
      <c r="E935"/>
      <c r="F935"/>
      <c r="H935"/>
      <c r="J935"/>
      <c r="L935"/>
      <c r="M935"/>
      <c r="N935"/>
    </row>
    <row r="936" spans="5:14" ht="15" x14ac:dyDescent="0.25">
      <c r="E936"/>
      <c r="F936"/>
      <c r="H936"/>
      <c r="J936"/>
      <c r="L936"/>
      <c r="M936"/>
      <c r="N936"/>
    </row>
    <row r="937" spans="5:14" ht="15" x14ac:dyDescent="0.25">
      <c r="E937"/>
      <c r="F937"/>
      <c r="H937"/>
      <c r="J937"/>
      <c r="L937"/>
      <c r="M937"/>
      <c r="N937"/>
    </row>
    <row r="938" spans="5:14" ht="15" x14ac:dyDescent="0.25">
      <c r="E938"/>
      <c r="F938"/>
      <c r="H938"/>
      <c r="J938"/>
      <c r="L938"/>
      <c r="M938"/>
      <c r="N938"/>
    </row>
    <row r="939" spans="5:14" ht="15" x14ac:dyDescent="0.25">
      <c r="E939"/>
      <c r="F939"/>
      <c r="H939"/>
      <c r="J939"/>
      <c r="L939"/>
      <c r="M939"/>
      <c r="N939"/>
    </row>
    <row r="940" spans="5:14" ht="15" x14ac:dyDescent="0.25">
      <c r="E940"/>
      <c r="F940"/>
      <c r="H940"/>
      <c r="J940"/>
      <c r="L940"/>
      <c r="M940"/>
      <c r="N940"/>
    </row>
    <row r="941" spans="5:14" ht="15" x14ac:dyDescent="0.25">
      <c r="E941"/>
      <c r="F941"/>
      <c r="H941"/>
      <c r="J941"/>
      <c r="L941"/>
      <c r="M941"/>
      <c r="N941"/>
    </row>
    <row r="942" spans="5:14" ht="15" x14ac:dyDescent="0.25">
      <c r="E942"/>
      <c r="F942"/>
      <c r="H942"/>
      <c r="J942"/>
      <c r="L942"/>
      <c r="M942"/>
      <c r="N942"/>
    </row>
    <row r="943" spans="5:14" ht="15" x14ac:dyDescent="0.25">
      <c r="E943"/>
      <c r="F943"/>
      <c r="H943"/>
      <c r="J943"/>
      <c r="L943"/>
      <c r="M943"/>
      <c r="N943"/>
    </row>
    <row r="944" spans="5:14" ht="15" x14ac:dyDescent="0.25">
      <c r="E944"/>
      <c r="F944"/>
      <c r="H944"/>
      <c r="J944"/>
      <c r="L944"/>
      <c r="M944"/>
      <c r="N944"/>
    </row>
    <row r="945" spans="5:14" ht="15" x14ac:dyDescent="0.25">
      <c r="E945"/>
      <c r="F945"/>
      <c r="H945"/>
      <c r="J945"/>
      <c r="L945"/>
      <c r="M945"/>
      <c r="N945"/>
    </row>
    <row r="946" spans="5:14" ht="15" x14ac:dyDescent="0.25">
      <c r="E946"/>
      <c r="F946"/>
      <c r="H946"/>
      <c r="J946"/>
      <c r="L946"/>
      <c r="M946"/>
      <c r="N946"/>
    </row>
    <row r="947" spans="5:14" ht="15" x14ac:dyDescent="0.25">
      <c r="E947"/>
      <c r="F947"/>
      <c r="H947"/>
      <c r="J947"/>
      <c r="L947"/>
      <c r="M947"/>
      <c r="N947"/>
    </row>
    <row r="948" spans="5:14" ht="15" x14ac:dyDescent="0.25">
      <c r="E948"/>
      <c r="F948"/>
      <c r="H948"/>
      <c r="J948"/>
      <c r="L948"/>
      <c r="M948"/>
      <c r="N948"/>
    </row>
    <row r="949" spans="5:14" ht="15" x14ac:dyDescent="0.25">
      <c r="E949"/>
      <c r="F949"/>
      <c r="H949"/>
      <c r="J949"/>
      <c r="L949"/>
      <c r="M949"/>
      <c r="N949"/>
    </row>
    <row r="950" spans="5:14" ht="15" x14ac:dyDescent="0.25">
      <c r="E950"/>
      <c r="F950"/>
      <c r="H950"/>
      <c r="J950"/>
      <c r="L950"/>
      <c r="M950"/>
      <c r="N950"/>
    </row>
    <row r="951" spans="5:14" ht="15" x14ac:dyDescent="0.25">
      <c r="E951"/>
      <c r="F951"/>
      <c r="H951"/>
      <c r="J951"/>
      <c r="L951"/>
      <c r="M951"/>
      <c r="N951"/>
    </row>
    <row r="952" spans="5:14" ht="15" x14ac:dyDescent="0.25">
      <c r="E952"/>
      <c r="F952"/>
      <c r="H952"/>
      <c r="J952"/>
      <c r="L952"/>
      <c r="M952"/>
      <c r="N952"/>
    </row>
    <row r="953" spans="5:14" ht="15" x14ac:dyDescent="0.25">
      <c r="E953"/>
      <c r="F953"/>
      <c r="H953"/>
      <c r="J953"/>
      <c r="L953"/>
      <c r="M953"/>
      <c r="N953"/>
    </row>
    <row r="954" spans="5:14" ht="15" x14ac:dyDescent="0.25">
      <c r="E954"/>
      <c r="F954"/>
      <c r="H954"/>
      <c r="J954"/>
      <c r="L954"/>
      <c r="M954"/>
      <c r="N954"/>
    </row>
    <row r="955" spans="5:14" ht="15" x14ac:dyDescent="0.25">
      <c r="E955"/>
      <c r="F955"/>
      <c r="H955"/>
      <c r="J955"/>
      <c r="L955"/>
      <c r="M955"/>
      <c r="N955"/>
    </row>
    <row r="956" spans="5:14" ht="15" x14ac:dyDescent="0.25">
      <c r="E956"/>
      <c r="F956"/>
      <c r="H956"/>
      <c r="J956"/>
      <c r="L956"/>
      <c r="M956"/>
      <c r="N956"/>
    </row>
    <row r="957" spans="5:14" ht="15" x14ac:dyDescent="0.25">
      <c r="E957"/>
      <c r="F957"/>
      <c r="H957"/>
      <c r="J957"/>
      <c r="L957"/>
      <c r="M957"/>
      <c r="N957"/>
    </row>
    <row r="958" spans="5:14" ht="15" x14ac:dyDescent="0.25">
      <c r="E958"/>
      <c r="F958"/>
      <c r="H958"/>
      <c r="J958"/>
      <c r="L958"/>
      <c r="M958"/>
      <c r="N958"/>
    </row>
    <row r="959" spans="5:14" ht="15" x14ac:dyDescent="0.25">
      <c r="E959"/>
      <c r="F959"/>
      <c r="H959"/>
      <c r="J959"/>
      <c r="L959"/>
      <c r="M959"/>
      <c r="N959"/>
    </row>
    <row r="960" spans="5:14" ht="15" x14ac:dyDescent="0.25">
      <c r="E960"/>
      <c r="F960"/>
      <c r="H960"/>
      <c r="J960"/>
      <c r="L960"/>
      <c r="M960"/>
      <c r="N960"/>
    </row>
    <row r="961" spans="5:14" ht="15" x14ac:dyDescent="0.25">
      <c r="E961"/>
      <c r="F961"/>
      <c r="H961"/>
      <c r="J961"/>
      <c r="L961"/>
      <c r="M961"/>
      <c r="N961"/>
    </row>
    <row r="962" spans="5:14" ht="15" x14ac:dyDescent="0.25">
      <c r="E962"/>
      <c r="F962"/>
      <c r="H962"/>
      <c r="J962"/>
      <c r="L962"/>
      <c r="M962"/>
      <c r="N962"/>
    </row>
    <row r="963" spans="5:14" ht="15" x14ac:dyDescent="0.25">
      <c r="E963"/>
      <c r="F963"/>
      <c r="H963"/>
      <c r="J963"/>
      <c r="L963"/>
      <c r="M963"/>
      <c r="N963"/>
    </row>
    <row r="964" spans="5:14" ht="15" x14ac:dyDescent="0.25">
      <c r="E964"/>
      <c r="F964"/>
      <c r="H964"/>
      <c r="J964"/>
      <c r="L964"/>
      <c r="M964"/>
      <c r="N964"/>
    </row>
    <row r="965" spans="5:14" ht="15" x14ac:dyDescent="0.25">
      <c r="E965"/>
      <c r="F965"/>
      <c r="H965"/>
      <c r="J965"/>
      <c r="L965"/>
      <c r="M965"/>
      <c r="N965"/>
    </row>
    <row r="966" spans="5:14" ht="15" x14ac:dyDescent="0.25">
      <c r="E966"/>
      <c r="F966"/>
      <c r="H966"/>
      <c r="J966"/>
      <c r="L966"/>
      <c r="M966"/>
      <c r="N966"/>
    </row>
    <row r="967" spans="5:14" ht="15" x14ac:dyDescent="0.25">
      <c r="E967"/>
      <c r="F967"/>
      <c r="H967"/>
      <c r="J967"/>
      <c r="L967"/>
      <c r="M967"/>
      <c r="N967"/>
    </row>
    <row r="968" spans="5:14" ht="15" x14ac:dyDescent="0.25">
      <c r="E968"/>
      <c r="F968"/>
      <c r="H968"/>
      <c r="J968"/>
      <c r="L968"/>
      <c r="M968"/>
      <c r="N968"/>
    </row>
    <row r="969" spans="5:14" ht="15" x14ac:dyDescent="0.25">
      <c r="E969"/>
      <c r="F969"/>
      <c r="H969"/>
      <c r="J969"/>
      <c r="L969"/>
      <c r="M969"/>
      <c r="N969"/>
    </row>
    <row r="970" spans="5:14" ht="15" x14ac:dyDescent="0.25">
      <c r="E970"/>
      <c r="F970"/>
      <c r="H970"/>
      <c r="J970"/>
      <c r="L970"/>
      <c r="M970"/>
      <c r="N970"/>
    </row>
    <row r="971" spans="5:14" ht="15" x14ac:dyDescent="0.25">
      <c r="E971"/>
      <c r="F971"/>
      <c r="H971"/>
      <c r="J971"/>
      <c r="L971"/>
      <c r="M971"/>
      <c r="N971"/>
    </row>
    <row r="972" spans="5:14" ht="15" x14ac:dyDescent="0.25">
      <c r="E972"/>
      <c r="F972"/>
      <c r="H972"/>
      <c r="J972"/>
      <c r="L972"/>
      <c r="M972"/>
      <c r="N972"/>
    </row>
    <row r="973" spans="5:14" ht="15" x14ac:dyDescent="0.25">
      <c r="E973"/>
      <c r="F973"/>
      <c r="H973"/>
      <c r="J973"/>
      <c r="L973"/>
      <c r="M973"/>
      <c r="N973"/>
    </row>
    <row r="974" spans="5:14" ht="15" x14ac:dyDescent="0.25">
      <c r="E974"/>
      <c r="F974"/>
      <c r="H974"/>
      <c r="J974"/>
      <c r="L974"/>
      <c r="M974"/>
      <c r="N974"/>
    </row>
    <row r="975" spans="5:14" ht="15" x14ac:dyDescent="0.25">
      <c r="E975"/>
      <c r="F975"/>
      <c r="H975"/>
      <c r="J975"/>
      <c r="L975"/>
      <c r="M975"/>
      <c r="N975"/>
    </row>
    <row r="976" spans="5:14" ht="15" x14ac:dyDescent="0.25">
      <c r="E976"/>
      <c r="F976"/>
      <c r="H976"/>
      <c r="J976"/>
      <c r="L976"/>
      <c r="M976"/>
      <c r="N976"/>
    </row>
    <row r="977" spans="5:14" ht="15" x14ac:dyDescent="0.25">
      <c r="E977"/>
      <c r="F977"/>
      <c r="H977"/>
      <c r="J977"/>
      <c r="L977"/>
      <c r="M977"/>
      <c r="N977"/>
    </row>
    <row r="978" spans="5:14" ht="15" x14ac:dyDescent="0.25">
      <c r="E978"/>
      <c r="F978"/>
      <c r="H978"/>
      <c r="J978"/>
      <c r="L978"/>
      <c r="M978"/>
      <c r="N978"/>
    </row>
    <row r="979" spans="5:14" ht="15" x14ac:dyDescent="0.25">
      <c r="E979"/>
      <c r="F979"/>
      <c r="H979"/>
      <c r="J979"/>
      <c r="L979"/>
      <c r="M979"/>
      <c r="N979"/>
    </row>
    <row r="980" spans="5:14" ht="15" x14ac:dyDescent="0.25">
      <c r="E980"/>
      <c r="F980"/>
      <c r="H980"/>
      <c r="J980"/>
      <c r="L980"/>
      <c r="M980"/>
      <c r="N980"/>
    </row>
    <row r="981" spans="5:14" ht="15" x14ac:dyDescent="0.25">
      <c r="E981"/>
      <c r="F981"/>
      <c r="H981"/>
      <c r="J981"/>
      <c r="L981"/>
      <c r="M981"/>
      <c r="N981"/>
    </row>
    <row r="982" spans="5:14" ht="15" x14ac:dyDescent="0.25">
      <c r="E982"/>
      <c r="F982"/>
      <c r="H982"/>
      <c r="J982"/>
      <c r="L982"/>
      <c r="M982"/>
      <c r="N982"/>
    </row>
    <row r="983" spans="5:14" ht="15" x14ac:dyDescent="0.25">
      <c r="E983"/>
      <c r="F983"/>
      <c r="H983"/>
      <c r="J983"/>
      <c r="L983"/>
      <c r="M983"/>
      <c r="N983"/>
    </row>
    <row r="984" spans="5:14" ht="15" x14ac:dyDescent="0.25">
      <c r="E984"/>
      <c r="F984"/>
      <c r="H984"/>
      <c r="J984"/>
      <c r="L984"/>
      <c r="M984"/>
      <c r="N984"/>
    </row>
    <row r="985" spans="5:14" ht="15" x14ac:dyDescent="0.25">
      <c r="E985"/>
      <c r="F985"/>
      <c r="H985"/>
      <c r="J985"/>
      <c r="L985"/>
      <c r="M985"/>
      <c r="N985"/>
    </row>
    <row r="986" spans="5:14" ht="15" x14ac:dyDescent="0.25">
      <c r="E986"/>
      <c r="F986"/>
      <c r="H986"/>
      <c r="J986"/>
      <c r="L986"/>
      <c r="M986"/>
      <c r="N986"/>
    </row>
    <row r="987" spans="5:14" ht="15" x14ac:dyDescent="0.25">
      <c r="E987"/>
      <c r="F987"/>
      <c r="H987"/>
      <c r="J987"/>
      <c r="L987"/>
      <c r="M987"/>
      <c r="N987"/>
    </row>
    <row r="988" spans="5:14" ht="15" x14ac:dyDescent="0.25">
      <c r="E988"/>
      <c r="F988"/>
      <c r="H988"/>
      <c r="J988"/>
      <c r="L988"/>
      <c r="M988"/>
      <c r="N988"/>
    </row>
    <row r="989" spans="5:14" ht="15" x14ac:dyDescent="0.25">
      <c r="E989"/>
      <c r="F989"/>
      <c r="H989"/>
      <c r="J989"/>
      <c r="L989"/>
      <c r="M989"/>
      <c r="N989"/>
    </row>
    <row r="990" spans="5:14" ht="15" x14ac:dyDescent="0.25">
      <c r="E990"/>
      <c r="F990"/>
      <c r="H990"/>
      <c r="J990"/>
      <c r="L990"/>
      <c r="M990"/>
      <c r="N990"/>
    </row>
    <row r="991" spans="5:14" ht="15" x14ac:dyDescent="0.25">
      <c r="E991"/>
      <c r="F991"/>
      <c r="H991"/>
      <c r="J991"/>
      <c r="L991"/>
      <c r="M991"/>
      <c r="N991"/>
    </row>
    <row r="992" spans="5:14" ht="15" x14ac:dyDescent="0.25">
      <c r="E992"/>
      <c r="F992"/>
      <c r="H992"/>
      <c r="J992"/>
      <c r="L992"/>
      <c r="M992"/>
      <c r="N992"/>
    </row>
    <row r="993" spans="5:14" ht="15" x14ac:dyDescent="0.25">
      <c r="E993"/>
      <c r="F993"/>
      <c r="H993"/>
      <c r="J993"/>
      <c r="L993"/>
      <c r="M993"/>
      <c r="N993"/>
    </row>
    <row r="994" spans="5:14" ht="15" x14ac:dyDescent="0.25">
      <c r="E994"/>
      <c r="F994"/>
      <c r="H994"/>
      <c r="J994"/>
      <c r="L994"/>
      <c r="M994"/>
      <c r="N994"/>
    </row>
    <row r="995" spans="5:14" ht="15" x14ac:dyDescent="0.25">
      <c r="E995"/>
      <c r="F995"/>
      <c r="H995"/>
      <c r="J995"/>
      <c r="L995"/>
      <c r="M995"/>
      <c r="N995"/>
    </row>
    <row r="996" spans="5:14" ht="15" x14ac:dyDescent="0.25">
      <c r="E996"/>
      <c r="F996"/>
      <c r="H996"/>
      <c r="J996"/>
      <c r="L996"/>
      <c r="M996"/>
      <c r="N996"/>
    </row>
    <row r="997" spans="5:14" ht="15" x14ac:dyDescent="0.25">
      <c r="E997"/>
      <c r="F997"/>
      <c r="H997"/>
      <c r="J997"/>
      <c r="L997"/>
      <c r="M997"/>
      <c r="N997"/>
    </row>
    <row r="998" spans="5:14" ht="15" x14ac:dyDescent="0.25">
      <c r="E998"/>
      <c r="F998"/>
      <c r="H998"/>
      <c r="J998"/>
      <c r="L998"/>
      <c r="M998"/>
      <c r="N998"/>
    </row>
    <row r="999" spans="5:14" ht="15" x14ac:dyDescent="0.25">
      <c r="E999"/>
      <c r="F999"/>
      <c r="H999"/>
      <c r="J999"/>
      <c r="L999"/>
      <c r="M999"/>
      <c r="N999"/>
    </row>
    <row r="1000" spans="5:14" ht="15" x14ac:dyDescent="0.25">
      <c r="E1000"/>
      <c r="F1000"/>
      <c r="H1000"/>
      <c r="J1000"/>
      <c r="L1000"/>
      <c r="M1000"/>
      <c r="N1000"/>
    </row>
    <row r="1001" spans="5:14" ht="15" x14ac:dyDescent="0.25">
      <c r="E1001"/>
      <c r="F1001"/>
      <c r="H1001"/>
      <c r="J1001"/>
      <c r="L1001"/>
      <c r="M1001"/>
      <c r="N1001"/>
    </row>
    <row r="1002" spans="5:14" ht="15" x14ac:dyDescent="0.25">
      <c r="E1002"/>
      <c r="F1002"/>
      <c r="H1002"/>
      <c r="J1002"/>
      <c r="L1002"/>
      <c r="M1002"/>
      <c r="N1002"/>
    </row>
    <row r="1003" spans="5:14" ht="15" x14ac:dyDescent="0.25">
      <c r="E1003"/>
      <c r="F1003"/>
      <c r="H1003"/>
      <c r="J1003"/>
      <c r="L1003"/>
      <c r="M1003"/>
      <c r="N1003"/>
    </row>
    <row r="1004" spans="5:14" ht="15" x14ac:dyDescent="0.25">
      <c r="E1004"/>
      <c r="F1004"/>
      <c r="H1004"/>
      <c r="J1004"/>
      <c r="L1004"/>
      <c r="M1004"/>
      <c r="N1004"/>
    </row>
    <row r="1005" spans="5:14" ht="15" x14ac:dyDescent="0.25">
      <c r="E1005"/>
      <c r="F1005"/>
      <c r="H1005"/>
      <c r="J1005"/>
      <c r="L1005"/>
      <c r="M1005"/>
      <c r="N1005"/>
    </row>
    <row r="1006" spans="5:14" ht="15" x14ac:dyDescent="0.25">
      <c r="E1006"/>
      <c r="F1006"/>
      <c r="H1006"/>
      <c r="J1006"/>
      <c r="L1006"/>
      <c r="M1006"/>
      <c r="N1006"/>
    </row>
    <row r="1007" spans="5:14" ht="15" x14ac:dyDescent="0.25">
      <c r="E1007"/>
      <c r="F1007"/>
      <c r="H1007"/>
      <c r="J1007"/>
      <c r="L1007"/>
      <c r="M1007"/>
      <c r="N1007"/>
    </row>
    <row r="1008" spans="5:14" ht="15" x14ac:dyDescent="0.25">
      <c r="E1008"/>
      <c r="F1008"/>
      <c r="H1008"/>
      <c r="J1008"/>
      <c r="L1008"/>
      <c r="M1008"/>
      <c r="N1008"/>
    </row>
    <row r="1009" spans="5:14" ht="15" x14ac:dyDescent="0.25">
      <c r="E1009"/>
      <c r="F1009"/>
      <c r="H1009"/>
      <c r="J1009"/>
      <c r="L1009"/>
      <c r="M1009"/>
      <c r="N1009"/>
    </row>
    <row r="1010" spans="5:14" ht="15" x14ac:dyDescent="0.25">
      <c r="E1010"/>
      <c r="F1010"/>
      <c r="H1010"/>
      <c r="J1010"/>
      <c r="L1010"/>
      <c r="M1010"/>
      <c r="N1010"/>
    </row>
    <row r="1011" spans="5:14" ht="15" x14ac:dyDescent="0.25">
      <c r="E1011"/>
      <c r="F1011"/>
      <c r="H1011"/>
      <c r="J1011"/>
      <c r="L1011"/>
      <c r="M1011"/>
      <c r="N1011"/>
    </row>
    <row r="1012" spans="5:14" ht="15" x14ac:dyDescent="0.25">
      <c r="E1012"/>
      <c r="F1012"/>
      <c r="H1012"/>
      <c r="J1012"/>
      <c r="L1012"/>
      <c r="M1012"/>
      <c r="N1012"/>
    </row>
    <row r="1013" spans="5:14" ht="15" x14ac:dyDescent="0.25">
      <c r="E1013"/>
      <c r="F1013"/>
      <c r="H1013"/>
      <c r="J1013"/>
      <c r="L1013"/>
      <c r="M1013"/>
      <c r="N1013"/>
    </row>
    <row r="1014" spans="5:14" ht="15" x14ac:dyDescent="0.25">
      <c r="E1014"/>
      <c r="F1014"/>
      <c r="H1014"/>
      <c r="J1014"/>
      <c r="L1014"/>
      <c r="M1014"/>
      <c r="N1014"/>
    </row>
    <row r="1015" spans="5:14" ht="15" x14ac:dyDescent="0.25">
      <c r="E1015"/>
      <c r="F1015"/>
      <c r="H1015"/>
      <c r="J1015"/>
      <c r="L1015"/>
      <c r="M1015"/>
      <c r="N1015"/>
    </row>
    <row r="1016" spans="5:14" ht="15" x14ac:dyDescent="0.25">
      <c r="E1016"/>
      <c r="F1016"/>
      <c r="H1016"/>
      <c r="J1016"/>
      <c r="L1016"/>
      <c r="M1016"/>
      <c r="N1016"/>
    </row>
    <row r="1017" spans="5:14" ht="15" x14ac:dyDescent="0.25">
      <c r="E1017"/>
      <c r="F1017"/>
      <c r="H1017"/>
      <c r="J1017"/>
      <c r="L1017"/>
      <c r="M1017"/>
      <c r="N1017"/>
    </row>
    <row r="1018" spans="5:14" ht="15" x14ac:dyDescent="0.25">
      <c r="E1018"/>
      <c r="F1018"/>
      <c r="H1018"/>
      <c r="J1018"/>
      <c r="L1018"/>
      <c r="M1018"/>
      <c r="N1018"/>
    </row>
    <row r="1019" spans="5:14" ht="15" x14ac:dyDescent="0.25">
      <c r="E1019"/>
      <c r="F1019"/>
      <c r="H1019"/>
      <c r="J1019"/>
      <c r="L1019"/>
      <c r="M1019"/>
      <c r="N1019"/>
    </row>
    <row r="1020" spans="5:14" ht="15" x14ac:dyDescent="0.25">
      <c r="E1020"/>
      <c r="F1020"/>
      <c r="H1020"/>
      <c r="J1020"/>
      <c r="L1020"/>
      <c r="M1020"/>
      <c r="N1020"/>
    </row>
    <row r="1021" spans="5:14" ht="15" x14ac:dyDescent="0.25">
      <c r="E1021"/>
      <c r="F1021"/>
      <c r="H1021"/>
      <c r="J1021"/>
      <c r="L1021"/>
      <c r="M1021"/>
      <c r="N1021"/>
    </row>
    <row r="1022" spans="5:14" ht="15" x14ac:dyDescent="0.25">
      <c r="E1022"/>
      <c r="F1022"/>
      <c r="H1022"/>
      <c r="J1022"/>
      <c r="L1022"/>
      <c r="M1022"/>
      <c r="N1022"/>
    </row>
    <row r="1023" spans="5:14" ht="15" x14ac:dyDescent="0.25">
      <c r="E1023"/>
      <c r="F1023"/>
      <c r="H1023"/>
      <c r="J1023"/>
      <c r="L1023"/>
      <c r="M1023"/>
      <c r="N1023"/>
    </row>
    <row r="1024" spans="5:14" ht="15" x14ac:dyDescent="0.25">
      <c r="E1024"/>
      <c r="F1024"/>
      <c r="H1024"/>
      <c r="J1024"/>
      <c r="L1024"/>
      <c r="M1024"/>
      <c r="N1024"/>
    </row>
    <row r="1025" spans="5:14" ht="15" x14ac:dyDescent="0.25">
      <c r="E1025"/>
      <c r="F1025"/>
      <c r="H1025"/>
      <c r="J1025"/>
      <c r="L1025"/>
      <c r="M1025"/>
      <c r="N1025"/>
    </row>
    <row r="1026" spans="5:14" ht="15" x14ac:dyDescent="0.25">
      <c r="E1026"/>
      <c r="F1026"/>
      <c r="H1026"/>
      <c r="J1026"/>
      <c r="L1026"/>
      <c r="M1026"/>
      <c r="N1026"/>
    </row>
    <row r="1027" spans="5:14" ht="15" x14ac:dyDescent="0.25">
      <c r="E1027"/>
      <c r="F1027"/>
      <c r="H1027"/>
      <c r="J1027"/>
      <c r="L1027"/>
      <c r="M1027"/>
      <c r="N1027"/>
    </row>
    <row r="1028" spans="5:14" ht="15" x14ac:dyDescent="0.25">
      <c r="E1028"/>
      <c r="F1028"/>
      <c r="H1028"/>
      <c r="J1028"/>
      <c r="L1028"/>
      <c r="M1028"/>
      <c r="N1028"/>
    </row>
    <row r="1029" spans="5:14" ht="15" x14ac:dyDescent="0.25">
      <c r="E1029"/>
      <c r="F1029"/>
      <c r="H1029"/>
      <c r="J1029"/>
      <c r="L1029"/>
      <c r="M1029"/>
      <c r="N1029"/>
    </row>
    <row r="1030" spans="5:14" ht="15" x14ac:dyDescent="0.25">
      <c r="E1030"/>
      <c r="F1030"/>
      <c r="H1030"/>
      <c r="J1030"/>
      <c r="L1030"/>
      <c r="M1030"/>
      <c r="N1030"/>
    </row>
    <row r="1031" spans="5:14" ht="15" x14ac:dyDescent="0.25">
      <c r="E1031"/>
      <c r="F1031"/>
      <c r="H1031"/>
      <c r="J1031"/>
      <c r="L1031"/>
      <c r="M1031"/>
      <c r="N1031"/>
    </row>
    <row r="1032" spans="5:14" ht="15" x14ac:dyDescent="0.25">
      <c r="E1032"/>
      <c r="F1032"/>
      <c r="H1032"/>
      <c r="J1032"/>
      <c r="L1032"/>
      <c r="M1032"/>
      <c r="N1032"/>
    </row>
    <row r="1033" spans="5:14" ht="15" x14ac:dyDescent="0.25">
      <c r="E1033"/>
      <c r="F1033"/>
      <c r="H1033"/>
      <c r="J1033"/>
      <c r="L1033"/>
      <c r="M1033"/>
      <c r="N1033"/>
    </row>
    <row r="1034" spans="5:14" ht="15" x14ac:dyDescent="0.25">
      <c r="E1034"/>
      <c r="F1034"/>
      <c r="H1034"/>
      <c r="J1034"/>
      <c r="L1034"/>
      <c r="M1034"/>
      <c r="N1034"/>
    </row>
    <row r="1035" spans="5:14" ht="15" x14ac:dyDescent="0.25">
      <c r="E1035"/>
      <c r="F1035"/>
      <c r="H1035"/>
      <c r="J1035"/>
      <c r="L1035"/>
      <c r="M1035"/>
      <c r="N1035"/>
    </row>
    <row r="1036" spans="5:14" ht="15" x14ac:dyDescent="0.25">
      <c r="E1036"/>
      <c r="F1036"/>
      <c r="H1036"/>
      <c r="J1036"/>
      <c r="L1036"/>
      <c r="M1036"/>
      <c r="N1036"/>
    </row>
    <row r="1037" spans="5:14" ht="15" x14ac:dyDescent="0.25">
      <c r="E1037"/>
      <c r="F1037"/>
      <c r="H1037"/>
      <c r="J1037"/>
      <c r="L1037"/>
      <c r="M1037"/>
      <c r="N1037"/>
    </row>
    <row r="1038" spans="5:14" ht="15" x14ac:dyDescent="0.25">
      <c r="E1038"/>
      <c r="F1038"/>
      <c r="H1038"/>
      <c r="J1038"/>
      <c r="L1038"/>
      <c r="M1038"/>
      <c r="N1038"/>
    </row>
    <row r="1039" spans="5:14" ht="15" x14ac:dyDescent="0.25">
      <c r="E1039"/>
      <c r="F1039"/>
      <c r="H1039"/>
      <c r="J1039"/>
      <c r="L1039"/>
      <c r="M1039"/>
      <c r="N1039"/>
    </row>
    <row r="1040" spans="5:14" ht="15" x14ac:dyDescent="0.25">
      <c r="E1040"/>
      <c r="F1040"/>
      <c r="H1040"/>
      <c r="J1040"/>
      <c r="L1040"/>
      <c r="M1040"/>
      <c r="N1040"/>
    </row>
    <row r="1041" spans="5:14" ht="15" x14ac:dyDescent="0.25">
      <c r="E1041"/>
      <c r="F1041"/>
      <c r="H1041"/>
      <c r="J1041"/>
      <c r="L1041"/>
      <c r="M1041"/>
      <c r="N1041"/>
    </row>
    <row r="1042" spans="5:14" ht="15" x14ac:dyDescent="0.25">
      <c r="E1042"/>
      <c r="F1042"/>
      <c r="H1042"/>
      <c r="J1042"/>
      <c r="L1042"/>
      <c r="M1042"/>
      <c r="N1042"/>
    </row>
    <row r="1043" spans="5:14" ht="15" x14ac:dyDescent="0.25">
      <c r="E1043"/>
      <c r="F1043"/>
      <c r="H1043"/>
      <c r="J1043"/>
      <c r="L1043"/>
      <c r="M1043"/>
      <c r="N1043"/>
    </row>
    <row r="1044" spans="5:14" ht="15" x14ac:dyDescent="0.25">
      <c r="E1044"/>
      <c r="F1044"/>
      <c r="H1044"/>
      <c r="J1044"/>
      <c r="L1044"/>
      <c r="M1044"/>
      <c r="N1044"/>
    </row>
    <row r="1045" spans="5:14" ht="15" x14ac:dyDescent="0.25">
      <c r="E1045"/>
      <c r="F1045"/>
      <c r="H1045"/>
      <c r="J1045"/>
      <c r="L1045"/>
      <c r="M1045"/>
      <c r="N1045"/>
    </row>
    <row r="1046" spans="5:14" ht="15" x14ac:dyDescent="0.25">
      <c r="E1046"/>
      <c r="F1046"/>
      <c r="H1046"/>
      <c r="J1046"/>
      <c r="L1046"/>
      <c r="M1046"/>
      <c r="N1046"/>
    </row>
    <row r="1047" spans="5:14" ht="15" x14ac:dyDescent="0.25">
      <c r="E1047"/>
      <c r="F1047"/>
      <c r="H1047"/>
      <c r="J1047"/>
      <c r="L1047"/>
      <c r="M1047"/>
      <c r="N1047"/>
    </row>
    <row r="1048" spans="5:14" ht="15" x14ac:dyDescent="0.25">
      <c r="E1048"/>
      <c r="F1048"/>
      <c r="H1048"/>
      <c r="J1048"/>
      <c r="L1048"/>
      <c r="M1048"/>
      <c r="N1048"/>
    </row>
    <row r="1049" spans="5:14" ht="15" x14ac:dyDescent="0.25">
      <c r="E1049"/>
      <c r="F1049"/>
      <c r="H1049"/>
      <c r="J1049"/>
      <c r="L1049"/>
      <c r="M1049"/>
      <c r="N1049"/>
    </row>
    <row r="1050" spans="5:14" ht="15" x14ac:dyDescent="0.25">
      <c r="E1050"/>
      <c r="F1050"/>
      <c r="H1050"/>
      <c r="J1050"/>
      <c r="L1050"/>
      <c r="M1050"/>
      <c r="N1050"/>
    </row>
    <row r="1051" spans="5:14" ht="15" x14ac:dyDescent="0.25">
      <c r="E1051"/>
      <c r="F1051"/>
      <c r="H1051"/>
      <c r="J1051"/>
      <c r="L1051"/>
      <c r="M1051"/>
      <c r="N1051"/>
    </row>
    <row r="1052" spans="5:14" ht="15" x14ac:dyDescent="0.25">
      <c r="E1052"/>
      <c r="F1052"/>
      <c r="H1052"/>
      <c r="J1052"/>
      <c r="L1052"/>
      <c r="M1052"/>
      <c r="N1052"/>
    </row>
    <row r="1053" spans="5:14" ht="15" x14ac:dyDescent="0.25">
      <c r="E1053"/>
      <c r="F1053"/>
      <c r="H1053"/>
      <c r="J1053"/>
      <c r="L1053"/>
      <c r="M1053"/>
      <c r="N1053"/>
    </row>
    <row r="1054" spans="5:14" ht="15" x14ac:dyDescent="0.25">
      <c r="E1054"/>
      <c r="F1054"/>
      <c r="H1054"/>
      <c r="J1054"/>
      <c r="L1054"/>
      <c r="M1054"/>
      <c r="N1054"/>
    </row>
    <row r="1055" spans="5:14" ht="15" x14ac:dyDescent="0.25">
      <c r="E1055"/>
      <c r="F1055"/>
      <c r="H1055"/>
      <c r="J1055"/>
      <c r="L1055"/>
      <c r="M1055"/>
      <c r="N1055"/>
    </row>
    <row r="1056" spans="5:14" ht="15" x14ac:dyDescent="0.25">
      <c r="E1056"/>
      <c r="F1056"/>
      <c r="H1056"/>
      <c r="J1056"/>
      <c r="L1056"/>
      <c r="M1056"/>
      <c r="N1056"/>
    </row>
    <row r="1057" spans="5:14" ht="15" x14ac:dyDescent="0.25">
      <c r="E1057"/>
      <c r="F1057"/>
      <c r="H1057"/>
      <c r="J1057"/>
      <c r="L1057"/>
      <c r="M1057"/>
      <c r="N1057"/>
    </row>
    <row r="1058" spans="5:14" ht="15" x14ac:dyDescent="0.25">
      <c r="E1058"/>
      <c r="F1058"/>
      <c r="H1058"/>
      <c r="J1058"/>
      <c r="L1058"/>
      <c r="M1058"/>
      <c r="N1058"/>
    </row>
    <row r="1059" spans="5:14" ht="15" x14ac:dyDescent="0.25">
      <c r="E1059"/>
      <c r="F1059"/>
      <c r="H1059"/>
      <c r="J1059"/>
      <c r="L1059"/>
      <c r="M1059"/>
      <c r="N1059"/>
    </row>
    <row r="1060" spans="5:14" ht="15" x14ac:dyDescent="0.25">
      <c r="E1060"/>
      <c r="F1060"/>
      <c r="H1060"/>
      <c r="J1060"/>
      <c r="L1060"/>
      <c r="M1060"/>
      <c r="N1060"/>
    </row>
    <row r="1061" spans="5:14" ht="15" x14ac:dyDescent="0.25">
      <c r="E1061"/>
      <c r="F1061"/>
      <c r="H1061"/>
      <c r="J1061"/>
      <c r="L1061"/>
      <c r="M1061"/>
      <c r="N1061"/>
    </row>
    <row r="1062" spans="5:14" ht="15" x14ac:dyDescent="0.25">
      <c r="E1062"/>
      <c r="F1062"/>
      <c r="H1062"/>
      <c r="J1062"/>
      <c r="L1062"/>
      <c r="M1062"/>
      <c r="N1062"/>
    </row>
    <row r="1063" spans="5:14" ht="15" x14ac:dyDescent="0.25">
      <c r="E1063"/>
      <c r="F1063"/>
      <c r="H1063"/>
      <c r="J1063"/>
      <c r="L1063"/>
      <c r="M1063"/>
      <c r="N1063"/>
    </row>
    <row r="1064" spans="5:14" ht="15" x14ac:dyDescent="0.25">
      <c r="E1064"/>
      <c r="F1064"/>
      <c r="H1064"/>
      <c r="J1064"/>
      <c r="L1064"/>
      <c r="M1064"/>
      <c r="N1064"/>
    </row>
    <row r="1065" spans="5:14" ht="15" x14ac:dyDescent="0.25">
      <c r="E1065"/>
      <c r="F1065"/>
      <c r="H1065"/>
      <c r="J1065"/>
      <c r="L1065"/>
      <c r="M1065"/>
      <c r="N1065"/>
    </row>
    <row r="1066" spans="5:14" ht="15" x14ac:dyDescent="0.25">
      <c r="E1066"/>
      <c r="F1066"/>
      <c r="H1066"/>
      <c r="J1066"/>
      <c r="L1066"/>
      <c r="M1066"/>
      <c r="N1066"/>
    </row>
    <row r="1067" spans="5:14" ht="15" x14ac:dyDescent="0.25">
      <c r="E1067"/>
      <c r="F1067"/>
      <c r="H1067"/>
      <c r="J1067"/>
      <c r="L1067"/>
      <c r="M1067"/>
      <c r="N1067"/>
    </row>
    <row r="1068" spans="5:14" ht="15" x14ac:dyDescent="0.25">
      <c r="E1068"/>
      <c r="F1068"/>
      <c r="H1068"/>
      <c r="J1068"/>
      <c r="L1068"/>
      <c r="M1068"/>
      <c r="N1068"/>
    </row>
    <row r="1069" spans="5:14" ht="15" x14ac:dyDescent="0.25">
      <c r="E1069"/>
      <c r="F1069"/>
      <c r="H1069"/>
      <c r="J1069"/>
      <c r="L1069"/>
      <c r="M1069"/>
      <c r="N1069"/>
    </row>
    <row r="1070" spans="5:14" ht="15" x14ac:dyDescent="0.25">
      <c r="E1070"/>
      <c r="F1070"/>
      <c r="H1070"/>
      <c r="J1070"/>
      <c r="L1070"/>
      <c r="M1070"/>
      <c r="N1070"/>
    </row>
    <row r="1071" spans="5:14" ht="15" x14ac:dyDescent="0.25">
      <c r="E1071"/>
      <c r="F1071"/>
      <c r="H1071"/>
      <c r="J1071"/>
      <c r="L1071"/>
      <c r="M1071"/>
      <c r="N1071"/>
    </row>
    <row r="1072" spans="5:14" ht="15" x14ac:dyDescent="0.25">
      <c r="E1072"/>
      <c r="F1072"/>
      <c r="H1072"/>
      <c r="J1072"/>
      <c r="L1072"/>
      <c r="M1072"/>
      <c r="N1072"/>
    </row>
    <row r="1073" spans="5:14" ht="15" x14ac:dyDescent="0.25">
      <c r="E1073"/>
      <c r="F1073"/>
      <c r="H1073"/>
      <c r="J1073"/>
      <c r="L1073"/>
      <c r="M1073"/>
      <c r="N1073"/>
    </row>
    <row r="1074" spans="5:14" ht="15" x14ac:dyDescent="0.25">
      <c r="E1074"/>
      <c r="F1074"/>
      <c r="H1074"/>
      <c r="J1074"/>
      <c r="L1074"/>
      <c r="M1074"/>
      <c r="N1074"/>
    </row>
    <row r="1075" spans="5:14" ht="15" x14ac:dyDescent="0.25">
      <c r="E1075"/>
      <c r="F1075"/>
      <c r="H1075"/>
      <c r="J1075"/>
      <c r="L1075"/>
      <c r="M1075"/>
      <c r="N1075"/>
    </row>
    <row r="1076" spans="5:14" ht="15" x14ac:dyDescent="0.25">
      <c r="E1076"/>
      <c r="F1076"/>
      <c r="H1076"/>
      <c r="J1076"/>
      <c r="L1076"/>
      <c r="M1076"/>
      <c r="N1076"/>
    </row>
    <row r="1077" spans="5:14" ht="15" x14ac:dyDescent="0.25">
      <c r="E1077"/>
      <c r="F1077"/>
      <c r="H1077"/>
      <c r="J1077"/>
      <c r="L1077"/>
      <c r="M1077"/>
      <c r="N1077"/>
    </row>
    <row r="1078" spans="5:14" ht="15" x14ac:dyDescent="0.25">
      <c r="E1078"/>
      <c r="F1078"/>
      <c r="H1078"/>
      <c r="J1078"/>
      <c r="L1078"/>
      <c r="M1078"/>
      <c r="N1078"/>
    </row>
    <row r="1079" spans="5:14" ht="15" x14ac:dyDescent="0.25">
      <c r="E1079"/>
      <c r="F1079"/>
      <c r="H1079"/>
      <c r="J1079"/>
      <c r="L1079"/>
      <c r="M1079"/>
      <c r="N1079"/>
    </row>
    <row r="1080" spans="5:14" ht="15" x14ac:dyDescent="0.25">
      <c r="E1080"/>
      <c r="F1080"/>
      <c r="H1080"/>
      <c r="J1080"/>
      <c r="L1080"/>
      <c r="M1080"/>
      <c r="N1080"/>
    </row>
    <row r="1081" spans="5:14" ht="15" x14ac:dyDescent="0.25">
      <c r="E1081"/>
      <c r="F1081"/>
      <c r="H1081"/>
      <c r="J1081"/>
      <c r="L1081"/>
      <c r="M1081"/>
      <c r="N1081"/>
    </row>
    <row r="1082" spans="5:14" ht="15" x14ac:dyDescent="0.25">
      <c r="E1082"/>
      <c r="F1082"/>
      <c r="H1082"/>
      <c r="J1082"/>
      <c r="L1082"/>
      <c r="M1082"/>
      <c r="N1082"/>
    </row>
    <row r="1083" spans="5:14" ht="15" x14ac:dyDescent="0.25">
      <c r="E1083"/>
      <c r="F1083"/>
      <c r="H1083"/>
      <c r="J1083"/>
      <c r="L1083"/>
      <c r="M1083"/>
      <c r="N1083"/>
    </row>
    <row r="1084" spans="5:14" ht="15" x14ac:dyDescent="0.25">
      <c r="E1084"/>
      <c r="F1084"/>
      <c r="H1084"/>
      <c r="J1084"/>
      <c r="L1084"/>
      <c r="M1084"/>
      <c r="N1084"/>
    </row>
    <row r="1085" spans="5:14" ht="15" x14ac:dyDescent="0.25">
      <c r="E1085"/>
      <c r="F1085"/>
      <c r="H1085"/>
      <c r="J1085"/>
      <c r="L1085"/>
      <c r="M1085"/>
      <c r="N1085"/>
    </row>
    <row r="1086" spans="5:14" ht="15" x14ac:dyDescent="0.25">
      <c r="E1086"/>
      <c r="F1086"/>
      <c r="H1086"/>
      <c r="J1086"/>
      <c r="L1086"/>
      <c r="M1086"/>
      <c r="N1086"/>
    </row>
    <row r="1087" spans="5:14" ht="15" x14ac:dyDescent="0.25">
      <c r="E1087"/>
      <c r="F1087"/>
      <c r="H1087"/>
      <c r="J1087"/>
      <c r="L1087"/>
      <c r="M1087"/>
      <c r="N1087"/>
    </row>
    <row r="1088" spans="5:14" ht="15" x14ac:dyDescent="0.25">
      <c r="E1088"/>
      <c r="F1088"/>
      <c r="H1088"/>
      <c r="J1088"/>
      <c r="L1088"/>
      <c r="M1088"/>
      <c r="N1088"/>
    </row>
    <row r="1089" spans="5:14" ht="15" x14ac:dyDescent="0.25">
      <c r="E1089"/>
      <c r="F1089"/>
      <c r="H1089"/>
      <c r="J1089"/>
      <c r="L1089"/>
      <c r="M1089"/>
      <c r="N1089"/>
    </row>
    <row r="1090" spans="5:14" ht="15" x14ac:dyDescent="0.25">
      <c r="E1090"/>
      <c r="F1090"/>
      <c r="H1090"/>
      <c r="J1090"/>
      <c r="L1090"/>
      <c r="M1090"/>
      <c r="N1090"/>
    </row>
    <row r="1091" spans="5:14" ht="15" x14ac:dyDescent="0.25">
      <c r="E1091"/>
      <c r="F1091"/>
      <c r="H1091"/>
      <c r="J1091"/>
      <c r="L1091"/>
      <c r="M1091"/>
      <c r="N1091"/>
    </row>
    <row r="1092" spans="5:14" ht="15" x14ac:dyDescent="0.25">
      <c r="E1092"/>
      <c r="F1092"/>
      <c r="H1092"/>
      <c r="J1092"/>
      <c r="L1092"/>
      <c r="M1092"/>
      <c r="N1092"/>
    </row>
    <row r="1093" spans="5:14" ht="15" x14ac:dyDescent="0.25">
      <c r="E1093"/>
      <c r="F1093"/>
      <c r="H1093"/>
      <c r="J1093"/>
      <c r="L1093"/>
      <c r="M1093"/>
      <c r="N1093"/>
    </row>
    <row r="1094" spans="5:14" ht="15" x14ac:dyDescent="0.25">
      <c r="E1094"/>
      <c r="F1094"/>
      <c r="H1094"/>
      <c r="J1094"/>
      <c r="L1094"/>
      <c r="M1094"/>
      <c r="N1094"/>
    </row>
    <row r="1095" spans="5:14" ht="15" x14ac:dyDescent="0.25">
      <c r="E1095"/>
      <c r="F1095"/>
      <c r="H1095"/>
      <c r="J1095"/>
      <c r="L1095"/>
      <c r="M1095"/>
      <c r="N1095"/>
    </row>
    <row r="1096" spans="5:14" ht="15" x14ac:dyDescent="0.25">
      <c r="E1096"/>
      <c r="F1096"/>
      <c r="H1096"/>
      <c r="J1096"/>
      <c r="L1096"/>
      <c r="M1096"/>
      <c r="N1096"/>
    </row>
    <row r="1097" spans="5:14" ht="15" x14ac:dyDescent="0.25">
      <c r="E1097"/>
      <c r="F1097"/>
      <c r="H1097"/>
      <c r="J1097"/>
      <c r="L1097"/>
      <c r="M1097"/>
      <c r="N1097"/>
    </row>
    <row r="1098" spans="5:14" ht="15" x14ac:dyDescent="0.25">
      <c r="E1098"/>
      <c r="F1098"/>
      <c r="H1098"/>
      <c r="J1098"/>
      <c r="L1098"/>
      <c r="M1098"/>
      <c r="N1098"/>
    </row>
    <row r="1099" spans="5:14" ht="15" x14ac:dyDescent="0.25">
      <c r="E1099"/>
      <c r="F1099"/>
      <c r="H1099"/>
      <c r="J1099"/>
      <c r="L1099"/>
      <c r="M1099"/>
      <c r="N1099"/>
    </row>
    <row r="1100" spans="5:14" ht="15" x14ac:dyDescent="0.25">
      <c r="E1100"/>
      <c r="F1100"/>
      <c r="H1100"/>
      <c r="J1100"/>
      <c r="L1100"/>
      <c r="M1100"/>
      <c r="N1100"/>
    </row>
    <row r="1101" spans="5:14" ht="15" x14ac:dyDescent="0.25">
      <c r="E1101"/>
      <c r="F1101"/>
      <c r="H1101"/>
      <c r="J1101"/>
      <c r="L1101"/>
      <c r="M1101"/>
      <c r="N1101"/>
    </row>
    <row r="1102" spans="5:14" ht="15" x14ac:dyDescent="0.25">
      <c r="E1102"/>
      <c r="F1102"/>
      <c r="H1102"/>
      <c r="J1102"/>
      <c r="L1102"/>
      <c r="M1102"/>
      <c r="N1102"/>
    </row>
    <row r="1103" spans="5:14" ht="15" x14ac:dyDescent="0.25">
      <c r="E1103"/>
      <c r="F1103"/>
      <c r="H1103"/>
      <c r="J1103"/>
      <c r="L1103"/>
      <c r="M1103"/>
      <c r="N1103"/>
    </row>
    <row r="1104" spans="5:14" ht="15" x14ac:dyDescent="0.25">
      <c r="E1104"/>
      <c r="F1104"/>
      <c r="H1104"/>
      <c r="J1104"/>
      <c r="L1104"/>
      <c r="M1104"/>
      <c r="N1104"/>
    </row>
    <row r="1105" spans="5:14" ht="15" x14ac:dyDescent="0.25">
      <c r="E1105"/>
      <c r="F1105"/>
      <c r="H1105"/>
      <c r="J1105"/>
      <c r="L1105"/>
      <c r="M1105"/>
      <c r="N1105"/>
    </row>
    <row r="1106" spans="5:14" ht="15" x14ac:dyDescent="0.25">
      <c r="E1106"/>
      <c r="F1106"/>
      <c r="H1106"/>
      <c r="J1106"/>
      <c r="L1106"/>
      <c r="M1106"/>
      <c r="N1106"/>
    </row>
    <row r="1107" spans="5:14" ht="15" x14ac:dyDescent="0.25">
      <c r="E1107"/>
      <c r="F1107"/>
      <c r="H1107"/>
      <c r="J1107"/>
      <c r="L1107"/>
      <c r="M1107"/>
      <c r="N1107"/>
    </row>
    <row r="1108" spans="5:14" ht="15" x14ac:dyDescent="0.25">
      <c r="E1108"/>
      <c r="F1108"/>
      <c r="H1108"/>
      <c r="J1108"/>
      <c r="L1108"/>
      <c r="M1108"/>
      <c r="N1108"/>
    </row>
    <row r="1109" spans="5:14" ht="15" x14ac:dyDescent="0.25">
      <c r="E1109"/>
      <c r="F1109"/>
      <c r="H1109"/>
      <c r="J1109"/>
      <c r="L1109"/>
      <c r="M1109"/>
      <c r="N1109"/>
    </row>
    <row r="1110" spans="5:14" ht="15" x14ac:dyDescent="0.25">
      <c r="E1110"/>
      <c r="F1110"/>
      <c r="H1110"/>
      <c r="J1110"/>
      <c r="L1110"/>
      <c r="M1110"/>
      <c r="N1110"/>
    </row>
    <row r="1111" spans="5:14" ht="15" x14ac:dyDescent="0.25">
      <c r="E1111"/>
      <c r="F1111"/>
      <c r="H1111"/>
      <c r="J1111"/>
      <c r="L1111"/>
      <c r="M1111"/>
      <c r="N1111"/>
    </row>
    <row r="1112" spans="5:14" ht="15" x14ac:dyDescent="0.25">
      <c r="E1112"/>
      <c r="F1112"/>
      <c r="H1112"/>
      <c r="J1112"/>
      <c r="L1112"/>
      <c r="M1112"/>
      <c r="N1112"/>
    </row>
    <row r="1113" spans="5:14" ht="15" x14ac:dyDescent="0.25">
      <c r="E1113"/>
      <c r="F1113"/>
      <c r="H1113"/>
      <c r="J1113"/>
      <c r="L1113"/>
      <c r="M1113"/>
      <c r="N1113"/>
    </row>
    <row r="1114" spans="5:14" ht="15" x14ac:dyDescent="0.25">
      <c r="E1114"/>
      <c r="F1114"/>
      <c r="H1114"/>
      <c r="J1114"/>
      <c r="L1114"/>
      <c r="M1114"/>
      <c r="N1114"/>
    </row>
    <row r="1115" spans="5:14" ht="15" x14ac:dyDescent="0.25">
      <c r="E1115"/>
      <c r="F1115"/>
      <c r="H1115"/>
      <c r="J1115"/>
      <c r="L1115"/>
      <c r="M1115"/>
      <c r="N1115"/>
    </row>
    <row r="1116" spans="5:14" ht="15" x14ac:dyDescent="0.25">
      <c r="E1116"/>
      <c r="F1116"/>
      <c r="H1116"/>
      <c r="J1116"/>
      <c r="L1116"/>
      <c r="M1116"/>
      <c r="N1116"/>
    </row>
    <row r="1117" spans="5:14" ht="15" x14ac:dyDescent="0.25">
      <c r="E1117"/>
      <c r="F1117"/>
      <c r="H1117"/>
      <c r="J1117"/>
      <c r="L1117"/>
      <c r="M1117"/>
      <c r="N1117"/>
    </row>
    <row r="1118" spans="5:14" ht="15" x14ac:dyDescent="0.25">
      <c r="E1118"/>
      <c r="F1118"/>
      <c r="H1118"/>
      <c r="J1118"/>
      <c r="L1118"/>
      <c r="M1118"/>
      <c r="N1118"/>
    </row>
    <row r="1119" spans="5:14" ht="15" x14ac:dyDescent="0.25">
      <c r="E1119"/>
      <c r="F1119"/>
      <c r="H1119"/>
      <c r="J1119"/>
      <c r="L1119"/>
      <c r="M1119"/>
      <c r="N1119"/>
    </row>
    <row r="1120" spans="5:14" ht="15" x14ac:dyDescent="0.25">
      <c r="E1120"/>
      <c r="F1120"/>
      <c r="H1120"/>
      <c r="J1120"/>
      <c r="L1120"/>
      <c r="M1120"/>
      <c r="N1120"/>
    </row>
    <row r="1121" spans="5:14" ht="15" x14ac:dyDescent="0.25">
      <c r="E1121"/>
      <c r="F1121"/>
      <c r="H1121"/>
      <c r="J1121"/>
      <c r="L1121"/>
      <c r="M1121"/>
      <c r="N1121"/>
    </row>
    <row r="1122" spans="5:14" ht="15" x14ac:dyDescent="0.25">
      <c r="E1122"/>
      <c r="F1122"/>
      <c r="H1122"/>
      <c r="J1122"/>
      <c r="L1122"/>
      <c r="M1122"/>
      <c r="N1122"/>
    </row>
    <row r="1123" spans="5:14" ht="15" x14ac:dyDescent="0.25">
      <c r="E1123"/>
      <c r="F1123"/>
      <c r="H1123"/>
      <c r="J1123"/>
      <c r="L1123"/>
      <c r="M1123"/>
      <c r="N1123"/>
    </row>
    <row r="1124" spans="5:14" ht="15" x14ac:dyDescent="0.25">
      <c r="E1124"/>
      <c r="F1124"/>
      <c r="H1124"/>
      <c r="J1124"/>
      <c r="L1124"/>
      <c r="M1124"/>
      <c r="N1124"/>
    </row>
    <row r="1125" spans="5:14" ht="15" x14ac:dyDescent="0.25">
      <c r="E1125"/>
      <c r="F1125"/>
      <c r="H1125"/>
      <c r="J1125"/>
      <c r="L1125"/>
      <c r="M1125"/>
      <c r="N1125"/>
    </row>
    <row r="1126" spans="5:14" ht="15" x14ac:dyDescent="0.25">
      <c r="E1126"/>
      <c r="F1126"/>
      <c r="H1126"/>
      <c r="J1126"/>
      <c r="L1126"/>
      <c r="M1126"/>
      <c r="N1126"/>
    </row>
    <row r="1127" spans="5:14" ht="15" x14ac:dyDescent="0.25">
      <c r="E1127"/>
      <c r="F1127"/>
      <c r="H1127"/>
      <c r="J1127"/>
      <c r="L1127"/>
      <c r="M1127"/>
      <c r="N1127"/>
    </row>
    <row r="1128" spans="5:14" ht="15" x14ac:dyDescent="0.25">
      <c r="E1128"/>
      <c r="F1128"/>
      <c r="H1128"/>
      <c r="J1128"/>
      <c r="L1128"/>
      <c r="M1128"/>
      <c r="N1128"/>
    </row>
    <row r="1129" spans="5:14" ht="15" x14ac:dyDescent="0.25">
      <c r="E1129"/>
      <c r="F1129"/>
      <c r="H1129"/>
      <c r="J1129"/>
      <c r="L1129"/>
      <c r="M1129"/>
      <c r="N1129"/>
    </row>
    <row r="1130" spans="5:14" ht="15" x14ac:dyDescent="0.25">
      <c r="E1130"/>
      <c r="F1130"/>
      <c r="H1130"/>
      <c r="J1130"/>
      <c r="L1130"/>
      <c r="M1130"/>
      <c r="N1130"/>
    </row>
    <row r="1131" spans="5:14" ht="15" x14ac:dyDescent="0.25">
      <c r="E1131"/>
      <c r="F1131"/>
      <c r="H1131"/>
      <c r="J1131"/>
      <c r="L1131"/>
      <c r="M1131"/>
      <c r="N1131"/>
    </row>
    <row r="1132" spans="5:14" ht="15" x14ac:dyDescent="0.25">
      <c r="E1132"/>
      <c r="F1132"/>
      <c r="H1132"/>
      <c r="J1132"/>
      <c r="L1132"/>
      <c r="M1132"/>
      <c r="N1132"/>
    </row>
    <row r="1133" spans="5:14" ht="15" x14ac:dyDescent="0.25">
      <c r="E1133"/>
      <c r="F1133"/>
      <c r="H1133"/>
      <c r="J1133"/>
      <c r="L1133"/>
      <c r="M1133"/>
      <c r="N1133"/>
    </row>
    <row r="1134" spans="5:14" ht="15" x14ac:dyDescent="0.25">
      <c r="E1134"/>
      <c r="F1134"/>
      <c r="H1134"/>
      <c r="J1134"/>
      <c r="L1134"/>
      <c r="M1134"/>
      <c r="N1134"/>
    </row>
    <row r="1135" spans="5:14" ht="15" x14ac:dyDescent="0.25">
      <c r="E1135"/>
      <c r="F1135"/>
      <c r="H1135"/>
      <c r="J1135"/>
      <c r="L1135"/>
      <c r="M1135"/>
      <c r="N1135"/>
    </row>
    <row r="1136" spans="5:14" ht="15" x14ac:dyDescent="0.25">
      <c r="E1136"/>
      <c r="F1136"/>
      <c r="H1136"/>
      <c r="J1136"/>
      <c r="L1136"/>
      <c r="M1136"/>
      <c r="N1136"/>
    </row>
    <row r="1137" spans="5:14" ht="15" x14ac:dyDescent="0.25">
      <c r="E1137"/>
      <c r="F1137"/>
      <c r="H1137"/>
      <c r="J1137"/>
      <c r="L1137"/>
      <c r="M1137"/>
      <c r="N1137"/>
    </row>
    <row r="1138" spans="5:14" ht="15" x14ac:dyDescent="0.25">
      <c r="E1138"/>
      <c r="F1138"/>
      <c r="H1138"/>
      <c r="J1138"/>
      <c r="L1138"/>
      <c r="M1138"/>
      <c r="N1138"/>
    </row>
    <row r="1139" spans="5:14" ht="15" x14ac:dyDescent="0.25">
      <c r="E1139"/>
      <c r="F1139"/>
      <c r="H1139"/>
      <c r="J1139"/>
      <c r="L1139"/>
      <c r="M1139"/>
      <c r="N1139"/>
    </row>
    <row r="1140" spans="5:14" ht="15" x14ac:dyDescent="0.25">
      <c r="E1140"/>
      <c r="F1140"/>
      <c r="H1140"/>
      <c r="J1140"/>
      <c r="L1140"/>
      <c r="M1140"/>
      <c r="N1140"/>
    </row>
    <row r="1141" spans="5:14" ht="15" x14ac:dyDescent="0.25">
      <c r="E1141"/>
      <c r="F1141"/>
      <c r="H1141"/>
      <c r="J1141"/>
      <c r="L1141"/>
      <c r="M1141"/>
      <c r="N1141"/>
    </row>
    <row r="1142" spans="5:14" ht="15" x14ac:dyDescent="0.25">
      <c r="E1142"/>
      <c r="F1142"/>
      <c r="H1142"/>
      <c r="J1142"/>
      <c r="L1142"/>
      <c r="M1142"/>
      <c r="N1142"/>
    </row>
    <row r="1143" spans="5:14" ht="15" x14ac:dyDescent="0.25">
      <c r="E1143"/>
      <c r="F1143"/>
      <c r="H1143"/>
      <c r="J1143"/>
      <c r="L1143"/>
      <c r="M1143"/>
      <c r="N1143"/>
    </row>
    <row r="1144" spans="5:14" ht="15" x14ac:dyDescent="0.25">
      <c r="E1144"/>
      <c r="F1144"/>
      <c r="H1144"/>
      <c r="J1144"/>
      <c r="L1144"/>
      <c r="M1144"/>
      <c r="N1144"/>
    </row>
    <row r="1145" spans="5:14" ht="15" x14ac:dyDescent="0.25">
      <c r="E1145"/>
      <c r="F1145"/>
      <c r="H1145"/>
      <c r="J1145"/>
      <c r="L1145"/>
      <c r="M1145"/>
      <c r="N1145"/>
    </row>
    <row r="1146" spans="5:14" ht="15" x14ac:dyDescent="0.25">
      <c r="E1146"/>
      <c r="F1146"/>
      <c r="H1146"/>
      <c r="J1146"/>
      <c r="L1146"/>
      <c r="M1146"/>
      <c r="N1146"/>
    </row>
    <row r="1147" spans="5:14" ht="15" x14ac:dyDescent="0.25">
      <c r="E1147"/>
      <c r="F1147"/>
      <c r="H1147"/>
      <c r="J1147"/>
      <c r="L1147"/>
      <c r="M1147"/>
      <c r="N1147"/>
    </row>
    <row r="1148" spans="5:14" ht="15" x14ac:dyDescent="0.25">
      <c r="E1148"/>
      <c r="F1148"/>
      <c r="H1148"/>
      <c r="J1148"/>
      <c r="L1148"/>
      <c r="M1148"/>
      <c r="N1148"/>
    </row>
    <row r="1149" spans="5:14" ht="15" x14ac:dyDescent="0.25">
      <c r="E1149"/>
      <c r="F1149"/>
      <c r="H1149"/>
      <c r="J1149"/>
      <c r="L1149"/>
      <c r="M1149"/>
      <c r="N1149"/>
    </row>
    <row r="1150" spans="5:14" ht="15" x14ac:dyDescent="0.25">
      <c r="E1150"/>
      <c r="F1150"/>
      <c r="H1150"/>
      <c r="J1150"/>
      <c r="L1150"/>
      <c r="M1150"/>
      <c r="N1150"/>
    </row>
    <row r="1151" spans="5:14" ht="15" x14ac:dyDescent="0.25">
      <c r="E1151"/>
      <c r="F1151"/>
      <c r="H1151"/>
      <c r="J1151"/>
      <c r="L1151"/>
      <c r="M1151"/>
      <c r="N1151"/>
    </row>
    <row r="1152" spans="5:14" ht="15" x14ac:dyDescent="0.25">
      <c r="E1152"/>
      <c r="F1152"/>
      <c r="H1152"/>
      <c r="J1152"/>
      <c r="L1152"/>
      <c r="M1152"/>
      <c r="N1152"/>
    </row>
    <row r="1153" spans="5:14" ht="15" x14ac:dyDescent="0.25">
      <c r="E1153"/>
      <c r="F1153"/>
      <c r="H1153"/>
      <c r="J1153"/>
      <c r="L1153"/>
      <c r="M1153"/>
      <c r="N1153"/>
    </row>
    <row r="1154" spans="5:14" ht="15" x14ac:dyDescent="0.25">
      <c r="E1154"/>
      <c r="F1154"/>
      <c r="H1154"/>
      <c r="J1154"/>
      <c r="L1154"/>
      <c r="M1154"/>
      <c r="N1154"/>
    </row>
    <row r="1155" spans="5:14" ht="15" x14ac:dyDescent="0.25">
      <c r="E1155"/>
      <c r="F1155"/>
      <c r="H1155"/>
      <c r="J1155"/>
      <c r="L1155"/>
      <c r="M1155"/>
      <c r="N1155"/>
    </row>
    <row r="1156" spans="5:14" ht="15" x14ac:dyDescent="0.25">
      <c r="E1156"/>
      <c r="F1156"/>
      <c r="H1156"/>
      <c r="J1156"/>
      <c r="L1156"/>
      <c r="M1156"/>
      <c r="N1156"/>
    </row>
    <row r="1157" spans="5:14" ht="15" x14ac:dyDescent="0.25">
      <c r="E1157"/>
      <c r="F1157"/>
      <c r="H1157"/>
      <c r="J1157"/>
      <c r="L1157"/>
      <c r="M1157"/>
      <c r="N1157"/>
    </row>
    <row r="1158" spans="5:14" ht="15" x14ac:dyDescent="0.25">
      <c r="E1158"/>
      <c r="F1158"/>
      <c r="H1158"/>
      <c r="J1158"/>
      <c r="L1158"/>
      <c r="M1158"/>
      <c r="N1158"/>
    </row>
    <row r="1159" spans="5:14" ht="15" x14ac:dyDescent="0.25">
      <c r="E1159"/>
      <c r="F1159"/>
      <c r="H1159"/>
      <c r="J1159"/>
      <c r="L1159"/>
      <c r="M1159"/>
      <c r="N1159"/>
    </row>
    <row r="1160" spans="5:14" ht="15" x14ac:dyDescent="0.25">
      <c r="E1160"/>
      <c r="F1160"/>
      <c r="H1160"/>
      <c r="J1160"/>
      <c r="L1160"/>
      <c r="M1160"/>
      <c r="N1160"/>
    </row>
    <row r="1161" spans="5:14" ht="15" x14ac:dyDescent="0.25">
      <c r="E1161"/>
      <c r="F1161"/>
      <c r="H1161"/>
      <c r="J1161"/>
      <c r="L1161"/>
      <c r="M1161"/>
      <c r="N1161"/>
    </row>
    <row r="1162" spans="5:14" ht="15" x14ac:dyDescent="0.25">
      <c r="E1162"/>
      <c r="F1162"/>
      <c r="H1162"/>
      <c r="J1162"/>
      <c r="L1162"/>
      <c r="M1162"/>
      <c r="N1162"/>
    </row>
    <row r="1163" spans="5:14" ht="15" x14ac:dyDescent="0.25">
      <c r="E1163"/>
      <c r="F1163"/>
      <c r="H1163"/>
      <c r="J1163"/>
      <c r="L1163"/>
      <c r="M1163"/>
      <c r="N1163"/>
    </row>
    <row r="1164" spans="5:14" ht="15" x14ac:dyDescent="0.25">
      <c r="E1164"/>
      <c r="F1164"/>
      <c r="H1164"/>
      <c r="J1164"/>
      <c r="L1164"/>
      <c r="M1164"/>
      <c r="N1164"/>
    </row>
    <row r="1165" spans="5:14" ht="15" x14ac:dyDescent="0.25">
      <c r="E1165"/>
      <c r="F1165"/>
      <c r="H1165"/>
      <c r="J1165"/>
      <c r="L1165"/>
      <c r="M1165"/>
      <c r="N1165"/>
    </row>
    <row r="1166" spans="5:14" ht="15" x14ac:dyDescent="0.25">
      <c r="E1166"/>
      <c r="F1166"/>
      <c r="H1166"/>
      <c r="J1166"/>
      <c r="L1166"/>
      <c r="M1166"/>
      <c r="N1166"/>
    </row>
    <row r="1167" spans="5:14" ht="15" x14ac:dyDescent="0.25">
      <c r="E1167"/>
      <c r="F1167"/>
      <c r="H1167"/>
      <c r="J1167"/>
      <c r="L1167"/>
      <c r="M1167"/>
      <c r="N1167"/>
    </row>
    <row r="1168" spans="5:14" ht="15" x14ac:dyDescent="0.25">
      <c r="E1168"/>
      <c r="F1168"/>
      <c r="H1168"/>
      <c r="J1168"/>
      <c r="L1168"/>
      <c r="M1168"/>
      <c r="N1168"/>
    </row>
    <row r="1169" spans="5:14" ht="15" x14ac:dyDescent="0.25">
      <c r="E1169"/>
      <c r="F1169"/>
      <c r="H1169"/>
      <c r="J1169"/>
      <c r="L1169"/>
      <c r="M1169"/>
      <c r="N1169"/>
    </row>
    <row r="1170" spans="5:14" ht="15" x14ac:dyDescent="0.25">
      <c r="E1170"/>
      <c r="F1170"/>
      <c r="H1170"/>
      <c r="J1170"/>
      <c r="L1170"/>
      <c r="M1170"/>
      <c r="N1170"/>
    </row>
    <row r="1171" spans="5:14" ht="15" x14ac:dyDescent="0.25">
      <c r="E1171"/>
      <c r="F1171"/>
      <c r="H1171"/>
      <c r="J1171"/>
      <c r="L1171"/>
      <c r="M1171"/>
      <c r="N1171"/>
    </row>
    <row r="1172" spans="5:14" ht="15" x14ac:dyDescent="0.25">
      <c r="E1172"/>
      <c r="F1172"/>
      <c r="H1172"/>
      <c r="J1172"/>
      <c r="L1172"/>
      <c r="M1172"/>
      <c r="N1172"/>
    </row>
    <row r="1173" spans="5:14" ht="15" x14ac:dyDescent="0.25">
      <c r="E1173"/>
      <c r="F1173"/>
      <c r="H1173"/>
      <c r="J1173"/>
      <c r="L1173"/>
      <c r="M1173"/>
      <c r="N1173"/>
    </row>
    <row r="1174" spans="5:14" ht="15" x14ac:dyDescent="0.25">
      <c r="E1174"/>
      <c r="F1174"/>
      <c r="H1174"/>
      <c r="J1174"/>
      <c r="L1174"/>
      <c r="M1174"/>
      <c r="N1174"/>
    </row>
    <row r="1175" spans="5:14" ht="15" x14ac:dyDescent="0.25">
      <c r="E1175"/>
      <c r="F1175"/>
      <c r="H1175"/>
      <c r="J1175"/>
      <c r="L1175"/>
      <c r="M1175"/>
      <c r="N1175"/>
    </row>
    <row r="1176" spans="5:14" ht="15" x14ac:dyDescent="0.25">
      <c r="E1176"/>
      <c r="F1176"/>
      <c r="H1176"/>
      <c r="J1176"/>
      <c r="L1176"/>
      <c r="M1176"/>
      <c r="N1176"/>
    </row>
    <row r="1177" spans="5:14" ht="15" x14ac:dyDescent="0.25">
      <c r="E1177"/>
      <c r="F1177"/>
      <c r="H1177"/>
      <c r="J1177"/>
      <c r="L1177"/>
      <c r="M1177"/>
      <c r="N1177"/>
    </row>
    <row r="1178" spans="5:14" ht="15" x14ac:dyDescent="0.25">
      <c r="E1178"/>
      <c r="F1178"/>
      <c r="H1178"/>
      <c r="J1178"/>
      <c r="L1178"/>
      <c r="M1178"/>
      <c r="N1178"/>
    </row>
    <row r="1179" spans="5:14" ht="15" x14ac:dyDescent="0.25">
      <c r="E1179"/>
      <c r="F1179"/>
      <c r="H1179"/>
      <c r="J1179"/>
      <c r="L1179"/>
      <c r="M1179"/>
      <c r="N1179"/>
    </row>
    <row r="1180" spans="5:14" ht="15" x14ac:dyDescent="0.25">
      <c r="E1180"/>
      <c r="F1180"/>
      <c r="H1180"/>
      <c r="J1180"/>
      <c r="L1180"/>
      <c r="M1180"/>
      <c r="N1180"/>
    </row>
    <row r="1181" spans="5:14" ht="15" x14ac:dyDescent="0.25">
      <c r="E1181"/>
      <c r="F1181"/>
      <c r="H1181"/>
      <c r="J1181"/>
      <c r="L1181"/>
      <c r="M1181"/>
      <c r="N1181"/>
    </row>
    <row r="1182" spans="5:14" ht="15" x14ac:dyDescent="0.25">
      <c r="E1182"/>
      <c r="F1182"/>
      <c r="H1182"/>
      <c r="J1182"/>
      <c r="L1182"/>
      <c r="M1182"/>
      <c r="N1182"/>
    </row>
    <row r="1183" spans="5:14" ht="15" x14ac:dyDescent="0.25">
      <c r="E1183"/>
      <c r="F1183"/>
      <c r="H1183"/>
      <c r="J1183"/>
      <c r="L1183"/>
      <c r="M1183"/>
      <c r="N1183"/>
    </row>
    <row r="1184" spans="5:14" ht="15" x14ac:dyDescent="0.25">
      <c r="E1184"/>
      <c r="F1184"/>
      <c r="H1184"/>
      <c r="J1184"/>
      <c r="L1184"/>
      <c r="M1184"/>
      <c r="N1184"/>
    </row>
    <row r="1185" spans="5:14" ht="15" x14ac:dyDescent="0.25">
      <c r="E1185"/>
      <c r="F1185"/>
      <c r="H1185"/>
      <c r="J1185"/>
      <c r="L1185"/>
      <c r="M1185"/>
      <c r="N1185"/>
    </row>
    <row r="1186" spans="5:14" ht="15" x14ac:dyDescent="0.25">
      <c r="E1186"/>
      <c r="F1186"/>
      <c r="H1186"/>
      <c r="J1186"/>
      <c r="L1186"/>
      <c r="M1186"/>
      <c r="N1186"/>
    </row>
    <row r="1187" spans="5:14" ht="15" x14ac:dyDescent="0.25">
      <c r="E1187"/>
      <c r="F1187"/>
      <c r="H1187"/>
      <c r="J1187"/>
      <c r="L1187"/>
      <c r="M1187"/>
      <c r="N1187"/>
    </row>
    <row r="1188" spans="5:14" ht="15" x14ac:dyDescent="0.25">
      <c r="E1188"/>
      <c r="F1188"/>
      <c r="H1188"/>
      <c r="J1188"/>
      <c r="L1188"/>
      <c r="M1188"/>
      <c r="N1188"/>
    </row>
    <row r="1189" spans="5:14" ht="15" x14ac:dyDescent="0.25">
      <c r="E1189"/>
      <c r="F1189"/>
      <c r="H1189"/>
      <c r="J1189"/>
      <c r="L1189"/>
      <c r="M1189"/>
      <c r="N1189"/>
    </row>
    <row r="1190" spans="5:14" ht="15" x14ac:dyDescent="0.25">
      <c r="E1190"/>
      <c r="F1190"/>
      <c r="H1190"/>
      <c r="J1190"/>
      <c r="L1190"/>
      <c r="M1190"/>
      <c r="N1190"/>
    </row>
    <row r="1191" spans="5:14" ht="15" x14ac:dyDescent="0.25">
      <c r="E1191"/>
      <c r="F1191"/>
      <c r="H1191"/>
      <c r="J1191"/>
      <c r="L1191"/>
      <c r="M1191"/>
      <c r="N1191"/>
    </row>
    <row r="1192" spans="5:14" ht="15" x14ac:dyDescent="0.25">
      <c r="E1192"/>
      <c r="F1192"/>
      <c r="H1192"/>
      <c r="J1192"/>
      <c r="L1192"/>
      <c r="M1192"/>
      <c r="N1192"/>
    </row>
    <row r="1193" spans="5:14" ht="15" x14ac:dyDescent="0.25">
      <c r="E1193"/>
      <c r="F1193"/>
      <c r="H1193"/>
      <c r="J1193"/>
      <c r="L1193"/>
      <c r="M1193"/>
      <c r="N1193"/>
    </row>
    <row r="1194" spans="5:14" ht="15" x14ac:dyDescent="0.25">
      <c r="E1194"/>
      <c r="F1194"/>
      <c r="H1194"/>
      <c r="J1194"/>
      <c r="L1194"/>
      <c r="M1194"/>
      <c r="N1194"/>
    </row>
    <row r="1195" spans="5:14" ht="15" x14ac:dyDescent="0.25">
      <c r="E1195"/>
      <c r="F1195"/>
      <c r="H1195"/>
      <c r="J1195"/>
      <c r="L1195"/>
      <c r="M1195"/>
      <c r="N1195"/>
    </row>
    <row r="1196" spans="5:14" ht="15" x14ac:dyDescent="0.25">
      <c r="E1196"/>
      <c r="F1196"/>
      <c r="H1196"/>
      <c r="J1196"/>
      <c r="L1196"/>
      <c r="M1196"/>
      <c r="N1196"/>
    </row>
    <row r="1197" spans="5:14" ht="15" x14ac:dyDescent="0.25">
      <c r="E1197"/>
      <c r="F1197"/>
      <c r="H1197"/>
      <c r="J1197"/>
      <c r="L1197"/>
      <c r="M1197"/>
      <c r="N1197"/>
    </row>
    <row r="1198" spans="5:14" ht="15" x14ac:dyDescent="0.25">
      <c r="E1198"/>
      <c r="F1198"/>
      <c r="H1198"/>
      <c r="J1198"/>
      <c r="L1198"/>
      <c r="M1198"/>
      <c r="N1198"/>
    </row>
    <row r="1199" spans="5:14" ht="15" x14ac:dyDescent="0.25">
      <c r="E1199"/>
      <c r="F1199"/>
      <c r="H1199"/>
      <c r="J1199"/>
      <c r="L1199"/>
      <c r="M1199"/>
      <c r="N1199"/>
    </row>
    <row r="1200" spans="5:14" ht="15" x14ac:dyDescent="0.25">
      <c r="E1200"/>
      <c r="F1200"/>
      <c r="H1200"/>
      <c r="J1200"/>
      <c r="L1200"/>
      <c r="M1200"/>
      <c r="N1200"/>
    </row>
    <row r="1201" spans="5:14" ht="15" x14ac:dyDescent="0.25">
      <c r="E1201"/>
      <c r="F1201"/>
      <c r="H1201"/>
      <c r="J1201"/>
      <c r="L1201"/>
      <c r="M1201"/>
      <c r="N1201"/>
    </row>
    <row r="1202" spans="5:14" ht="15" x14ac:dyDescent="0.25">
      <c r="E1202"/>
      <c r="F1202"/>
      <c r="H1202"/>
      <c r="J1202"/>
      <c r="L1202"/>
      <c r="M1202"/>
      <c r="N1202"/>
    </row>
    <row r="1203" spans="5:14" ht="15" x14ac:dyDescent="0.25">
      <c r="E1203"/>
      <c r="F1203"/>
      <c r="H1203"/>
      <c r="J1203"/>
      <c r="L1203"/>
      <c r="M1203"/>
      <c r="N1203"/>
    </row>
    <row r="1204" spans="5:14" ht="15" x14ac:dyDescent="0.25">
      <c r="E1204"/>
      <c r="F1204"/>
      <c r="H1204"/>
      <c r="J1204"/>
      <c r="L1204"/>
      <c r="M1204"/>
      <c r="N1204"/>
    </row>
    <row r="1205" spans="5:14" ht="15" x14ac:dyDescent="0.25">
      <c r="E1205"/>
      <c r="F1205"/>
      <c r="H1205"/>
      <c r="J1205"/>
      <c r="L1205"/>
      <c r="M1205"/>
      <c r="N1205"/>
    </row>
    <row r="1206" spans="5:14" ht="15" x14ac:dyDescent="0.25">
      <c r="E1206"/>
      <c r="F1206"/>
      <c r="H1206"/>
      <c r="J1206"/>
      <c r="L1206"/>
      <c r="M1206"/>
      <c r="N1206"/>
    </row>
    <row r="1207" spans="5:14" ht="15" x14ac:dyDescent="0.25">
      <c r="E1207"/>
      <c r="F1207"/>
      <c r="H1207"/>
      <c r="J1207"/>
      <c r="L1207"/>
      <c r="M1207"/>
      <c r="N1207"/>
    </row>
    <row r="1208" spans="5:14" ht="15" x14ac:dyDescent="0.25">
      <c r="E1208"/>
      <c r="F1208"/>
      <c r="H1208"/>
      <c r="J1208"/>
      <c r="L1208"/>
      <c r="M1208"/>
      <c r="N1208"/>
    </row>
    <row r="1209" spans="5:14" ht="15" x14ac:dyDescent="0.25">
      <c r="E1209"/>
      <c r="F1209"/>
      <c r="H1209"/>
      <c r="J1209"/>
      <c r="L1209"/>
      <c r="M1209"/>
      <c r="N1209"/>
    </row>
    <row r="1210" spans="5:14" ht="15" x14ac:dyDescent="0.25">
      <c r="E1210"/>
      <c r="F1210"/>
      <c r="H1210"/>
      <c r="J1210"/>
      <c r="L1210"/>
      <c r="M1210"/>
      <c r="N1210"/>
    </row>
    <row r="1211" spans="5:14" ht="15" x14ac:dyDescent="0.25">
      <c r="E1211"/>
      <c r="F1211"/>
      <c r="H1211"/>
      <c r="J1211"/>
      <c r="L1211"/>
      <c r="M1211"/>
      <c r="N1211"/>
    </row>
    <row r="1212" spans="5:14" ht="15" x14ac:dyDescent="0.25">
      <c r="E1212"/>
      <c r="F1212"/>
      <c r="H1212"/>
      <c r="J1212"/>
      <c r="L1212"/>
      <c r="M1212"/>
      <c r="N1212"/>
    </row>
    <row r="1213" spans="5:14" ht="15" x14ac:dyDescent="0.25">
      <c r="E1213"/>
      <c r="F1213"/>
      <c r="H1213"/>
      <c r="J1213"/>
      <c r="L1213"/>
      <c r="M1213"/>
      <c r="N1213"/>
    </row>
    <row r="1214" spans="5:14" ht="15" x14ac:dyDescent="0.25">
      <c r="E1214"/>
      <c r="F1214"/>
      <c r="H1214"/>
      <c r="J1214"/>
      <c r="L1214"/>
      <c r="M1214"/>
      <c r="N1214"/>
    </row>
    <row r="1215" spans="5:14" ht="15" x14ac:dyDescent="0.25">
      <c r="E1215"/>
      <c r="F1215"/>
      <c r="H1215"/>
      <c r="J1215"/>
      <c r="L1215"/>
      <c r="M1215"/>
      <c r="N1215"/>
    </row>
    <row r="1216" spans="5:14" ht="15" x14ac:dyDescent="0.25">
      <c r="E1216"/>
      <c r="F1216"/>
      <c r="H1216"/>
      <c r="J1216"/>
      <c r="L1216"/>
      <c r="M1216"/>
      <c r="N1216"/>
    </row>
    <row r="1217" spans="5:14" ht="15" x14ac:dyDescent="0.25">
      <c r="E1217"/>
      <c r="F1217"/>
      <c r="H1217"/>
      <c r="J1217"/>
      <c r="L1217"/>
      <c r="M1217"/>
      <c r="N1217"/>
    </row>
    <row r="1218" spans="5:14" ht="15" x14ac:dyDescent="0.25">
      <c r="E1218"/>
      <c r="F1218"/>
      <c r="H1218"/>
      <c r="J1218"/>
      <c r="L1218"/>
      <c r="M1218"/>
      <c r="N1218"/>
    </row>
    <row r="1219" spans="5:14" ht="15" x14ac:dyDescent="0.25">
      <c r="E1219"/>
      <c r="F1219"/>
      <c r="H1219"/>
      <c r="J1219"/>
      <c r="L1219"/>
      <c r="M1219"/>
      <c r="N1219"/>
    </row>
    <row r="1220" spans="5:14" ht="15" x14ac:dyDescent="0.25">
      <c r="E1220"/>
      <c r="F1220"/>
      <c r="H1220"/>
      <c r="J1220"/>
      <c r="L1220"/>
      <c r="M1220"/>
      <c r="N1220"/>
    </row>
    <row r="1221" spans="5:14" ht="15" x14ac:dyDescent="0.25">
      <c r="E1221"/>
      <c r="F1221"/>
      <c r="H1221"/>
      <c r="J1221"/>
      <c r="L1221"/>
      <c r="M1221"/>
      <c r="N1221"/>
    </row>
    <row r="1222" spans="5:14" ht="15" x14ac:dyDescent="0.25">
      <c r="E1222"/>
      <c r="F1222"/>
      <c r="H1222"/>
      <c r="J1222"/>
      <c r="L1222"/>
      <c r="M1222"/>
      <c r="N1222"/>
    </row>
    <row r="1223" spans="5:14" ht="15" x14ac:dyDescent="0.25">
      <c r="E1223"/>
      <c r="F1223"/>
      <c r="H1223"/>
      <c r="J1223"/>
      <c r="L1223"/>
      <c r="M1223"/>
      <c r="N1223"/>
    </row>
    <row r="1224" spans="5:14" ht="15" x14ac:dyDescent="0.25">
      <c r="E1224"/>
      <c r="F1224"/>
      <c r="H1224"/>
      <c r="J1224"/>
      <c r="L1224"/>
      <c r="M1224"/>
      <c r="N1224"/>
    </row>
    <row r="1225" spans="5:14" ht="15" x14ac:dyDescent="0.25">
      <c r="E1225"/>
      <c r="F1225"/>
      <c r="H1225"/>
      <c r="J1225"/>
      <c r="L1225"/>
      <c r="M1225"/>
      <c r="N1225"/>
    </row>
    <row r="1226" spans="5:14" ht="15" x14ac:dyDescent="0.25">
      <c r="E1226"/>
      <c r="F1226"/>
      <c r="H1226"/>
      <c r="J1226"/>
      <c r="L1226"/>
      <c r="M1226"/>
      <c r="N1226"/>
    </row>
    <row r="1227" spans="5:14" ht="15" x14ac:dyDescent="0.25">
      <c r="E1227"/>
      <c r="F1227"/>
      <c r="H1227"/>
      <c r="J1227"/>
      <c r="L1227"/>
      <c r="M1227"/>
      <c r="N1227"/>
    </row>
    <row r="1228" spans="5:14" ht="15" x14ac:dyDescent="0.25">
      <c r="E1228"/>
      <c r="F1228"/>
      <c r="H1228"/>
      <c r="J1228"/>
      <c r="L1228"/>
      <c r="M1228"/>
      <c r="N1228"/>
    </row>
    <row r="1229" spans="5:14" ht="15" x14ac:dyDescent="0.25">
      <c r="E1229"/>
      <c r="F1229"/>
      <c r="H1229"/>
      <c r="J1229"/>
      <c r="L1229"/>
      <c r="M1229"/>
      <c r="N1229"/>
    </row>
    <row r="1230" spans="5:14" ht="15" x14ac:dyDescent="0.25">
      <c r="E1230"/>
      <c r="F1230"/>
      <c r="H1230"/>
      <c r="J1230"/>
      <c r="L1230"/>
      <c r="M1230"/>
      <c r="N1230"/>
    </row>
    <row r="1231" spans="5:14" ht="15" x14ac:dyDescent="0.25">
      <c r="E1231"/>
      <c r="F1231"/>
      <c r="H1231"/>
      <c r="J1231"/>
      <c r="L1231"/>
      <c r="M1231"/>
      <c r="N1231"/>
    </row>
    <row r="1232" spans="5:14" ht="15" x14ac:dyDescent="0.25">
      <c r="E1232"/>
      <c r="F1232"/>
      <c r="H1232"/>
      <c r="J1232"/>
      <c r="L1232"/>
      <c r="M1232"/>
      <c r="N1232"/>
    </row>
    <row r="1233" spans="5:14" ht="15" x14ac:dyDescent="0.25">
      <c r="E1233"/>
      <c r="F1233"/>
      <c r="H1233"/>
      <c r="J1233"/>
      <c r="L1233"/>
      <c r="M1233"/>
      <c r="N1233"/>
    </row>
    <row r="1234" spans="5:14" ht="15" x14ac:dyDescent="0.25">
      <c r="E1234"/>
      <c r="F1234"/>
      <c r="H1234"/>
      <c r="J1234"/>
      <c r="L1234"/>
      <c r="M1234"/>
      <c r="N1234"/>
    </row>
    <row r="1235" spans="5:14" ht="15" x14ac:dyDescent="0.25">
      <c r="E1235"/>
      <c r="F1235"/>
      <c r="H1235"/>
      <c r="J1235"/>
      <c r="L1235"/>
      <c r="M1235"/>
      <c r="N1235"/>
    </row>
    <row r="1236" spans="5:14" ht="15" x14ac:dyDescent="0.25">
      <c r="E1236"/>
      <c r="F1236"/>
      <c r="H1236"/>
      <c r="J1236"/>
      <c r="L1236"/>
      <c r="M1236"/>
      <c r="N1236"/>
    </row>
    <row r="1237" spans="5:14" ht="15" x14ac:dyDescent="0.25">
      <c r="E1237"/>
      <c r="F1237"/>
      <c r="H1237"/>
      <c r="J1237"/>
      <c r="L1237"/>
      <c r="M1237"/>
      <c r="N1237"/>
    </row>
    <row r="1238" spans="5:14" ht="15" x14ac:dyDescent="0.25">
      <c r="E1238"/>
      <c r="F1238"/>
      <c r="H1238"/>
      <c r="J1238"/>
      <c r="L1238"/>
      <c r="M1238"/>
      <c r="N1238"/>
    </row>
    <row r="1239" spans="5:14" ht="15" x14ac:dyDescent="0.25">
      <c r="E1239"/>
      <c r="F1239"/>
      <c r="H1239"/>
      <c r="J1239"/>
      <c r="L1239"/>
      <c r="M1239"/>
      <c r="N1239"/>
    </row>
    <row r="1240" spans="5:14" ht="15" x14ac:dyDescent="0.25">
      <c r="E1240"/>
      <c r="F1240"/>
      <c r="H1240"/>
      <c r="J1240"/>
      <c r="L1240"/>
      <c r="M1240"/>
      <c r="N1240"/>
    </row>
    <row r="1241" spans="5:14" ht="15" x14ac:dyDescent="0.25">
      <c r="E1241"/>
      <c r="F1241"/>
      <c r="H1241"/>
      <c r="J1241"/>
      <c r="L1241"/>
      <c r="M1241"/>
      <c r="N1241"/>
    </row>
    <row r="1242" spans="5:14" ht="15" x14ac:dyDescent="0.25">
      <c r="E1242"/>
      <c r="F1242"/>
      <c r="H1242"/>
      <c r="J1242"/>
      <c r="L1242"/>
      <c r="M1242"/>
      <c r="N1242"/>
    </row>
    <row r="1243" spans="5:14" ht="15" x14ac:dyDescent="0.25">
      <c r="E1243"/>
      <c r="F1243"/>
      <c r="H1243"/>
      <c r="J1243"/>
      <c r="L1243"/>
      <c r="M1243"/>
      <c r="N1243"/>
    </row>
    <row r="1244" spans="5:14" ht="15" x14ac:dyDescent="0.25">
      <c r="E1244"/>
      <c r="F1244"/>
      <c r="H1244"/>
      <c r="J1244"/>
      <c r="L1244"/>
      <c r="M1244"/>
      <c r="N1244"/>
    </row>
    <row r="1245" spans="5:14" ht="15" x14ac:dyDescent="0.25">
      <c r="E1245"/>
      <c r="F1245"/>
      <c r="H1245"/>
      <c r="J1245"/>
      <c r="L1245"/>
      <c r="M1245"/>
      <c r="N1245"/>
    </row>
    <row r="1246" spans="5:14" ht="15" x14ac:dyDescent="0.25">
      <c r="E1246"/>
      <c r="F1246"/>
      <c r="H1246"/>
      <c r="J1246"/>
      <c r="L1246"/>
      <c r="M1246"/>
      <c r="N1246"/>
    </row>
    <row r="1247" spans="5:14" ht="15" x14ac:dyDescent="0.25">
      <c r="E1247"/>
      <c r="F1247"/>
      <c r="H1247"/>
      <c r="J1247"/>
      <c r="L1247"/>
      <c r="M1247"/>
      <c r="N1247"/>
    </row>
    <row r="1248" spans="5:14" ht="15" x14ac:dyDescent="0.25">
      <c r="E1248"/>
      <c r="F1248"/>
      <c r="H1248"/>
      <c r="J1248"/>
      <c r="L1248"/>
      <c r="M1248"/>
      <c r="N1248"/>
    </row>
    <row r="1249" spans="5:14" ht="15" x14ac:dyDescent="0.25">
      <c r="E1249"/>
      <c r="F1249"/>
      <c r="H1249"/>
      <c r="J1249"/>
      <c r="L1249"/>
      <c r="M1249"/>
      <c r="N1249"/>
    </row>
    <row r="1250" spans="5:14" ht="15" x14ac:dyDescent="0.25">
      <c r="E1250"/>
      <c r="F1250"/>
      <c r="H1250"/>
      <c r="J1250"/>
      <c r="L1250"/>
      <c r="M1250"/>
      <c r="N1250"/>
    </row>
    <row r="1251" spans="5:14" ht="15" x14ac:dyDescent="0.25">
      <c r="E1251"/>
      <c r="F1251"/>
      <c r="H1251"/>
      <c r="J1251"/>
      <c r="L1251"/>
      <c r="M1251"/>
      <c r="N1251"/>
    </row>
    <row r="1252" spans="5:14" ht="15" x14ac:dyDescent="0.25">
      <c r="E1252"/>
      <c r="F1252"/>
      <c r="H1252"/>
      <c r="J1252"/>
      <c r="L1252"/>
      <c r="M1252"/>
      <c r="N1252"/>
    </row>
    <row r="1253" spans="5:14" ht="15" x14ac:dyDescent="0.25">
      <c r="E1253"/>
      <c r="F1253"/>
      <c r="H1253"/>
      <c r="J1253"/>
      <c r="L1253"/>
      <c r="M1253"/>
      <c r="N1253"/>
    </row>
    <row r="1254" spans="5:14" ht="15" x14ac:dyDescent="0.25">
      <c r="E1254"/>
      <c r="F1254"/>
      <c r="H1254"/>
      <c r="J1254"/>
      <c r="L1254"/>
      <c r="M1254"/>
      <c r="N1254"/>
    </row>
    <row r="1255" spans="5:14" ht="15" x14ac:dyDescent="0.25">
      <c r="E1255"/>
      <c r="F1255"/>
      <c r="H1255"/>
      <c r="J1255"/>
      <c r="L1255"/>
      <c r="M1255"/>
      <c r="N1255"/>
    </row>
    <row r="1256" spans="5:14" ht="15" x14ac:dyDescent="0.25">
      <c r="E1256"/>
      <c r="F1256"/>
      <c r="H1256"/>
      <c r="J1256"/>
      <c r="L1256"/>
      <c r="M1256"/>
      <c r="N1256"/>
    </row>
    <row r="1257" spans="5:14" ht="15" x14ac:dyDescent="0.25">
      <c r="E1257"/>
      <c r="F1257"/>
      <c r="H1257"/>
      <c r="J1257"/>
      <c r="L1257"/>
      <c r="M1257"/>
      <c r="N1257"/>
    </row>
    <row r="1258" spans="5:14" ht="15" x14ac:dyDescent="0.25">
      <c r="E1258"/>
      <c r="F1258"/>
      <c r="H1258"/>
      <c r="J1258"/>
      <c r="L1258"/>
      <c r="M1258"/>
      <c r="N1258"/>
    </row>
    <row r="1259" spans="5:14" ht="15" x14ac:dyDescent="0.25">
      <c r="E1259"/>
      <c r="F1259"/>
      <c r="H1259"/>
      <c r="J1259"/>
      <c r="L1259"/>
      <c r="M1259"/>
      <c r="N1259"/>
    </row>
    <row r="1260" spans="5:14" ht="15" x14ac:dyDescent="0.25">
      <c r="E1260"/>
      <c r="F1260"/>
      <c r="H1260"/>
      <c r="J1260"/>
      <c r="L1260"/>
      <c r="M1260"/>
      <c r="N1260"/>
    </row>
    <row r="1261" spans="5:14" ht="15" x14ac:dyDescent="0.25">
      <c r="E1261"/>
      <c r="F1261"/>
      <c r="H1261"/>
      <c r="J1261"/>
      <c r="L1261"/>
      <c r="M1261"/>
      <c r="N1261"/>
    </row>
    <row r="1262" spans="5:14" ht="15" x14ac:dyDescent="0.25">
      <c r="E1262"/>
      <c r="F1262"/>
      <c r="H1262"/>
      <c r="J1262"/>
      <c r="L1262"/>
      <c r="M1262"/>
      <c r="N1262"/>
    </row>
    <row r="1263" spans="5:14" ht="15" x14ac:dyDescent="0.25">
      <c r="E1263"/>
      <c r="F1263"/>
      <c r="H1263"/>
      <c r="J1263"/>
      <c r="L1263"/>
      <c r="M1263"/>
      <c r="N1263"/>
    </row>
    <row r="1264" spans="5:14" ht="15" x14ac:dyDescent="0.25">
      <c r="E1264"/>
      <c r="F1264"/>
      <c r="H1264"/>
      <c r="J1264"/>
      <c r="L1264"/>
      <c r="M1264"/>
      <c r="N1264"/>
    </row>
    <row r="1265" spans="5:14" ht="15" x14ac:dyDescent="0.25">
      <c r="E1265"/>
      <c r="F1265"/>
      <c r="H1265"/>
      <c r="J1265"/>
      <c r="L1265"/>
      <c r="M1265"/>
      <c r="N1265"/>
    </row>
    <row r="1266" spans="5:14" ht="15" x14ac:dyDescent="0.25">
      <c r="E1266"/>
      <c r="F1266"/>
      <c r="H1266"/>
      <c r="J1266"/>
      <c r="L1266"/>
      <c r="M1266"/>
      <c r="N1266"/>
    </row>
    <row r="1267" spans="5:14" ht="15" x14ac:dyDescent="0.25">
      <c r="E1267"/>
      <c r="F1267"/>
      <c r="H1267"/>
      <c r="J1267"/>
      <c r="L1267"/>
      <c r="M1267"/>
      <c r="N1267"/>
    </row>
    <row r="1268" spans="5:14" ht="15" x14ac:dyDescent="0.25">
      <c r="E1268"/>
      <c r="F1268"/>
      <c r="H1268"/>
      <c r="J1268"/>
      <c r="L1268"/>
      <c r="M1268"/>
      <c r="N1268"/>
    </row>
    <row r="1269" spans="5:14" ht="15" x14ac:dyDescent="0.25">
      <c r="E1269"/>
      <c r="F1269"/>
      <c r="H1269"/>
      <c r="J1269"/>
      <c r="L1269"/>
      <c r="M1269"/>
      <c r="N1269"/>
    </row>
    <row r="1270" spans="5:14" ht="15" x14ac:dyDescent="0.25">
      <c r="E1270"/>
      <c r="F1270"/>
      <c r="H1270"/>
      <c r="J1270"/>
      <c r="L1270"/>
      <c r="M1270"/>
      <c r="N1270"/>
    </row>
    <row r="1271" spans="5:14" ht="15" x14ac:dyDescent="0.25">
      <c r="E1271"/>
      <c r="F1271"/>
      <c r="H1271"/>
      <c r="J1271"/>
      <c r="L1271"/>
      <c r="M1271"/>
      <c r="N1271"/>
    </row>
    <row r="1272" spans="5:14" ht="15" x14ac:dyDescent="0.25">
      <c r="E1272"/>
      <c r="F1272"/>
      <c r="H1272"/>
      <c r="J1272"/>
      <c r="L1272"/>
      <c r="M1272"/>
      <c r="N1272"/>
    </row>
    <row r="1273" spans="5:14" ht="15" x14ac:dyDescent="0.25">
      <c r="E1273"/>
      <c r="F1273"/>
      <c r="H1273"/>
      <c r="J1273"/>
      <c r="L1273"/>
      <c r="M1273"/>
      <c r="N1273"/>
    </row>
    <row r="1274" spans="5:14" ht="15" x14ac:dyDescent="0.25">
      <c r="E1274"/>
      <c r="F1274"/>
      <c r="H1274"/>
      <c r="J1274"/>
      <c r="L1274"/>
      <c r="M1274"/>
      <c r="N1274"/>
    </row>
    <row r="1275" spans="5:14" ht="15" x14ac:dyDescent="0.25">
      <c r="E1275"/>
      <c r="F1275"/>
      <c r="H1275"/>
      <c r="J1275"/>
      <c r="L1275"/>
      <c r="M1275"/>
      <c r="N1275"/>
    </row>
    <row r="1276" spans="5:14" ht="15" x14ac:dyDescent="0.25">
      <c r="E1276"/>
      <c r="F1276"/>
      <c r="H1276"/>
      <c r="J1276"/>
      <c r="L1276"/>
      <c r="M1276"/>
      <c r="N1276"/>
    </row>
    <row r="1277" spans="5:14" ht="15" x14ac:dyDescent="0.25">
      <c r="E1277"/>
      <c r="F1277"/>
      <c r="H1277"/>
      <c r="J1277"/>
      <c r="L1277"/>
      <c r="M1277"/>
      <c r="N1277"/>
    </row>
    <row r="1278" spans="5:14" ht="15" x14ac:dyDescent="0.25">
      <c r="E1278"/>
      <c r="F1278"/>
      <c r="H1278"/>
      <c r="J1278"/>
      <c r="L1278"/>
      <c r="M1278"/>
      <c r="N1278"/>
    </row>
    <row r="1279" spans="5:14" ht="15" x14ac:dyDescent="0.25">
      <c r="E1279"/>
      <c r="F1279"/>
      <c r="H1279"/>
      <c r="J1279"/>
      <c r="L1279"/>
      <c r="M1279"/>
      <c r="N1279"/>
    </row>
    <row r="1280" spans="5:14" ht="15" x14ac:dyDescent="0.25">
      <c r="E1280"/>
      <c r="F1280"/>
      <c r="H1280"/>
      <c r="J1280"/>
      <c r="L1280"/>
      <c r="M1280"/>
      <c r="N1280"/>
    </row>
    <row r="1281" spans="5:14" ht="15" x14ac:dyDescent="0.25">
      <c r="E1281"/>
      <c r="F1281"/>
      <c r="H1281"/>
      <c r="J1281"/>
      <c r="L1281"/>
      <c r="M1281"/>
      <c r="N1281"/>
    </row>
    <row r="1282" spans="5:14" ht="15" x14ac:dyDescent="0.25">
      <c r="E1282"/>
      <c r="F1282"/>
      <c r="H1282"/>
      <c r="J1282"/>
      <c r="L1282"/>
      <c r="M1282"/>
      <c r="N1282"/>
    </row>
    <row r="1283" spans="5:14" ht="15" x14ac:dyDescent="0.25">
      <c r="E1283"/>
      <c r="F1283"/>
      <c r="H1283"/>
      <c r="J1283"/>
      <c r="L1283"/>
      <c r="M1283"/>
      <c r="N1283"/>
    </row>
    <row r="1284" spans="5:14" ht="15" x14ac:dyDescent="0.25">
      <c r="E1284"/>
      <c r="F1284"/>
      <c r="H1284"/>
      <c r="J1284"/>
      <c r="L1284"/>
      <c r="M1284"/>
      <c r="N1284"/>
    </row>
    <row r="1285" spans="5:14" ht="15" x14ac:dyDescent="0.25">
      <c r="E1285"/>
      <c r="F1285"/>
      <c r="H1285"/>
      <c r="J1285"/>
      <c r="L1285"/>
      <c r="M1285"/>
      <c r="N1285"/>
    </row>
    <row r="1286" spans="5:14" ht="15" x14ac:dyDescent="0.25">
      <c r="E1286"/>
      <c r="F1286"/>
      <c r="H1286"/>
      <c r="J1286"/>
      <c r="L1286"/>
      <c r="M1286"/>
      <c r="N1286"/>
    </row>
    <row r="1287" spans="5:14" ht="15" x14ac:dyDescent="0.25">
      <c r="E1287"/>
      <c r="F1287"/>
      <c r="H1287"/>
      <c r="J1287"/>
      <c r="L1287"/>
      <c r="M1287"/>
      <c r="N1287"/>
    </row>
    <row r="1288" spans="5:14" ht="15" x14ac:dyDescent="0.25">
      <c r="E1288"/>
      <c r="F1288"/>
      <c r="H1288"/>
      <c r="J1288"/>
      <c r="L1288"/>
      <c r="M1288"/>
      <c r="N1288"/>
    </row>
    <row r="1289" spans="5:14" ht="15" x14ac:dyDescent="0.25">
      <c r="E1289"/>
      <c r="F1289"/>
      <c r="H1289"/>
      <c r="J1289"/>
      <c r="L1289"/>
      <c r="M1289"/>
      <c r="N1289"/>
    </row>
    <row r="1290" spans="5:14" ht="15" x14ac:dyDescent="0.25">
      <c r="E1290"/>
      <c r="F1290"/>
      <c r="H1290"/>
      <c r="J1290"/>
      <c r="L1290"/>
      <c r="M1290"/>
      <c r="N1290"/>
    </row>
    <row r="1291" spans="5:14" ht="15" x14ac:dyDescent="0.25">
      <c r="E1291"/>
      <c r="F1291"/>
      <c r="H1291"/>
      <c r="J1291"/>
      <c r="L1291"/>
      <c r="M1291"/>
      <c r="N1291"/>
    </row>
    <row r="1292" spans="5:14" ht="15" x14ac:dyDescent="0.25">
      <c r="E1292"/>
      <c r="F1292"/>
      <c r="H1292"/>
      <c r="J1292"/>
      <c r="L1292"/>
      <c r="M1292"/>
      <c r="N1292"/>
    </row>
    <row r="1293" spans="5:14" ht="15" x14ac:dyDescent="0.25">
      <c r="E1293"/>
      <c r="F1293"/>
      <c r="H1293"/>
      <c r="J1293"/>
      <c r="L1293"/>
      <c r="M1293"/>
      <c r="N1293"/>
    </row>
    <row r="1294" spans="5:14" ht="15" x14ac:dyDescent="0.25">
      <c r="E1294"/>
      <c r="F1294"/>
      <c r="H1294"/>
      <c r="J1294"/>
      <c r="L1294"/>
      <c r="M1294"/>
      <c r="N1294"/>
    </row>
    <row r="1295" spans="5:14" ht="15" x14ac:dyDescent="0.25">
      <c r="E1295"/>
      <c r="F1295"/>
      <c r="H1295"/>
      <c r="J1295"/>
      <c r="L1295"/>
      <c r="M1295"/>
      <c r="N1295"/>
    </row>
    <row r="1296" spans="5:14" ht="15" x14ac:dyDescent="0.25">
      <c r="E1296"/>
      <c r="F1296"/>
      <c r="H1296"/>
      <c r="J1296"/>
      <c r="L1296"/>
      <c r="M1296"/>
      <c r="N1296"/>
    </row>
    <row r="1297" spans="5:14" ht="15" x14ac:dyDescent="0.25">
      <c r="E1297"/>
      <c r="F1297"/>
      <c r="H1297"/>
      <c r="J1297"/>
      <c r="L1297"/>
      <c r="M1297"/>
      <c r="N1297"/>
    </row>
    <row r="1298" spans="5:14" ht="15" x14ac:dyDescent="0.25">
      <c r="E1298"/>
      <c r="F1298"/>
      <c r="H1298"/>
      <c r="J1298"/>
      <c r="L1298"/>
      <c r="M1298"/>
      <c r="N1298"/>
    </row>
    <row r="1299" spans="5:14" ht="15" x14ac:dyDescent="0.25">
      <c r="E1299"/>
      <c r="F1299"/>
      <c r="H1299"/>
      <c r="J1299"/>
      <c r="L1299"/>
      <c r="M1299"/>
      <c r="N1299"/>
    </row>
    <row r="1300" spans="5:14" ht="15" x14ac:dyDescent="0.25">
      <c r="E1300"/>
      <c r="F1300"/>
      <c r="H1300"/>
      <c r="J1300"/>
      <c r="L1300"/>
      <c r="M1300"/>
      <c r="N1300"/>
    </row>
    <row r="1301" spans="5:14" ht="15" x14ac:dyDescent="0.25">
      <c r="E1301"/>
      <c r="F1301"/>
      <c r="H1301"/>
      <c r="J1301"/>
      <c r="L1301"/>
      <c r="M1301"/>
      <c r="N1301"/>
    </row>
    <row r="1302" spans="5:14" ht="15" x14ac:dyDescent="0.25">
      <c r="E1302"/>
      <c r="F1302"/>
      <c r="H1302"/>
      <c r="J1302"/>
      <c r="L1302"/>
      <c r="M1302"/>
      <c r="N1302"/>
    </row>
    <row r="1303" spans="5:14" ht="15" x14ac:dyDescent="0.25">
      <c r="E1303"/>
      <c r="F1303"/>
      <c r="H1303"/>
      <c r="J1303"/>
      <c r="L1303"/>
      <c r="M1303"/>
      <c r="N1303"/>
    </row>
    <row r="1304" spans="5:14" ht="15" x14ac:dyDescent="0.25">
      <c r="E1304"/>
      <c r="F1304"/>
      <c r="H1304"/>
      <c r="J1304"/>
      <c r="L1304"/>
      <c r="M1304"/>
      <c r="N1304"/>
    </row>
    <row r="1305" spans="5:14" ht="15" x14ac:dyDescent="0.25">
      <c r="E1305"/>
      <c r="F1305"/>
      <c r="H1305"/>
      <c r="J1305"/>
      <c r="L1305"/>
      <c r="M1305"/>
      <c r="N1305"/>
    </row>
    <row r="1306" spans="5:14" ht="15" x14ac:dyDescent="0.25">
      <c r="E1306"/>
      <c r="F1306"/>
      <c r="H1306"/>
      <c r="J1306"/>
      <c r="L1306"/>
      <c r="M1306"/>
      <c r="N1306"/>
    </row>
    <row r="1307" spans="5:14" ht="15" x14ac:dyDescent="0.25">
      <c r="E1307"/>
      <c r="F1307"/>
      <c r="H1307"/>
      <c r="J1307"/>
      <c r="L1307"/>
      <c r="M1307"/>
      <c r="N1307"/>
    </row>
    <row r="1308" spans="5:14" ht="15" x14ac:dyDescent="0.25">
      <c r="E1308"/>
      <c r="F1308"/>
      <c r="H1308"/>
      <c r="J1308"/>
      <c r="L1308"/>
      <c r="M1308"/>
      <c r="N1308"/>
    </row>
    <row r="1309" spans="5:14" ht="15" x14ac:dyDescent="0.25">
      <c r="E1309"/>
      <c r="F1309"/>
      <c r="H1309"/>
      <c r="J1309"/>
      <c r="L1309"/>
      <c r="M1309"/>
      <c r="N1309"/>
    </row>
    <row r="1310" spans="5:14" ht="15" x14ac:dyDescent="0.25">
      <c r="E1310"/>
      <c r="F1310"/>
      <c r="H1310"/>
      <c r="J1310"/>
      <c r="L1310"/>
      <c r="M1310"/>
      <c r="N1310"/>
    </row>
    <row r="1311" spans="5:14" ht="15" x14ac:dyDescent="0.25">
      <c r="E1311"/>
      <c r="F1311"/>
      <c r="H1311"/>
      <c r="J1311"/>
      <c r="L1311"/>
      <c r="M1311"/>
      <c r="N1311"/>
    </row>
    <row r="1312" spans="5:14" ht="15" x14ac:dyDescent="0.25">
      <c r="E1312"/>
      <c r="F1312"/>
      <c r="H1312"/>
      <c r="J1312"/>
      <c r="L1312"/>
      <c r="M1312"/>
      <c r="N1312"/>
    </row>
    <row r="1313" spans="5:14" ht="15" x14ac:dyDescent="0.25">
      <c r="E1313"/>
      <c r="F1313"/>
      <c r="H1313"/>
      <c r="J1313"/>
      <c r="L1313"/>
      <c r="M1313"/>
      <c r="N1313"/>
    </row>
    <row r="1314" spans="5:14" ht="15" x14ac:dyDescent="0.25">
      <c r="E1314"/>
      <c r="F1314"/>
      <c r="H1314"/>
      <c r="J1314"/>
      <c r="L1314"/>
      <c r="M1314"/>
      <c r="N1314"/>
    </row>
    <row r="1315" spans="5:14" ht="15" x14ac:dyDescent="0.25">
      <c r="E1315"/>
      <c r="F1315"/>
      <c r="H1315"/>
      <c r="J1315"/>
      <c r="L1315"/>
      <c r="M1315"/>
      <c r="N1315"/>
    </row>
    <row r="1316" spans="5:14" ht="15" x14ac:dyDescent="0.25">
      <c r="E1316"/>
      <c r="F1316"/>
      <c r="H1316"/>
      <c r="J1316"/>
      <c r="L1316"/>
      <c r="M1316"/>
      <c r="N1316"/>
    </row>
    <row r="1317" spans="5:14" ht="15" x14ac:dyDescent="0.25">
      <c r="E1317"/>
      <c r="F1317"/>
      <c r="H1317"/>
      <c r="J1317"/>
      <c r="L1317"/>
      <c r="M1317"/>
      <c r="N1317"/>
    </row>
    <row r="1318" spans="5:14" ht="15" x14ac:dyDescent="0.25">
      <c r="E1318"/>
      <c r="F1318"/>
      <c r="H1318"/>
      <c r="J1318"/>
      <c r="L1318"/>
      <c r="M1318"/>
      <c r="N1318"/>
    </row>
    <row r="1319" spans="5:14" ht="15" x14ac:dyDescent="0.25">
      <c r="E1319"/>
      <c r="F1319"/>
      <c r="H1319"/>
      <c r="J1319"/>
      <c r="L1319"/>
      <c r="M1319"/>
      <c r="N1319"/>
    </row>
    <row r="1320" spans="5:14" ht="15" x14ac:dyDescent="0.25">
      <c r="E1320"/>
      <c r="F1320"/>
      <c r="H1320"/>
      <c r="J1320"/>
      <c r="L1320"/>
      <c r="M1320"/>
      <c r="N1320"/>
    </row>
    <row r="1321" spans="5:14" ht="15" x14ac:dyDescent="0.25">
      <c r="E1321"/>
      <c r="F1321"/>
      <c r="H1321"/>
      <c r="J1321"/>
      <c r="L1321"/>
      <c r="M1321"/>
      <c r="N1321"/>
    </row>
    <row r="1322" spans="5:14" ht="15" x14ac:dyDescent="0.25">
      <c r="E1322"/>
      <c r="F1322"/>
      <c r="H1322"/>
      <c r="J1322"/>
      <c r="L1322"/>
      <c r="M1322"/>
      <c r="N1322"/>
    </row>
    <row r="1323" spans="5:14" ht="15" x14ac:dyDescent="0.25">
      <c r="E1323"/>
      <c r="F1323"/>
      <c r="H1323"/>
      <c r="J1323"/>
      <c r="L1323"/>
      <c r="M1323"/>
      <c r="N1323"/>
    </row>
    <row r="1324" spans="5:14" ht="15" x14ac:dyDescent="0.25">
      <c r="E1324"/>
      <c r="F1324"/>
      <c r="H1324"/>
      <c r="J1324"/>
      <c r="L1324"/>
      <c r="M1324"/>
      <c r="N1324"/>
    </row>
    <row r="1325" spans="5:14" ht="15" x14ac:dyDescent="0.25">
      <c r="E1325"/>
      <c r="F1325"/>
      <c r="H1325"/>
      <c r="J1325"/>
      <c r="L1325"/>
      <c r="M1325"/>
      <c r="N1325"/>
    </row>
    <row r="1326" spans="5:14" ht="15" x14ac:dyDescent="0.25">
      <c r="E1326"/>
      <c r="F1326"/>
      <c r="H1326"/>
      <c r="J1326"/>
      <c r="L1326"/>
      <c r="M1326"/>
      <c r="N1326"/>
    </row>
    <row r="1327" spans="5:14" ht="15" x14ac:dyDescent="0.25">
      <c r="E1327"/>
      <c r="F1327"/>
      <c r="H1327"/>
      <c r="J1327"/>
      <c r="L1327"/>
      <c r="M1327"/>
      <c r="N1327"/>
    </row>
    <row r="1328" spans="5:14" ht="15" x14ac:dyDescent="0.25">
      <c r="E1328"/>
      <c r="F1328"/>
      <c r="H1328"/>
      <c r="J1328"/>
      <c r="L1328"/>
      <c r="M1328"/>
      <c r="N1328"/>
    </row>
    <row r="1329" spans="5:14" ht="15" x14ac:dyDescent="0.25">
      <c r="E1329"/>
      <c r="F1329"/>
      <c r="H1329"/>
      <c r="J1329"/>
      <c r="L1329"/>
      <c r="M1329"/>
      <c r="N1329"/>
    </row>
    <row r="1330" spans="5:14" ht="15" x14ac:dyDescent="0.25">
      <c r="E1330"/>
      <c r="F1330"/>
      <c r="H1330"/>
      <c r="J1330"/>
      <c r="L1330"/>
      <c r="M1330"/>
      <c r="N1330"/>
    </row>
    <row r="1331" spans="5:14" ht="15" x14ac:dyDescent="0.25">
      <c r="E1331"/>
      <c r="F1331"/>
      <c r="H1331"/>
      <c r="J1331"/>
      <c r="L1331"/>
      <c r="M1331"/>
      <c r="N1331"/>
    </row>
    <row r="1332" spans="5:14" ht="15" x14ac:dyDescent="0.25">
      <c r="E1332"/>
      <c r="F1332"/>
      <c r="H1332"/>
      <c r="J1332"/>
      <c r="L1332"/>
      <c r="M1332"/>
      <c r="N1332"/>
    </row>
    <row r="1333" spans="5:14" ht="15" x14ac:dyDescent="0.25">
      <c r="E1333"/>
      <c r="F1333"/>
      <c r="H1333"/>
      <c r="J1333"/>
      <c r="L1333"/>
      <c r="M1333"/>
      <c r="N1333"/>
    </row>
    <row r="1334" spans="5:14" ht="15" x14ac:dyDescent="0.25">
      <c r="E1334"/>
      <c r="F1334"/>
      <c r="H1334"/>
      <c r="J1334"/>
      <c r="L1334"/>
      <c r="M1334"/>
      <c r="N1334"/>
    </row>
    <row r="1335" spans="5:14" ht="15" x14ac:dyDescent="0.25">
      <c r="E1335"/>
      <c r="F1335"/>
      <c r="H1335"/>
      <c r="J1335"/>
      <c r="L1335"/>
      <c r="M1335"/>
      <c r="N1335"/>
    </row>
    <row r="1336" spans="5:14" ht="15" x14ac:dyDescent="0.25">
      <c r="E1336"/>
      <c r="F1336"/>
      <c r="H1336"/>
      <c r="J1336"/>
      <c r="L1336"/>
      <c r="M1336"/>
      <c r="N1336"/>
    </row>
    <row r="1337" spans="5:14" ht="15" x14ac:dyDescent="0.25">
      <c r="E1337"/>
      <c r="F1337"/>
      <c r="H1337"/>
      <c r="J1337"/>
      <c r="L1337"/>
      <c r="M1337"/>
      <c r="N1337"/>
    </row>
    <row r="1338" spans="5:14" ht="15" x14ac:dyDescent="0.25">
      <c r="E1338"/>
      <c r="F1338"/>
      <c r="H1338"/>
      <c r="J1338"/>
      <c r="L1338"/>
      <c r="M1338"/>
      <c r="N1338"/>
    </row>
    <row r="1339" spans="5:14" ht="15" x14ac:dyDescent="0.25">
      <c r="E1339"/>
      <c r="F1339"/>
      <c r="H1339"/>
      <c r="J1339"/>
      <c r="L1339"/>
      <c r="M1339"/>
      <c r="N1339"/>
    </row>
    <row r="1340" spans="5:14" ht="15" x14ac:dyDescent="0.25">
      <c r="E1340"/>
      <c r="F1340"/>
      <c r="H1340"/>
      <c r="J1340"/>
      <c r="L1340"/>
      <c r="M1340"/>
      <c r="N1340"/>
    </row>
    <row r="1341" spans="5:14" ht="15" x14ac:dyDescent="0.25">
      <c r="E1341"/>
      <c r="F1341"/>
      <c r="H1341"/>
      <c r="J1341"/>
      <c r="L1341"/>
      <c r="M1341"/>
      <c r="N1341"/>
    </row>
    <row r="1342" spans="5:14" ht="15" x14ac:dyDescent="0.25">
      <c r="E1342"/>
      <c r="F1342"/>
      <c r="H1342"/>
      <c r="J1342"/>
      <c r="L1342"/>
      <c r="M1342"/>
      <c r="N1342"/>
    </row>
    <row r="1343" spans="5:14" ht="15" x14ac:dyDescent="0.25">
      <c r="E1343"/>
      <c r="F1343"/>
      <c r="H1343"/>
      <c r="J1343"/>
      <c r="L1343"/>
      <c r="M1343"/>
      <c r="N1343"/>
    </row>
    <row r="1344" spans="5:14" ht="15" x14ac:dyDescent="0.25">
      <c r="E1344"/>
      <c r="F1344"/>
      <c r="H1344"/>
      <c r="J1344"/>
      <c r="L1344"/>
      <c r="M1344"/>
      <c r="N1344"/>
    </row>
    <row r="1345" spans="5:14" ht="15" x14ac:dyDescent="0.25">
      <c r="E1345"/>
      <c r="F1345"/>
      <c r="H1345"/>
      <c r="J1345"/>
      <c r="L1345"/>
      <c r="M1345"/>
      <c r="N1345"/>
    </row>
    <row r="1346" spans="5:14" ht="15" x14ac:dyDescent="0.25">
      <c r="E1346"/>
      <c r="F1346"/>
      <c r="H1346"/>
      <c r="J1346"/>
      <c r="L1346"/>
      <c r="M1346"/>
      <c r="N1346"/>
    </row>
    <row r="1347" spans="5:14" ht="15" x14ac:dyDescent="0.25">
      <c r="E1347"/>
      <c r="F1347"/>
      <c r="H1347"/>
      <c r="J1347"/>
      <c r="L1347"/>
      <c r="M1347"/>
      <c r="N1347"/>
    </row>
    <row r="1348" spans="5:14" ht="15" x14ac:dyDescent="0.25">
      <c r="E1348"/>
      <c r="F1348"/>
      <c r="H1348"/>
      <c r="J1348"/>
      <c r="L1348"/>
      <c r="M1348"/>
      <c r="N1348"/>
    </row>
    <row r="1349" spans="5:14" ht="15" x14ac:dyDescent="0.25">
      <c r="E1349"/>
      <c r="F1349"/>
      <c r="H1349"/>
      <c r="J1349"/>
      <c r="L1349"/>
      <c r="M1349"/>
      <c r="N1349"/>
    </row>
    <row r="1350" spans="5:14" ht="15" x14ac:dyDescent="0.25">
      <c r="E1350"/>
      <c r="F1350"/>
      <c r="H1350"/>
      <c r="J1350"/>
      <c r="L1350"/>
      <c r="M1350"/>
      <c r="N1350"/>
    </row>
    <row r="1351" spans="5:14" ht="15" x14ac:dyDescent="0.25">
      <c r="E1351"/>
      <c r="F1351"/>
      <c r="H1351"/>
      <c r="J1351"/>
      <c r="L1351"/>
      <c r="M1351"/>
      <c r="N1351"/>
    </row>
    <row r="1352" spans="5:14" ht="15" x14ac:dyDescent="0.25">
      <c r="E1352"/>
      <c r="F1352"/>
      <c r="H1352"/>
      <c r="J1352"/>
      <c r="L1352"/>
      <c r="M1352"/>
      <c r="N1352"/>
    </row>
    <row r="1353" spans="5:14" ht="15" x14ac:dyDescent="0.25">
      <c r="E1353"/>
      <c r="F1353"/>
      <c r="H1353"/>
      <c r="J1353"/>
      <c r="L1353"/>
      <c r="M1353"/>
      <c r="N1353"/>
    </row>
    <row r="1354" spans="5:14" ht="15" x14ac:dyDescent="0.25">
      <c r="E1354"/>
      <c r="F1354"/>
      <c r="H1354"/>
      <c r="J1354"/>
      <c r="L1354"/>
      <c r="M1354"/>
      <c r="N1354"/>
    </row>
    <row r="1355" spans="5:14" ht="15" x14ac:dyDescent="0.25">
      <c r="E1355"/>
      <c r="F1355"/>
      <c r="H1355"/>
      <c r="J1355"/>
      <c r="L1355"/>
      <c r="M1355"/>
      <c r="N1355"/>
    </row>
    <row r="1356" spans="5:14" ht="15" x14ac:dyDescent="0.25">
      <c r="E1356"/>
      <c r="F1356"/>
      <c r="H1356"/>
      <c r="J1356"/>
      <c r="L1356"/>
      <c r="M1356"/>
      <c r="N1356"/>
    </row>
    <row r="1357" spans="5:14" ht="15" x14ac:dyDescent="0.25">
      <c r="E1357"/>
      <c r="F1357"/>
      <c r="H1357"/>
      <c r="J1357"/>
      <c r="L1357"/>
      <c r="M1357"/>
      <c r="N1357"/>
    </row>
    <row r="1358" spans="5:14" ht="15" x14ac:dyDescent="0.25">
      <c r="E1358"/>
      <c r="F1358"/>
      <c r="H1358"/>
      <c r="J1358"/>
      <c r="L1358"/>
      <c r="M1358"/>
      <c r="N1358"/>
    </row>
    <row r="1359" spans="5:14" ht="15" x14ac:dyDescent="0.25">
      <c r="E1359"/>
      <c r="F1359"/>
      <c r="H1359"/>
      <c r="J1359"/>
      <c r="L1359"/>
      <c r="M1359"/>
      <c r="N1359"/>
    </row>
    <row r="1360" spans="5:14" ht="15" x14ac:dyDescent="0.25">
      <c r="E1360"/>
      <c r="F1360"/>
      <c r="H1360"/>
      <c r="J1360"/>
      <c r="L1360"/>
      <c r="M1360"/>
      <c r="N1360"/>
    </row>
    <row r="1361" spans="5:14" ht="15" x14ac:dyDescent="0.25">
      <c r="E1361"/>
      <c r="F1361"/>
      <c r="H1361"/>
      <c r="J1361"/>
      <c r="L1361"/>
      <c r="M1361"/>
      <c r="N1361"/>
    </row>
    <row r="1362" spans="5:14" ht="15" x14ac:dyDescent="0.25">
      <c r="E1362"/>
      <c r="F1362"/>
      <c r="H1362"/>
      <c r="J1362"/>
      <c r="L1362"/>
      <c r="M1362"/>
      <c r="N1362"/>
    </row>
    <row r="1363" spans="5:14" ht="15" x14ac:dyDescent="0.25">
      <c r="E1363"/>
      <c r="F1363"/>
      <c r="H1363"/>
      <c r="J1363"/>
      <c r="L1363"/>
      <c r="M1363"/>
      <c r="N1363"/>
    </row>
    <row r="1364" spans="5:14" ht="15" x14ac:dyDescent="0.25">
      <c r="E1364"/>
      <c r="F1364"/>
      <c r="H1364"/>
      <c r="J1364"/>
      <c r="L1364"/>
      <c r="M1364"/>
      <c r="N1364"/>
    </row>
    <row r="1365" spans="5:14" ht="15" x14ac:dyDescent="0.25">
      <c r="E1365"/>
      <c r="F1365"/>
      <c r="H1365"/>
      <c r="J1365"/>
      <c r="L1365"/>
      <c r="M1365"/>
      <c r="N1365"/>
    </row>
    <row r="1366" spans="5:14" ht="15" x14ac:dyDescent="0.25">
      <c r="E1366"/>
      <c r="F1366"/>
      <c r="H1366"/>
      <c r="J1366"/>
      <c r="L1366"/>
      <c r="M1366"/>
      <c r="N1366"/>
    </row>
    <row r="1367" spans="5:14" ht="15" x14ac:dyDescent="0.25">
      <c r="E1367"/>
      <c r="F1367"/>
      <c r="H1367"/>
      <c r="J1367"/>
      <c r="L1367"/>
      <c r="M1367"/>
      <c r="N1367"/>
    </row>
    <row r="1368" spans="5:14" ht="15" x14ac:dyDescent="0.25">
      <c r="E1368"/>
      <c r="F1368"/>
      <c r="H1368"/>
      <c r="J1368"/>
      <c r="L1368"/>
      <c r="M1368"/>
      <c r="N1368"/>
    </row>
    <row r="1369" spans="5:14" ht="15" x14ac:dyDescent="0.25">
      <c r="E1369"/>
      <c r="F1369"/>
      <c r="H1369"/>
      <c r="J1369"/>
      <c r="L1369"/>
      <c r="M1369"/>
      <c r="N1369"/>
    </row>
    <row r="1370" spans="5:14" ht="15" x14ac:dyDescent="0.25">
      <c r="E1370"/>
      <c r="F1370"/>
      <c r="H1370"/>
      <c r="J1370"/>
      <c r="L1370"/>
      <c r="M1370"/>
      <c r="N1370"/>
    </row>
    <row r="1371" spans="5:14" ht="15" x14ac:dyDescent="0.25">
      <c r="E1371"/>
      <c r="F1371"/>
      <c r="H1371"/>
      <c r="J1371"/>
      <c r="L1371"/>
      <c r="M1371"/>
      <c r="N1371"/>
    </row>
    <row r="1372" spans="5:14" ht="15" x14ac:dyDescent="0.25">
      <c r="E1372"/>
      <c r="F1372"/>
      <c r="H1372"/>
      <c r="J1372"/>
      <c r="L1372"/>
      <c r="M1372"/>
      <c r="N1372"/>
    </row>
    <row r="1373" spans="5:14" ht="15" x14ac:dyDescent="0.25">
      <c r="E1373"/>
      <c r="F1373"/>
      <c r="H1373"/>
      <c r="J1373"/>
      <c r="L1373"/>
      <c r="M1373"/>
      <c r="N1373"/>
    </row>
    <row r="1374" spans="5:14" ht="15" x14ac:dyDescent="0.25">
      <c r="E1374"/>
      <c r="F1374"/>
      <c r="H1374"/>
      <c r="J1374"/>
      <c r="L1374"/>
      <c r="M1374"/>
      <c r="N1374"/>
    </row>
    <row r="1375" spans="5:14" ht="15" x14ac:dyDescent="0.25">
      <c r="E1375"/>
      <c r="F1375"/>
      <c r="H1375"/>
      <c r="J1375"/>
      <c r="L1375"/>
      <c r="M1375"/>
      <c r="N1375"/>
    </row>
    <row r="1376" spans="5:14" ht="15" x14ac:dyDescent="0.25">
      <c r="E1376"/>
      <c r="F1376"/>
      <c r="H1376"/>
      <c r="J1376"/>
      <c r="L1376"/>
      <c r="M1376"/>
      <c r="N1376"/>
    </row>
    <row r="1377" spans="5:14" ht="15" x14ac:dyDescent="0.25">
      <c r="E1377"/>
      <c r="F1377"/>
      <c r="H1377"/>
      <c r="J1377"/>
      <c r="L1377"/>
      <c r="M1377"/>
      <c r="N1377"/>
    </row>
    <row r="1378" spans="5:14" ht="15" x14ac:dyDescent="0.25">
      <c r="E1378"/>
      <c r="F1378"/>
      <c r="H1378"/>
      <c r="J1378"/>
      <c r="L1378"/>
      <c r="M1378"/>
      <c r="N1378"/>
    </row>
    <row r="1379" spans="5:14" ht="15" x14ac:dyDescent="0.25">
      <c r="E1379"/>
      <c r="F1379"/>
      <c r="H1379"/>
      <c r="J1379"/>
      <c r="L1379"/>
      <c r="M1379"/>
      <c r="N1379"/>
    </row>
    <row r="1380" spans="5:14" ht="15" x14ac:dyDescent="0.25">
      <c r="E1380"/>
      <c r="F1380"/>
      <c r="H1380"/>
      <c r="J1380"/>
      <c r="L1380"/>
      <c r="M1380"/>
      <c r="N1380"/>
    </row>
    <row r="1381" spans="5:14" ht="15" x14ac:dyDescent="0.25">
      <c r="E1381"/>
      <c r="F1381"/>
      <c r="H1381"/>
      <c r="J1381"/>
      <c r="L1381"/>
      <c r="M1381"/>
      <c r="N1381"/>
    </row>
    <row r="1382" spans="5:14" ht="15" x14ac:dyDescent="0.25">
      <c r="E1382"/>
      <c r="F1382"/>
      <c r="H1382"/>
      <c r="J1382"/>
      <c r="L1382"/>
      <c r="M1382"/>
      <c r="N1382"/>
    </row>
    <row r="1383" spans="5:14" ht="15" x14ac:dyDescent="0.25">
      <c r="E1383"/>
      <c r="F1383"/>
      <c r="H1383"/>
      <c r="J1383"/>
      <c r="L1383"/>
      <c r="M1383"/>
      <c r="N1383"/>
    </row>
    <row r="1384" spans="5:14" ht="15" x14ac:dyDescent="0.25">
      <c r="E1384"/>
      <c r="F1384"/>
      <c r="H1384"/>
      <c r="J1384"/>
      <c r="L1384"/>
      <c r="M1384"/>
      <c r="N1384"/>
    </row>
    <row r="1385" spans="5:14" ht="15" x14ac:dyDescent="0.25">
      <c r="E1385"/>
      <c r="F1385"/>
      <c r="H1385"/>
      <c r="J1385"/>
      <c r="L1385"/>
      <c r="M1385"/>
      <c r="N1385"/>
    </row>
    <row r="1386" spans="5:14" ht="15" x14ac:dyDescent="0.25">
      <c r="E1386"/>
      <c r="F1386"/>
      <c r="H1386"/>
      <c r="J1386"/>
      <c r="L1386"/>
      <c r="M1386"/>
      <c r="N1386"/>
    </row>
    <row r="1387" spans="5:14" ht="15" x14ac:dyDescent="0.25">
      <c r="E1387"/>
      <c r="F1387"/>
      <c r="H1387"/>
      <c r="J1387"/>
      <c r="L1387"/>
      <c r="M1387"/>
      <c r="N1387"/>
    </row>
    <row r="1388" spans="5:14" ht="15" x14ac:dyDescent="0.25">
      <c r="E1388"/>
      <c r="F1388"/>
      <c r="H1388"/>
      <c r="J1388"/>
      <c r="L1388"/>
      <c r="M1388"/>
      <c r="N1388"/>
    </row>
    <row r="1389" spans="5:14" ht="15" x14ac:dyDescent="0.25">
      <c r="E1389"/>
      <c r="F1389"/>
      <c r="H1389"/>
      <c r="J1389"/>
      <c r="L1389"/>
      <c r="M1389"/>
      <c r="N1389"/>
    </row>
    <row r="1390" spans="5:14" ht="15" x14ac:dyDescent="0.25">
      <c r="E1390"/>
      <c r="F1390"/>
      <c r="H1390"/>
      <c r="J1390"/>
      <c r="L1390"/>
      <c r="M1390"/>
      <c r="N1390"/>
    </row>
    <row r="1391" spans="5:14" ht="15" x14ac:dyDescent="0.25">
      <c r="E1391"/>
      <c r="F1391"/>
      <c r="H1391"/>
      <c r="J1391"/>
      <c r="L1391"/>
      <c r="M1391"/>
      <c r="N1391"/>
    </row>
    <row r="1392" spans="5:14" ht="15" x14ac:dyDescent="0.25">
      <c r="E1392"/>
      <c r="F1392"/>
      <c r="H1392"/>
      <c r="J1392"/>
      <c r="L1392"/>
      <c r="M1392"/>
      <c r="N1392"/>
    </row>
    <row r="1393" spans="5:14" ht="15" x14ac:dyDescent="0.25">
      <c r="E1393"/>
      <c r="F1393"/>
      <c r="H1393"/>
      <c r="J1393"/>
      <c r="L1393"/>
      <c r="M1393"/>
      <c r="N1393"/>
    </row>
    <row r="1394" spans="5:14" ht="15" x14ac:dyDescent="0.25">
      <c r="E1394"/>
      <c r="F1394"/>
      <c r="H1394"/>
      <c r="J1394"/>
      <c r="L1394"/>
      <c r="M1394"/>
      <c r="N1394"/>
    </row>
    <row r="1395" spans="5:14" ht="15" x14ac:dyDescent="0.25">
      <c r="E1395"/>
      <c r="F1395"/>
      <c r="H1395"/>
      <c r="J1395"/>
      <c r="L1395"/>
      <c r="M1395"/>
      <c r="N1395"/>
    </row>
    <row r="1396" spans="5:14" ht="15" x14ac:dyDescent="0.25">
      <c r="E1396"/>
      <c r="F1396"/>
      <c r="H1396"/>
      <c r="J1396"/>
      <c r="L1396"/>
      <c r="M1396"/>
      <c r="N1396"/>
    </row>
    <row r="1397" spans="5:14" ht="15" x14ac:dyDescent="0.25">
      <c r="E1397"/>
      <c r="F1397"/>
      <c r="H1397"/>
      <c r="J1397"/>
      <c r="L1397"/>
      <c r="M1397"/>
      <c r="N1397"/>
    </row>
    <row r="1398" spans="5:14" ht="15" x14ac:dyDescent="0.25">
      <c r="E1398"/>
      <c r="F1398"/>
      <c r="H1398"/>
      <c r="J1398"/>
      <c r="L1398"/>
      <c r="M1398"/>
      <c r="N1398"/>
    </row>
    <row r="1399" spans="5:14" ht="15" x14ac:dyDescent="0.25">
      <c r="E1399"/>
      <c r="F1399"/>
      <c r="H1399"/>
      <c r="J1399"/>
      <c r="L1399"/>
      <c r="M1399"/>
      <c r="N1399"/>
    </row>
    <row r="1400" spans="5:14" ht="15" x14ac:dyDescent="0.25">
      <c r="E1400"/>
      <c r="F1400"/>
      <c r="H1400"/>
      <c r="J1400"/>
      <c r="L1400"/>
      <c r="M1400"/>
      <c r="N1400"/>
    </row>
    <row r="1401" spans="5:14" ht="15" x14ac:dyDescent="0.25">
      <c r="E1401"/>
      <c r="F1401"/>
      <c r="H1401"/>
      <c r="J1401"/>
      <c r="L1401"/>
      <c r="M1401"/>
      <c r="N1401"/>
    </row>
    <row r="1402" spans="5:14" ht="15" x14ac:dyDescent="0.25">
      <c r="E1402"/>
      <c r="F1402"/>
      <c r="H1402"/>
      <c r="J1402"/>
      <c r="L1402"/>
      <c r="M1402"/>
      <c r="N1402"/>
    </row>
    <row r="1403" spans="5:14" ht="15" x14ac:dyDescent="0.25">
      <c r="E1403"/>
      <c r="F1403"/>
      <c r="H1403"/>
      <c r="J1403"/>
      <c r="L1403"/>
      <c r="M1403"/>
      <c r="N1403"/>
    </row>
    <row r="1404" spans="5:14" ht="15" x14ac:dyDescent="0.25">
      <c r="E1404"/>
      <c r="F1404"/>
      <c r="H1404"/>
      <c r="J1404"/>
      <c r="L1404"/>
      <c r="M1404"/>
      <c r="N1404"/>
    </row>
    <row r="1405" spans="5:14" ht="15" x14ac:dyDescent="0.25">
      <c r="E1405"/>
      <c r="F1405"/>
      <c r="H1405"/>
      <c r="J1405"/>
      <c r="L1405"/>
      <c r="M1405"/>
      <c r="N1405"/>
    </row>
    <row r="1406" spans="5:14" ht="15" x14ac:dyDescent="0.25">
      <c r="E1406"/>
      <c r="F1406"/>
      <c r="H1406"/>
      <c r="J1406"/>
      <c r="L1406"/>
      <c r="M1406"/>
      <c r="N1406"/>
    </row>
    <row r="1407" spans="5:14" ht="15" x14ac:dyDescent="0.25">
      <c r="E1407"/>
      <c r="F1407"/>
      <c r="H1407"/>
      <c r="J1407"/>
      <c r="L1407"/>
      <c r="M1407"/>
      <c r="N1407"/>
    </row>
    <row r="1408" spans="5:14" ht="15" x14ac:dyDescent="0.25">
      <c r="E1408"/>
      <c r="F1408"/>
      <c r="H1408"/>
      <c r="J1408"/>
      <c r="L1408"/>
      <c r="M1408"/>
      <c r="N1408"/>
    </row>
    <row r="1409" spans="5:14" ht="15" x14ac:dyDescent="0.25">
      <c r="E1409"/>
      <c r="F1409"/>
      <c r="H1409"/>
      <c r="J1409"/>
      <c r="L1409"/>
      <c r="M1409"/>
      <c r="N1409"/>
    </row>
    <row r="1410" spans="5:14" ht="15" x14ac:dyDescent="0.25">
      <c r="E1410"/>
      <c r="F1410"/>
      <c r="H1410"/>
      <c r="J1410"/>
      <c r="L1410"/>
      <c r="M1410"/>
      <c r="N1410"/>
    </row>
    <row r="1411" spans="5:14" ht="15" x14ac:dyDescent="0.25">
      <c r="E1411"/>
      <c r="F1411"/>
      <c r="H1411"/>
      <c r="J1411"/>
      <c r="L1411"/>
      <c r="M1411"/>
      <c r="N1411"/>
    </row>
    <row r="1412" spans="5:14" ht="15" x14ac:dyDescent="0.25">
      <c r="E1412"/>
      <c r="F1412"/>
      <c r="H1412"/>
      <c r="J1412"/>
      <c r="L1412"/>
      <c r="M1412"/>
      <c r="N1412"/>
    </row>
    <row r="1413" spans="5:14" ht="15" x14ac:dyDescent="0.25">
      <c r="E1413"/>
      <c r="F1413"/>
      <c r="H1413"/>
      <c r="J1413"/>
      <c r="L1413"/>
      <c r="M1413"/>
      <c r="N1413"/>
    </row>
    <row r="1414" spans="5:14" ht="15" x14ac:dyDescent="0.25">
      <c r="E1414"/>
      <c r="F1414"/>
      <c r="H1414"/>
      <c r="J1414"/>
      <c r="L1414"/>
      <c r="M1414"/>
      <c r="N1414"/>
    </row>
    <row r="1415" spans="5:14" ht="15" x14ac:dyDescent="0.25">
      <c r="E1415"/>
      <c r="F1415"/>
      <c r="H1415"/>
      <c r="J1415"/>
      <c r="L1415"/>
      <c r="M1415"/>
      <c r="N1415"/>
    </row>
    <row r="1416" spans="5:14" ht="15" x14ac:dyDescent="0.25">
      <c r="E1416"/>
      <c r="F1416"/>
      <c r="H1416"/>
      <c r="J1416"/>
      <c r="L1416"/>
      <c r="M1416"/>
      <c r="N1416"/>
    </row>
    <row r="1417" spans="5:14" ht="15" x14ac:dyDescent="0.25">
      <c r="E1417"/>
      <c r="F1417"/>
      <c r="H1417"/>
      <c r="J1417"/>
      <c r="L1417"/>
      <c r="M1417"/>
      <c r="N1417"/>
    </row>
    <row r="1418" spans="5:14" ht="15" x14ac:dyDescent="0.25">
      <c r="E1418"/>
      <c r="F1418"/>
      <c r="H1418"/>
      <c r="J1418"/>
      <c r="L1418"/>
      <c r="M1418"/>
      <c r="N1418"/>
    </row>
    <row r="1419" spans="5:14" ht="15" x14ac:dyDescent="0.25">
      <c r="E1419"/>
      <c r="F1419"/>
      <c r="H1419"/>
      <c r="J1419"/>
      <c r="L1419"/>
      <c r="M1419"/>
      <c r="N1419"/>
    </row>
    <row r="1420" spans="5:14" ht="15" x14ac:dyDescent="0.25">
      <c r="E1420"/>
      <c r="F1420"/>
      <c r="H1420"/>
      <c r="J1420"/>
      <c r="L1420"/>
      <c r="M1420"/>
      <c r="N1420"/>
    </row>
    <row r="1421" spans="5:14" ht="15" x14ac:dyDescent="0.25">
      <c r="E1421"/>
      <c r="F1421"/>
      <c r="H1421"/>
      <c r="J1421"/>
      <c r="L1421"/>
      <c r="M1421"/>
      <c r="N1421"/>
    </row>
    <row r="1422" spans="5:14" ht="15" x14ac:dyDescent="0.25">
      <c r="E1422"/>
      <c r="F1422"/>
      <c r="H1422"/>
      <c r="J1422"/>
      <c r="L1422"/>
      <c r="M1422"/>
      <c r="N1422"/>
    </row>
    <row r="1423" spans="5:14" ht="15" x14ac:dyDescent="0.25">
      <c r="E1423"/>
      <c r="F1423"/>
      <c r="H1423"/>
      <c r="J1423"/>
      <c r="L1423"/>
      <c r="M1423"/>
      <c r="N1423"/>
    </row>
    <row r="1424" spans="5:14" ht="15" x14ac:dyDescent="0.25">
      <c r="E1424"/>
      <c r="F1424"/>
      <c r="H1424"/>
      <c r="J1424"/>
      <c r="L1424"/>
      <c r="M1424"/>
      <c r="N1424"/>
    </row>
    <row r="1425" spans="5:14" ht="15" x14ac:dyDescent="0.25">
      <c r="E1425"/>
      <c r="F1425"/>
      <c r="H1425"/>
      <c r="J1425"/>
      <c r="L1425"/>
      <c r="M1425"/>
      <c r="N1425"/>
    </row>
    <row r="1426" spans="5:14" ht="15" x14ac:dyDescent="0.25">
      <c r="E1426"/>
      <c r="F1426"/>
      <c r="H1426"/>
      <c r="J1426"/>
      <c r="L1426"/>
      <c r="M1426"/>
      <c r="N1426"/>
    </row>
    <row r="1427" spans="5:14" ht="15" x14ac:dyDescent="0.25">
      <c r="E1427"/>
      <c r="F1427"/>
      <c r="H1427"/>
      <c r="J1427"/>
      <c r="L1427"/>
      <c r="M1427"/>
      <c r="N1427"/>
    </row>
    <row r="1428" spans="5:14" ht="15" x14ac:dyDescent="0.25">
      <c r="E1428"/>
      <c r="F1428"/>
      <c r="H1428"/>
      <c r="J1428"/>
      <c r="L1428"/>
      <c r="M1428"/>
      <c r="N1428"/>
    </row>
    <row r="1429" spans="5:14" ht="15" x14ac:dyDescent="0.25">
      <c r="E1429"/>
      <c r="F1429"/>
      <c r="H1429"/>
      <c r="J1429"/>
      <c r="L1429"/>
      <c r="M1429"/>
      <c r="N1429"/>
    </row>
    <row r="1430" spans="5:14" ht="15" x14ac:dyDescent="0.25">
      <c r="E1430"/>
      <c r="F1430"/>
      <c r="H1430"/>
      <c r="J1430"/>
      <c r="L1430"/>
      <c r="M1430"/>
      <c r="N1430"/>
    </row>
    <row r="1431" spans="5:14" ht="15" x14ac:dyDescent="0.25">
      <c r="E1431"/>
      <c r="F1431"/>
      <c r="H1431"/>
      <c r="J1431"/>
      <c r="L1431"/>
      <c r="M1431"/>
      <c r="N1431"/>
    </row>
    <row r="1432" spans="5:14" ht="15" x14ac:dyDescent="0.25">
      <c r="E1432"/>
      <c r="F1432"/>
      <c r="H1432"/>
      <c r="J1432"/>
      <c r="L1432"/>
      <c r="M1432"/>
      <c r="N1432"/>
    </row>
    <row r="1433" spans="5:14" ht="15" x14ac:dyDescent="0.25">
      <c r="E1433"/>
      <c r="F1433"/>
      <c r="H1433"/>
      <c r="J1433"/>
      <c r="L1433"/>
      <c r="M1433"/>
      <c r="N1433"/>
    </row>
    <row r="1434" spans="5:14" ht="15" x14ac:dyDescent="0.25">
      <c r="E1434"/>
      <c r="F1434"/>
      <c r="H1434"/>
      <c r="J1434"/>
      <c r="L1434"/>
      <c r="M1434"/>
      <c r="N1434"/>
    </row>
    <row r="1435" spans="5:14" ht="15" x14ac:dyDescent="0.25">
      <c r="E1435"/>
      <c r="F1435"/>
      <c r="H1435"/>
      <c r="J1435"/>
      <c r="L1435"/>
      <c r="M1435"/>
      <c r="N1435"/>
    </row>
    <row r="1436" spans="5:14" ht="15" x14ac:dyDescent="0.25">
      <c r="E1436"/>
      <c r="F1436"/>
      <c r="H1436"/>
      <c r="J1436"/>
      <c r="L1436"/>
      <c r="M1436"/>
      <c r="N1436"/>
    </row>
    <row r="1437" spans="5:14" ht="15" x14ac:dyDescent="0.25">
      <c r="E1437"/>
      <c r="F1437"/>
      <c r="H1437"/>
      <c r="J1437"/>
      <c r="L1437"/>
      <c r="M1437"/>
      <c r="N1437"/>
    </row>
    <row r="1438" spans="5:14" ht="15" x14ac:dyDescent="0.25">
      <c r="E1438"/>
      <c r="F1438"/>
      <c r="H1438"/>
      <c r="J1438"/>
      <c r="L1438"/>
      <c r="M1438"/>
      <c r="N1438"/>
    </row>
    <row r="1439" spans="5:14" ht="15" x14ac:dyDescent="0.25">
      <c r="E1439"/>
      <c r="F1439"/>
      <c r="H1439"/>
      <c r="J1439"/>
      <c r="L1439"/>
      <c r="M1439"/>
      <c r="N1439"/>
    </row>
    <row r="1440" spans="5:14" ht="15" x14ac:dyDescent="0.25">
      <c r="E1440"/>
      <c r="F1440"/>
      <c r="H1440"/>
      <c r="J1440"/>
      <c r="L1440"/>
      <c r="M1440"/>
      <c r="N1440"/>
    </row>
    <row r="1441" spans="5:14" ht="15" x14ac:dyDescent="0.25">
      <c r="E1441"/>
      <c r="F1441"/>
      <c r="H1441"/>
      <c r="J1441"/>
      <c r="L1441"/>
      <c r="M1441"/>
      <c r="N1441"/>
    </row>
    <row r="1442" spans="5:14" ht="15" x14ac:dyDescent="0.25">
      <c r="E1442"/>
      <c r="F1442"/>
      <c r="H1442"/>
      <c r="J1442"/>
      <c r="L1442"/>
      <c r="M1442"/>
      <c r="N1442"/>
    </row>
    <row r="1443" spans="5:14" ht="15" x14ac:dyDescent="0.25">
      <c r="E1443"/>
      <c r="F1443"/>
      <c r="H1443"/>
      <c r="J1443"/>
      <c r="L1443"/>
      <c r="M1443"/>
      <c r="N1443"/>
    </row>
    <row r="1444" spans="5:14" ht="15" x14ac:dyDescent="0.25">
      <c r="E1444"/>
      <c r="F1444"/>
      <c r="H1444"/>
      <c r="J1444"/>
      <c r="L1444"/>
      <c r="M1444"/>
      <c r="N1444"/>
    </row>
    <row r="1445" spans="5:14" ht="15" x14ac:dyDescent="0.25">
      <c r="E1445"/>
      <c r="F1445"/>
      <c r="H1445"/>
      <c r="J1445"/>
      <c r="L1445"/>
      <c r="M1445"/>
      <c r="N1445"/>
    </row>
    <row r="1446" spans="5:14" ht="15" x14ac:dyDescent="0.25">
      <c r="E1446"/>
      <c r="F1446"/>
      <c r="H1446"/>
      <c r="J1446"/>
      <c r="L1446"/>
      <c r="M1446"/>
      <c r="N1446"/>
    </row>
    <row r="1447" spans="5:14" ht="15" x14ac:dyDescent="0.25">
      <c r="E1447"/>
      <c r="F1447"/>
      <c r="H1447"/>
      <c r="J1447"/>
      <c r="L1447"/>
      <c r="M1447"/>
      <c r="N1447"/>
    </row>
    <row r="1448" spans="5:14" ht="15" x14ac:dyDescent="0.25">
      <c r="E1448"/>
      <c r="F1448"/>
      <c r="H1448"/>
      <c r="J1448"/>
      <c r="L1448"/>
      <c r="M1448"/>
      <c r="N1448"/>
    </row>
    <row r="1449" spans="5:14" ht="15" x14ac:dyDescent="0.25">
      <c r="E1449"/>
      <c r="F1449"/>
      <c r="H1449"/>
      <c r="J1449"/>
      <c r="L1449"/>
      <c r="M1449"/>
      <c r="N1449"/>
    </row>
    <row r="1450" spans="5:14" ht="15" x14ac:dyDescent="0.25">
      <c r="E1450"/>
      <c r="F1450"/>
      <c r="H1450"/>
      <c r="J1450"/>
      <c r="L1450"/>
      <c r="M1450"/>
      <c r="N1450"/>
    </row>
    <row r="1451" spans="5:14" ht="15" x14ac:dyDescent="0.25">
      <c r="E1451"/>
      <c r="F1451"/>
      <c r="H1451"/>
      <c r="J1451"/>
      <c r="L1451"/>
      <c r="M1451"/>
      <c r="N1451"/>
    </row>
    <row r="1452" spans="5:14" ht="15" x14ac:dyDescent="0.25">
      <c r="E1452"/>
      <c r="F1452"/>
      <c r="H1452"/>
      <c r="J1452"/>
      <c r="L1452"/>
      <c r="M1452"/>
      <c r="N1452"/>
    </row>
    <row r="1453" spans="5:14" ht="15" x14ac:dyDescent="0.25">
      <c r="E1453"/>
      <c r="F1453"/>
      <c r="H1453"/>
      <c r="J1453"/>
      <c r="L1453"/>
      <c r="M1453"/>
      <c r="N1453"/>
    </row>
    <row r="1454" spans="5:14" ht="15" x14ac:dyDescent="0.25">
      <c r="E1454"/>
      <c r="F1454"/>
      <c r="H1454"/>
      <c r="J1454"/>
      <c r="L1454"/>
      <c r="M1454"/>
      <c r="N1454"/>
    </row>
    <row r="1455" spans="5:14" ht="15" x14ac:dyDescent="0.25">
      <c r="E1455"/>
      <c r="F1455"/>
      <c r="H1455"/>
      <c r="J1455"/>
      <c r="L1455"/>
      <c r="M1455"/>
      <c r="N1455"/>
    </row>
    <row r="1456" spans="5:14" ht="15" x14ac:dyDescent="0.25">
      <c r="E1456"/>
      <c r="F1456"/>
      <c r="H1456"/>
      <c r="J1456"/>
      <c r="L1456"/>
      <c r="M1456"/>
      <c r="N1456"/>
    </row>
    <row r="1457" spans="5:14" ht="15" x14ac:dyDescent="0.25">
      <c r="E1457"/>
      <c r="F1457"/>
      <c r="H1457"/>
      <c r="J1457"/>
      <c r="L1457"/>
      <c r="M1457"/>
      <c r="N1457"/>
    </row>
    <row r="1458" spans="5:14" ht="15" x14ac:dyDescent="0.25">
      <c r="E1458"/>
      <c r="F1458"/>
      <c r="H1458"/>
      <c r="J1458"/>
      <c r="L1458"/>
      <c r="M1458"/>
      <c r="N1458"/>
    </row>
    <row r="1459" spans="5:14" ht="15" x14ac:dyDescent="0.25">
      <c r="E1459"/>
      <c r="F1459"/>
      <c r="H1459"/>
      <c r="J1459"/>
      <c r="L1459"/>
      <c r="M1459"/>
      <c r="N1459"/>
    </row>
    <row r="1460" spans="5:14" ht="15" x14ac:dyDescent="0.25">
      <c r="E1460"/>
      <c r="F1460"/>
      <c r="H1460"/>
      <c r="J1460"/>
      <c r="L1460"/>
      <c r="M1460"/>
      <c r="N1460"/>
    </row>
    <row r="1461" spans="5:14" ht="15" x14ac:dyDescent="0.25">
      <c r="E1461"/>
      <c r="F1461"/>
      <c r="H1461"/>
      <c r="J1461"/>
      <c r="L1461"/>
      <c r="M1461"/>
      <c r="N1461"/>
    </row>
    <row r="1462" spans="5:14" ht="15" x14ac:dyDescent="0.25">
      <c r="E1462"/>
      <c r="F1462"/>
      <c r="H1462"/>
      <c r="J1462"/>
      <c r="L1462"/>
      <c r="M1462"/>
      <c r="N1462"/>
    </row>
    <row r="1463" spans="5:14" ht="15" x14ac:dyDescent="0.25">
      <c r="E1463"/>
      <c r="F1463"/>
      <c r="H1463"/>
      <c r="J1463"/>
      <c r="L1463"/>
      <c r="M1463"/>
      <c r="N1463"/>
    </row>
    <row r="1464" spans="5:14" ht="15" x14ac:dyDescent="0.25">
      <c r="E1464"/>
      <c r="F1464"/>
      <c r="H1464"/>
      <c r="J1464"/>
      <c r="L1464"/>
      <c r="M1464"/>
      <c r="N1464"/>
    </row>
    <row r="1465" spans="5:14" ht="15" x14ac:dyDescent="0.25">
      <c r="E1465"/>
      <c r="F1465"/>
      <c r="H1465"/>
      <c r="J1465"/>
      <c r="L1465"/>
      <c r="M1465"/>
      <c r="N1465"/>
    </row>
    <row r="1466" spans="5:14" ht="15" x14ac:dyDescent="0.25">
      <c r="E1466"/>
      <c r="F1466"/>
      <c r="H1466"/>
      <c r="J1466"/>
      <c r="L1466"/>
      <c r="M1466"/>
      <c r="N1466"/>
    </row>
    <row r="1467" spans="5:14" ht="15" x14ac:dyDescent="0.25">
      <c r="E1467"/>
      <c r="F1467"/>
      <c r="H1467"/>
      <c r="J1467"/>
      <c r="L1467"/>
      <c r="M1467"/>
      <c r="N1467"/>
    </row>
    <row r="1468" spans="5:14" ht="15" x14ac:dyDescent="0.25">
      <c r="E1468"/>
      <c r="F1468"/>
      <c r="H1468"/>
      <c r="J1468"/>
      <c r="L1468"/>
      <c r="M1468"/>
      <c r="N1468"/>
    </row>
    <row r="1469" spans="5:14" ht="15" x14ac:dyDescent="0.25">
      <c r="E1469"/>
      <c r="F1469"/>
      <c r="H1469"/>
      <c r="J1469"/>
      <c r="L1469"/>
      <c r="M1469"/>
      <c r="N1469"/>
    </row>
    <row r="1470" spans="5:14" ht="15" x14ac:dyDescent="0.25">
      <c r="E1470"/>
      <c r="F1470"/>
      <c r="H1470"/>
      <c r="J1470"/>
      <c r="L1470"/>
      <c r="M1470"/>
      <c r="N1470"/>
    </row>
    <row r="1471" spans="5:14" ht="15" x14ac:dyDescent="0.25">
      <c r="E1471"/>
      <c r="F1471"/>
      <c r="H1471"/>
      <c r="J1471"/>
      <c r="L1471"/>
      <c r="M1471"/>
      <c r="N1471"/>
    </row>
    <row r="1472" spans="5:14" ht="15" x14ac:dyDescent="0.25">
      <c r="E1472"/>
      <c r="F1472"/>
      <c r="H1472"/>
      <c r="J1472"/>
      <c r="L1472"/>
      <c r="M1472"/>
      <c r="N1472"/>
    </row>
    <row r="1473" spans="5:14" ht="15" x14ac:dyDescent="0.25">
      <c r="E1473"/>
      <c r="F1473"/>
      <c r="H1473"/>
      <c r="J1473"/>
      <c r="L1473"/>
      <c r="M1473"/>
      <c r="N1473"/>
    </row>
    <row r="1474" spans="5:14" ht="15" x14ac:dyDescent="0.25">
      <c r="E1474"/>
      <c r="F1474"/>
      <c r="H1474"/>
      <c r="J1474"/>
      <c r="L1474"/>
      <c r="M1474"/>
      <c r="N1474"/>
    </row>
    <row r="1475" spans="5:14" ht="15" x14ac:dyDescent="0.25">
      <c r="E1475"/>
      <c r="F1475"/>
      <c r="H1475"/>
      <c r="J1475"/>
      <c r="L1475"/>
      <c r="M1475"/>
      <c r="N1475"/>
    </row>
    <row r="1476" spans="5:14" ht="15" x14ac:dyDescent="0.25">
      <c r="E1476"/>
      <c r="F1476"/>
      <c r="H1476"/>
      <c r="J1476"/>
      <c r="L1476"/>
      <c r="M1476"/>
      <c r="N1476"/>
    </row>
    <row r="1477" spans="5:14" ht="15" x14ac:dyDescent="0.25">
      <c r="E1477"/>
      <c r="F1477"/>
      <c r="H1477"/>
      <c r="J1477"/>
      <c r="L1477"/>
      <c r="M1477"/>
      <c r="N1477"/>
    </row>
    <row r="1478" spans="5:14" ht="15" x14ac:dyDescent="0.25">
      <c r="E1478"/>
      <c r="F1478"/>
      <c r="H1478"/>
      <c r="J1478"/>
      <c r="L1478"/>
      <c r="M1478"/>
      <c r="N1478"/>
    </row>
    <row r="1479" spans="5:14" ht="15" x14ac:dyDescent="0.25">
      <c r="E1479"/>
      <c r="F1479"/>
      <c r="H1479"/>
      <c r="J1479"/>
      <c r="L1479"/>
      <c r="M1479"/>
      <c r="N1479"/>
    </row>
    <row r="1480" spans="5:14" ht="15" x14ac:dyDescent="0.25">
      <c r="E1480"/>
      <c r="F1480"/>
      <c r="H1480"/>
      <c r="J1480"/>
      <c r="L1480"/>
      <c r="M1480"/>
      <c r="N1480"/>
    </row>
    <row r="1481" spans="5:14" ht="15" x14ac:dyDescent="0.25">
      <c r="E1481"/>
      <c r="F1481"/>
      <c r="H1481"/>
      <c r="J1481"/>
      <c r="L1481"/>
      <c r="M1481"/>
      <c r="N1481"/>
    </row>
    <row r="1482" spans="5:14" ht="15" x14ac:dyDescent="0.25">
      <c r="E1482"/>
      <c r="F1482"/>
      <c r="H1482"/>
      <c r="J1482"/>
      <c r="L1482"/>
      <c r="M1482"/>
      <c r="N1482"/>
    </row>
    <row r="1483" spans="5:14" ht="15" x14ac:dyDescent="0.25">
      <c r="E1483"/>
      <c r="F1483"/>
      <c r="H1483"/>
      <c r="J1483"/>
      <c r="L1483"/>
      <c r="M1483"/>
      <c r="N1483"/>
    </row>
    <row r="1484" spans="5:14" ht="15" x14ac:dyDescent="0.25">
      <c r="E1484"/>
      <c r="F1484"/>
      <c r="H1484"/>
      <c r="J1484"/>
      <c r="L1484"/>
      <c r="M1484"/>
      <c r="N1484"/>
    </row>
    <row r="1485" spans="5:14" ht="15" x14ac:dyDescent="0.25">
      <c r="E1485"/>
      <c r="F1485"/>
      <c r="H1485"/>
      <c r="J1485"/>
      <c r="L1485"/>
      <c r="M1485"/>
      <c r="N1485"/>
    </row>
    <row r="1486" spans="5:14" ht="15" x14ac:dyDescent="0.25">
      <c r="E1486"/>
      <c r="F1486"/>
      <c r="H1486"/>
      <c r="J1486"/>
      <c r="L1486"/>
      <c r="M1486"/>
      <c r="N1486"/>
    </row>
    <row r="1487" spans="5:14" ht="15" x14ac:dyDescent="0.25">
      <c r="E1487"/>
      <c r="F1487"/>
      <c r="H1487"/>
      <c r="J1487"/>
      <c r="L1487"/>
      <c r="M1487"/>
      <c r="N1487"/>
    </row>
    <row r="1488" spans="5:14" ht="15" x14ac:dyDescent="0.25">
      <c r="E1488"/>
      <c r="F1488"/>
      <c r="H1488"/>
      <c r="J1488"/>
      <c r="L1488"/>
      <c r="M1488"/>
      <c r="N1488"/>
    </row>
    <row r="1489" spans="5:14" ht="15" x14ac:dyDescent="0.25">
      <c r="E1489"/>
      <c r="F1489"/>
      <c r="H1489"/>
      <c r="J1489"/>
      <c r="L1489"/>
      <c r="M1489"/>
      <c r="N1489"/>
    </row>
    <row r="1490" spans="5:14" ht="15" x14ac:dyDescent="0.25">
      <c r="E1490"/>
      <c r="F1490"/>
      <c r="H1490"/>
      <c r="J1490"/>
      <c r="L1490"/>
      <c r="M1490"/>
      <c r="N1490"/>
    </row>
    <row r="1491" spans="5:14" ht="15" x14ac:dyDescent="0.25">
      <c r="E1491"/>
      <c r="F1491"/>
      <c r="H1491"/>
      <c r="J1491"/>
      <c r="L1491"/>
      <c r="M1491"/>
      <c r="N1491"/>
    </row>
    <row r="1492" spans="5:14" ht="15" x14ac:dyDescent="0.25">
      <c r="E1492"/>
      <c r="F1492"/>
      <c r="H1492"/>
      <c r="J1492"/>
      <c r="L1492"/>
      <c r="M1492"/>
      <c r="N1492"/>
    </row>
    <row r="1493" spans="5:14" ht="15" x14ac:dyDescent="0.25">
      <c r="E1493"/>
      <c r="F1493"/>
      <c r="H1493"/>
      <c r="J1493"/>
      <c r="L1493"/>
      <c r="M1493"/>
      <c r="N1493"/>
    </row>
    <row r="1494" spans="5:14" ht="15" x14ac:dyDescent="0.25">
      <c r="E1494"/>
      <c r="F1494"/>
      <c r="H1494"/>
      <c r="J1494"/>
      <c r="L1494"/>
      <c r="M1494"/>
      <c r="N1494"/>
    </row>
    <row r="1495" spans="5:14" ht="15" x14ac:dyDescent="0.25">
      <c r="E1495"/>
      <c r="F1495"/>
      <c r="H1495"/>
      <c r="J1495"/>
      <c r="L1495"/>
      <c r="M1495"/>
      <c r="N1495"/>
    </row>
    <row r="1496" spans="5:14" ht="15" x14ac:dyDescent="0.25">
      <c r="E1496"/>
      <c r="F1496"/>
      <c r="H1496"/>
      <c r="J1496"/>
      <c r="L1496"/>
      <c r="M1496"/>
      <c r="N1496"/>
    </row>
    <row r="1497" spans="5:14" ht="15" x14ac:dyDescent="0.25">
      <c r="E1497"/>
      <c r="F1497"/>
      <c r="H1497"/>
      <c r="J1497"/>
      <c r="L1497"/>
      <c r="M1497"/>
      <c r="N1497"/>
    </row>
    <row r="1498" spans="5:14" ht="15" x14ac:dyDescent="0.25">
      <c r="E1498"/>
      <c r="F1498"/>
      <c r="H1498"/>
      <c r="J1498"/>
      <c r="L1498"/>
      <c r="M1498"/>
      <c r="N1498"/>
    </row>
    <row r="1499" spans="5:14" ht="15" x14ac:dyDescent="0.25">
      <c r="E1499"/>
      <c r="F1499"/>
      <c r="H1499"/>
      <c r="J1499"/>
      <c r="L1499"/>
      <c r="M1499"/>
      <c r="N1499"/>
    </row>
    <row r="1500" spans="5:14" ht="15" x14ac:dyDescent="0.25">
      <c r="E1500"/>
      <c r="F1500"/>
      <c r="H1500"/>
      <c r="J1500"/>
      <c r="L1500"/>
      <c r="M1500"/>
      <c r="N1500"/>
    </row>
    <row r="1501" spans="5:14" ht="15" x14ac:dyDescent="0.25">
      <c r="E1501"/>
      <c r="F1501"/>
      <c r="H1501"/>
      <c r="J1501"/>
      <c r="L1501"/>
      <c r="M1501"/>
      <c r="N1501"/>
    </row>
    <row r="1502" spans="5:14" ht="15" x14ac:dyDescent="0.25">
      <c r="E1502"/>
      <c r="F1502"/>
      <c r="H1502"/>
      <c r="J1502"/>
      <c r="L1502"/>
      <c r="M1502"/>
      <c r="N1502"/>
    </row>
    <row r="1503" spans="5:14" ht="15" x14ac:dyDescent="0.25">
      <c r="E1503"/>
      <c r="F1503"/>
      <c r="H1503"/>
      <c r="J1503"/>
      <c r="L1503"/>
      <c r="M1503"/>
      <c r="N1503"/>
    </row>
    <row r="1504" spans="5:14" ht="15" x14ac:dyDescent="0.25">
      <c r="E1504"/>
      <c r="F1504"/>
      <c r="H1504"/>
      <c r="J1504"/>
      <c r="L1504"/>
      <c r="M1504"/>
      <c r="N1504"/>
    </row>
    <row r="1505" spans="5:14" ht="15" x14ac:dyDescent="0.25">
      <c r="E1505"/>
      <c r="F1505"/>
      <c r="H1505"/>
      <c r="J1505"/>
      <c r="L1505"/>
      <c r="M1505"/>
      <c r="N1505"/>
    </row>
    <row r="1506" spans="5:14" ht="15" x14ac:dyDescent="0.25">
      <c r="E1506"/>
      <c r="F1506"/>
      <c r="H1506"/>
      <c r="J1506"/>
      <c r="L1506"/>
      <c r="M1506"/>
      <c r="N1506"/>
    </row>
    <row r="1507" spans="5:14" ht="15" x14ac:dyDescent="0.25">
      <c r="E1507"/>
      <c r="F1507"/>
      <c r="H1507"/>
      <c r="J1507"/>
      <c r="L1507"/>
      <c r="M1507"/>
      <c r="N1507"/>
    </row>
    <row r="1508" spans="5:14" ht="15" x14ac:dyDescent="0.25">
      <c r="E1508"/>
      <c r="F1508"/>
      <c r="H1508"/>
      <c r="J1508"/>
      <c r="L1508"/>
      <c r="M1508"/>
      <c r="N1508"/>
    </row>
    <row r="1509" spans="5:14" ht="15" x14ac:dyDescent="0.25">
      <c r="E1509"/>
      <c r="F1509"/>
      <c r="H1509"/>
      <c r="J1509"/>
      <c r="L1509"/>
      <c r="M1509"/>
      <c r="N1509"/>
    </row>
    <row r="1510" spans="5:14" ht="15" x14ac:dyDescent="0.25">
      <c r="E1510"/>
      <c r="F1510"/>
      <c r="H1510"/>
      <c r="J1510"/>
      <c r="L1510"/>
      <c r="M1510"/>
      <c r="N1510"/>
    </row>
    <row r="1511" spans="5:14" ht="15" x14ac:dyDescent="0.25">
      <c r="E1511"/>
      <c r="F1511"/>
      <c r="H1511"/>
      <c r="J1511"/>
      <c r="L1511"/>
      <c r="M1511"/>
      <c r="N1511"/>
    </row>
    <row r="1512" spans="5:14" ht="15" x14ac:dyDescent="0.25">
      <c r="E1512"/>
      <c r="F1512"/>
      <c r="H1512"/>
      <c r="J1512"/>
      <c r="L1512"/>
      <c r="M1512"/>
      <c r="N1512"/>
    </row>
    <row r="1513" spans="5:14" ht="15" x14ac:dyDescent="0.25">
      <c r="E1513"/>
      <c r="F1513"/>
      <c r="H1513"/>
      <c r="J1513"/>
      <c r="L1513"/>
      <c r="M1513"/>
      <c r="N1513"/>
    </row>
    <row r="1514" spans="5:14" ht="15" x14ac:dyDescent="0.25">
      <c r="E1514"/>
      <c r="F1514"/>
      <c r="H1514"/>
      <c r="J1514"/>
      <c r="L1514"/>
      <c r="M1514"/>
      <c r="N1514"/>
    </row>
    <row r="1515" spans="5:14" ht="15" x14ac:dyDescent="0.25">
      <c r="E1515"/>
      <c r="F1515"/>
      <c r="H1515"/>
      <c r="J1515"/>
      <c r="L1515"/>
      <c r="M1515"/>
      <c r="N1515"/>
    </row>
    <row r="1516" spans="5:14" ht="15" x14ac:dyDescent="0.25">
      <c r="E1516"/>
      <c r="F1516"/>
      <c r="H1516"/>
      <c r="J1516"/>
      <c r="L1516"/>
      <c r="M1516"/>
      <c r="N1516"/>
    </row>
    <row r="1517" spans="5:14" ht="15" x14ac:dyDescent="0.25">
      <c r="E1517"/>
      <c r="F1517"/>
      <c r="H1517"/>
      <c r="J1517"/>
      <c r="L1517"/>
      <c r="M1517"/>
      <c r="N1517"/>
    </row>
    <row r="1518" spans="5:14" ht="15" x14ac:dyDescent="0.25">
      <c r="E1518"/>
      <c r="F1518"/>
      <c r="H1518"/>
      <c r="J1518"/>
      <c r="L1518"/>
      <c r="M1518"/>
      <c r="N1518"/>
    </row>
    <row r="1519" spans="5:14" ht="15" x14ac:dyDescent="0.25">
      <c r="E1519"/>
      <c r="F1519"/>
      <c r="H1519"/>
      <c r="J1519"/>
      <c r="L1519"/>
      <c r="M1519"/>
      <c r="N1519"/>
    </row>
    <row r="1520" spans="5:14" ht="15" x14ac:dyDescent="0.25">
      <c r="E1520"/>
      <c r="F1520"/>
      <c r="H1520"/>
      <c r="J1520"/>
      <c r="L1520"/>
      <c r="M1520"/>
      <c r="N1520"/>
    </row>
    <row r="1521" spans="5:14" ht="15" x14ac:dyDescent="0.25">
      <c r="E1521"/>
      <c r="F1521"/>
      <c r="H1521"/>
      <c r="J1521"/>
      <c r="L1521"/>
      <c r="M1521"/>
      <c r="N1521"/>
    </row>
    <row r="1522" spans="5:14" ht="15" x14ac:dyDescent="0.25">
      <c r="E1522"/>
      <c r="F1522"/>
      <c r="H1522"/>
      <c r="J1522"/>
      <c r="L1522"/>
      <c r="M1522"/>
      <c r="N1522"/>
    </row>
    <row r="1523" spans="5:14" ht="15" x14ac:dyDescent="0.25">
      <c r="E1523"/>
      <c r="F1523"/>
      <c r="H1523"/>
      <c r="J1523"/>
      <c r="L1523"/>
      <c r="M1523"/>
      <c r="N1523"/>
    </row>
    <row r="1524" spans="5:14" ht="15" x14ac:dyDescent="0.25">
      <c r="E1524"/>
      <c r="F1524"/>
      <c r="H1524"/>
      <c r="J1524"/>
      <c r="L1524"/>
      <c r="M1524"/>
      <c r="N1524"/>
    </row>
    <row r="1525" spans="5:14" ht="15" x14ac:dyDescent="0.25">
      <c r="E1525"/>
      <c r="F1525"/>
      <c r="H1525"/>
      <c r="J1525"/>
      <c r="L1525"/>
      <c r="M1525"/>
      <c r="N1525"/>
    </row>
    <row r="1526" spans="5:14" ht="15" x14ac:dyDescent="0.25">
      <c r="E1526"/>
      <c r="F1526"/>
      <c r="H1526"/>
      <c r="J1526"/>
      <c r="L1526"/>
      <c r="M1526"/>
      <c r="N1526"/>
    </row>
    <row r="1527" spans="5:14" ht="15" x14ac:dyDescent="0.25">
      <c r="E1527"/>
      <c r="F1527"/>
      <c r="H1527"/>
      <c r="J1527"/>
      <c r="L1527"/>
      <c r="M1527"/>
      <c r="N1527"/>
    </row>
    <row r="1528" spans="5:14" ht="15" x14ac:dyDescent="0.25">
      <c r="E1528"/>
      <c r="F1528"/>
      <c r="H1528"/>
      <c r="J1528"/>
      <c r="L1528"/>
      <c r="M1528"/>
      <c r="N1528"/>
    </row>
    <row r="1529" spans="5:14" ht="15" x14ac:dyDescent="0.25">
      <c r="E1529"/>
      <c r="F1529"/>
      <c r="H1529"/>
      <c r="J1529"/>
      <c r="L1529"/>
      <c r="M1529"/>
      <c r="N1529"/>
    </row>
    <row r="1530" spans="5:14" ht="15" x14ac:dyDescent="0.25">
      <c r="E1530"/>
      <c r="F1530"/>
      <c r="H1530"/>
      <c r="J1530"/>
      <c r="L1530"/>
      <c r="M1530"/>
      <c r="N1530"/>
    </row>
    <row r="1531" spans="5:14" ht="15" x14ac:dyDescent="0.25">
      <c r="E1531"/>
      <c r="F1531"/>
      <c r="H1531"/>
      <c r="J1531"/>
      <c r="L1531"/>
      <c r="M1531"/>
      <c r="N1531"/>
    </row>
    <row r="1532" spans="5:14" ht="15" x14ac:dyDescent="0.25">
      <c r="E1532"/>
      <c r="F1532"/>
      <c r="H1532"/>
      <c r="J1532"/>
      <c r="L1532"/>
      <c r="M1532"/>
      <c r="N1532"/>
    </row>
    <row r="1533" spans="5:14" ht="15" x14ac:dyDescent="0.25">
      <c r="E1533"/>
      <c r="F1533"/>
      <c r="H1533"/>
      <c r="J1533"/>
      <c r="L1533"/>
      <c r="M1533"/>
      <c r="N1533"/>
    </row>
    <row r="1534" spans="5:14" ht="15" x14ac:dyDescent="0.25">
      <c r="E1534"/>
      <c r="F1534"/>
      <c r="H1534"/>
      <c r="J1534"/>
      <c r="L1534"/>
      <c r="M1534"/>
      <c r="N1534"/>
    </row>
    <row r="1535" spans="5:14" ht="15" x14ac:dyDescent="0.25">
      <c r="E1535"/>
      <c r="F1535"/>
      <c r="H1535"/>
      <c r="J1535"/>
      <c r="L1535"/>
      <c r="M1535"/>
      <c r="N1535"/>
    </row>
    <row r="1536" spans="5:14" ht="15" x14ac:dyDescent="0.25">
      <c r="E1536"/>
      <c r="F1536"/>
      <c r="H1536"/>
      <c r="J1536"/>
      <c r="L1536"/>
      <c r="M1536"/>
      <c r="N1536"/>
    </row>
    <row r="1537" spans="5:14" ht="15" x14ac:dyDescent="0.25">
      <c r="E1537"/>
      <c r="F1537"/>
      <c r="H1537"/>
      <c r="J1537"/>
      <c r="L1537"/>
      <c r="M1537"/>
      <c r="N1537"/>
    </row>
    <row r="1538" spans="5:14" ht="15" x14ac:dyDescent="0.25">
      <c r="E1538"/>
      <c r="F1538"/>
      <c r="H1538"/>
      <c r="J1538"/>
      <c r="L1538"/>
      <c r="M1538"/>
      <c r="N1538"/>
    </row>
    <row r="1539" spans="5:14" ht="15" x14ac:dyDescent="0.25">
      <c r="E1539"/>
      <c r="F1539"/>
      <c r="H1539"/>
      <c r="J1539"/>
      <c r="L1539"/>
      <c r="M1539"/>
      <c r="N1539"/>
    </row>
    <row r="1540" spans="5:14" ht="15" x14ac:dyDescent="0.25">
      <c r="E1540"/>
      <c r="F1540"/>
      <c r="H1540"/>
      <c r="J1540"/>
      <c r="L1540"/>
      <c r="M1540"/>
      <c r="N1540"/>
    </row>
    <row r="1541" spans="5:14" ht="15" x14ac:dyDescent="0.25">
      <c r="E1541"/>
      <c r="F1541"/>
      <c r="H1541"/>
      <c r="J1541"/>
      <c r="L1541"/>
      <c r="M1541"/>
      <c r="N1541"/>
    </row>
    <row r="1542" spans="5:14" ht="15" x14ac:dyDescent="0.25">
      <c r="E1542"/>
      <c r="F1542"/>
      <c r="H1542"/>
      <c r="J1542"/>
      <c r="L1542"/>
      <c r="M1542"/>
      <c r="N1542"/>
    </row>
    <row r="1543" spans="5:14" ht="15" x14ac:dyDescent="0.25">
      <c r="E1543"/>
      <c r="F1543"/>
      <c r="H1543"/>
      <c r="J1543"/>
      <c r="L1543"/>
      <c r="M1543"/>
      <c r="N1543"/>
    </row>
    <row r="1544" spans="5:14" ht="15" x14ac:dyDescent="0.25">
      <c r="E1544"/>
      <c r="F1544"/>
      <c r="H1544"/>
      <c r="J1544"/>
      <c r="L1544"/>
      <c r="M1544"/>
      <c r="N1544"/>
    </row>
    <row r="1545" spans="5:14" ht="15" x14ac:dyDescent="0.25">
      <c r="E1545"/>
      <c r="F1545"/>
      <c r="H1545"/>
      <c r="J1545"/>
      <c r="L1545"/>
      <c r="M1545"/>
      <c r="N1545"/>
    </row>
    <row r="1546" spans="5:14" ht="15" x14ac:dyDescent="0.25">
      <c r="E1546"/>
      <c r="F1546"/>
      <c r="H1546"/>
      <c r="J1546"/>
      <c r="L1546"/>
      <c r="M1546"/>
      <c r="N1546"/>
    </row>
    <row r="1547" spans="5:14" ht="15" x14ac:dyDescent="0.25">
      <c r="E1547"/>
      <c r="F1547"/>
      <c r="H1547"/>
      <c r="J1547"/>
      <c r="L1547"/>
      <c r="M1547"/>
      <c r="N1547"/>
    </row>
    <row r="1548" spans="5:14" ht="15" x14ac:dyDescent="0.25">
      <c r="E1548"/>
      <c r="F1548"/>
      <c r="H1548"/>
      <c r="J1548"/>
      <c r="L1548"/>
      <c r="M1548"/>
      <c r="N1548"/>
    </row>
    <row r="1549" spans="5:14" ht="15" x14ac:dyDescent="0.25">
      <c r="E1549"/>
      <c r="F1549"/>
      <c r="H1549"/>
      <c r="J1549"/>
      <c r="L1549"/>
      <c r="M1549"/>
      <c r="N1549"/>
    </row>
    <row r="1550" spans="5:14" ht="15" x14ac:dyDescent="0.25">
      <c r="E1550"/>
      <c r="F1550"/>
      <c r="H1550"/>
      <c r="J1550"/>
      <c r="L1550"/>
      <c r="M1550"/>
      <c r="N1550"/>
    </row>
    <row r="1551" spans="5:14" ht="15" x14ac:dyDescent="0.25">
      <c r="E1551"/>
      <c r="F1551"/>
      <c r="H1551"/>
      <c r="J1551"/>
      <c r="L1551"/>
      <c r="M1551"/>
      <c r="N1551"/>
    </row>
    <row r="1552" spans="5:14" ht="15" x14ac:dyDescent="0.25">
      <c r="E1552"/>
      <c r="F1552"/>
      <c r="H1552"/>
      <c r="J1552"/>
      <c r="L1552"/>
      <c r="M1552"/>
      <c r="N1552"/>
    </row>
    <row r="1553" spans="5:14" ht="15" x14ac:dyDescent="0.25">
      <c r="E1553"/>
      <c r="F1553"/>
      <c r="H1553"/>
      <c r="J1553"/>
      <c r="L1553"/>
      <c r="M1553"/>
      <c r="N1553"/>
    </row>
    <row r="1554" spans="5:14" ht="15" x14ac:dyDescent="0.25">
      <c r="E1554"/>
      <c r="F1554"/>
      <c r="H1554"/>
      <c r="J1554"/>
      <c r="L1554"/>
      <c r="M1554"/>
      <c r="N1554"/>
    </row>
    <row r="1555" spans="5:14" ht="15" x14ac:dyDescent="0.25">
      <c r="E1555"/>
      <c r="F1555"/>
      <c r="H1555"/>
      <c r="J1555"/>
      <c r="L1555"/>
      <c r="M1555"/>
      <c r="N1555"/>
    </row>
    <row r="1556" spans="5:14" ht="15" x14ac:dyDescent="0.25">
      <c r="E1556"/>
      <c r="F1556"/>
      <c r="H1556"/>
      <c r="J1556"/>
      <c r="L1556"/>
      <c r="M1556"/>
      <c r="N1556"/>
    </row>
    <row r="1557" spans="5:14" ht="15" x14ac:dyDescent="0.25">
      <c r="E1557"/>
      <c r="F1557"/>
      <c r="H1557"/>
      <c r="J1557"/>
      <c r="L1557"/>
      <c r="M1557"/>
      <c r="N1557"/>
    </row>
    <row r="1558" spans="5:14" ht="15" x14ac:dyDescent="0.25">
      <c r="E1558"/>
      <c r="F1558"/>
      <c r="H1558"/>
      <c r="J1558"/>
      <c r="L1558"/>
      <c r="M1558"/>
      <c r="N1558"/>
    </row>
    <row r="1559" spans="5:14" ht="15" x14ac:dyDescent="0.25">
      <c r="E1559"/>
      <c r="F1559"/>
      <c r="H1559"/>
      <c r="J1559"/>
      <c r="L1559"/>
      <c r="M1559"/>
      <c r="N1559"/>
    </row>
    <row r="1560" spans="5:14" ht="15" x14ac:dyDescent="0.25">
      <c r="E1560"/>
      <c r="F1560"/>
      <c r="H1560"/>
      <c r="J1560"/>
      <c r="L1560"/>
      <c r="M1560"/>
      <c r="N1560"/>
    </row>
    <row r="1561" spans="5:14" ht="15" x14ac:dyDescent="0.25">
      <c r="E1561"/>
      <c r="F1561"/>
      <c r="H1561"/>
      <c r="J1561"/>
      <c r="L1561"/>
      <c r="M1561"/>
      <c r="N1561"/>
    </row>
    <row r="1562" spans="5:14" ht="15" x14ac:dyDescent="0.25">
      <c r="E1562"/>
      <c r="F1562"/>
      <c r="H1562"/>
      <c r="J1562"/>
      <c r="L1562"/>
      <c r="M1562"/>
      <c r="N1562"/>
    </row>
    <row r="1563" spans="5:14" ht="15" x14ac:dyDescent="0.25">
      <c r="E1563"/>
      <c r="F1563"/>
      <c r="H1563"/>
      <c r="J1563"/>
      <c r="L1563"/>
      <c r="M1563"/>
      <c r="N1563"/>
    </row>
    <row r="1564" spans="5:14" ht="15" x14ac:dyDescent="0.25">
      <c r="E1564"/>
      <c r="F1564"/>
      <c r="H1564"/>
      <c r="J1564"/>
      <c r="L1564"/>
      <c r="M1564"/>
      <c r="N1564"/>
    </row>
    <row r="1565" spans="5:14" ht="15" x14ac:dyDescent="0.25">
      <c r="E1565"/>
      <c r="F1565"/>
      <c r="H1565"/>
      <c r="J1565"/>
      <c r="L1565"/>
      <c r="M1565"/>
      <c r="N1565"/>
    </row>
    <row r="1566" spans="5:14" ht="15" x14ac:dyDescent="0.25">
      <c r="E1566"/>
      <c r="F1566"/>
      <c r="H1566"/>
      <c r="J1566"/>
      <c r="L1566"/>
      <c r="M1566"/>
      <c r="N1566"/>
    </row>
    <row r="1567" spans="5:14" ht="15" x14ac:dyDescent="0.25">
      <c r="E1567"/>
      <c r="F1567"/>
      <c r="H1567"/>
      <c r="J1567"/>
      <c r="L1567"/>
      <c r="M1567"/>
      <c r="N1567"/>
    </row>
    <row r="1568" spans="5:14" ht="15" x14ac:dyDescent="0.25">
      <c r="E1568"/>
      <c r="F1568"/>
      <c r="H1568"/>
      <c r="J1568"/>
      <c r="L1568"/>
      <c r="M1568"/>
      <c r="N1568"/>
    </row>
    <row r="1569" spans="5:14" ht="15" x14ac:dyDescent="0.25">
      <c r="E1569"/>
      <c r="F1569"/>
      <c r="H1569"/>
      <c r="J1569"/>
      <c r="L1569"/>
      <c r="M1569"/>
      <c r="N1569"/>
    </row>
    <row r="1570" spans="5:14" ht="15" x14ac:dyDescent="0.25">
      <c r="E1570"/>
      <c r="F1570"/>
      <c r="H1570"/>
      <c r="J1570"/>
      <c r="L1570"/>
      <c r="M1570"/>
      <c r="N1570"/>
    </row>
    <row r="1571" spans="5:14" ht="15" x14ac:dyDescent="0.25">
      <c r="E1571"/>
      <c r="F1571"/>
      <c r="H1571"/>
      <c r="J1571"/>
      <c r="L1571"/>
      <c r="M1571"/>
      <c r="N1571"/>
    </row>
    <row r="1572" spans="5:14" ht="15" x14ac:dyDescent="0.25">
      <c r="E1572"/>
      <c r="F1572"/>
      <c r="H1572"/>
      <c r="J1572"/>
      <c r="L1572"/>
      <c r="M1572"/>
      <c r="N1572"/>
    </row>
    <row r="1573" spans="5:14" ht="15" x14ac:dyDescent="0.25">
      <c r="E1573"/>
      <c r="F1573"/>
      <c r="H1573"/>
      <c r="J1573"/>
      <c r="L1573"/>
      <c r="M1573"/>
      <c r="N1573"/>
    </row>
    <row r="1574" spans="5:14" ht="15" x14ac:dyDescent="0.25">
      <c r="E1574"/>
      <c r="F1574"/>
      <c r="H1574"/>
      <c r="J1574"/>
      <c r="L1574"/>
      <c r="M1574"/>
      <c r="N1574"/>
    </row>
    <row r="1575" spans="5:14" ht="15" x14ac:dyDescent="0.25">
      <c r="E1575"/>
      <c r="F1575"/>
      <c r="H1575"/>
      <c r="J1575"/>
      <c r="L1575"/>
      <c r="M1575"/>
      <c r="N1575"/>
    </row>
    <row r="1576" spans="5:14" ht="15" x14ac:dyDescent="0.25">
      <c r="E1576"/>
      <c r="F1576"/>
      <c r="H1576"/>
      <c r="J1576"/>
      <c r="L1576"/>
      <c r="M1576"/>
      <c r="N1576"/>
    </row>
    <row r="1577" spans="5:14" ht="15" x14ac:dyDescent="0.25">
      <c r="E1577"/>
      <c r="F1577"/>
      <c r="H1577"/>
      <c r="J1577"/>
      <c r="L1577"/>
      <c r="M1577"/>
      <c r="N1577"/>
    </row>
    <row r="1578" spans="5:14" ht="15" x14ac:dyDescent="0.25">
      <c r="E1578"/>
      <c r="F1578"/>
      <c r="H1578"/>
      <c r="J1578"/>
      <c r="L1578"/>
      <c r="M1578"/>
      <c r="N1578"/>
    </row>
    <row r="1579" spans="5:14" ht="15" x14ac:dyDescent="0.25">
      <c r="E1579"/>
      <c r="F1579"/>
      <c r="H1579"/>
      <c r="J1579"/>
      <c r="L1579"/>
      <c r="M1579"/>
      <c r="N1579"/>
    </row>
    <row r="1580" spans="5:14" ht="15" x14ac:dyDescent="0.25">
      <c r="E1580"/>
      <c r="F1580"/>
      <c r="H1580"/>
      <c r="J1580"/>
      <c r="L1580"/>
      <c r="M1580"/>
      <c r="N1580"/>
    </row>
    <row r="1581" spans="5:14" ht="15" x14ac:dyDescent="0.25">
      <c r="E1581"/>
      <c r="F1581"/>
      <c r="H1581"/>
      <c r="J1581"/>
      <c r="L1581"/>
      <c r="M1581"/>
      <c r="N1581"/>
    </row>
    <row r="1582" spans="5:14" ht="15" x14ac:dyDescent="0.25">
      <c r="E1582"/>
      <c r="F1582"/>
      <c r="H1582"/>
      <c r="J1582"/>
      <c r="L1582"/>
      <c r="M1582"/>
      <c r="N1582"/>
    </row>
    <row r="1583" spans="5:14" ht="15" x14ac:dyDescent="0.25">
      <c r="E1583"/>
      <c r="F1583"/>
      <c r="H1583"/>
      <c r="J1583"/>
      <c r="L1583"/>
      <c r="M1583"/>
      <c r="N1583"/>
    </row>
    <row r="1584" spans="5:14" ht="15" x14ac:dyDescent="0.25">
      <c r="E1584"/>
      <c r="F1584"/>
      <c r="H1584"/>
      <c r="J1584"/>
      <c r="L1584"/>
      <c r="M1584"/>
      <c r="N1584"/>
    </row>
    <row r="1585" spans="5:14" ht="15" x14ac:dyDescent="0.25">
      <c r="E1585"/>
      <c r="F1585"/>
      <c r="H1585"/>
      <c r="J1585"/>
      <c r="L1585"/>
      <c r="M1585"/>
      <c r="N1585"/>
    </row>
    <row r="1586" spans="5:14" ht="15" x14ac:dyDescent="0.25">
      <c r="E1586"/>
      <c r="F1586"/>
      <c r="H1586"/>
      <c r="J1586"/>
      <c r="L1586"/>
      <c r="M1586"/>
      <c r="N1586"/>
    </row>
    <row r="1587" spans="5:14" ht="15" x14ac:dyDescent="0.25">
      <c r="E1587"/>
      <c r="F1587"/>
      <c r="H1587"/>
      <c r="J1587"/>
      <c r="L1587"/>
      <c r="M1587"/>
      <c r="N1587"/>
    </row>
    <row r="1588" spans="5:14" ht="15" x14ac:dyDescent="0.25">
      <c r="E1588"/>
      <c r="F1588"/>
      <c r="H1588"/>
      <c r="J1588"/>
      <c r="L1588"/>
      <c r="M1588"/>
      <c r="N1588"/>
    </row>
    <row r="1589" spans="5:14" ht="15" x14ac:dyDescent="0.25">
      <c r="E1589"/>
      <c r="F1589"/>
      <c r="H1589"/>
      <c r="J1589"/>
      <c r="L1589"/>
      <c r="M1589"/>
      <c r="N1589"/>
    </row>
    <row r="1590" spans="5:14" ht="15" x14ac:dyDescent="0.25">
      <c r="E1590"/>
      <c r="F1590"/>
      <c r="H1590"/>
      <c r="J1590"/>
      <c r="L1590"/>
      <c r="M1590"/>
      <c r="N1590"/>
    </row>
    <row r="1591" spans="5:14" ht="15" x14ac:dyDescent="0.25">
      <c r="E1591"/>
      <c r="F1591"/>
      <c r="H1591"/>
      <c r="J1591"/>
      <c r="L1591"/>
      <c r="M1591"/>
      <c r="N1591"/>
    </row>
    <row r="1592" spans="5:14" ht="15" x14ac:dyDescent="0.25">
      <c r="E1592"/>
      <c r="F1592"/>
      <c r="H1592"/>
      <c r="J1592"/>
      <c r="L1592"/>
      <c r="M1592"/>
      <c r="N1592"/>
    </row>
    <row r="1593" spans="5:14" ht="15" x14ac:dyDescent="0.25">
      <c r="E1593"/>
      <c r="F1593"/>
      <c r="H1593"/>
      <c r="J1593"/>
      <c r="L1593"/>
      <c r="M1593"/>
      <c r="N1593"/>
    </row>
    <row r="1594" spans="5:14" ht="15" x14ac:dyDescent="0.25">
      <c r="E1594"/>
      <c r="F1594"/>
      <c r="H1594"/>
      <c r="J1594"/>
      <c r="L1594"/>
      <c r="M1594"/>
      <c r="N1594"/>
    </row>
    <row r="1595" spans="5:14" ht="15" x14ac:dyDescent="0.25">
      <c r="E1595"/>
      <c r="F1595"/>
      <c r="H1595"/>
      <c r="J1595"/>
      <c r="L1595"/>
      <c r="M1595"/>
      <c r="N1595"/>
    </row>
    <row r="1596" spans="5:14" ht="15" x14ac:dyDescent="0.25">
      <c r="E1596"/>
      <c r="F1596"/>
      <c r="H1596"/>
      <c r="J1596"/>
      <c r="L1596"/>
      <c r="M1596"/>
      <c r="N1596"/>
    </row>
    <row r="1597" spans="5:14" ht="15" x14ac:dyDescent="0.25">
      <c r="E1597"/>
      <c r="F1597"/>
      <c r="H1597"/>
      <c r="J1597"/>
      <c r="L1597"/>
      <c r="M1597"/>
      <c r="N1597"/>
    </row>
    <row r="1598" spans="5:14" ht="15" x14ac:dyDescent="0.25">
      <c r="E1598"/>
      <c r="F1598"/>
      <c r="H1598"/>
      <c r="J1598"/>
      <c r="L1598"/>
      <c r="M1598"/>
      <c r="N1598"/>
    </row>
    <row r="1599" spans="5:14" ht="15" x14ac:dyDescent="0.25">
      <c r="E1599"/>
      <c r="F1599"/>
      <c r="H1599"/>
      <c r="J1599"/>
      <c r="L1599"/>
      <c r="M1599"/>
      <c r="N1599"/>
    </row>
    <row r="1600" spans="5:14" ht="15" x14ac:dyDescent="0.25">
      <c r="E1600"/>
      <c r="F1600"/>
      <c r="H1600"/>
      <c r="J1600"/>
      <c r="L1600"/>
      <c r="M1600"/>
      <c r="N1600"/>
    </row>
    <row r="1601" spans="5:14" ht="15" x14ac:dyDescent="0.25">
      <c r="E1601"/>
      <c r="F1601"/>
      <c r="H1601"/>
      <c r="J1601"/>
      <c r="L1601"/>
      <c r="M1601"/>
      <c r="N1601"/>
    </row>
    <row r="1602" spans="5:14" ht="15" x14ac:dyDescent="0.25">
      <c r="E1602"/>
      <c r="F1602"/>
      <c r="H1602"/>
      <c r="J1602"/>
      <c r="L1602"/>
      <c r="M1602"/>
      <c r="N1602"/>
    </row>
    <row r="1603" spans="5:14" ht="15" x14ac:dyDescent="0.25">
      <c r="E1603"/>
      <c r="F1603"/>
      <c r="H1603"/>
      <c r="J1603"/>
      <c r="L1603"/>
      <c r="M1603"/>
      <c r="N1603"/>
    </row>
    <row r="1604" spans="5:14" ht="15" x14ac:dyDescent="0.25">
      <c r="E1604"/>
      <c r="F1604"/>
      <c r="H1604"/>
      <c r="J1604"/>
      <c r="L1604"/>
      <c r="M1604"/>
      <c r="N1604"/>
    </row>
    <row r="1605" spans="5:14" ht="15" x14ac:dyDescent="0.25">
      <c r="E1605"/>
      <c r="F1605"/>
      <c r="H1605"/>
      <c r="J1605"/>
      <c r="L1605"/>
      <c r="M1605"/>
      <c r="N1605"/>
    </row>
    <row r="1606" spans="5:14" ht="15" x14ac:dyDescent="0.25">
      <c r="E1606"/>
      <c r="F1606"/>
      <c r="H1606"/>
      <c r="J1606"/>
      <c r="L1606"/>
      <c r="M1606"/>
      <c r="N1606"/>
    </row>
    <row r="1607" spans="5:14" ht="15" x14ac:dyDescent="0.25">
      <c r="E1607"/>
      <c r="F1607"/>
      <c r="H1607"/>
      <c r="J1607"/>
      <c r="L1607"/>
      <c r="M1607"/>
      <c r="N1607"/>
    </row>
    <row r="1608" spans="5:14" ht="15" x14ac:dyDescent="0.25">
      <c r="E1608"/>
      <c r="F1608"/>
      <c r="H1608"/>
      <c r="J1608"/>
      <c r="L1608"/>
      <c r="M1608"/>
      <c r="N1608"/>
    </row>
    <row r="1609" spans="5:14" ht="15" x14ac:dyDescent="0.25">
      <c r="E1609"/>
      <c r="F1609"/>
      <c r="H1609"/>
      <c r="J1609"/>
      <c r="L1609"/>
      <c r="M1609"/>
      <c r="N1609"/>
    </row>
    <row r="1610" spans="5:14" ht="15" x14ac:dyDescent="0.25">
      <c r="E1610"/>
      <c r="F1610"/>
      <c r="H1610"/>
      <c r="J1610"/>
      <c r="L1610"/>
      <c r="M1610"/>
      <c r="N1610"/>
    </row>
    <row r="1611" spans="5:14" ht="15" x14ac:dyDescent="0.25">
      <c r="E1611"/>
      <c r="F1611"/>
      <c r="H1611"/>
      <c r="J1611"/>
      <c r="L1611"/>
      <c r="M1611"/>
      <c r="N1611"/>
    </row>
    <row r="1612" spans="5:14" ht="15" x14ac:dyDescent="0.25">
      <c r="E1612"/>
      <c r="F1612"/>
      <c r="H1612"/>
      <c r="J1612"/>
      <c r="L1612"/>
      <c r="M1612"/>
      <c r="N1612"/>
    </row>
    <row r="1613" spans="5:14" ht="15" x14ac:dyDescent="0.25">
      <c r="E1613"/>
      <c r="F1613"/>
      <c r="H1613"/>
      <c r="J1613"/>
      <c r="L1613"/>
      <c r="M1613"/>
      <c r="N1613"/>
    </row>
    <row r="1614" spans="5:14" ht="15" x14ac:dyDescent="0.25">
      <c r="E1614"/>
      <c r="F1614"/>
      <c r="H1614"/>
      <c r="J1614"/>
      <c r="L1614"/>
      <c r="M1614"/>
      <c r="N1614"/>
    </row>
    <row r="1615" spans="5:14" ht="15" x14ac:dyDescent="0.25">
      <c r="E1615"/>
      <c r="F1615"/>
      <c r="H1615"/>
      <c r="J1615"/>
      <c r="L1615"/>
      <c r="M1615"/>
      <c r="N1615"/>
    </row>
    <row r="1616" spans="5:14" ht="15" x14ac:dyDescent="0.25">
      <c r="E1616"/>
      <c r="F1616"/>
      <c r="H1616"/>
      <c r="J1616"/>
      <c r="L1616"/>
      <c r="M1616"/>
      <c r="N1616"/>
    </row>
    <row r="1617" spans="5:14" ht="15" x14ac:dyDescent="0.25">
      <c r="E1617"/>
      <c r="F1617"/>
      <c r="H1617"/>
      <c r="J1617"/>
      <c r="L1617"/>
      <c r="M1617"/>
      <c r="N1617"/>
    </row>
    <row r="1618" spans="5:14" ht="15" x14ac:dyDescent="0.25">
      <c r="E1618"/>
      <c r="F1618"/>
      <c r="H1618"/>
      <c r="J1618"/>
      <c r="L1618"/>
      <c r="M1618"/>
      <c r="N1618"/>
    </row>
    <row r="1619" spans="5:14" ht="15" x14ac:dyDescent="0.25">
      <c r="E1619"/>
      <c r="F1619"/>
      <c r="H1619"/>
      <c r="J1619"/>
      <c r="L1619"/>
      <c r="M1619"/>
      <c r="N1619"/>
    </row>
    <row r="1620" spans="5:14" ht="15" x14ac:dyDescent="0.25">
      <c r="E1620"/>
      <c r="F1620"/>
      <c r="H1620"/>
      <c r="J1620"/>
      <c r="L1620"/>
      <c r="M1620"/>
      <c r="N1620"/>
    </row>
    <row r="1621" spans="5:14" ht="15" x14ac:dyDescent="0.25">
      <c r="E1621"/>
      <c r="F1621"/>
      <c r="H1621"/>
      <c r="J1621"/>
      <c r="L1621"/>
      <c r="M1621"/>
      <c r="N1621"/>
    </row>
    <row r="1622" spans="5:14" ht="15" x14ac:dyDescent="0.25">
      <c r="E1622"/>
      <c r="F1622"/>
      <c r="H1622"/>
      <c r="J1622"/>
      <c r="L1622"/>
      <c r="M1622"/>
      <c r="N1622"/>
    </row>
    <row r="1623" spans="5:14" ht="15" x14ac:dyDescent="0.25">
      <c r="E1623"/>
      <c r="F1623"/>
      <c r="H1623"/>
      <c r="J1623"/>
      <c r="L1623"/>
      <c r="M1623"/>
      <c r="N1623"/>
    </row>
    <row r="1624" spans="5:14" ht="15" x14ac:dyDescent="0.25">
      <c r="E1624"/>
      <c r="F1624"/>
      <c r="H1624"/>
      <c r="J1624"/>
      <c r="L1624"/>
      <c r="M1624"/>
      <c r="N1624"/>
    </row>
    <row r="1625" spans="5:14" ht="15" x14ac:dyDescent="0.25">
      <c r="E1625"/>
      <c r="F1625"/>
      <c r="H1625"/>
      <c r="J1625"/>
      <c r="L1625"/>
      <c r="M1625"/>
      <c r="N1625"/>
    </row>
    <row r="1626" spans="5:14" ht="15" x14ac:dyDescent="0.25">
      <c r="E1626"/>
      <c r="F1626"/>
      <c r="H1626"/>
      <c r="J1626"/>
      <c r="L1626"/>
      <c r="M1626"/>
      <c r="N1626"/>
    </row>
    <row r="1627" spans="5:14" ht="15" x14ac:dyDescent="0.25">
      <c r="E1627"/>
      <c r="F1627"/>
      <c r="H1627"/>
      <c r="J1627"/>
      <c r="L1627"/>
      <c r="M1627"/>
      <c r="N1627"/>
    </row>
    <row r="1628" spans="5:14" ht="15" x14ac:dyDescent="0.25">
      <c r="E1628"/>
      <c r="F1628"/>
      <c r="H1628"/>
      <c r="J1628"/>
      <c r="L1628"/>
      <c r="M1628"/>
      <c r="N1628"/>
    </row>
    <row r="1629" spans="5:14" ht="15" x14ac:dyDescent="0.25">
      <c r="E1629"/>
      <c r="F1629"/>
      <c r="H1629"/>
      <c r="J1629"/>
      <c r="L1629"/>
      <c r="M1629"/>
      <c r="N1629"/>
    </row>
    <row r="1630" spans="5:14" ht="15" x14ac:dyDescent="0.25">
      <c r="E1630"/>
      <c r="F1630"/>
      <c r="H1630"/>
      <c r="J1630"/>
      <c r="L1630"/>
      <c r="M1630"/>
      <c r="N1630"/>
    </row>
    <row r="1631" spans="5:14" ht="15" x14ac:dyDescent="0.25">
      <c r="E1631"/>
      <c r="F1631"/>
      <c r="H1631"/>
      <c r="J1631"/>
      <c r="L1631"/>
      <c r="M1631"/>
      <c r="N1631"/>
    </row>
    <row r="1632" spans="5:14" ht="15" x14ac:dyDescent="0.25">
      <c r="E1632"/>
      <c r="F1632"/>
      <c r="H1632"/>
      <c r="J1632"/>
      <c r="L1632"/>
      <c r="M1632"/>
      <c r="N1632"/>
    </row>
    <row r="1633" spans="5:14" ht="15" x14ac:dyDescent="0.25">
      <c r="E1633"/>
      <c r="F1633"/>
      <c r="H1633"/>
      <c r="J1633"/>
      <c r="L1633"/>
      <c r="M1633"/>
      <c r="N1633"/>
    </row>
    <row r="1634" spans="5:14" ht="15" x14ac:dyDescent="0.25">
      <c r="E1634"/>
      <c r="F1634"/>
      <c r="H1634"/>
      <c r="J1634"/>
      <c r="L1634"/>
      <c r="M1634"/>
      <c r="N1634"/>
    </row>
    <row r="1635" spans="5:14" ht="15" x14ac:dyDescent="0.25">
      <c r="E1635"/>
      <c r="F1635"/>
      <c r="H1635"/>
      <c r="J1635"/>
      <c r="L1635"/>
      <c r="M1635"/>
      <c r="N1635"/>
    </row>
    <row r="1636" spans="5:14" ht="15" x14ac:dyDescent="0.25">
      <c r="E1636"/>
      <c r="F1636"/>
      <c r="H1636"/>
      <c r="J1636"/>
      <c r="L1636"/>
      <c r="M1636"/>
      <c r="N1636"/>
    </row>
    <row r="1637" spans="5:14" ht="15" x14ac:dyDescent="0.25">
      <c r="E1637"/>
      <c r="F1637"/>
      <c r="H1637"/>
      <c r="J1637"/>
      <c r="L1637"/>
      <c r="M1637"/>
      <c r="N1637"/>
    </row>
    <row r="1638" spans="5:14" ht="15" x14ac:dyDescent="0.25">
      <c r="E1638"/>
      <c r="F1638"/>
      <c r="H1638"/>
      <c r="J1638"/>
      <c r="L1638"/>
      <c r="M1638"/>
      <c r="N1638"/>
    </row>
    <row r="1639" spans="5:14" ht="15" x14ac:dyDescent="0.25">
      <c r="E1639"/>
      <c r="F1639"/>
      <c r="H1639"/>
      <c r="J1639"/>
      <c r="L1639"/>
      <c r="M1639"/>
      <c r="N1639"/>
    </row>
    <row r="1640" spans="5:14" ht="15" x14ac:dyDescent="0.25">
      <c r="E1640"/>
      <c r="F1640"/>
      <c r="H1640"/>
      <c r="J1640"/>
      <c r="L1640"/>
      <c r="M1640"/>
      <c r="N1640"/>
    </row>
    <row r="1641" spans="5:14" ht="15" x14ac:dyDescent="0.25">
      <c r="E1641"/>
      <c r="F1641"/>
      <c r="H1641"/>
      <c r="J1641"/>
      <c r="L1641"/>
      <c r="M1641"/>
      <c r="N1641"/>
    </row>
    <row r="1642" spans="5:14" ht="15" x14ac:dyDescent="0.25">
      <c r="E1642"/>
      <c r="F1642"/>
      <c r="H1642"/>
      <c r="J1642"/>
      <c r="L1642"/>
      <c r="M1642"/>
      <c r="N1642"/>
    </row>
    <row r="1643" spans="5:14" ht="15" x14ac:dyDescent="0.25">
      <c r="E1643"/>
      <c r="F1643"/>
      <c r="H1643"/>
      <c r="J1643"/>
      <c r="L1643"/>
      <c r="M1643"/>
      <c r="N1643"/>
    </row>
    <row r="1644" spans="5:14" ht="15" x14ac:dyDescent="0.25">
      <c r="E1644"/>
      <c r="F1644"/>
      <c r="H1644"/>
      <c r="J1644"/>
      <c r="L1644"/>
      <c r="M1644"/>
      <c r="N1644"/>
    </row>
    <row r="1645" spans="5:14" ht="15" x14ac:dyDescent="0.25">
      <c r="E1645"/>
      <c r="F1645"/>
      <c r="H1645"/>
      <c r="J1645"/>
      <c r="L1645"/>
      <c r="M1645"/>
      <c r="N1645"/>
    </row>
    <row r="1646" spans="5:14" ht="15" x14ac:dyDescent="0.25">
      <c r="E1646"/>
      <c r="F1646"/>
      <c r="H1646"/>
      <c r="J1646"/>
      <c r="L1646"/>
      <c r="M1646"/>
      <c r="N1646"/>
    </row>
    <row r="1647" spans="5:14" ht="15" x14ac:dyDescent="0.25">
      <c r="E1647"/>
      <c r="F1647"/>
      <c r="H1647"/>
      <c r="J1647"/>
      <c r="L1647"/>
      <c r="M1647"/>
      <c r="N1647"/>
    </row>
    <row r="1648" spans="5:14" ht="15" x14ac:dyDescent="0.25">
      <c r="E1648"/>
      <c r="F1648"/>
      <c r="H1648"/>
      <c r="J1648"/>
      <c r="L1648"/>
      <c r="M1648"/>
      <c r="N1648"/>
    </row>
    <row r="1649" spans="5:14" ht="15" x14ac:dyDescent="0.25">
      <c r="E1649"/>
      <c r="F1649"/>
      <c r="H1649"/>
      <c r="J1649"/>
      <c r="L1649"/>
      <c r="M1649"/>
      <c r="N1649"/>
    </row>
    <row r="1650" spans="5:14" ht="15" x14ac:dyDescent="0.25">
      <c r="E1650"/>
      <c r="F1650"/>
      <c r="H1650"/>
      <c r="J1650"/>
      <c r="L1650"/>
      <c r="M1650"/>
      <c r="N1650"/>
    </row>
    <row r="1651" spans="5:14" ht="15" x14ac:dyDescent="0.25">
      <c r="E1651"/>
      <c r="F1651"/>
      <c r="H1651"/>
      <c r="J1651"/>
      <c r="L1651"/>
      <c r="M1651"/>
      <c r="N1651"/>
    </row>
    <row r="1652" spans="5:14" ht="15" x14ac:dyDescent="0.25">
      <c r="E1652"/>
      <c r="F1652"/>
      <c r="H1652"/>
      <c r="J1652"/>
      <c r="L1652"/>
      <c r="M1652"/>
      <c r="N1652"/>
    </row>
    <row r="1653" spans="5:14" ht="15" x14ac:dyDescent="0.25">
      <c r="E1653"/>
      <c r="F1653"/>
      <c r="H1653"/>
      <c r="J1653"/>
      <c r="L1653"/>
      <c r="M1653"/>
      <c r="N1653"/>
    </row>
    <row r="1654" spans="5:14" ht="15" x14ac:dyDescent="0.25">
      <c r="E1654"/>
      <c r="F1654"/>
      <c r="H1654"/>
      <c r="J1654"/>
      <c r="L1654"/>
      <c r="M1654"/>
      <c r="N1654"/>
    </row>
    <row r="1655" spans="5:14" ht="15" x14ac:dyDescent="0.25">
      <c r="E1655"/>
      <c r="F1655"/>
      <c r="H1655"/>
      <c r="J1655"/>
      <c r="L1655"/>
      <c r="M1655"/>
      <c r="N1655"/>
    </row>
    <row r="1656" spans="5:14" ht="15" x14ac:dyDescent="0.25">
      <c r="E1656"/>
      <c r="F1656"/>
      <c r="H1656"/>
      <c r="J1656"/>
      <c r="L1656"/>
      <c r="M1656"/>
      <c r="N1656"/>
    </row>
    <row r="1657" spans="5:14" ht="15" x14ac:dyDescent="0.25">
      <c r="E1657"/>
      <c r="F1657"/>
      <c r="H1657"/>
      <c r="J1657"/>
      <c r="L1657"/>
      <c r="M1657"/>
      <c r="N1657"/>
    </row>
    <row r="1658" spans="5:14" ht="15" x14ac:dyDescent="0.25">
      <c r="E1658"/>
      <c r="F1658"/>
      <c r="H1658"/>
      <c r="J1658"/>
      <c r="L1658"/>
      <c r="M1658"/>
      <c r="N1658"/>
    </row>
    <row r="1659" spans="5:14" ht="15" x14ac:dyDescent="0.25">
      <c r="E1659"/>
      <c r="F1659"/>
      <c r="H1659"/>
      <c r="J1659"/>
      <c r="L1659"/>
      <c r="M1659"/>
      <c r="N1659"/>
    </row>
    <row r="1660" spans="5:14" ht="15" x14ac:dyDescent="0.25">
      <c r="E1660"/>
      <c r="F1660"/>
      <c r="H1660"/>
      <c r="J1660"/>
      <c r="L1660"/>
      <c r="M1660"/>
      <c r="N1660"/>
    </row>
    <row r="1661" spans="5:14" ht="15" x14ac:dyDescent="0.25">
      <c r="E1661"/>
      <c r="F1661"/>
      <c r="H1661"/>
      <c r="J1661"/>
      <c r="L1661"/>
      <c r="M1661"/>
      <c r="N1661"/>
    </row>
    <row r="1662" spans="5:14" ht="15" x14ac:dyDescent="0.25">
      <c r="E1662"/>
      <c r="F1662"/>
      <c r="H1662"/>
      <c r="J1662"/>
      <c r="L1662"/>
      <c r="M1662"/>
      <c r="N1662"/>
    </row>
    <row r="1663" spans="5:14" ht="15" x14ac:dyDescent="0.25">
      <c r="E1663"/>
      <c r="F1663"/>
      <c r="H1663"/>
      <c r="J1663"/>
      <c r="L1663"/>
      <c r="M1663"/>
      <c r="N1663"/>
    </row>
    <row r="1664" spans="5:14" ht="15" x14ac:dyDescent="0.25">
      <c r="E1664"/>
      <c r="F1664"/>
      <c r="H1664"/>
      <c r="J1664"/>
      <c r="L1664"/>
      <c r="M1664"/>
      <c r="N1664"/>
    </row>
    <row r="1665" spans="5:14" ht="15" x14ac:dyDescent="0.25">
      <c r="E1665"/>
      <c r="F1665"/>
      <c r="H1665"/>
      <c r="J1665"/>
      <c r="L1665"/>
      <c r="M1665"/>
      <c r="N1665"/>
    </row>
    <row r="1666" spans="5:14" ht="15" x14ac:dyDescent="0.25">
      <c r="E1666"/>
      <c r="F1666"/>
      <c r="H1666"/>
      <c r="J1666"/>
      <c r="L1666"/>
      <c r="M1666"/>
      <c r="N1666"/>
    </row>
    <row r="1667" spans="5:14" ht="15" x14ac:dyDescent="0.25">
      <c r="E1667"/>
      <c r="F1667"/>
      <c r="H1667"/>
      <c r="J1667"/>
      <c r="L1667"/>
      <c r="M1667"/>
      <c r="N1667"/>
    </row>
    <row r="1668" spans="5:14" ht="15" x14ac:dyDescent="0.25">
      <c r="E1668"/>
      <c r="F1668"/>
      <c r="H1668"/>
      <c r="J1668"/>
      <c r="L1668"/>
      <c r="M1668"/>
      <c r="N1668"/>
    </row>
    <row r="1669" spans="5:14" ht="15" x14ac:dyDescent="0.25">
      <c r="E1669"/>
      <c r="F1669"/>
      <c r="H1669"/>
      <c r="J1669"/>
      <c r="L1669"/>
      <c r="M1669"/>
      <c r="N1669"/>
    </row>
    <row r="1670" spans="5:14" ht="15" x14ac:dyDescent="0.25">
      <c r="E1670"/>
      <c r="F1670"/>
      <c r="H1670"/>
      <c r="J1670"/>
      <c r="L1670"/>
      <c r="M1670"/>
      <c r="N1670"/>
    </row>
    <row r="1671" spans="5:14" ht="15" x14ac:dyDescent="0.25">
      <c r="E1671"/>
      <c r="F1671"/>
      <c r="H1671"/>
      <c r="J1671"/>
      <c r="L1671"/>
      <c r="M1671"/>
      <c r="N1671"/>
    </row>
    <row r="1672" spans="5:14" ht="15" x14ac:dyDescent="0.25">
      <c r="E1672"/>
      <c r="F1672"/>
      <c r="H1672"/>
      <c r="J1672"/>
      <c r="L1672"/>
      <c r="M1672"/>
      <c r="N1672"/>
    </row>
    <row r="1673" spans="5:14" ht="15" x14ac:dyDescent="0.25">
      <c r="E1673"/>
      <c r="F1673"/>
      <c r="H1673"/>
      <c r="J1673"/>
      <c r="L1673"/>
      <c r="M1673"/>
      <c r="N1673"/>
    </row>
    <row r="1674" spans="5:14" ht="15" x14ac:dyDescent="0.25">
      <c r="E1674"/>
      <c r="F1674"/>
      <c r="H1674"/>
      <c r="J1674"/>
      <c r="L1674"/>
      <c r="M1674"/>
      <c r="N1674"/>
    </row>
    <row r="1675" spans="5:14" ht="15" x14ac:dyDescent="0.25">
      <c r="E1675"/>
      <c r="F1675"/>
      <c r="H1675"/>
      <c r="J1675"/>
      <c r="L1675"/>
      <c r="M1675"/>
      <c r="N1675"/>
    </row>
    <row r="1676" spans="5:14" ht="15" x14ac:dyDescent="0.25">
      <c r="E1676"/>
      <c r="F1676"/>
      <c r="H1676"/>
      <c r="J1676"/>
      <c r="L1676"/>
      <c r="M1676"/>
      <c r="N1676"/>
    </row>
    <row r="1677" spans="5:14" ht="15" x14ac:dyDescent="0.25">
      <c r="E1677"/>
      <c r="F1677"/>
      <c r="H1677"/>
      <c r="J1677"/>
      <c r="L1677"/>
      <c r="M1677"/>
      <c r="N1677"/>
    </row>
    <row r="1678" spans="5:14" ht="15" x14ac:dyDescent="0.25">
      <c r="E1678"/>
      <c r="F1678"/>
      <c r="H1678"/>
      <c r="J1678"/>
      <c r="L1678"/>
      <c r="M1678"/>
      <c r="N1678"/>
    </row>
    <row r="1679" spans="5:14" ht="15" x14ac:dyDescent="0.25">
      <c r="E1679"/>
      <c r="F1679"/>
      <c r="H1679"/>
      <c r="J1679"/>
      <c r="L1679"/>
      <c r="M1679"/>
      <c r="N1679"/>
    </row>
    <row r="1680" spans="5:14" ht="15" x14ac:dyDescent="0.25">
      <c r="E1680"/>
      <c r="F1680"/>
      <c r="H1680"/>
      <c r="J1680"/>
      <c r="L1680"/>
      <c r="M1680"/>
      <c r="N1680"/>
    </row>
    <row r="1681" spans="5:14" ht="15" x14ac:dyDescent="0.25">
      <c r="E1681"/>
      <c r="F1681"/>
      <c r="H1681"/>
      <c r="J1681"/>
      <c r="L1681"/>
      <c r="M1681"/>
      <c r="N1681"/>
    </row>
    <row r="1682" spans="5:14" ht="15" x14ac:dyDescent="0.25">
      <c r="E1682"/>
      <c r="F1682"/>
      <c r="H1682"/>
      <c r="J1682"/>
      <c r="L1682"/>
      <c r="M1682"/>
      <c r="N1682"/>
    </row>
    <row r="1683" spans="5:14" ht="15" x14ac:dyDescent="0.25">
      <c r="E1683"/>
      <c r="F1683"/>
      <c r="H1683"/>
      <c r="J1683"/>
      <c r="L1683"/>
      <c r="M1683"/>
      <c r="N1683"/>
    </row>
    <row r="1684" spans="5:14" ht="15" x14ac:dyDescent="0.25">
      <c r="E1684"/>
      <c r="F1684"/>
      <c r="H1684"/>
      <c r="J1684"/>
      <c r="L1684"/>
      <c r="M1684"/>
      <c r="N1684"/>
    </row>
    <row r="1685" spans="5:14" ht="15" x14ac:dyDescent="0.25">
      <c r="E1685"/>
      <c r="F1685"/>
      <c r="H1685"/>
      <c r="J1685"/>
      <c r="L1685"/>
      <c r="M1685"/>
      <c r="N1685"/>
    </row>
    <row r="1686" spans="5:14" ht="15" x14ac:dyDescent="0.25">
      <c r="E1686"/>
      <c r="F1686"/>
      <c r="H1686"/>
      <c r="J1686"/>
      <c r="L1686"/>
      <c r="M1686"/>
      <c r="N1686"/>
    </row>
    <row r="1687" spans="5:14" ht="15" x14ac:dyDescent="0.25">
      <c r="E1687"/>
      <c r="F1687"/>
      <c r="H1687"/>
      <c r="J1687"/>
      <c r="L1687"/>
      <c r="M1687"/>
      <c r="N1687"/>
    </row>
    <row r="1688" spans="5:14" ht="15" x14ac:dyDescent="0.25">
      <c r="E1688"/>
      <c r="F1688"/>
      <c r="H1688"/>
      <c r="J1688"/>
      <c r="L1688"/>
      <c r="M1688"/>
      <c r="N1688"/>
    </row>
    <row r="1689" spans="5:14" ht="15" x14ac:dyDescent="0.25">
      <c r="E1689"/>
      <c r="F1689"/>
      <c r="H1689"/>
      <c r="J1689"/>
      <c r="L1689"/>
      <c r="M1689"/>
      <c r="N1689"/>
    </row>
    <row r="1690" spans="5:14" ht="15" x14ac:dyDescent="0.25">
      <c r="E1690"/>
      <c r="F1690"/>
      <c r="H1690"/>
      <c r="J1690"/>
      <c r="L1690"/>
      <c r="M1690"/>
      <c r="N1690"/>
    </row>
    <row r="1691" spans="5:14" ht="15" x14ac:dyDescent="0.25">
      <c r="E1691"/>
      <c r="F1691"/>
      <c r="H1691"/>
      <c r="J1691"/>
      <c r="L1691"/>
      <c r="M1691"/>
      <c r="N1691"/>
    </row>
    <row r="1692" spans="5:14" ht="15" x14ac:dyDescent="0.25">
      <c r="E1692"/>
      <c r="F1692"/>
      <c r="H1692"/>
      <c r="J1692"/>
      <c r="L1692"/>
      <c r="M1692"/>
      <c r="N1692"/>
    </row>
    <row r="1693" spans="5:14" ht="15" x14ac:dyDescent="0.25">
      <c r="E1693"/>
      <c r="F1693"/>
      <c r="H1693"/>
      <c r="J1693"/>
      <c r="L1693"/>
      <c r="M1693"/>
      <c r="N1693"/>
    </row>
    <row r="1694" spans="5:14" ht="15" x14ac:dyDescent="0.25">
      <c r="E1694"/>
      <c r="F1694"/>
      <c r="H1694"/>
      <c r="J1694"/>
      <c r="L1694"/>
      <c r="M1694"/>
      <c r="N1694"/>
    </row>
    <row r="1695" spans="5:14" ht="15" x14ac:dyDescent="0.25">
      <c r="E1695"/>
      <c r="F1695"/>
      <c r="H1695"/>
      <c r="J1695"/>
      <c r="L1695"/>
      <c r="M1695"/>
      <c r="N1695"/>
    </row>
    <row r="1696" spans="5:14" ht="15" x14ac:dyDescent="0.25">
      <c r="E1696"/>
      <c r="F1696"/>
      <c r="H1696"/>
      <c r="J1696"/>
      <c r="L1696"/>
      <c r="M1696"/>
      <c r="N1696"/>
    </row>
    <row r="1697" spans="5:14" ht="15" x14ac:dyDescent="0.25">
      <c r="E1697"/>
      <c r="F1697"/>
      <c r="H1697"/>
      <c r="J1697"/>
      <c r="L1697"/>
      <c r="M1697"/>
      <c r="N1697"/>
    </row>
    <row r="1698" spans="5:14" ht="15" x14ac:dyDescent="0.25">
      <c r="E1698"/>
      <c r="F1698"/>
      <c r="H1698"/>
      <c r="J1698"/>
      <c r="L1698"/>
      <c r="M1698"/>
      <c r="N1698"/>
    </row>
    <row r="1699" spans="5:14" ht="15" x14ac:dyDescent="0.25">
      <c r="E1699"/>
      <c r="F1699"/>
      <c r="H1699"/>
      <c r="J1699"/>
      <c r="L1699"/>
      <c r="M1699"/>
      <c r="N1699"/>
    </row>
    <row r="1700" spans="5:14" ht="15" x14ac:dyDescent="0.25">
      <c r="E1700"/>
      <c r="F1700"/>
      <c r="H1700"/>
      <c r="J1700"/>
      <c r="L1700"/>
      <c r="M1700"/>
      <c r="N1700"/>
    </row>
    <row r="1701" spans="5:14" ht="15" x14ac:dyDescent="0.25">
      <c r="E1701"/>
      <c r="F1701"/>
      <c r="H1701"/>
      <c r="J1701"/>
      <c r="L1701"/>
      <c r="M1701"/>
      <c r="N1701"/>
    </row>
    <row r="1702" spans="5:14" ht="15" x14ac:dyDescent="0.25">
      <c r="E1702"/>
      <c r="F1702"/>
      <c r="H1702"/>
      <c r="J1702"/>
      <c r="L1702"/>
      <c r="M1702"/>
      <c r="N1702"/>
    </row>
    <row r="1703" spans="5:14" ht="15" x14ac:dyDescent="0.25">
      <c r="E1703"/>
      <c r="F1703"/>
      <c r="H1703"/>
      <c r="J1703"/>
      <c r="L1703"/>
      <c r="M1703"/>
      <c r="N1703"/>
    </row>
    <row r="1704" spans="5:14" ht="15" x14ac:dyDescent="0.25">
      <c r="E1704"/>
      <c r="F1704"/>
      <c r="H1704"/>
      <c r="J1704"/>
      <c r="L1704"/>
      <c r="M1704"/>
      <c r="N1704"/>
    </row>
    <row r="1705" spans="5:14" ht="15" x14ac:dyDescent="0.25">
      <c r="E1705"/>
      <c r="F1705"/>
      <c r="H1705"/>
      <c r="J1705"/>
      <c r="L1705"/>
      <c r="M1705"/>
      <c r="N1705"/>
    </row>
    <row r="1706" spans="5:14" ht="15" x14ac:dyDescent="0.25">
      <c r="E1706"/>
      <c r="F1706"/>
      <c r="H1706"/>
      <c r="J1706"/>
      <c r="L1706"/>
      <c r="M1706"/>
      <c r="N1706"/>
    </row>
    <row r="1707" spans="5:14" ht="15" x14ac:dyDescent="0.25">
      <c r="E1707"/>
      <c r="F1707"/>
      <c r="H1707"/>
      <c r="J1707"/>
      <c r="L1707"/>
      <c r="M1707"/>
      <c r="N1707"/>
    </row>
    <row r="1708" spans="5:14" ht="15" x14ac:dyDescent="0.25">
      <c r="E1708"/>
      <c r="F1708"/>
      <c r="H1708"/>
      <c r="J1708"/>
      <c r="L1708"/>
      <c r="M1708"/>
      <c r="N1708"/>
    </row>
    <row r="1709" spans="5:14" ht="15" x14ac:dyDescent="0.25">
      <c r="E1709"/>
      <c r="F1709"/>
      <c r="H1709"/>
      <c r="J1709"/>
      <c r="L1709"/>
      <c r="M1709"/>
      <c r="N1709"/>
    </row>
    <row r="1710" spans="5:14" ht="15" x14ac:dyDescent="0.25">
      <c r="E1710"/>
      <c r="F1710"/>
      <c r="H1710"/>
      <c r="J1710"/>
      <c r="L1710"/>
      <c r="M1710"/>
      <c r="N1710"/>
    </row>
    <row r="1711" spans="5:14" ht="15" x14ac:dyDescent="0.25">
      <c r="E1711"/>
      <c r="F1711"/>
      <c r="H1711"/>
      <c r="J1711"/>
      <c r="L1711"/>
      <c r="M1711"/>
      <c r="N1711"/>
    </row>
    <row r="1712" spans="5:14" ht="15" x14ac:dyDescent="0.25">
      <c r="E1712"/>
      <c r="F1712"/>
      <c r="H1712"/>
      <c r="J1712"/>
      <c r="L1712"/>
      <c r="M1712"/>
      <c r="N1712"/>
    </row>
    <row r="1713" spans="5:14" ht="15" x14ac:dyDescent="0.25">
      <c r="E1713"/>
      <c r="F1713"/>
      <c r="H1713"/>
      <c r="J1713"/>
      <c r="L1713"/>
      <c r="M1713"/>
      <c r="N1713"/>
    </row>
    <row r="1714" spans="5:14" ht="15" x14ac:dyDescent="0.25">
      <c r="E1714"/>
      <c r="F1714"/>
      <c r="H1714"/>
      <c r="J1714"/>
      <c r="L1714"/>
      <c r="M1714"/>
      <c r="N1714"/>
    </row>
    <row r="1715" spans="5:14" ht="15" x14ac:dyDescent="0.25">
      <c r="E1715"/>
      <c r="F1715"/>
      <c r="H1715"/>
      <c r="J1715"/>
      <c r="L1715"/>
      <c r="M1715"/>
      <c r="N1715"/>
    </row>
    <row r="1716" spans="5:14" ht="15" x14ac:dyDescent="0.25">
      <c r="E1716"/>
      <c r="F1716"/>
      <c r="H1716"/>
      <c r="J1716"/>
      <c r="L1716"/>
      <c r="M1716"/>
      <c r="N1716"/>
    </row>
    <row r="1717" spans="5:14" ht="15" x14ac:dyDescent="0.25">
      <c r="E1717"/>
      <c r="F1717"/>
      <c r="H1717"/>
      <c r="J1717"/>
      <c r="L1717"/>
      <c r="M1717"/>
      <c r="N1717"/>
    </row>
    <row r="1718" spans="5:14" ht="15" x14ac:dyDescent="0.25">
      <c r="E1718"/>
      <c r="F1718"/>
      <c r="H1718"/>
      <c r="J1718"/>
      <c r="L1718"/>
      <c r="M1718"/>
      <c r="N1718"/>
    </row>
    <row r="1719" spans="5:14" ht="15" x14ac:dyDescent="0.25">
      <c r="E1719"/>
      <c r="F1719"/>
      <c r="H1719"/>
      <c r="J1719"/>
      <c r="L1719"/>
      <c r="M1719"/>
      <c r="N1719"/>
    </row>
    <row r="1720" spans="5:14" ht="15" x14ac:dyDescent="0.25">
      <c r="E1720"/>
      <c r="F1720"/>
      <c r="H1720"/>
      <c r="J1720"/>
      <c r="L1720"/>
      <c r="M1720"/>
      <c r="N1720"/>
    </row>
    <row r="1721" spans="5:14" ht="15" x14ac:dyDescent="0.25">
      <c r="E1721"/>
      <c r="F1721"/>
      <c r="H1721"/>
      <c r="J1721"/>
      <c r="L1721"/>
      <c r="M1721"/>
      <c r="N1721"/>
    </row>
    <row r="1722" spans="5:14" ht="15" x14ac:dyDescent="0.25">
      <c r="E1722"/>
      <c r="F1722"/>
      <c r="H1722"/>
      <c r="J1722"/>
      <c r="L1722"/>
      <c r="M1722"/>
      <c r="N1722"/>
    </row>
    <row r="1723" spans="5:14" ht="15" x14ac:dyDescent="0.25">
      <c r="E1723"/>
      <c r="F1723"/>
      <c r="H1723"/>
      <c r="J1723"/>
      <c r="L1723"/>
      <c r="M1723"/>
      <c r="N1723"/>
    </row>
    <row r="1724" spans="5:14" ht="15" x14ac:dyDescent="0.25">
      <c r="E1724"/>
      <c r="F1724"/>
      <c r="H1724"/>
      <c r="J1724"/>
      <c r="L1724"/>
      <c r="M1724"/>
      <c r="N1724"/>
    </row>
    <row r="1725" spans="5:14" ht="15" x14ac:dyDescent="0.25">
      <c r="E1725"/>
      <c r="F1725"/>
      <c r="H1725"/>
      <c r="J1725"/>
      <c r="L1725"/>
      <c r="M1725"/>
      <c r="N1725"/>
    </row>
    <row r="1726" spans="5:14" ht="15" x14ac:dyDescent="0.25">
      <c r="E1726"/>
      <c r="F1726"/>
      <c r="H1726"/>
      <c r="J1726"/>
      <c r="L1726"/>
      <c r="M1726"/>
      <c r="N1726"/>
    </row>
    <row r="1727" spans="5:14" ht="15" x14ac:dyDescent="0.25">
      <c r="E1727"/>
      <c r="F1727"/>
      <c r="H1727"/>
      <c r="J1727"/>
      <c r="L1727"/>
      <c r="M1727"/>
      <c r="N1727"/>
    </row>
    <row r="1728" spans="5:14" ht="15" x14ac:dyDescent="0.25">
      <c r="E1728"/>
      <c r="F1728"/>
      <c r="H1728"/>
      <c r="J1728"/>
      <c r="L1728"/>
      <c r="M1728"/>
      <c r="N1728"/>
    </row>
    <row r="1729" spans="5:14" ht="15" x14ac:dyDescent="0.25">
      <c r="E1729"/>
      <c r="F1729"/>
      <c r="H1729"/>
      <c r="J1729"/>
      <c r="L1729"/>
      <c r="M1729"/>
      <c r="N1729"/>
    </row>
    <row r="1730" spans="5:14" ht="15" x14ac:dyDescent="0.25">
      <c r="E1730"/>
      <c r="F1730"/>
      <c r="H1730"/>
      <c r="J1730"/>
      <c r="L1730"/>
      <c r="M1730"/>
      <c r="N1730"/>
    </row>
    <row r="1731" spans="5:14" ht="15" x14ac:dyDescent="0.25">
      <c r="E1731"/>
      <c r="F1731"/>
      <c r="H1731"/>
      <c r="J1731"/>
      <c r="L1731"/>
      <c r="M1731"/>
      <c r="N1731"/>
    </row>
    <row r="1732" spans="5:14" ht="15" x14ac:dyDescent="0.25">
      <c r="E1732"/>
      <c r="F1732"/>
      <c r="H1732"/>
      <c r="J1732"/>
      <c r="L1732"/>
      <c r="M1732"/>
      <c r="N1732"/>
    </row>
    <row r="1733" spans="5:14" ht="15" x14ac:dyDescent="0.25">
      <c r="E1733"/>
      <c r="F1733"/>
      <c r="H1733"/>
      <c r="J1733"/>
      <c r="L1733"/>
      <c r="M1733"/>
      <c r="N1733"/>
    </row>
    <row r="1734" spans="5:14" ht="15" x14ac:dyDescent="0.25">
      <c r="E1734"/>
      <c r="F1734"/>
      <c r="H1734"/>
      <c r="J1734"/>
      <c r="L1734"/>
      <c r="M1734"/>
      <c r="N1734"/>
    </row>
    <row r="1735" spans="5:14" ht="15" x14ac:dyDescent="0.25">
      <c r="E1735"/>
      <c r="F1735"/>
      <c r="H1735"/>
      <c r="J1735"/>
      <c r="L1735"/>
      <c r="M1735"/>
      <c r="N1735"/>
    </row>
    <row r="1736" spans="5:14" ht="15" x14ac:dyDescent="0.25">
      <c r="E1736"/>
      <c r="F1736"/>
      <c r="H1736"/>
      <c r="J1736"/>
      <c r="L1736"/>
      <c r="M1736"/>
      <c r="N1736"/>
    </row>
    <row r="1737" spans="5:14" ht="15" x14ac:dyDescent="0.25">
      <c r="E1737"/>
      <c r="F1737"/>
      <c r="H1737"/>
      <c r="J1737"/>
      <c r="L1737"/>
      <c r="M1737"/>
      <c r="N1737"/>
    </row>
    <row r="1738" spans="5:14" ht="15" x14ac:dyDescent="0.25">
      <c r="E1738"/>
      <c r="F1738"/>
      <c r="H1738"/>
      <c r="J1738"/>
      <c r="L1738"/>
      <c r="M1738"/>
      <c r="N1738"/>
    </row>
    <row r="1739" spans="5:14" ht="15" x14ac:dyDescent="0.25">
      <c r="E1739"/>
      <c r="F1739"/>
      <c r="H1739"/>
      <c r="J1739"/>
      <c r="L1739"/>
      <c r="M1739"/>
      <c r="N1739"/>
    </row>
    <row r="1740" spans="5:14" ht="15" x14ac:dyDescent="0.25">
      <c r="E1740"/>
      <c r="F1740"/>
      <c r="H1740"/>
      <c r="J1740"/>
      <c r="L1740"/>
      <c r="M1740"/>
      <c r="N1740"/>
    </row>
    <row r="1741" spans="5:14" ht="15" x14ac:dyDescent="0.25">
      <c r="E1741"/>
      <c r="F1741"/>
      <c r="H1741"/>
      <c r="J1741"/>
      <c r="L1741"/>
      <c r="M1741"/>
      <c r="N1741"/>
    </row>
    <row r="1742" spans="5:14" ht="15" x14ac:dyDescent="0.25">
      <c r="E1742"/>
      <c r="F1742"/>
      <c r="H1742"/>
      <c r="J1742"/>
      <c r="L1742"/>
      <c r="M1742"/>
      <c r="N1742"/>
    </row>
    <row r="1743" spans="5:14" ht="15" x14ac:dyDescent="0.25">
      <c r="E1743"/>
      <c r="F1743"/>
      <c r="H1743"/>
      <c r="J1743"/>
      <c r="L1743"/>
      <c r="M1743"/>
      <c r="N1743"/>
    </row>
    <row r="1744" spans="5:14" ht="15" x14ac:dyDescent="0.25">
      <c r="E1744"/>
      <c r="F1744"/>
      <c r="H1744"/>
      <c r="J1744"/>
      <c r="L1744"/>
      <c r="M1744"/>
      <c r="N1744"/>
    </row>
    <row r="1745" spans="5:14" ht="15" x14ac:dyDescent="0.25">
      <c r="E1745"/>
      <c r="F1745"/>
      <c r="H1745"/>
      <c r="J1745"/>
      <c r="L1745"/>
      <c r="M1745"/>
      <c r="N1745"/>
    </row>
    <row r="1746" spans="5:14" ht="15" x14ac:dyDescent="0.25">
      <c r="E1746"/>
      <c r="F1746"/>
      <c r="H1746"/>
      <c r="J1746"/>
      <c r="L1746"/>
      <c r="M1746"/>
      <c r="N1746"/>
    </row>
    <row r="1747" spans="5:14" ht="15" x14ac:dyDescent="0.25">
      <c r="E1747"/>
      <c r="F1747"/>
      <c r="H1747"/>
      <c r="J1747"/>
      <c r="L1747"/>
      <c r="M1747"/>
      <c r="N1747"/>
    </row>
    <row r="1748" spans="5:14" ht="15" x14ac:dyDescent="0.25">
      <c r="E1748"/>
      <c r="F1748"/>
      <c r="H1748"/>
      <c r="J1748"/>
      <c r="L1748"/>
      <c r="M1748"/>
      <c r="N1748"/>
    </row>
    <row r="1749" spans="5:14" ht="15" x14ac:dyDescent="0.25">
      <c r="E1749"/>
      <c r="F1749"/>
      <c r="H1749"/>
      <c r="J1749"/>
      <c r="L1749"/>
      <c r="M1749"/>
      <c r="N1749"/>
    </row>
    <row r="1750" spans="5:14" ht="15" x14ac:dyDescent="0.25">
      <c r="E1750"/>
      <c r="F1750"/>
      <c r="H1750"/>
      <c r="J1750"/>
      <c r="L1750"/>
      <c r="M1750"/>
      <c r="N1750"/>
    </row>
    <row r="1751" spans="5:14" ht="15" x14ac:dyDescent="0.25">
      <c r="E1751"/>
      <c r="F1751"/>
      <c r="H1751"/>
      <c r="J1751"/>
      <c r="L1751"/>
      <c r="M1751"/>
      <c r="N1751"/>
    </row>
    <row r="1752" spans="5:14" ht="15" x14ac:dyDescent="0.25">
      <c r="E1752"/>
      <c r="F1752"/>
      <c r="H1752"/>
      <c r="J1752"/>
      <c r="L1752"/>
      <c r="M1752"/>
      <c r="N1752"/>
    </row>
    <row r="1753" spans="5:14" ht="15" x14ac:dyDescent="0.25">
      <c r="E1753"/>
      <c r="F1753"/>
      <c r="H1753"/>
      <c r="J1753"/>
      <c r="L1753"/>
      <c r="M1753"/>
      <c r="N1753"/>
    </row>
    <row r="1754" spans="5:14" ht="15" x14ac:dyDescent="0.25">
      <c r="E1754"/>
      <c r="F1754"/>
      <c r="H1754"/>
      <c r="J1754"/>
      <c r="L1754"/>
      <c r="M1754"/>
      <c r="N1754"/>
    </row>
    <row r="1755" spans="5:14" ht="15" x14ac:dyDescent="0.25">
      <c r="E1755"/>
      <c r="F1755"/>
      <c r="H1755"/>
      <c r="J1755"/>
      <c r="L1755"/>
      <c r="M1755"/>
      <c r="N1755"/>
    </row>
    <row r="1756" spans="5:14" ht="15" x14ac:dyDescent="0.25">
      <c r="E1756"/>
      <c r="F1756"/>
      <c r="H1756"/>
      <c r="J1756"/>
      <c r="L1756"/>
      <c r="M1756"/>
      <c r="N1756"/>
    </row>
    <row r="1757" spans="5:14" ht="15" x14ac:dyDescent="0.25">
      <c r="E1757"/>
      <c r="F1757"/>
      <c r="H1757"/>
      <c r="J1757"/>
      <c r="L1757"/>
      <c r="M1757"/>
      <c r="N1757"/>
    </row>
    <row r="1758" spans="5:14" ht="15" x14ac:dyDescent="0.25">
      <c r="E1758"/>
      <c r="F1758"/>
      <c r="H1758"/>
      <c r="J1758"/>
      <c r="L1758"/>
      <c r="M1758"/>
      <c r="N1758"/>
    </row>
    <row r="1759" spans="5:14" ht="15" x14ac:dyDescent="0.25">
      <c r="E1759"/>
      <c r="F1759"/>
      <c r="H1759"/>
      <c r="J1759"/>
      <c r="L1759"/>
      <c r="M1759"/>
      <c r="N1759"/>
    </row>
    <row r="1760" spans="5:14" ht="15" x14ac:dyDescent="0.25">
      <c r="E1760"/>
      <c r="F1760"/>
      <c r="H1760"/>
      <c r="J1760"/>
      <c r="L1760"/>
      <c r="M1760"/>
      <c r="N1760"/>
    </row>
    <row r="1761" spans="5:14" ht="15" x14ac:dyDescent="0.25">
      <c r="E1761"/>
      <c r="F1761"/>
      <c r="H1761"/>
      <c r="J1761"/>
      <c r="L1761"/>
      <c r="M1761"/>
      <c r="N1761"/>
    </row>
    <row r="1762" spans="5:14" ht="15" x14ac:dyDescent="0.25">
      <c r="E1762"/>
      <c r="F1762"/>
      <c r="H1762"/>
      <c r="J1762"/>
      <c r="L1762"/>
      <c r="M1762"/>
      <c r="N1762"/>
    </row>
    <row r="1763" spans="5:14" ht="15" x14ac:dyDescent="0.25">
      <c r="E1763"/>
      <c r="F1763"/>
      <c r="H1763"/>
      <c r="J1763"/>
      <c r="L1763"/>
      <c r="M1763"/>
      <c r="N1763"/>
    </row>
    <row r="1764" spans="5:14" ht="15" x14ac:dyDescent="0.25">
      <c r="E1764"/>
      <c r="F1764"/>
      <c r="H1764"/>
      <c r="J1764"/>
      <c r="L1764"/>
      <c r="M1764"/>
      <c r="N1764"/>
    </row>
    <row r="1765" spans="5:14" ht="15" x14ac:dyDescent="0.25">
      <c r="E1765"/>
      <c r="F1765"/>
      <c r="H1765"/>
      <c r="J1765"/>
      <c r="L1765"/>
      <c r="M1765"/>
      <c r="N1765"/>
    </row>
    <row r="1766" spans="5:14" ht="15" x14ac:dyDescent="0.25">
      <c r="E1766"/>
      <c r="F1766"/>
      <c r="H1766"/>
      <c r="J1766"/>
      <c r="L1766"/>
      <c r="M1766"/>
      <c r="N1766"/>
    </row>
    <row r="1767" spans="5:14" ht="15" x14ac:dyDescent="0.25">
      <c r="E1767"/>
      <c r="F1767"/>
      <c r="H1767"/>
      <c r="J1767"/>
      <c r="L1767"/>
      <c r="M1767"/>
      <c r="N1767"/>
    </row>
    <row r="1768" spans="5:14" ht="15" x14ac:dyDescent="0.25">
      <c r="E1768"/>
      <c r="F1768"/>
      <c r="H1768"/>
      <c r="J1768"/>
      <c r="L1768"/>
      <c r="M1768"/>
      <c r="N1768"/>
    </row>
    <row r="1769" spans="5:14" ht="15" x14ac:dyDescent="0.25">
      <c r="E1769"/>
      <c r="F1769"/>
      <c r="H1769"/>
      <c r="J1769"/>
      <c r="L1769"/>
      <c r="M1769"/>
      <c r="N1769"/>
    </row>
    <row r="1770" spans="5:14" ht="15" x14ac:dyDescent="0.25">
      <c r="E1770"/>
      <c r="F1770"/>
      <c r="H1770"/>
      <c r="J1770"/>
      <c r="L1770"/>
      <c r="M1770"/>
      <c r="N1770"/>
    </row>
    <row r="1771" spans="5:14" ht="15" x14ac:dyDescent="0.25">
      <c r="E1771"/>
      <c r="F1771"/>
      <c r="H1771"/>
      <c r="J1771"/>
      <c r="L1771"/>
      <c r="M1771"/>
      <c r="N1771"/>
    </row>
    <row r="1772" spans="5:14" ht="15" x14ac:dyDescent="0.25">
      <c r="E1772"/>
      <c r="F1772"/>
      <c r="H1772"/>
      <c r="J1772"/>
      <c r="L1772"/>
      <c r="M1772"/>
      <c r="N1772"/>
    </row>
    <row r="1773" spans="5:14" ht="15" x14ac:dyDescent="0.25">
      <c r="E1773"/>
      <c r="F1773"/>
      <c r="H1773"/>
      <c r="J1773"/>
      <c r="L1773"/>
      <c r="M1773"/>
      <c r="N1773"/>
    </row>
    <row r="1774" spans="5:14" ht="15" x14ac:dyDescent="0.25">
      <c r="E1774"/>
      <c r="F1774"/>
      <c r="H1774"/>
      <c r="J1774"/>
      <c r="L1774"/>
      <c r="M1774"/>
      <c r="N1774"/>
    </row>
    <row r="1775" spans="5:14" ht="15" x14ac:dyDescent="0.25">
      <c r="E1775"/>
      <c r="F1775"/>
      <c r="H1775"/>
      <c r="J1775"/>
      <c r="L1775"/>
      <c r="M1775"/>
      <c r="N1775"/>
    </row>
    <row r="1776" spans="5:14" ht="15" x14ac:dyDescent="0.25">
      <c r="E1776"/>
      <c r="F1776"/>
      <c r="H1776"/>
      <c r="J1776"/>
      <c r="L1776"/>
      <c r="M1776"/>
      <c r="N1776"/>
    </row>
    <row r="1777" spans="5:14" ht="15" x14ac:dyDescent="0.25">
      <c r="E1777"/>
      <c r="F1777"/>
      <c r="H1777"/>
      <c r="J1777"/>
      <c r="L1777"/>
      <c r="M1777"/>
      <c r="N1777"/>
    </row>
    <row r="1778" spans="5:14" ht="15" x14ac:dyDescent="0.25">
      <c r="E1778"/>
      <c r="F1778"/>
      <c r="H1778"/>
      <c r="J1778"/>
      <c r="L1778"/>
      <c r="M1778"/>
      <c r="N1778"/>
    </row>
    <row r="1779" spans="5:14" ht="15" x14ac:dyDescent="0.25">
      <c r="E1779"/>
      <c r="F1779"/>
      <c r="H1779"/>
      <c r="J1779"/>
      <c r="L1779"/>
      <c r="M1779"/>
      <c r="N1779"/>
    </row>
    <row r="1780" spans="5:14" ht="15" x14ac:dyDescent="0.25">
      <c r="E1780"/>
      <c r="F1780"/>
      <c r="H1780"/>
      <c r="J1780"/>
      <c r="L1780"/>
      <c r="M1780"/>
      <c r="N1780"/>
    </row>
    <row r="1781" spans="5:14" ht="15" x14ac:dyDescent="0.25">
      <c r="E1781"/>
      <c r="F1781"/>
      <c r="H1781"/>
      <c r="J1781"/>
      <c r="L1781"/>
      <c r="M1781"/>
      <c r="N1781"/>
    </row>
    <row r="1782" spans="5:14" ht="15" x14ac:dyDescent="0.25">
      <c r="E1782"/>
      <c r="F1782"/>
      <c r="H1782"/>
      <c r="J1782"/>
      <c r="L1782"/>
      <c r="M1782"/>
      <c r="N1782"/>
    </row>
    <row r="1783" spans="5:14" ht="15" x14ac:dyDescent="0.25">
      <c r="E1783"/>
      <c r="F1783"/>
      <c r="H1783"/>
      <c r="J1783"/>
      <c r="L1783"/>
      <c r="M1783"/>
      <c r="N1783"/>
    </row>
    <row r="1784" spans="5:14" ht="15" x14ac:dyDescent="0.25">
      <c r="E1784"/>
      <c r="F1784"/>
      <c r="H1784"/>
      <c r="J1784"/>
      <c r="L1784"/>
      <c r="M1784"/>
      <c r="N1784"/>
    </row>
    <row r="1785" spans="5:14" ht="15" x14ac:dyDescent="0.25">
      <c r="E1785"/>
      <c r="F1785"/>
      <c r="H1785"/>
      <c r="J1785"/>
      <c r="L1785"/>
      <c r="M1785"/>
      <c r="N1785"/>
    </row>
    <row r="1786" spans="5:14" ht="15" x14ac:dyDescent="0.25">
      <c r="E1786"/>
      <c r="F1786"/>
      <c r="H1786"/>
      <c r="J1786"/>
      <c r="L1786"/>
      <c r="M1786"/>
      <c r="N1786"/>
    </row>
    <row r="1787" spans="5:14" ht="15" x14ac:dyDescent="0.25">
      <c r="E1787"/>
      <c r="F1787"/>
      <c r="H1787"/>
      <c r="J1787"/>
      <c r="L1787"/>
      <c r="M1787"/>
      <c r="N1787"/>
    </row>
    <row r="1788" spans="5:14" ht="15" x14ac:dyDescent="0.25">
      <c r="E1788"/>
      <c r="F1788"/>
      <c r="H1788"/>
      <c r="J1788"/>
      <c r="L1788"/>
      <c r="M1788"/>
      <c r="N1788"/>
    </row>
    <row r="1789" spans="5:14" ht="15" x14ac:dyDescent="0.25">
      <c r="E1789"/>
      <c r="F1789"/>
      <c r="H1789"/>
      <c r="J1789"/>
      <c r="L1789"/>
      <c r="M1789"/>
      <c r="N1789"/>
    </row>
    <row r="1790" spans="5:14" ht="15" x14ac:dyDescent="0.25">
      <c r="E1790"/>
      <c r="F1790"/>
      <c r="H1790"/>
      <c r="J1790"/>
      <c r="L1790"/>
      <c r="M1790"/>
      <c r="N1790"/>
    </row>
    <row r="1791" spans="5:14" ht="15" x14ac:dyDescent="0.25">
      <c r="E1791"/>
      <c r="F1791"/>
      <c r="H1791"/>
      <c r="J1791"/>
      <c r="L1791"/>
      <c r="M1791"/>
      <c r="N1791"/>
    </row>
    <row r="1792" spans="5:14" ht="15" x14ac:dyDescent="0.25">
      <c r="E1792"/>
      <c r="F1792"/>
      <c r="H1792"/>
      <c r="J1792"/>
      <c r="L1792"/>
      <c r="M1792"/>
      <c r="N1792"/>
    </row>
    <row r="1793" spans="5:14" ht="15" x14ac:dyDescent="0.25">
      <c r="E1793"/>
      <c r="F1793"/>
      <c r="H1793"/>
      <c r="J1793"/>
      <c r="L1793"/>
      <c r="M1793"/>
      <c r="N1793"/>
    </row>
    <row r="1794" spans="5:14" ht="15" x14ac:dyDescent="0.25">
      <c r="E1794"/>
      <c r="F1794"/>
      <c r="H1794"/>
      <c r="J1794"/>
      <c r="L1794"/>
      <c r="M1794"/>
      <c r="N1794"/>
    </row>
    <row r="1795" spans="5:14" ht="15" x14ac:dyDescent="0.25">
      <c r="E1795"/>
      <c r="F1795"/>
      <c r="H1795"/>
      <c r="J1795"/>
      <c r="L1795"/>
      <c r="M1795"/>
      <c r="N1795"/>
    </row>
    <row r="1796" spans="5:14" ht="15" x14ac:dyDescent="0.25">
      <c r="E1796"/>
      <c r="F1796"/>
      <c r="H1796"/>
      <c r="J1796"/>
      <c r="L1796"/>
      <c r="M1796"/>
      <c r="N1796"/>
    </row>
    <row r="1797" spans="5:14" ht="15" x14ac:dyDescent="0.25">
      <c r="E1797"/>
      <c r="F1797"/>
      <c r="H1797"/>
      <c r="J1797"/>
      <c r="L1797"/>
      <c r="M1797"/>
      <c r="N1797"/>
    </row>
    <row r="1798" spans="5:14" ht="15" x14ac:dyDescent="0.25">
      <c r="E1798"/>
      <c r="F1798"/>
      <c r="H1798"/>
      <c r="J1798"/>
      <c r="L1798"/>
      <c r="M1798"/>
      <c r="N1798"/>
    </row>
    <row r="1799" spans="5:14" ht="15" x14ac:dyDescent="0.25">
      <c r="E1799"/>
      <c r="F1799"/>
      <c r="H1799"/>
      <c r="J1799"/>
      <c r="L1799"/>
      <c r="M1799"/>
      <c r="N1799"/>
    </row>
    <row r="1800" spans="5:14" ht="15" x14ac:dyDescent="0.25">
      <c r="E1800"/>
      <c r="F1800"/>
      <c r="H1800"/>
      <c r="J1800"/>
      <c r="L1800"/>
      <c r="M1800"/>
      <c r="N1800"/>
    </row>
    <row r="1801" spans="5:14" ht="15" x14ac:dyDescent="0.25">
      <c r="E1801"/>
      <c r="F1801"/>
      <c r="H1801"/>
      <c r="J1801"/>
      <c r="L1801"/>
      <c r="M1801"/>
      <c r="N1801"/>
    </row>
    <row r="1802" spans="5:14" ht="15" x14ac:dyDescent="0.25">
      <c r="E1802"/>
      <c r="F1802"/>
      <c r="H1802"/>
      <c r="J1802"/>
      <c r="L1802"/>
      <c r="M1802"/>
      <c r="N1802"/>
    </row>
    <row r="1803" spans="5:14" ht="15" x14ac:dyDescent="0.25">
      <c r="E1803"/>
      <c r="F1803"/>
      <c r="H1803"/>
      <c r="J1803"/>
      <c r="L1803"/>
      <c r="M1803"/>
      <c r="N1803"/>
    </row>
    <row r="1804" spans="5:14" ht="15" x14ac:dyDescent="0.25">
      <c r="E1804"/>
      <c r="F1804"/>
      <c r="H1804"/>
      <c r="J1804"/>
      <c r="L1804"/>
      <c r="M1804"/>
      <c r="N1804"/>
    </row>
    <row r="1805" spans="5:14" ht="15" x14ac:dyDescent="0.25">
      <c r="E1805"/>
      <c r="F1805"/>
      <c r="H1805"/>
      <c r="J1805"/>
      <c r="L1805"/>
      <c r="M1805"/>
      <c r="N1805"/>
    </row>
    <row r="1806" spans="5:14" ht="15" x14ac:dyDescent="0.25">
      <c r="E1806"/>
      <c r="F1806"/>
      <c r="H1806"/>
      <c r="J1806"/>
      <c r="L1806"/>
      <c r="M1806"/>
      <c r="N1806"/>
    </row>
    <row r="1807" spans="5:14" ht="15" x14ac:dyDescent="0.25">
      <c r="E1807"/>
      <c r="F1807"/>
      <c r="H1807"/>
      <c r="J1807"/>
      <c r="L1807"/>
      <c r="M1807"/>
      <c r="N1807"/>
    </row>
    <row r="1808" spans="5:14" ht="15" x14ac:dyDescent="0.25">
      <c r="E1808"/>
      <c r="F1808"/>
      <c r="H1808"/>
      <c r="J1808"/>
      <c r="L1808"/>
      <c r="M1808"/>
      <c r="N1808"/>
    </row>
    <row r="1809" spans="5:14" ht="15" x14ac:dyDescent="0.25">
      <c r="E1809"/>
      <c r="F1809"/>
      <c r="H1809"/>
      <c r="J1809"/>
      <c r="L1809"/>
      <c r="M1809"/>
      <c r="N1809"/>
    </row>
    <row r="1810" spans="5:14" ht="15" x14ac:dyDescent="0.25">
      <c r="E1810"/>
      <c r="F1810"/>
      <c r="H1810"/>
      <c r="J1810"/>
      <c r="L1810"/>
      <c r="M1810"/>
      <c r="N1810"/>
    </row>
    <row r="1811" spans="5:14" ht="15" x14ac:dyDescent="0.25">
      <c r="E1811"/>
      <c r="F1811"/>
      <c r="H1811"/>
      <c r="J1811"/>
      <c r="L1811"/>
      <c r="M1811"/>
      <c r="N1811"/>
    </row>
    <row r="1812" spans="5:14" ht="15" x14ac:dyDescent="0.25">
      <c r="E1812"/>
      <c r="F1812"/>
      <c r="H1812"/>
      <c r="J1812"/>
      <c r="L1812"/>
      <c r="M1812"/>
      <c r="N1812"/>
    </row>
    <row r="1813" spans="5:14" ht="15" x14ac:dyDescent="0.25">
      <c r="E1813"/>
      <c r="F1813"/>
      <c r="H1813"/>
      <c r="J1813"/>
      <c r="L1813"/>
      <c r="M1813"/>
      <c r="N1813"/>
    </row>
    <row r="1814" spans="5:14" ht="15" x14ac:dyDescent="0.25">
      <c r="E1814"/>
      <c r="F1814"/>
      <c r="H1814"/>
      <c r="J1814"/>
      <c r="L1814"/>
      <c r="M1814"/>
      <c r="N1814"/>
    </row>
    <row r="1815" spans="5:14" ht="15" x14ac:dyDescent="0.25">
      <c r="E1815"/>
      <c r="F1815"/>
      <c r="H1815"/>
      <c r="J1815"/>
      <c r="L1815"/>
      <c r="M1815"/>
      <c r="N1815"/>
    </row>
    <row r="1816" spans="5:14" ht="15" x14ac:dyDescent="0.25">
      <c r="E1816"/>
      <c r="F1816"/>
      <c r="H1816"/>
      <c r="J1816"/>
      <c r="L1816"/>
      <c r="M1816"/>
      <c r="N1816"/>
    </row>
    <row r="1817" spans="5:14" ht="15" x14ac:dyDescent="0.25">
      <c r="E1817"/>
      <c r="F1817"/>
      <c r="H1817"/>
      <c r="J1817"/>
      <c r="L1817"/>
      <c r="M1817"/>
      <c r="N1817"/>
    </row>
    <row r="1818" spans="5:14" ht="15" x14ac:dyDescent="0.25">
      <c r="E1818"/>
      <c r="F1818"/>
      <c r="H1818"/>
      <c r="J1818"/>
      <c r="L1818"/>
      <c r="M1818"/>
      <c r="N1818"/>
    </row>
    <row r="1819" spans="5:14" ht="15" x14ac:dyDescent="0.25">
      <c r="E1819"/>
      <c r="F1819"/>
      <c r="H1819"/>
      <c r="J1819"/>
      <c r="L1819"/>
      <c r="M1819"/>
      <c r="N1819"/>
    </row>
    <row r="1820" spans="5:14" ht="15" x14ac:dyDescent="0.25">
      <c r="E1820"/>
      <c r="F1820"/>
      <c r="H1820"/>
      <c r="J1820"/>
      <c r="L1820"/>
      <c r="M1820"/>
      <c r="N1820"/>
    </row>
    <row r="1821" spans="5:14" ht="15" x14ac:dyDescent="0.25">
      <c r="E1821"/>
      <c r="F1821"/>
      <c r="H1821"/>
      <c r="J1821"/>
      <c r="L1821"/>
      <c r="M1821"/>
      <c r="N1821"/>
    </row>
    <row r="1822" spans="5:14" ht="15" x14ac:dyDescent="0.25">
      <c r="E1822"/>
      <c r="F1822"/>
      <c r="H1822"/>
      <c r="J1822"/>
      <c r="L1822"/>
      <c r="M1822"/>
      <c r="N1822"/>
    </row>
    <row r="1823" spans="5:14" ht="15" x14ac:dyDescent="0.25">
      <c r="E1823"/>
      <c r="F1823"/>
      <c r="H1823"/>
      <c r="J1823"/>
      <c r="L1823"/>
      <c r="M1823"/>
      <c r="N1823"/>
    </row>
    <row r="1824" spans="5:14" ht="15" x14ac:dyDescent="0.25">
      <c r="E1824"/>
      <c r="F1824"/>
      <c r="H1824"/>
      <c r="J1824"/>
      <c r="L1824"/>
      <c r="M1824"/>
      <c r="N1824"/>
    </row>
    <row r="1825" spans="5:14" ht="15" x14ac:dyDescent="0.25">
      <c r="E1825"/>
      <c r="F1825"/>
      <c r="H1825"/>
      <c r="J1825"/>
      <c r="L1825"/>
      <c r="M1825"/>
      <c r="N1825"/>
    </row>
    <row r="1826" spans="5:14" ht="15" x14ac:dyDescent="0.25">
      <c r="E1826"/>
      <c r="F1826"/>
      <c r="H1826"/>
      <c r="J1826"/>
      <c r="L1826"/>
      <c r="M1826"/>
      <c r="N1826"/>
    </row>
    <row r="1827" spans="5:14" ht="15" x14ac:dyDescent="0.25">
      <c r="E1827"/>
      <c r="F1827"/>
      <c r="H1827"/>
      <c r="J1827"/>
      <c r="L1827"/>
      <c r="M1827"/>
      <c r="N1827"/>
    </row>
    <row r="1828" spans="5:14" ht="15" x14ac:dyDescent="0.25">
      <c r="E1828"/>
      <c r="F1828"/>
      <c r="H1828"/>
      <c r="J1828"/>
      <c r="L1828"/>
      <c r="M1828"/>
      <c r="N1828"/>
    </row>
    <row r="1829" spans="5:14" ht="15" x14ac:dyDescent="0.25">
      <c r="E1829"/>
      <c r="F1829"/>
      <c r="H1829"/>
      <c r="J1829"/>
      <c r="L1829"/>
      <c r="M1829"/>
      <c r="N1829"/>
    </row>
    <row r="1830" spans="5:14" ht="15" x14ac:dyDescent="0.25">
      <c r="E1830"/>
      <c r="F1830"/>
      <c r="H1830"/>
      <c r="J1830"/>
      <c r="L1830"/>
      <c r="M1830"/>
      <c r="N1830"/>
    </row>
    <row r="1831" spans="5:14" ht="15" x14ac:dyDescent="0.25">
      <c r="E1831"/>
      <c r="F1831"/>
      <c r="H1831"/>
      <c r="J1831"/>
      <c r="L1831"/>
      <c r="M1831"/>
      <c r="N1831"/>
    </row>
    <row r="1832" spans="5:14" ht="15" x14ac:dyDescent="0.25">
      <c r="E1832"/>
      <c r="F1832"/>
      <c r="H1832"/>
      <c r="J1832"/>
      <c r="L1832"/>
      <c r="M1832"/>
      <c r="N1832"/>
    </row>
    <row r="1833" spans="5:14" ht="15" x14ac:dyDescent="0.25">
      <c r="E1833"/>
      <c r="F1833"/>
      <c r="H1833"/>
      <c r="J1833"/>
      <c r="L1833"/>
      <c r="M1833"/>
      <c r="N1833"/>
    </row>
    <row r="1834" spans="5:14" ht="15" x14ac:dyDescent="0.25">
      <c r="E1834"/>
      <c r="F1834"/>
      <c r="H1834"/>
      <c r="J1834"/>
      <c r="L1834"/>
      <c r="M1834"/>
      <c r="N1834"/>
    </row>
    <row r="1835" spans="5:14" ht="15" x14ac:dyDescent="0.25">
      <c r="E1835"/>
      <c r="F1835"/>
      <c r="H1835"/>
      <c r="J1835"/>
      <c r="L1835"/>
      <c r="M1835"/>
      <c r="N1835"/>
    </row>
    <row r="1836" spans="5:14" ht="15" x14ac:dyDescent="0.25">
      <c r="E1836"/>
      <c r="F1836"/>
      <c r="H1836"/>
      <c r="J1836"/>
      <c r="L1836"/>
      <c r="M1836"/>
      <c r="N1836"/>
    </row>
    <row r="1837" spans="5:14" ht="15" x14ac:dyDescent="0.25">
      <c r="E1837"/>
      <c r="F1837"/>
      <c r="H1837"/>
      <c r="J1837"/>
      <c r="L1837"/>
      <c r="M1837"/>
      <c r="N1837"/>
    </row>
    <row r="1838" spans="5:14" ht="15" x14ac:dyDescent="0.25">
      <c r="E1838"/>
      <c r="F1838"/>
      <c r="H1838"/>
      <c r="J1838"/>
      <c r="L1838"/>
      <c r="M1838"/>
      <c r="N1838"/>
    </row>
    <row r="1839" spans="5:14" ht="15" x14ac:dyDescent="0.25">
      <c r="E1839"/>
      <c r="F1839"/>
      <c r="H1839"/>
      <c r="J1839"/>
      <c r="L1839"/>
      <c r="M1839"/>
      <c r="N1839"/>
    </row>
    <row r="1840" spans="5:14" ht="15" x14ac:dyDescent="0.25">
      <c r="E1840"/>
      <c r="F1840"/>
      <c r="H1840"/>
      <c r="J1840"/>
      <c r="L1840"/>
      <c r="M1840"/>
      <c r="N1840"/>
    </row>
    <row r="1841" spans="5:14" ht="15" x14ac:dyDescent="0.25">
      <c r="E1841"/>
      <c r="F1841"/>
      <c r="H1841"/>
      <c r="J1841"/>
      <c r="L1841"/>
      <c r="M1841"/>
      <c r="N1841"/>
    </row>
    <row r="1842" spans="5:14" ht="15" x14ac:dyDescent="0.25">
      <c r="E1842"/>
      <c r="F1842"/>
      <c r="H1842"/>
      <c r="J1842"/>
      <c r="L1842"/>
      <c r="M1842"/>
      <c r="N1842"/>
    </row>
    <row r="1843" spans="5:14" ht="15" x14ac:dyDescent="0.25">
      <c r="E1843"/>
      <c r="F1843"/>
      <c r="H1843"/>
      <c r="J1843"/>
      <c r="L1843"/>
      <c r="M1843"/>
      <c r="N1843"/>
    </row>
    <row r="1844" spans="5:14" ht="15" x14ac:dyDescent="0.25">
      <c r="E1844"/>
      <c r="F1844"/>
      <c r="H1844"/>
      <c r="J1844"/>
      <c r="L1844"/>
      <c r="M1844"/>
      <c r="N1844"/>
    </row>
    <row r="1845" spans="5:14" ht="15" x14ac:dyDescent="0.25">
      <c r="E1845"/>
      <c r="F1845"/>
      <c r="H1845"/>
      <c r="J1845"/>
      <c r="L1845"/>
      <c r="M1845"/>
      <c r="N1845"/>
    </row>
    <row r="1846" spans="5:14" ht="15" x14ac:dyDescent="0.25">
      <c r="E1846"/>
      <c r="F1846"/>
      <c r="H1846"/>
      <c r="J1846"/>
      <c r="L1846"/>
      <c r="M1846"/>
      <c r="N1846"/>
    </row>
    <row r="1847" spans="5:14" ht="15" x14ac:dyDescent="0.25">
      <c r="E1847"/>
      <c r="F1847"/>
      <c r="H1847"/>
      <c r="J1847"/>
      <c r="L1847"/>
      <c r="M1847"/>
      <c r="N1847"/>
    </row>
    <row r="1848" spans="5:14" ht="15" x14ac:dyDescent="0.25">
      <c r="E1848"/>
      <c r="F1848"/>
      <c r="H1848"/>
      <c r="J1848"/>
      <c r="L1848"/>
      <c r="M1848"/>
      <c r="N1848"/>
    </row>
    <row r="1849" spans="5:14" ht="15" x14ac:dyDescent="0.25">
      <c r="E1849"/>
      <c r="F1849"/>
      <c r="H1849"/>
      <c r="J1849"/>
      <c r="L1849"/>
      <c r="M1849"/>
      <c r="N1849"/>
    </row>
    <row r="1850" spans="5:14" ht="15" x14ac:dyDescent="0.25">
      <c r="E1850"/>
      <c r="F1850"/>
      <c r="H1850"/>
      <c r="J1850"/>
      <c r="L1850"/>
      <c r="M1850"/>
      <c r="N1850"/>
    </row>
    <row r="1851" spans="5:14" ht="15" x14ac:dyDescent="0.25">
      <c r="E1851"/>
      <c r="F1851"/>
      <c r="H1851"/>
      <c r="J1851"/>
      <c r="L1851"/>
      <c r="M1851"/>
      <c r="N1851"/>
    </row>
    <row r="1852" spans="5:14" ht="15" x14ac:dyDescent="0.25">
      <c r="E1852"/>
      <c r="F1852"/>
      <c r="H1852"/>
      <c r="J1852"/>
      <c r="L1852"/>
      <c r="M1852"/>
      <c r="N1852"/>
    </row>
    <row r="1853" spans="5:14" ht="15" x14ac:dyDescent="0.25">
      <c r="E1853"/>
      <c r="F1853"/>
      <c r="H1853"/>
      <c r="J1853"/>
      <c r="L1853"/>
      <c r="M1853"/>
      <c r="N1853"/>
    </row>
    <row r="1854" spans="5:14" ht="15" x14ac:dyDescent="0.25">
      <c r="E1854"/>
      <c r="F1854"/>
      <c r="H1854"/>
      <c r="J1854"/>
      <c r="L1854"/>
      <c r="M1854"/>
      <c r="N1854"/>
    </row>
    <row r="1855" spans="5:14" ht="15" x14ac:dyDescent="0.25">
      <c r="E1855"/>
      <c r="F1855"/>
      <c r="H1855"/>
      <c r="J1855"/>
      <c r="L1855"/>
      <c r="M1855"/>
      <c r="N1855"/>
    </row>
    <row r="1856" spans="5:14" ht="15" x14ac:dyDescent="0.25">
      <c r="E1856"/>
      <c r="F1856"/>
      <c r="H1856"/>
      <c r="J1856"/>
      <c r="L1856"/>
      <c r="M1856"/>
      <c r="N1856"/>
    </row>
    <row r="1857" spans="5:14" ht="15" x14ac:dyDescent="0.25">
      <c r="E1857"/>
      <c r="F1857"/>
      <c r="H1857"/>
      <c r="J1857"/>
      <c r="L1857"/>
      <c r="M1857"/>
      <c r="N1857"/>
    </row>
    <row r="1858" spans="5:14" ht="15" x14ac:dyDescent="0.25">
      <c r="E1858"/>
      <c r="F1858"/>
      <c r="H1858"/>
      <c r="J1858"/>
      <c r="L1858"/>
      <c r="M1858"/>
      <c r="N1858"/>
    </row>
    <row r="1859" spans="5:14" ht="15" x14ac:dyDescent="0.25">
      <c r="E1859"/>
      <c r="F1859"/>
      <c r="H1859"/>
      <c r="J1859"/>
      <c r="L1859"/>
      <c r="M1859"/>
      <c r="N1859"/>
    </row>
    <row r="1860" spans="5:14" ht="15" x14ac:dyDescent="0.25">
      <c r="E1860"/>
      <c r="F1860"/>
      <c r="H1860"/>
      <c r="J1860"/>
      <c r="L1860"/>
      <c r="M1860"/>
      <c r="N1860"/>
    </row>
    <row r="1861" spans="5:14" ht="15" x14ac:dyDescent="0.25">
      <c r="E1861"/>
      <c r="F1861"/>
      <c r="H1861"/>
      <c r="J1861"/>
      <c r="L1861"/>
      <c r="M1861"/>
      <c r="N1861"/>
    </row>
    <row r="1862" spans="5:14" ht="15" x14ac:dyDescent="0.25">
      <c r="E1862"/>
      <c r="F1862"/>
      <c r="H1862"/>
      <c r="J1862"/>
      <c r="L1862"/>
      <c r="M1862"/>
      <c r="N1862"/>
    </row>
    <row r="1863" spans="5:14" ht="15" x14ac:dyDescent="0.25">
      <c r="E1863"/>
      <c r="F1863"/>
      <c r="H1863"/>
      <c r="J1863"/>
      <c r="L1863"/>
      <c r="M1863"/>
      <c r="N1863"/>
    </row>
    <row r="1864" spans="5:14" ht="15" x14ac:dyDescent="0.25">
      <c r="E1864"/>
      <c r="F1864"/>
      <c r="H1864"/>
      <c r="J1864"/>
      <c r="L1864"/>
      <c r="M1864"/>
      <c r="N1864"/>
    </row>
    <row r="1865" spans="5:14" ht="15" x14ac:dyDescent="0.25">
      <c r="E1865"/>
      <c r="F1865"/>
      <c r="H1865"/>
      <c r="J1865"/>
      <c r="L1865"/>
      <c r="M1865"/>
      <c r="N1865"/>
    </row>
    <row r="1866" spans="5:14" ht="15" x14ac:dyDescent="0.25">
      <c r="E1866"/>
      <c r="F1866"/>
      <c r="H1866"/>
      <c r="J1866"/>
      <c r="L1866"/>
      <c r="M1866"/>
      <c r="N1866"/>
    </row>
    <row r="1867" spans="5:14" ht="15" x14ac:dyDescent="0.25">
      <c r="E1867"/>
      <c r="F1867"/>
      <c r="H1867"/>
      <c r="J1867"/>
      <c r="L1867"/>
      <c r="M1867"/>
      <c r="N1867"/>
    </row>
    <row r="1868" spans="5:14" ht="15" x14ac:dyDescent="0.25">
      <c r="E1868"/>
      <c r="F1868"/>
      <c r="H1868"/>
      <c r="J1868"/>
      <c r="L1868"/>
      <c r="M1868"/>
      <c r="N1868"/>
    </row>
    <row r="1869" spans="5:14" ht="15" x14ac:dyDescent="0.25">
      <c r="E1869"/>
      <c r="F1869"/>
      <c r="H1869"/>
      <c r="J1869"/>
      <c r="L1869"/>
      <c r="M1869"/>
      <c r="N1869"/>
    </row>
    <row r="1870" spans="5:14" ht="15" x14ac:dyDescent="0.25">
      <c r="E1870"/>
      <c r="F1870"/>
      <c r="H1870"/>
      <c r="J1870"/>
      <c r="L1870"/>
      <c r="M1870"/>
      <c r="N1870"/>
    </row>
    <row r="1871" spans="5:14" ht="15" x14ac:dyDescent="0.25">
      <c r="E1871"/>
      <c r="F1871"/>
      <c r="H1871"/>
      <c r="J1871"/>
      <c r="L1871"/>
      <c r="M1871"/>
      <c r="N1871"/>
    </row>
    <row r="1872" spans="5:14" ht="15" x14ac:dyDescent="0.25">
      <c r="E1872"/>
      <c r="F1872"/>
      <c r="H1872"/>
      <c r="J1872"/>
      <c r="L1872"/>
      <c r="M1872"/>
      <c r="N1872"/>
    </row>
    <row r="1873" spans="5:14" ht="15" x14ac:dyDescent="0.25">
      <c r="E1873"/>
      <c r="F1873"/>
      <c r="H1873"/>
      <c r="J1873"/>
      <c r="L1873"/>
      <c r="M1873"/>
      <c r="N1873"/>
    </row>
    <row r="1874" spans="5:14" ht="15" x14ac:dyDescent="0.25">
      <c r="E1874"/>
      <c r="F1874"/>
      <c r="H1874"/>
      <c r="J1874"/>
      <c r="L1874"/>
      <c r="M1874"/>
      <c r="N1874"/>
    </row>
    <row r="1875" spans="5:14" ht="15" x14ac:dyDescent="0.25">
      <c r="E1875"/>
      <c r="F1875"/>
      <c r="H1875"/>
      <c r="J1875"/>
      <c r="L1875"/>
      <c r="M1875"/>
      <c r="N1875"/>
    </row>
    <row r="1876" spans="5:14" ht="15" x14ac:dyDescent="0.25">
      <c r="E1876"/>
      <c r="F1876"/>
      <c r="H1876"/>
      <c r="J1876"/>
      <c r="L1876"/>
      <c r="M1876"/>
      <c r="N1876"/>
    </row>
    <row r="1877" spans="5:14" ht="15" x14ac:dyDescent="0.25">
      <c r="E1877"/>
      <c r="F1877"/>
      <c r="H1877"/>
      <c r="J1877"/>
      <c r="L1877"/>
      <c r="M1877"/>
      <c r="N1877"/>
    </row>
    <row r="1878" spans="5:14" ht="15" x14ac:dyDescent="0.25">
      <c r="E1878"/>
      <c r="F1878"/>
      <c r="H1878"/>
      <c r="J1878"/>
      <c r="L1878"/>
      <c r="M1878"/>
      <c r="N1878"/>
    </row>
    <row r="1879" spans="5:14" ht="15" x14ac:dyDescent="0.25">
      <c r="E1879"/>
      <c r="F1879"/>
      <c r="H1879"/>
      <c r="J1879"/>
      <c r="L1879"/>
      <c r="M1879"/>
      <c r="N1879"/>
    </row>
    <row r="1880" spans="5:14" ht="15" x14ac:dyDescent="0.25">
      <c r="E1880"/>
      <c r="F1880"/>
      <c r="H1880"/>
      <c r="J1880"/>
      <c r="L1880"/>
      <c r="M1880"/>
      <c r="N1880"/>
    </row>
    <row r="1881" spans="5:14" ht="15" x14ac:dyDescent="0.25">
      <c r="E1881"/>
      <c r="F1881"/>
      <c r="H1881"/>
      <c r="J1881"/>
      <c r="L1881"/>
      <c r="M1881"/>
      <c r="N1881"/>
    </row>
    <row r="1882" spans="5:14" ht="15" x14ac:dyDescent="0.25">
      <c r="E1882"/>
      <c r="F1882"/>
      <c r="H1882"/>
      <c r="J1882"/>
      <c r="L1882"/>
      <c r="M1882"/>
      <c r="N1882"/>
    </row>
    <row r="1883" spans="5:14" ht="15" x14ac:dyDescent="0.25">
      <c r="E1883"/>
      <c r="F1883"/>
      <c r="H1883"/>
      <c r="J1883"/>
      <c r="L1883"/>
      <c r="M1883"/>
      <c r="N1883"/>
    </row>
    <row r="1884" spans="5:14" ht="15" x14ac:dyDescent="0.25">
      <c r="E1884"/>
      <c r="F1884"/>
      <c r="H1884"/>
      <c r="J1884"/>
      <c r="L1884"/>
      <c r="M1884"/>
      <c r="N1884"/>
    </row>
    <row r="1885" spans="5:14" ht="15" x14ac:dyDescent="0.25">
      <c r="E1885"/>
      <c r="F1885"/>
      <c r="H1885"/>
      <c r="J1885"/>
      <c r="L1885"/>
      <c r="M1885"/>
      <c r="N1885"/>
    </row>
    <row r="1886" spans="5:14" ht="15" x14ac:dyDescent="0.25">
      <c r="E1886"/>
      <c r="F1886"/>
      <c r="H1886"/>
      <c r="J1886"/>
      <c r="L1886"/>
      <c r="M1886"/>
      <c r="N1886"/>
    </row>
    <row r="1887" spans="5:14" ht="15" x14ac:dyDescent="0.25">
      <c r="E1887"/>
      <c r="F1887"/>
      <c r="H1887"/>
      <c r="J1887"/>
      <c r="L1887"/>
      <c r="M1887"/>
      <c r="N1887"/>
    </row>
    <row r="1888" spans="5:14" ht="15" x14ac:dyDescent="0.25">
      <c r="E1888"/>
      <c r="F1888"/>
      <c r="H1888"/>
      <c r="J1888"/>
      <c r="L1888"/>
      <c r="M1888"/>
      <c r="N1888"/>
    </row>
    <row r="1889" spans="5:14" ht="15" x14ac:dyDescent="0.25">
      <c r="E1889"/>
      <c r="F1889"/>
      <c r="H1889"/>
      <c r="J1889"/>
      <c r="L1889"/>
      <c r="M1889"/>
      <c r="N1889"/>
    </row>
    <row r="1890" spans="5:14" ht="15" x14ac:dyDescent="0.25">
      <c r="E1890"/>
      <c r="F1890"/>
      <c r="H1890"/>
      <c r="J1890"/>
      <c r="L1890"/>
      <c r="M1890"/>
      <c r="N1890"/>
    </row>
    <row r="1891" spans="5:14" ht="15" x14ac:dyDescent="0.25">
      <c r="E1891"/>
      <c r="F1891"/>
      <c r="H1891"/>
      <c r="J1891"/>
      <c r="L1891"/>
      <c r="M1891"/>
      <c r="N1891"/>
    </row>
    <row r="1892" spans="5:14" ht="15" x14ac:dyDescent="0.25">
      <c r="E1892"/>
      <c r="F1892"/>
      <c r="H1892"/>
      <c r="J1892"/>
      <c r="L1892"/>
      <c r="M1892"/>
      <c r="N1892"/>
    </row>
    <row r="1893" spans="5:14" ht="15" x14ac:dyDescent="0.25">
      <c r="E1893"/>
      <c r="F1893"/>
      <c r="H1893"/>
      <c r="J1893"/>
      <c r="L1893"/>
      <c r="M1893"/>
      <c r="N1893"/>
    </row>
    <row r="1894" spans="5:14" ht="15" x14ac:dyDescent="0.25">
      <c r="E1894"/>
      <c r="F1894"/>
      <c r="H1894"/>
      <c r="J1894"/>
      <c r="L1894"/>
      <c r="M1894"/>
      <c r="N1894"/>
    </row>
    <row r="1895" spans="5:14" ht="15" x14ac:dyDescent="0.25">
      <c r="E1895"/>
      <c r="F1895"/>
      <c r="H1895"/>
      <c r="J1895"/>
      <c r="L1895"/>
      <c r="M1895"/>
      <c r="N1895"/>
    </row>
    <row r="1896" spans="5:14" ht="15" x14ac:dyDescent="0.25">
      <c r="E1896"/>
      <c r="F1896"/>
      <c r="H1896"/>
      <c r="J1896"/>
      <c r="L1896"/>
      <c r="M1896"/>
      <c r="N1896"/>
    </row>
    <row r="1897" spans="5:14" ht="15" x14ac:dyDescent="0.25">
      <c r="E1897"/>
      <c r="F1897"/>
      <c r="H1897"/>
      <c r="J1897"/>
      <c r="L1897"/>
      <c r="M1897"/>
      <c r="N1897"/>
    </row>
    <row r="1898" spans="5:14" ht="15" x14ac:dyDescent="0.25">
      <c r="E1898"/>
      <c r="F1898"/>
      <c r="H1898"/>
      <c r="J1898"/>
      <c r="L1898"/>
      <c r="M1898"/>
      <c r="N1898"/>
    </row>
    <row r="1899" spans="5:14" ht="15" x14ac:dyDescent="0.25">
      <c r="E1899"/>
      <c r="F1899"/>
      <c r="H1899"/>
      <c r="J1899"/>
      <c r="L1899"/>
      <c r="M1899"/>
      <c r="N1899"/>
    </row>
    <row r="1900" spans="5:14" ht="15" x14ac:dyDescent="0.25">
      <c r="E1900"/>
      <c r="F1900"/>
      <c r="H1900"/>
      <c r="J1900"/>
      <c r="L1900"/>
      <c r="M1900"/>
      <c r="N1900"/>
    </row>
    <row r="1901" spans="5:14" ht="15" x14ac:dyDescent="0.25">
      <c r="E1901"/>
      <c r="F1901"/>
      <c r="H1901"/>
      <c r="J1901"/>
      <c r="L1901"/>
      <c r="M1901"/>
      <c r="N1901"/>
    </row>
    <row r="1902" spans="5:14" ht="15" x14ac:dyDescent="0.25">
      <c r="E1902"/>
      <c r="F1902"/>
      <c r="H1902"/>
      <c r="J1902"/>
      <c r="L1902"/>
      <c r="M1902"/>
      <c r="N1902"/>
    </row>
    <row r="1903" spans="5:14" ht="15" x14ac:dyDescent="0.25">
      <c r="E1903"/>
      <c r="F1903"/>
      <c r="H1903"/>
      <c r="J1903"/>
      <c r="L1903"/>
      <c r="M1903"/>
      <c r="N1903"/>
    </row>
    <row r="1904" spans="5:14" ht="15" x14ac:dyDescent="0.25">
      <c r="E1904"/>
      <c r="F1904"/>
      <c r="H1904"/>
      <c r="J1904"/>
      <c r="L1904"/>
      <c r="M1904"/>
      <c r="N1904"/>
    </row>
    <row r="1905" spans="5:14" ht="15" x14ac:dyDescent="0.25">
      <c r="E1905"/>
      <c r="F1905"/>
      <c r="H1905"/>
      <c r="J1905"/>
      <c r="L1905"/>
      <c r="M1905"/>
      <c r="N1905"/>
    </row>
    <row r="1906" spans="5:14" ht="15" x14ac:dyDescent="0.25">
      <c r="E1906"/>
      <c r="F1906"/>
      <c r="H1906"/>
      <c r="J1906"/>
      <c r="L1906"/>
      <c r="M1906"/>
      <c r="N1906"/>
    </row>
    <row r="1907" spans="5:14" ht="15" x14ac:dyDescent="0.25">
      <c r="E1907"/>
      <c r="F1907"/>
      <c r="H1907"/>
      <c r="J1907"/>
      <c r="L1907"/>
      <c r="M1907"/>
      <c r="N1907"/>
    </row>
    <row r="1908" spans="5:14" ht="15" x14ac:dyDescent="0.25">
      <c r="E1908"/>
      <c r="F1908"/>
      <c r="H1908"/>
      <c r="J1908"/>
      <c r="L1908"/>
      <c r="M1908"/>
      <c r="N1908"/>
    </row>
    <row r="1909" spans="5:14" ht="15" x14ac:dyDescent="0.25">
      <c r="E1909"/>
      <c r="F1909"/>
      <c r="H1909"/>
      <c r="J1909"/>
      <c r="L1909"/>
      <c r="M1909"/>
      <c r="N1909"/>
    </row>
    <row r="1910" spans="5:14" ht="15" x14ac:dyDescent="0.25">
      <c r="E1910"/>
      <c r="F1910"/>
      <c r="H1910"/>
      <c r="J1910"/>
      <c r="L1910"/>
      <c r="M1910"/>
      <c r="N1910"/>
    </row>
    <row r="1911" spans="5:14" ht="15" x14ac:dyDescent="0.25">
      <c r="E1911"/>
      <c r="F1911"/>
      <c r="H1911"/>
      <c r="J1911"/>
      <c r="L1911"/>
      <c r="M1911"/>
      <c r="N1911"/>
    </row>
    <row r="1912" spans="5:14" ht="15" x14ac:dyDescent="0.25">
      <c r="E1912"/>
      <c r="F1912"/>
      <c r="H1912"/>
      <c r="J1912"/>
      <c r="L1912"/>
      <c r="M1912"/>
      <c r="N1912"/>
    </row>
    <row r="1913" spans="5:14" ht="15" x14ac:dyDescent="0.25">
      <c r="E1913"/>
      <c r="F1913"/>
      <c r="H1913"/>
      <c r="J1913"/>
      <c r="L1913"/>
      <c r="M1913"/>
      <c r="N1913"/>
    </row>
    <row r="1914" spans="5:14" ht="15" x14ac:dyDescent="0.25">
      <c r="E1914"/>
      <c r="F1914"/>
      <c r="H1914"/>
      <c r="J1914"/>
      <c r="L1914"/>
      <c r="M1914"/>
      <c r="N1914"/>
    </row>
    <row r="1915" spans="5:14" ht="15" x14ac:dyDescent="0.25">
      <c r="E1915"/>
      <c r="F1915"/>
      <c r="H1915"/>
      <c r="J1915"/>
      <c r="L1915"/>
      <c r="M1915"/>
      <c r="N1915"/>
    </row>
    <row r="1916" spans="5:14" ht="15" x14ac:dyDescent="0.25">
      <c r="E1916"/>
      <c r="F1916"/>
      <c r="H1916"/>
      <c r="J1916"/>
      <c r="L1916"/>
      <c r="M1916"/>
      <c r="N1916"/>
    </row>
    <row r="1917" spans="5:14" ht="15" x14ac:dyDescent="0.25">
      <c r="E1917"/>
      <c r="F1917"/>
      <c r="H1917"/>
      <c r="J1917"/>
      <c r="L1917"/>
      <c r="M1917"/>
      <c r="N1917"/>
    </row>
    <row r="1918" spans="5:14" ht="15" x14ac:dyDescent="0.25">
      <c r="E1918"/>
      <c r="F1918"/>
      <c r="H1918"/>
      <c r="J1918"/>
      <c r="L1918"/>
      <c r="M1918"/>
      <c r="N1918"/>
    </row>
    <row r="1919" spans="5:14" ht="15" x14ac:dyDescent="0.25">
      <c r="E1919"/>
      <c r="F1919"/>
      <c r="H1919"/>
      <c r="J1919"/>
      <c r="L1919"/>
      <c r="M1919"/>
      <c r="N1919"/>
    </row>
    <row r="1920" spans="5:14" ht="15" x14ac:dyDescent="0.25">
      <c r="E1920"/>
      <c r="F1920"/>
      <c r="H1920"/>
      <c r="J1920"/>
      <c r="L1920"/>
      <c r="M1920"/>
      <c r="N1920"/>
    </row>
    <row r="1921" spans="5:14" ht="15" x14ac:dyDescent="0.25">
      <c r="E1921"/>
      <c r="F1921"/>
      <c r="H1921"/>
      <c r="J1921"/>
      <c r="L1921"/>
      <c r="M1921"/>
      <c r="N1921"/>
    </row>
    <row r="1922" spans="5:14" ht="15" x14ac:dyDescent="0.25">
      <c r="E1922"/>
      <c r="F1922"/>
      <c r="H1922"/>
      <c r="J1922"/>
      <c r="L1922"/>
      <c r="M1922"/>
      <c r="N1922"/>
    </row>
    <row r="1923" spans="5:14" ht="15" x14ac:dyDescent="0.25">
      <c r="E1923"/>
      <c r="F1923"/>
      <c r="H1923"/>
      <c r="J1923"/>
      <c r="L1923"/>
      <c r="M1923"/>
      <c r="N1923"/>
    </row>
    <row r="1924" spans="5:14" ht="15" x14ac:dyDescent="0.25">
      <c r="E1924"/>
      <c r="F1924"/>
      <c r="H1924"/>
      <c r="J1924"/>
      <c r="L1924"/>
      <c r="M1924"/>
      <c r="N1924"/>
    </row>
    <row r="1925" spans="5:14" ht="15" x14ac:dyDescent="0.25">
      <c r="E1925"/>
      <c r="F1925"/>
      <c r="H1925"/>
      <c r="J1925"/>
      <c r="L1925"/>
      <c r="M1925"/>
      <c r="N1925"/>
    </row>
    <row r="1926" spans="5:14" ht="15" x14ac:dyDescent="0.25">
      <c r="E1926"/>
      <c r="F1926"/>
      <c r="H1926"/>
      <c r="J1926"/>
      <c r="L1926"/>
      <c r="M1926"/>
      <c r="N1926"/>
    </row>
    <row r="1927" spans="5:14" ht="15" x14ac:dyDescent="0.25">
      <c r="E1927"/>
      <c r="F1927"/>
      <c r="H1927"/>
      <c r="J1927"/>
      <c r="L1927"/>
      <c r="M1927"/>
      <c r="N1927"/>
    </row>
    <row r="1928" spans="5:14" ht="15" x14ac:dyDescent="0.25">
      <c r="E1928"/>
      <c r="F1928"/>
      <c r="H1928"/>
      <c r="J1928"/>
      <c r="L1928"/>
      <c r="M1928"/>
      <c r="N1928"/>
    </row>
    <row r="1929" spans="5:14" ht="15" x14ac:dyDescent="0.25">
      <c r="E1929"/>
      <c r="F1929"/>
      <c r="H1929"/>
      <c r="J1929"/>
      <c r="L1929"/>
      <c r="M1929"/>
      <c r="N1929"/>
    </row>
    <row r="1930" spans="5:14" ht="15" x14ac:dyDescent="0.25">
      <c r="E1930"/>
      <c r="F1930"/>
      <c r="H1930"/>
      <c r="J1930"/>
      <c r="L1930"/>
      <c r="M1930"/>
      <c r="N1930"/>
    </row>
    <row r="1931" spans="5:14" ht="15" x14ac:dyDescent="0.25">
      <c r="E1931"/>
      <c r="F1931"/>
      <c r="H1931"/>
      <c r="J1931"/>
      <c r="L1931"/>
      <c r="M1931"/>
      <c r="N1931"/>
    </row>
    <row r="1932" spans="5:14" ht="15" x14ac:dyDescent="0.25">
      <c r="E1932"/>
      <c r="F1932"/>
      <c r="H1932"/>
      <c r="J1932"/>
      <c r="L1932"/>
      <c r="M1932"/>
      <c r="N1932"/>
    </row>
    <row r="1933" spans="5:14" ht="15" x14ac:dyDescent="0.25">
      <c r="E1933"/>
      <c r="F1933"/>
      <c r="H1933"/>
      <c r="J1933"/>
      <c r="L1933"/>
      <c r="M1933"/>
      <c r="N1933"/>
    </row>
    <row r="1934" spans="5:14" ht="15" x14ac:dyDescent="0.25">
      <c r="E1934"/>
      <c r="F1934"/>
      <c r="H1934"/>
      <c r="J1934"/>
      <c r="L1934"/>
      <c r="M1934"/>
      <c r="N1934"/>
    </row>
    <row r="1935" spans="5:14" ht="15" x14ac:dyDescent="0.25">
      <c r="E1935"/>
      <c r="F1935"/>
      <c r="H1935"/>
      <c r="J1935"/>
      <c r="L1935"/>
      <c r="M1935"/>
      <c r="N1935"/>
    </row>
    <row r="1936" spans="5:14" ht="15" x14ac:dyDescent="0.25">
      <c r="E1936"/>
      <c r="F1936"/>
      <c r="H1936"/>
      <c r="J1936"/>
      <c r="L1936"/>
      <c r="M1936"/>
      <c r="N1936"/>
    </row>
    <row r="1937" spans="5:14" ht="15" x14ac:dyDescent="0.25">
      <c r="E1937"/>
      <c r="F1937"/>
      <c r="H1937"/>
      <c r="J1937"/>
      <c r="L1937"/>
      <c r="M1937"/>
      <c r="N1937"/>
    </row>
    <row r="1938" spans="5:14" ht="15" x14ac:dyDescent="0.25">
      <c r="E1938"/>
      <c r="F1938"/>
      <c r="H1938"/>
      <c r="J1938"/>
      <c r="L1938"/>
      <c r="M1938"/>
      <c r="N1938"/>
    </row>
    <row r="1939" spans="5:14" ht="15" x14ac:dyDescent="0.25">
      <c r="E1939"/>
      <c r="F1939"/>
      <c r="H1939"/>
      <c r="J1939"/>
      <c r="L1939"/>
      <c r="M1939"/>
      <c r="N1939"/>
    </row>
    <row r="1940" spans="5:14" ht="15" x14ac:dyDescent="0.25">
      <c r="E1940"/>
      <c r="F1940"/>
      <c r="H1940"/>
      <c r="J1940"/>
      <c r="L1940"/>
      <c r="M1940"/>
      <c r="N1940"/>
    </row>
    <row r="1941" spans="5:14" ht="15" x14ac:dyDescent="0.25">
      <c r="E1941"/>
      <c r="F1941"/>
      <c r="H1941"/>
      <c r="J1941"/>
      <c r="L1941"/>
      <c r="M1941"/>
      <c r="N1941"/>
    </row>
    <row r="1942" spans="5:14" ht="15" x14ac:dyDescent="0.25">
      <c r="E1942"/>
      <c r="F1942"/>
      <c r="H1942"/>
      <c r="J1942"/>
      <c r="L1942"/>
      <c r="M1942"/>
      <c r="N1942"/>
    </row>
    <row r="1943" spans="5:14" ht="15" x14ac:dyDescent="0.25">
      <c r="E1943"/>
      <c r="F1943"/>
      <c r="H1943"/>
      <c r="J1943"/>
      <c r="L1943"/>
      <c r="M1943"/>
      <c r="N1943"/>
    </row>
    <row r="1944" spans="5:14" ht="15" x14ac:dyDescent="0.25">
      <c r="E1944"/>
      <c r="F1944"/>
      <c r="H1944"/>
      <c r="J1944"/>
      <c r="L1944"/>
      <c r="M1944"/>
      <c r="N1944"/>
    </row>
    <row r="1945" spans="5:14" ht="15" x14ac:dyDescent="0.25">
      <c r="E1945"/>
      <c r="F1945"/>
      <c r="H1945"/>
      <c r="J1945"/>
      <c r="L1945"/>
      <c r="M1945"/>
      <c r="N1945"/>
    </row>
    <row r="1946" spans="5:14" ht="15" x14ac:dyDescent="0.25">
      <c r="E1946"/>
      <c r="F1946"/>
      <c r="H1946"/>
      <c r="J1946"/>
      <c r="L1946"/>
      <c r="M1946"/>
      <c r="N1946"/>
    </row>
    <row r="1947" spans="5:14" ht="15" x14ac:dyDescent="0.25">
      <c r="E1947"/>
      <c r="F1947"/>
      <c r="H1947"/>
      <c r="J1947"/>
      <c r="L1947"/>
      <c r="M1947"/>
      <c r="N1947"/>
    </row>
    <row r="1948" spans="5:14" ht="15" x14ac:dyDescent="0.25">
      <c r="E1948"/>
      <c r="F1948"/>
      <c r="H1948"/>
      <c r="J1948"/>
      <c r="L1948"/>
      <c r="M1948"/>
      <c r="N1948"/>
    </row>
    <row r="1949" spans="5:14" ht="15" x14ac:dyDescent="0.25">
      <c r="E1949"/>
      <c r="F1949"/>
      <c r="H1949"/>
      <c r="J1949"/>
      <c r="L1949"/>
      <c r="M1949"/>
      <c r="N1949"/>
    </row>
    <row r="1950" spans="5:14" ht="15" x14ac:dyDescent="0.25">
      <c r="E1950"/>
      <c r="F1950"/>
      <c r="H1950"/>
      <c r="J1950"/>
      <c r="L1950"/>
      <c r="M1950"/>
      <c r="N1950"/>
    </row>
    <row r="1951" spans="5:14" ht="15" x14ac:dyDescent="0.25">
      <c r="E1951"/>
      <c r="F1951"/>
      <c r="H1951"/>
      <c r="J1951"/>
      <c r="L1951"/>
      <c r="M1951"/>
      <c r="N1951"/>
    </row>
    <row r="1952" spans="5:14" ht="15" x14ac:dyDescent="0.25">
      <c r="E1952"/>
      <c r="F1952"/>
      <c r="H1952"/>
      <c r="J1952"/>
      <c r="L1952"/>
      <c r="M1952"/>
      <c r="N1952"/>
    </row>
    <row r="1953" spans="5:14" ht="15" x14ac:dyDescent="0.25">
      <c r="E1953"/>
      <c r="F1953"/>
      <c r="H1953"/>
      <c r="J1953"/>
      <c r="L1953"/>
      <c r="M1953"/>
      <c r="N1953"/>
    </row>
    <row r="1954" spans="5:14" ht="15" x14ac:dyDescent="0.25">
      <c r="E1954"/>
      <c r="F1954"/>
      <c r="H1954"/>
      <c r="J1954"/>
      <c r="L1954"/>
      <c r="M1954"/>
      <c r="N1954"/>
    </row>
    <row r="1955" spans="5:14" ht="15" x14ac:dyDescent="0.25">
      <c r="E1955"/>
      <c r="F1955"/>
      <c r="H1955"/>
      <c r="J1955"/>
      <c r="L1955"/>
      <c r="M1955"/>
      <c r="N1955"/>
    </row>
    <row r="1956" spans="5:14" ht="15" x14ac:dyDescent="0.25">
      <c r="E1956"/>
      <c r="F1956"/>
      <c r="H1956"/>
      <c r="J1956"/>
      <c r="L1956"/>
      <c r="M1956"/>
      <c r="N1956"/>
    </row>
    <row r="1957" spans="5:14" ht="15" x14ac:dyDescent="0.25">
      <c r="E1957"/>
      <c r="F1957"/>
      <c r="H1957"/>
      <c r="J1957"/>
      <c r="L1957"/>
      <c r="M1957"/>
      <c r="N1957"/>
    </row>
    <row r="1958" spans="5:14" ht="15" x14ac:dyDescent="0.25">
      <c r="E1958"/>
      <c r="F1958"/>
      <c r="H1958"/>
      <c r="J1958"/>
      <c r="L1958"/>
      <c r="M1958"/>
      <c r="N1958"/>
    </row>
    <row r="1959" spans="5:14" ht="15" x14ac:dyDescent="0.25">
      <c r="E1959"/>
      <c r="F1959"/>
      <c r="H1959"/>
      <c r="J1959"/>
      <c r="L1959"/>
      <c r="M1959"/>
      <c r="N1959"/>
    </row>
    <row r="1960" spans="5:14" ht="15" x14ac:dyDescent="0.25">
      <c r="E1960"/>
      <c r="F1960"/>
      <c r="H1960"/>
      <c r="J1960"/>
      <c r="L1960"/>
      <c r="M1960"/>
      <c r="N1960"/>
    </row>
    <row r="1961" spans="5:14" ht="15" x14ac:dyDescent="0.25">
      <c r="E1961"/>
      <c r="F1961"/>
      <c r="H1961"/>
      <c r="J1961"/>
      <c r="L1961"/>
      <c r="M1961"/>
      <c r="N1961"/>
    </row>
    <row r="1962" spans="5:14" ht="15" x14ac:dyDescent="0.25">
      <c r="E1962"/>
      <c r="F1962"/>
      <c r="H1962"/>
      <c r="J1962"/>
      <c r="L1962"/>
      <c r="M1962"/>
      <c r="N1962"/>
    </row>
    <row r="1963" spans="5:14" ht="15" x14ac:dyDescent="0.25">
      <c r="E1963"/>
      <c r="F1963"/>
      <c r="H1963"/>
      <c r="J1963"/>
      <c r="L1963"/>
      <c r="M1963"/>
      <c r="N1963"/>
    </row>
    <row r="1964" spans="5:14" ht="15" x14ac:dyDescent="0.25">
      <c r="E1964"/>
      <c r="F1964"/>
      <c r="H1964"/>
      <c r="J1964"/>
      <c r="L1964"/>
      <c r="M1964"/>
      <c r="N1964"/>
    </row>
    <row r="1965" spans="5:14" ht="15" x14ac:dyDescent="0.25">
      <c r="E1965"/>
      <c r="F1965"/>
      <c r="H1965"/>
      <c r="J1965"/>
      <c r="L1965"/>
      <c r="M1965"/>
      <c r="N1965"/>
    </row>
    <row r="1966" spans="5:14" ht="15" x14ac:dyDescent="0.25">
      <c r="E1966"/>
      <c r="F1966"/>
      <c r="H1966"/>
      <c r="J1966"/>
      <c r="L1966"/>
      <c r="M1966"/>
      <c r="N1966"/>
    </row>
    <row r="1967" spans="5:14" ht="15" x14ac:dyDescent="0.25">
      <c r="E1967"/>
      <c r="F1967"/>
      <c r="H1967"/>
      <c r="J1967"/>
      <c r="L1967"/>
      <c r="M1967"/>
      <c r="N1967"/>
    </row>
    <row r="1968" spans="5:14" ht="15" x14ac:dyDescent="0.25">
      <c r="E1968"/>
      <c r="F1968"/>
      <c r="H1968"/>
      <c r="J1968"/>
      <c r="L1968"/>
      <c r="M1968"/>
      <c r="N1968"/>
    </row>
    <row r="1969" spans="5:14" ht="15" x14ac:dyDescent="0.25">
      <c r="E1969"/>
      <c r="F1969"/>
      <c r="H1969"/>
      <c r="J1969"/>
      <c r="L1969"/>
      <c r="M1969"/>
      <c r="N1969"/>
    </row>
    <row r="1970" spans="5:14" ht="15" x14ac:dyDescent="0.25">
      <c r="E1970"/>
      <c r="F1970"/>
      <c r="H1970"/>
      <c r="J1970"/>
      <c r="L1970"/>
      <c r="M1970"/>
      <c r="N1970"/>
    </row>
    <row r="1971" spans="5:14" ht="15" x14ac:dyDescent="0.25">
      <c r="E1971"/>
      <c r="F1971"/>
      <c r="H1971"/>
      <c r="J1971"/>
      <c r="L1971"/>
      <c r="M1971"/>
      <c r="N1971"/>
    </row>
    <row r="1972" spans="5:14" ht="15" x14ac:dyDescent="0.25">
      <c r="E1972"/>
      <c r="F1972"/>
      <c r="H1972"/>
      <c r="J1972"/>
      <c r="L1972"/>
      <c r="M1972"/>
      <c r="N1972"/>
    </row>
    <row r="1973" spans="5:14" ht="15" x14ac:dyDescent="0.25">
      <c r="E1973"/>
      <c r="F1973"/>
      <c r="H1973"/>
      <c r="J1973"/>
      <c r="L1973"/>
      <c r="M1973"/>
      <c r="N1973"/>
    </row>
    <row r="1974" spans="5:14" ht="15" x14ac:dyDescent="0.25">
      <c r="E1974"/>
      <c r="F1974"/>
      <c r="H1974"/>
      <c r="J1974"/>
      <c r="L1974"/>
      <c r="M1974"/>
      <c r="N1974"/>
    </row>
    <row r="1975" spans="5:14" ht="15" x14ac:dyDescent="0.25">
      <c r="E1975"/>
      <c r="F1975"/>
      <c r="H1975"/>
      <c r="J1975"/>
      <c r="L1975"/>
      <c r="M1975"/>
      <c r="N1975"/>
    </row>
    <row r="1976" spans="5:14" ht="15" x14ac:dyDescent="0.25">
      <c r="E1976"/>
      <c r="F1976"/>
      <c r="H1976"/>
      <c r="J1976"/>
      <c r="L1976"/>
      <c r="M1976"/>
      <c r="N1976"/>
    </row>
    <row r="1977" spans="5:14" ht="15" x14ac:dyDescent="0.25">
      <c r="E1977"/>
      <c r="F1977"/>
      <c r="H1977"/>
      <c r="J1977"/>
      <c r="L1977"/>
      <c r="M1977"/>
      <c r="N1977"/>
    </row>
    <row r="1978" spans="5:14" ht="15" x14ac:dyDescent="0.25">
      <c r="E1978"/>
      <c r="F1978"/>
      <c r="H1978"/>
      <c r="J1978"/>
      <c r="L1978"/>
      <c r="M1978"/>
      <c r="N1978"/>
    </row>
    <row r="1979" spans="5:14" ht="15" x14ac:dyDescent="0.25">
      <c r="E1979"/>
      <c r="F1979"/>
      <c r="H1979"/>
      <c r="J1979"/>
      <c r="L1979"/>
      <c r="M1979"/>
      <c r="N1979"/>
    </row>
    <row r="1980" spans="5:14" ht="15" x14ac:dyDescent="0.25">
      <c r="E1980"/>
      <c r="F1980"/>
      <c r="H1980"/>
      <c r="J1980"/>
      <c r="L1980"/>
      <c r="M1980"/>
      <c r="N1980"/>
    </row>
    <row r="1981" spans="5:14" ht="15" x14ac:dyDescent="0.25">
      <c r="E1981"/>
      <c r="F1981"/>
      <c r="H1981"/>
      <c r="J1981"/>
      <c r="L1981"/>
      <c r="M1981"/>
      <c r="N1981"/>
    </row>
    <row r="1982" spans="5:14" ht="15" x14ac:dyDescent="0.25">
      <c r="E1982"/>
      <c r="F1982"/>
      <c r="H1982"/>
      <c r="J1982"/>
      <c r="L1982"/>
      <c r="M1982"/>
      <c r="N1982"/>
    </row>
    <row r="1983" spans="5:14" ht="15" x14ac:dyDescent="0.25">
      <c r="E1983"/>
      <c r="F1983"/>
      <c r="H1983"/>
      <c r="J1983"/>
      <c r="L1983"/>
      <c r="M1983"/>
      <c r="N1983"/>
    </row>
    <row r="1984" spans="5:14" ht="15" x14ac:dyDescent="0.25">
      <c r="E1984"/>
      <c r="F1984"/>
      <c r="H1984"/>
      <c r="J1984"/>
      <c r="L1984"/>
      <c r="M1984"/>
      <c r="N1984"/>
    </row>
    <row r="1985" spans="5:14" ht="15" x14ac:dyDescent="0.25">
      <c r="E1985"/>
      <c r="F1985"/>
      <c r="H1985"/>
      <c r="J1985"/>
      <c r="L1985"/>
      <c r="M1985"/>
      <c r="N1985"/>
    </row>
    <row r="1986" spans="5:14" ht="15" x14ac:dyDescent="0.25">
      <c r="E1986"/>
      <c r="F1986"/>
      <c r="H1986"/>
      <c r="J1986"/>
      <c r="L1986"/>
      <c r="M1986"/>
      <c r="N1986"/>
    </row>
    <row r="1987" spans="5:14" ht="15" x14ac:dyDescent="0.25">
      <c r="E1987"/>
      <c r="F1987"/>
      <c r="H1987"/>
      <c r="J1987"/>
      <c r="L1987"/>
      <c r="M1987"/>
      <c r="N1987"/>
    </row>
    <row r="1988" spans="5:14" ht="15" x14ac:dyDescent="0.25">
      <c r="E1988"/>
      <c r="F1988"/>
      <c r="H1988"/>
      <c r="J1988"/>
      <c r="L1988"/>
      <c r="M1988"/>
      <c r="N1988"/>
    </row>
    <row r="1989" spans="5:14" ht="15" x14ac:dyDescent="0.25">
      <c r="E1989"/>
      <c r="F1989"/>
      <c r="H1989"/>
      <c r="J1989"/>
      <c r="L1989"/>
      <c r="M1989"/>
      <c r="N1989"/>
    </row>
    <row r="1990" spans="5:14" ht="15" x14ac:dyDescent="0.25">
      <c r="E1990"/>
      <c r="F1990"/>
      <c r="H1990"/>
      <c r="J1990"/>
      <c r="L1990"/>
      <c r="M1990"/>
      <c r="N1990"/>
    </row>
    <row r="1991" spans="5:14" ht="15" x14ac:dyDescent="0.25">
      <c r="E1991"/>
      <c r="F1991"/>
      <c r="H1991"/>
      <c r="J1991"/>
      <c r="L1991"/>
      <c r="M1991"/>
      <c r="N1991"/>
    </row>
    <row r="1992" spans="5:14" ht="15" x14ac:dyDescent="0.25">
      <c r="E1992"/>
      <c r="F1992"/>
      <c r="H1992"/>
      <c r="J1992"/>
      <c r="L1992"/>
      <c r="M1992"/>
      <c r="N1992"/>
    </row>
    <row r="1993" spans="5:14" ht="15" x14ac:dyDescent="0.25">
      <c r="E1993"/>
      <c r="F1993"/>
      <c r="H1993"/>
      <c r="J1993"/>
      <c r="L1993"/>
      <c r="M1993"/>
      <c r="N1993"/>
    </row>
    <row r="1994" spans="5:14" ht="15" x14ac:dyDescent="0.25">
      <c r="E1994"/>
      <c r="F1994"/>
      <c r="H1994"/>
      <c r="J1994"/>
      <c r="L1994"/>
      <c r="M1994"/>
      <c r="N1994"/>
    </row>
    <row r="1995" spans="5:14" ht="15" x14ac:dyDescent="0.25">
      <c r="E1995"/>
      <c r="F1995"/>
      <c r="H1995"/>
      <c r="J1995"/>
      <c r="L1995"/>
      <c r="M1995"/>
      <c r="N1995"/>
    </row>
    <row r="1996" spans="5:14" ht="15" x14ac:dyDescent="0.25">
      <c r="E1996"/>
      <c r="F1996"/>
      <c r="H1996"/>
      <c r="J1996"/>
      <c r="L1996"/>
      <c r="M1996"/>
      <c r="N1996"/>
    </row>
    <row r="1997" spans="5:14" ht="15" x14ac:dyDescent="0.25">
      <c r="E1997"/>
      <c r="F1997"/>
      <c r="H1997"/>
      <c r="J1997"/>
      <c r="L1997"/>
      <c r="M1997"/>
      <c r="N1997"/>
    </row>
    <row r="1998" spans="5:14" ht="15" x14ac:dyDescent="0.25">
      <c r="E1998"/>
      <c r="F1998"/>
      <c r="H1998"/>
      <c r="J1998"/>
      <c r="L1998"/>
      <c r="M1998"/>
      <c r="N1998"/>
    </row>
    <row r="1999" spans="5:14" ht="15" x14ac:dyDescent="0.25">
      <c r="E1999"/>
      <c r="F1999"/>
      <c r="H1999"/>
      <c r="J1999"/>
      <c r="L1999"/>
      <c r="M1999"/>
      <c r="N1999"/>
    </row>
    <row r="2000" spans="5:14" ht="15" x14ac:dyDescent="0.25">
      <c r="E2000"/>
      <c r="F2000"/>
      <c r="H2000"/>
      <c r="J2000"/>
      <c r="L2000"/>
      <c r="M2000"/>
      <c r="N2000"/>
    </row>
    <row r="2001" spans="5:14" ht="15" x14ac:dyDescent="0.25">
      <c r="E2001"/>
      <c r="F2001"/>
      <c r="H2001"/>
      <c r="J2001"/>
      <c r="L2001"/>
      <c r="M2001"/>
      <c r="N2001"/>
    </row>
    <row r="2002" spans="5:14" ht="15" x14ac:dyDescent="0.25">
      <c r="E2002"/>
      <c r="F2002"/>
      <c r="H2002"/>
      <c r="J2002"/>
      <c r="L2002"/>
      <c r="M2002"/>
      <c r="N2002"/>
    </row>
    <row r="2003" spans="5:14" ht="15" x14ac:dyDescent="0.25">
      <c r="E2003"/>
      <c r="F2003"/>
      <c r="H2003"/>
      <c r="J2003"/>
      <c r="L2003"/>
      <c r="M2003"/>
      <c r="N2003"/>
    </row>
    <row r="2004" spans="5:14" ht="15" x14ac:dyDescent="0.25">
      <c r="E2004"/>
      <c r="F2004"/>
      <c r="H2004"/>
      <c r="J2004"/>
      <c r="L2004"/>
      <c r="M2004"/>
      <c r="N2004"/>
    </row>
    <row r="2005" spans="5:14" ht="15" x14ac:dyDescent="0.25">
      <c r="E2005"/>
      <c r="F2005"/>
      <c r="H2005"/>
      <c r="J2005"/>
      <c r="L2005"/>
      <c r="M2005"/>
      <c r="N2005"/>
    </row>
    <row r="2006" spans="5:14" ht="15" x14ac:dyDescent="0.25">
      <c r="E2006"/>
      <c r="F2006"/>
      <c r="H2006"/>
      <c r="J2006"/>
      <c r="L2006"/>
      <c r="M2006"/>
      <c r="N2006"/>
    </row>
    <row r="2007" spans="5:14" ht="15" x14ac:dyDescent="0.25">
      <c r="E2007"/>
      <c r="F2007"/>
      <c r="H2007"/>
      <c r="J2007"/>
      <c r="L2007"/>
      <c r="M2007"/>
      <c r="N2007"/>
    </row>
    <row r="2008" spans="5:14" ht="15" x14ac:dyDescent="0.25">
      <c r="E2008"/>
      <c r="F2008"/>
      <c r="H2008"/>
      <c r="J2008"/>
      <c r="L2008"/>
      <c r="M2008"/>
      <c r="N2008"/>
    </row>
    <row r="2009" spans="5:14" ht="15" x14ac:dyDescent="0.25">
      <c r="E2009"/>
      <c r="F2009"/>
      <c r="H2009"/>
      <c r="J2009"/>
      <c r="L2009"/>
      <c r="M2009"/>
      <c r="N2009"/>
    </row>
    <row r="2010" spans="5:14" ht="15" x14ac:dyDescent="0.25">
      <c r="E2010"/>
      <c r="F2010"/>
      <c r="H2010"/>
      <c r="J2010"/>
      <c r="L2010"/>
      <c r="M2010"/>
      <c r="N2010"/>
    </row>
    <row r="2011" spans="5:14" ht="15" x14ac:dyDescent="0.25">
      <c r="E2011"/>
      <c r="F2011"/>
      <c r="H2011"/>
      <c r="J2011"/>
      <c r="L2011"/>
      <c r="M2011"/>
      <c r="N2011"/>
    </row>
    <row r="2012" spans="5:14" ht="15" x14ac:dyDescent="0.25">
      <c r="E2012"/>
      <c r="F2012"/>
      <c r="H2012"/>
      <c r="J2012"/>
      <c r="L2012"/>
      <c r="M2012"/>
      <c r="N2012"/>
    </row>
    <row r="2013" spans="5:14" ht="15" x14ac:dyDescent="0.25">
      <c r="E2013"/>
      <c r="F2013"/>
      <c r="H2013"/>
      <c r="J2013"/>
      <c r="L2013"/>
      <c r="M2013"/>
      <c r="N2013"/>
    </row>
    <row r="2014" spans="5:14" ht="15" x14ac:dyDescent="0.25">
      <c r="E2014"/>
      <c r="F2014"/>
      <c r="H2014"/>
      <c r="J2014"/>
      <c r="L2014"/>
      <c r="M2014"/>
      <c r="N2014"/>
    </row>
    <row r="2015" spans="5:14" ht="15" x14ac:dyDescent="0.25">
      <c r="E2015"/>
      <c r="F2015"/>
      <c r="H2015"/>
      <c r="J2015"/>
      <c r="L2015"/>
      <c r="M2015"/>
      <c r="N2015"/>
    </row>
    <row r="2016" spans="5:14" ht="15" x14ac:dyDescent="0.25">
      <c r="E2016"/>
      <c r="F2016"/>
      <c r="H2016"/>
      <c r="J2016"/>
      <c r="L2016"/>
      <c r="M2016"/>
      <c r="N2016"/>
    </row>
    <row r="2017" spans="5:14" ht="15" x14ac:dyDescent="0.25">
      <c r="E2017"/>
      <c r="F2017"/>
      <c r="H2017"/>
      <c r="J2017"/>
      <c r="L2017"/>
      <c r="M2017"/>
      <c r="N2017"/>
    </row>
    <row r="2018" spans="5:14" ht="15" x14ac:dyDescent="0.25">
      <c r="E2018"/>
      <c r="F2018"/>
      <c r="H2018"/>
      <c r="J2018"/>
      <c r="L2018"/>
      <c r="M2018"/>
      <c r="N2018"/>
    </row>
    <row r="2019" spans="5:14" ht="15" x14ac:dyDescent="0.25">
      <c r="E2019"/>
      <c r="F2019"/>
      <c r="H2019"/>
      <c r="J2019"/>
      <c r="L2019"/>
      <c r="M2019"/>
      <c r="N2019"/>
    </row>
    <row r="2020" spans="5:14" ht="15" x14ac:dyDescent="0.25">
      <c r="E2020"/>
      <c r="F2020"/>
      <c r="H2020"/>
      <c r="J2020"/>
      <c r="L2020"/>
      <c r="M2020"/>
      <c r="N2020"/>
    </row>
    <row r="2021" spans="5:14" ht="15" x14ac:dyDescent="0.25">
      <c r="E2021"/>
      <c r="F2021"/>
      <c r="H2021"/>
      <c r="J2021"/>
      <c r="L2021"/>
      <c r="M2021"/>
      <c r="N2021"/>
    </row>
    <row r="2022" spans="5:14" ht="15" x14ac:dyDescent="0.25">
      <c r="E2022"/>
      <c r="F2022"/>
      <c r="H2022"/>
      <c r="J2022"/>
      <c r="L2022"/>
      <c r="M2022"/>
      <c r="N2022"/>
    </row>
    <row r="2023" spans="5:14" ht="15" x14ac:dyDescent="0.25">
      <c r="E2023"/>
      <c r="F2023"/>
      <c r="H2023"/>
      <c r="J2023"/>
      <c r="L2023"/>
      <c r="M2023"/>
      <c r="N2023"/>
    </row>
    <row r="2024" spans="5:14" ht="15" x14ac:dyDescent="0.25">
      <c r="E2024"/>
      <c r="F2024"/>
      <c r="H2024"/>
      <c r="J2024"/>
      <c r="L2024"/>
      <c r="M2024"/>
      <c r="N2024"/>
    </row>
    <row r="2025" spans="5:14" ht="15" x14ac:dyDescent="0.25">
      <c r="E2025"/>
      <c r="F2025"/>
      <c r="H2025"/>
      <c r="J2025"/>
      <c r="L2025"/>
      <c r="M2025"/>
      <c r="N2025"/>
    </row>
    <row r="2026" spans="5:14" ht="15" x14ac:dyDescent="0.25">
      <c r="E2026"/>
      <c r="F2026"/>
      <c r="H2026"/>
      <c r="J2026"/>
      <c r="L2026"/>
      <c r="M2026"/>
      <c r="N2026"/>
    </row>
    <row r="2027" spans="5:14" ht="15" x14ac:dyDescent="0.25">
      <c r="E2027"/>
      <c r="F2027"/>
      <c r="H2027"/>
      <c r="J2027"/>
      <c r="L2027"/>
      <c r="M2027"/>
      <c r="N2027"/>
    </row>
    <row r="2028" spans="5:14" ht="15" x14ac:dyDescent="0.25">
      <c r="E2028"/>
      <c r="F2028"/>
      <c r="H2028"/>
      <c r="J2028"/>
      <c r="L2028"/>
      <c r="M2028"/>
      <c r="N2028"/>
    </row>
    <row r="2029" spans="5:14" ht="15" x14ac:dyDescent="0.25">
      <c r="E2029"/>
      <c r="F2029"/>
      <c r="H2029"/>
      <c r="J2029"/>
      <c r="L2029"/>
      <c r="M2029"/>
      <c r="N2029"/>
    </row>
    <row r="2030" spans="5:14" ht="15" x14ac:dyDescent="0.25">
      <c r="E2030"/>
      <c r="F2030"/>
      <c r="H2030"/>
      <c r="J2030"/>
      <c r="L2030"/>
      <c r="M2030"/>
      <c r="N2030"/>
    </row>
    <row r="2031" spans="5:14" ht="15" x14ac:dyDescent="0.25">
      <c r="E2031"/>
      <c r="F2031"/>
      <c r="H2031"/>
      <c r="J2031"/>
      <c r="L2031"/>
      <c r="M2031"/>
      <c r="N2031"/>
    </row>
    <row r="2032" spans="5:14" ht="15" x14ac:dyDescent="0.25">
      <c r="E2032"/>
      <c r="F2032"/>
      <c r="H2032"/>
      <c r="J2032"/>
      <c r="L2032"/>
      <c r="M2032"/>
      <c r="N2032"/>
    </row>
    <row r="2033" spans="5:14" ht="15" x14ac:dyDescent="0.25">
      <c r="E2033"/>
      <c r="F2033"/>
      <c r="H2033"/>
      <c r="J2033"/>
      <c r="L2033"/>
      <c r="M2033"/>
      <c r="N2033"/>
    </row>
    <row r="2034" spans="5:14" ht="15" x14ac:dyDescent="0.25">
      <c r="E2034"/>
      <c r="F2034"/>
      <c r="H2034"/>
      <c r="J2034"/>
      <c r="L2034"/>
      <c r="M2034"/>
      <c r="N2034"/>
    </row>
    <row r="2035" spans="5:14" ht="15" x14ac:dyDescent="0.25">
      <c r="E2035"/>
      <c r="F2035"/>
      <c r="H2035"/>
      <c r="J2035"/>
      <c r="L2035"/>
      <c r="M2035"/>
      <c r="N2035"/>
    </row>
    <row r="2036" spans="5:14" ht="15" x14ac:dyDescent="0.25">
      <c r="E2036"/>
      <c r="F2036"/>
      <c r="H2036"/>
      <c r="J2036"/>
      <c r="L2036"/>
      <c r="M2036"/>
      <c r="N2036"/>
    </row>
    <row r="2037" spans="5:14" ht="15" x14ac:dyDescent="0.25">
      <c r="E2037"/>
      <c r="F2037"/>
      <c r="H2037"/>
      <c r="J2037"/>
      <c r="L2037"/>
      <c r="M2037"/>
      <c r="N2037"/>
    </row>
    <row r="2038" spans="5:14" ht="15" x14ac:dyDescent="0.25">
      <c r="E2038"/>
      <c r="F2038"/>
      <c r="H2038"/>
      <c r="J2038"/>
      <c r="L2038"/>
      <c r="M2038"/>
      <c r="N2038"/>
    </row>
    <row r="2039" spans="5:14" ht="15" x14ac:dyDescent="0.25">
      <c r="E2039"/>
      <c r="F2039"/>
      <c r="H2039"/>
      <c r="J2039"/>
      <c r="L2039"/>
      <c r="M2039"/>
      <c r="N2039"/>
    </row>
    <row r="2040" spans="5:14" ht="15" x14ac:dyDescent="0.25">
      <c r="E2040"/>
      <c r="F2040"/>
      <c r="H2040"/>
      <c r="J2040"/>
      <c r="L2040"/>
      <c r="M2040"/>
      <c r="N2040"/>
    </row>
    <row r="2041" spans="5:14" ht="15" x14ac:dyDescent="0.25">
      <c r="E2041"/>
      <c r="F2041"/>
      <c r="H2041"/>
      <c r="J2041"/>
      <c r="L2041"/>
      <c r="M2041"/>
      <c r="N2041"/>
    </row>
    <row r="2042" spans="5:14" ht="15" x14ac:dyDescent="0.25">
      <c r="E2042"/>
      <c r="F2042"/>
      <c r="H2042"/>
      <c r="J2042"/>
      <c r="L2042"/>
      <c r="M2042"/>
      <c r="N2042"/>
    </row>
    <row r="2043" spans="5:14" ht="15" x14ac:dyDescent="0.25">
      <c r="E2043"/>
      <c r="F2043"/>
      <c r="H2043"/>
      <c r="J2043"/>
      <c r="L2043"/>
      <c r="M2043"/>
      <c r="N2043"/>
    </row>
    <row r="2044" spans="5:14" ht="15" x14ac:dyDescent="0.25">
      <c r="E2044"/>
      <c r="F2044"/>
      <c r="H2044"/>
      <c r="J2044"/>
      <c r="L2044"/>
      <c r="M2044"/>
      <c r="N2044"/>
    </row>
    <row r="2045" spans="5:14" ht="15" x14ac:dyDescent="0.25">
      <c r="E2045"/>
      <c r="F2045"/>
      <c r="H2045"/>
      <c r="J2045"/>
      <c r="L2045"/>
      <c r="M2045"/>
      <c r="N2045"/>
    </row>
    <row r="2046" spans="5:14" ht="15" x14ac:dyDescent="0.25">
      <c r="E2046"/>
      <c r="F2046"/>
      <c r="H2046"/>
      <c r="J2046"/>
      <c r="L2046"/>
      <c r="M2046"/>
      <c r="N2046"/>
    </row>
    <row r="2047" spans="5:14" ht="15" x14ac:dyDescent="0.25">
      <c r="E2047"/>
      <c r="F2047"/>
      <c r="H2047"/>
      <c r="J2047"/>
      <c r="L2047"/>
      <c r="M2047"/>
      <c r="N2047"/>
    </row>
    <row r="2048" spans="5:14" ht="15" x14ac:dyDescent="0.25">
      <c r="E2048"/>
      <c r="F2048"/>
      <c r="H2048"/>
      <c r="J2048"/>
      <c r="L2048"/>
      <c r="M2048"/>
      <c r="N2048"/>
    </row>
    <row r="2049" spans="5:14" ht="15" x14ac:dyDescent="0.25">
      <c r="E2049"/>
      <c r="F2049"/>
      <c r="H2049"/>
      <c r="J2049"/>
      <c r="L2049"/>
      <c r="M2049"/>
      <c r="N2049"/>
    </row>
    <row r="2050" spans="5:14" ht="15" x14ac:dyDescent="0.25">
      <c r="E2050"/>
      <c r="F2050"/>
      <c r="H2050"/>
      <c r="J2050"/>
      <c r="L2050"/>
      <c r="M2050"/>
      <c r="N2050"/>
    </row>
    <row r="2051" spans="5:14" ht="15" x14ac:dyDescent="0.25">
      <c r="E2051"/>
      <c r="F2051"/>
      <c r="H2051"/>
      <c r="J2051"/>
      <c r="L2051"/>
      <c r="M2051"/>
      <c r="N2051"/>
    </row>
    <row r="2052" spans="5:14" ht="15" x14ac:dyDescent="0.25">
      <c r="E2052"/>
      <c r="F2052"/>
      <c r="H2052"/>
      <c r="J2052"/>
      <c r="L2052"/>
      <c r="M2052"/>
      <c r="N2052"/>
    </row>
    <row r="2053" spans="5:14" ht="15" x14ac:dyDescent="0.25">
      <c r="E2053"/>
      <c r="F2053"/>
      <c r="H2053"/>
      <c r="J2053"/>
      <c r="L2053"/>
      <c r="M2053"/>
      <c r="N2053"/>
    </row>
    <row r="2054" spans="5:14" ht="15" x14ac:dyDescent="0.25">
      <c r="E2054"/>
      <c r="F2054"/>
      <c r="H2054"/>
      <c r="J2054"/>
      <c r="L2054"/>
      <c r="M2054"/>
      <c r="N2054"/>
    </row>
    <row r="2055" spans="5:14" ht="15" x14ac:dyDescent="0.25">
      <c r="E2055"/>
      <c r="F2055"/>
      <c r="H2055"/>
      <c r="J2055"/>
      <c r="L2055"/>
      <c r="M2055"/>
      <c r="N2055"/>
    </row>
    <row r="2056" spans="5:14" ht="15" x14ac:dyDescent="0.25">
      <c r="E2056"/>
      <c r="F2056"/>
      <c r="H2056"/>
      <c r="J2056"/>
      <c r="L2056"/>
      <c r="M2056"/>
      <c r="N2056"/>
    </row>
    <row r="2057" spans="5:14" ht="15" x14ac:dyDescent="0.25">
      <c r="E2057"/>
      <c r="F2057"/>
      <c r="H2057"/>
      <c r="J2057"/>
      <c r="L2057"/>
      <c r="M2057"/>
      <c r="N2057"/>
    </row>
    <row r="2058" spans="5:14" ht="15" x14ac:dyDescent="0.25">
      <c r="E2058"/>
      <c r="F2058"/>
      <c r="H2058"/>
      <c r="J2058"/>
      <c r="L2058"/>
      <c r="M2058"/>
      <c r="N2058"/>
    </row>
    <row r="2059" spans="5:14" ht="15" x14ac:dyDescent="0.25">
      <c r="E2059"/>
      <c r="F2059"/>
      <c r="H2059"/>
      <c r="J2059"/>
      <c r="L2059"/>
      <c r="M2059"/>
      <c r="N2059"/>
    </row>
    <row r="2060" spans="5:14" ht="15" x14ac:dyDescent="0.25">
      <c r="E2060"/>
      <c r="F2060"/>
      <c r="H2060"/>
      <c r="J2060"/>
      <c r="L2060"/>
      <c r="M2060"/>
      <c r="N2060"/>
    </row>
    <row r="2061" spans="5:14" ht="15" x14ac:dyDescent="0.25">
      <c r="E2061"/>
      <c r="F2061"/>
      <c r="H2061"/>
      <c r="J2061"/>
      <c r="L2061"/>
      <c r="M2061"/>
      <c r="N2061"/>
    </row>
    <row r="2062" spans="5:14" ht="15" x14ac:dyDescent="0.25">
      <c r="E2062"/>
      <c r="F2062"/>
      <c r="H2062"/>
      <c r="J2062"/>
      <c r="L2062"/>
      <c r="M2062"/>
      <c r="N2062"/>
    </row>
    <row r="2063" spans="5:14" ht="15" x14ac:dyDescent="0.25">
      <c r="E2063"/>
      <c r="F2063"/>
      <c r="H2063"/>
      <c r="J2063"/>
      <c r="L2063"/>
      <c r="M2063"/>
      <c r="N2063"/>
    </row>
    <row r="2064" spans="5:14" ht="15" x14ac:dyDescent="0.25">
      <c r="E2064"/>
      <c r="F2064"/>
      <c r="H2064"/>
      <c r="J2064"/>
      <c r="L2064"/>
      <c r="M2064"/>
      <c r="N2064"/>
    </row>
    <row r="2065" spans="5:14" ht="15" x14ac:dyDescent="0.25">
      <c r="E2065"/>
      <c r="F2065"/>
      <c r="H2065"/>
      <c r="J2065"/>
      <c r="L2065"/>
      <c r="M2065"/>
      <c r="N2065"/>
    </row>
    <row r="2066" spans="5:14" ht="15" x14ac:dyDescent="0.25">
      <c r="E2066"/>
      <c r="F2066"/>
      <c r="H2066"/>
      <c r="J2066"/>
      <c r="L2066"/>
      <c r="M2066"/>
      <c r="N2066"/>
    </row>
    <row r="2067" spans="5:14" ht="15" x14ac:dyDescent="0.25">
      <c r="E2067"/>
      <c r="F2067"/>
      <c r="H2067"/>
      <c r="J2067"/>
      <c r="L2067"/>
      <c r="M2067"/>
      <c r="N2067"/>
    </row>
    <row r="2068" spans="5:14" ht="15" x14ac:dyDescent="0.25">
      <c r="E2068"/>
      <c r="F2068"/>
      <c r="H2068"/>
      <c r="J2068"/>
      <c r="L2068"/>
      <c r="M2068"/>
      <c r="N2068"/>
    </row>
    <row r="2069" spans="5:14" ht="15" x14ac:dyDescent="0.25">
      <c r="E2069"/>
      <c r="F2069"/>
      <c r="H2069"/>
      <c r="J2069"/>
      <c r="L2069"/>
      <c r="M2069"/>
      <c r="N2069"/>
    </row>
    <row r="2070" spans="5:14" ht="15" x14ac:dyDescent="0.25">
      <c r="E2070"/>
      <c r="F2070"/>
      <c r="H2070"/>
      <c r="J2070"/>
      <c r="L2070"/>
      <c r="M2070"/>
      <c r="N2070"/>
    </row>
    <row r="2071" spans="5:14" ht="15" x14ac:dyDescent="0.25">
      <c r="E2071"/>
      <c r="F2071"/>
      <c r="H2071"/>
      <c r="J2071"/>
      <c r="L2071"/>
      <c r="M2071"/>
      <c r="N2071"/>
    </row>
    <row r="2072" spans="5:14" ht="15" x14ac:dyDescent="0.25">
      <c r="E2072"/>
      <c r="F2072"/>
      <c r="H2072"/>
      <c r="J2072"/>
      <c r="L2072"/>
      <c r="M2072"/>
      <c r="N2072"/>
    </row>
    <row r="2073" spans="5:14" ht="15" x14ac:dyDescent="0.25">
      <c r="E2073"/>
      <c r="F2073"/>
      <c r="H2073"/>
      <c r="J2073"/>
      <c r="L2073"/>
      <c r="M2073"/>
      <c r="N2073"/>
    </row>
    <row r="2074" spans="5:14" ht="15" x14ac:dyDescent="0.25">
      <c r="E2074"/>
      <c r="F2074"/>
      <c r="H2074"/>
      <c r="J2074"/>
      <c r="L2074"/>
      <c r="M2074"/>
      <c r="N2074"/>
    </row>
    <row r="2075" spans="5:14" ht="15" x14ac:dyDescent="0.25">
      <c r="E2075"/>
      <c r="F2075"/>
      <c r="H2075"/>
      <c r="J2075"/>
      <c r="L2075"/>
      <c r="M2075"/>
      <c r="N2075"/>
    </row>
    <row r="2076" spans="5:14" ht="15" x14ac:dyDescent="0.25">
      <c r="E2076"/>
      <c r="F2076"/>
      <c r="H2076"/>
      <c r="J2076"/>
      <c r="L2076"/>
      <c r="M2076"/>
      <c r="N2076"/>
    </row>
    <row r="2077" spans="5:14" ht="15" x14ac:dyDescent="0.25">
      <c r="E2077"/>
      <c r="F2077"/>
      <c r="H2077"/>
      <c r="J2077"/>
      <c r="L2077"/>
      <c r="M2077"/>
      <c r="N2077"/>
    </row>
    <row r="2078" spans="5:14" ht="15" x14ac:dyDescent="0.25">
      <c r="E2078"/>
      <c r="F2078"/>
      <c r="H2078"/>
      <c r="J2078"/>
      <c r="L2078"/>
      <c r="M2078"/>
      <c r="N2078"/>
    </row>
    <row r="2079" spans="5:14" ht="15" x14ac:dyDescent="0.25">
      <c r="E2079"/>
      <c r="F2079"/>
      <c r="H2079"/>
      <c r="J2079"/>
      <c r="L2079"/>
      <c r="M2079"/>
      <c r="N2079"/>
    </row>
    <row r="2080" spans="5:14" ht="15" x14ac:dyDescent="0.25">
      <c r="E2080"/>
      <c r="F2080"/>
      <c r="H2080"/>
      <c r="J2080"/>
      <c r="L2080"/>
      <c r="M2080"/>
      <c r="N2080"/>
    </row>
    <row r="2081" spans="5:14" ht="15" x14ac:dyDescent="0.25">
      <c r="E2081"/>
      <c r="F2081"/>
      <c r="H2081"/>
      <c r="J2081"/>
      <c r="L2081"/>
      <c r="M2081"/>
      <c r="N2081"/>
    </row>
    <row r="2082" spans="5:14" ht="15" x14ac:dyDescent="0.25">
      <c r="E2082"/>
      <c r="F2082"/>
      <c r="H2082"/>
      <c r="J2082"/>
      <c r="L2082"/>
      <c r="M2082"/>
      <c r="N2082"/>
    </row>
    <row r="2083" spans="5:14" ht="15" x14ac:dyDescent="0.25">
      <c r="E2083"/>
      <c r="F2083"/>
      <c r="H2083"/>
      <c r="J2083"/>
      <c r="L2083"/>
      <c r="M2083"/>
      <c r="N2083"/>
    </row>
    <row r="2084" spans="5:14" ht="15" x14ac:dyDescent="0.25">
      <c r="E2084"/>
      <c r="F2084"/>
      <c r="H2084"/>
      <c r="J2084"/>
      <c r="L2084"/>
      <c r="M2084"/>
      <c r="N2084"/>
    </row>
    <row r="2085" spans="5:14" ht="15" x14ac:dyDescent="0.25">
      <c r="E2085"/>
      <c r="F2085"/>
      <c r="H2085"/>
      <c r="J2085"/>
      <c r="L2085"/>
      <c r="M2085"/>
      <c r="N2085"/>
    </row>
    <row r="2086" spans="5:14" ht="15" x14ac:dyDescent="0.25">
      <c r="E2086"/>
      <c r="F2086"/>
      <c r="H2086"/>
      <c r="J2086"/>
      <c r="L2086"/>
      <c r="M2086"/>
      <c r="N2086"/>
    </row>
    <row r="2087" spans="5:14" ht="15" x14ac:dyDescent="0.25">
      <c r="E2087"/>
      <c r="F2087"/>
      <c r="H2087"/>
      <c r="J2087"/>
      <c r="L2087"/>
      <c r="M2087"/>
      <c r="N2087"/>
    </row>
    <row r="2088" spans="5:14" ht="15" x14ac:dyDescent="0.25">
      <c r="E2088"/>
      <c r="F2088"/>
      <c r="H2088"/>
      <c r="J2088"/>
      <c r="L2088"/>
      <c r="M2088"/>
      <c r="N2088"/>
    </row>
    <row r="2089" spans="5:14" ht="15" x14ac:dyDescent="0.25">
      <c r="E2089"/>
      <c r="F2089"/>
      <c r="H2089"/>
      <c r="J2089"/>
      <c r="L2089"/>
      <c r="M2089"/>
      <c r="N2089"/>
    </row>
    <row r="2090" spans="5:14" ht="15" x14ac:dyDescent="0.25">
      <c r="E2090"/>
      <c r="F2090"/>
      <c r="H2090"/>
      <c r="J2090"/>
      <c r="L2090"/>
      <c r="M2090"/>
      <c r="N2090"/>
    </row>
    <row r="2091" spans="5:14" ht="15" x14ac:dyDescent="0.25">
      <c r="E2091"/>
      <c r="F2091"/>
      <c r="H2091"/>
      <c r="J2091"/>
      <c r="L2091"/>
      <c r="M2091"/>
      <c r="N2091"/>
    </row>
    <row r="2092" spans="5:14" ht="15" x14ac:dyDescent="0.25">
      <c r="E2092"/>
      <c r="F2092"/>
      <c r="H2092"/>
      <c r="J2092"/>
      <c r="L2092"/>
      <c r="M2092"/>
      <c r="N2092"/>
    </row>
    <row r="2093" spans="5:14" ht="15" x14ac:dyDescent="0.25">
      <c r="E2093"/>
      <c r="F2093"/>
      <c r="H2093"/>
      <c r="J2093"/>
      <c r="L2093"/>
      <c r="M2093"/>
      <c r="N2093"/>
    </row>
    <row r="2094" spans="5:14" ht="15" x14ac:dyDescent="0.25">
      <c r="E2094"/>
      <c r="F2094"/>
      <c r="H2094"/>
      <c r="J2094"/>
      <c r="L2094"/>
      <c r="M2094"/>
      <c r="N2094"/>
    </row>
    <row r="2095" spans="5:14" ht="15" x14ac:dyDescent="0.25">
      <c r="E2095"/>
      <c r="F2095"/>
      <c r="H2095"/>
      <c r="J2095"/>
      <c r="L2095"/>
      <c r="M2095"/>
      <c r="N2095"/>
    </row>
    <row r="2096" spans="5:14" ht="15" x14ac:dyDescent="0.25">
      <c r="E2096"/>
      <c r="F2096"/>
      <c r="H2096"/>
      <c r="J2096"/>
      <c r="L2096"/>
      <c r="M2096"/>
      <c r="N2096"/>
    </row>
    <row r="2097" spans="5:14" ht="15" x14ac:dyDescent="0.25">
      <c r="E2097"/>
      <c r="F2097"/>
      <c r="H2097"/>
      <c r="J2097"/>
      <c r="L2097"/>
      <c r="M2097"/>
      <c r="N2097"/>
    </row>
    <row r="2098" spans="5:14" ht="15" x14ac:dyDescent="0.25">
      <c r="E2098"/>
      <c r="F2098"/>
      <c r="H2098"/>
      <c r="J2098"/>
      <c r="L2098"/>
      <c r="M2098"/>
      <c r="N2098"/>
    </row>
    <row r="2099" spans="5:14" ht="15" x14ac:dyDescent="0.25">
      <c r="E2099"/>
      <c r="F2099"/>
      <c r="H2099"/>
      <c r="J2099"/>
      <c r="L2099"/>
      <c r="M2099"/>
      <c r="N2099"/>
    </row>
    <row r="2100" spans="5:14" ht="15" x14ac:dyDescent="0.25">
      <c r="E2100"/>
      <c r="F2100"/>
      <c r="H2100"/>
      <c r="J2100"/>
      <c r="L2100"/>
      <c r="M2100"/>
      <c r="N2100"/>
    </row>
    <row r="2101" spans="5:14" ht="15" x14ac:dyDescent="0.25">
      <c r="E2101"/>
      <c r="F2101"/>
      <c r="H2101"/>
      <c r="J2101"/>
      <c r="L2101"/>
      <c r="M2101"/>
      <c r="N2101"/>
    </row>
    <row r="2102" spans="5:14" ht="15" x14ac:dyDescent="0.25">
      <c r="E2102"/>
      <c r="F2102"/>
      <c r="H2102"/>
      <c r="J2102"/>
      <c r="L2102"/>
      <c r="M2102"/>
      <c r="N2102"/>
    </row>
    <row r="2103" spans="5:14" ht="15" x14ac:dyDescent="0.25">
      <c r="E2103"/>
      <c r="F2103"/>
      <c r="H2103"/>
      <c r="J2103"/>
      <c r="L2103"/>
      <c r="M2103"/>
      <c r="N2103"/>
    </row>
    <row r="2104" spans="5:14" ht="15" x14ac:dyDescent="0.25">
      <c r="E2104"/>
      <c r="F2104"/>
      <c r="H2104"/>
      <c r="J2104"/>
      <c r="L2104"/>
      <c r="M2104"/>
      <c r="N2104"/>
    </row>
    <row r="2105" spans="5:14" ht="15" x14ac:dyDescent="0.25">
      <c r="E2105"/>
      <c r="F2105"/>
      <c r="H2105"/>
      <c r="J2105"/>
      <c r="L2105"/>
      <c r="M2105"/>
      <c r="N2105"/>
    </row>
    <row r="2106" spans="5:14" ht="15" x14ac:dyDescent="0.25">
      <c r="E2106"/>
      <c r="F2106"/>
      <c r="H2106"/>
      <c r="J2106"/>
      <c r="L2106"/>
      <c r="M2106"/>
      <c r="N2106"/>
    </row>
    <row r="2107" spans="5:14" ht="15" x14ac:dyDescent="0.25">
      <c r="E2107"/>
      <c r="F2107"/>
      <c r="H2107"/>
      <c r="J2107"/>
      <c r="L2107"/>
      <c r="M2107"/>
      <c r="N2107"/>
    </row>
    <row r="2108" spans="5:14" ht="15" x14ac:dyDescent="0.25">
      <c r="E2108"/>
      <c r="F2108"/>
      <c r="H2108"/>
      <c r="J2108"/>
      <c r="L2108"/>
      <c r="M2108"/>
      <c r="N2108"/>
    </row>
    <row r="2109" spans="5:14" ht="15" x14ac:dyDescent="0.25">
      <c r="E2109"/>
      <c r="F2109"/>
      <c r="H2109"/>
      <c r="J2109"/>
      <c r="L2109"/>
      <c r="M2109"/>
      <c r="N2109"/>
    </row>
    <row r="2110" spans="5:14" ht="15" x14ac:dyDescent="0.25">
      <c r="E2110"/>
      <c r="F2110"/>
      <c r="H2110"/>
      <c r="J2110"/>
      <c r="L2110"/>
      <c r="M2110"/>
      <c r="N2110"/>
    </row>
    <row r="2111" spans="5:14" ht="15" x14ac:dyDescent="0.25">
      <c r="E2111"/>
      <c r="F2111"/>
      <c r="H2111"/>
      <c r="J2111"/>
      <c r="L2111"/>
      <c r="M2111"/>
      <c r="N2111"/>
    </row>
    <row r="2112" spans="5:14" ht="15" x14ac:dyDescent="0.25">
      <c r="E2112"/>
      <c r="F2112"/>
      <c r="H2112"/>
      <c r="J2112"/>
      <c r="L2112"/>
      <c r="M2112"/>
      <c r="N2112"/>
    </row>
    <row r="2113" spans="5:14" ht="15" x14ac:dyDescent="0.25">
      <c r="E2113"/>
      <c r="F2113"/>
      <c r="H2113"/>
      <c r="J2113"/>
      <c r="L2113"/>
      <c r="M2113"/>
      <c r="N2113"/>
    </row>
    <row r="2114" spans="5:14" ht="15" x14ac:dyDescent="0.25">
      <c r="E2114"/>
      <c r="F2114"/>
      <c r="H2114"/>
      <c r="J2114"/>
      <c r="L2114"/>
      <c r="M2114"/>
      <c r="N2114"/>
    </row>
    <row r="2115" spans="5:14" ht="15" x14ac:dyDescent="0.25">
      <c r="E2115"/>
      <c r="F2115"/>
      <c r="H2115"/>
      <c r="J2115"/>
      <c r="L2115"/>
      <c r="M2115"/>
      <c r="N2115"/>
    </row>
    <row r="2116" spans="5:14" ht="15" x14ac:dyDescent="0.25">
      <c r="E2116"/>
      <c r="F2116"/>
      <c r="H2116"/>
      <c r="J2116"/>
      <c r="L2116"/>
      <c r="M2116"/>
      <c r="N2116"/>
    </row>
    <row r="2117" spans="5:14" ht="15" x14ac:dyDescent="0.25">
      <c r="E2117"/>
      <c r="F2117"/>
      <c r="H2117"/>
      <c r="J2117"/>
      <c r="L2117"/>
      <c r="M2117"/>
      <c r="N2117"/>
    </row>
    <row r="2118" spans="5:14" ht="15" x14ac:dyDescent="0.25">
      <c r="E2118"/>
      <c r="F2118"/>
      <c r="H2118"/>
      <c r="J2118"/>
      <c r="L2118"/>
      <c r="M2118"/>
      <c r="N2118"/>
    </row>
    <row r="2119" spans="5:14" ht="15" x14ac:dyDescent="0.25">
      <c r="E2119"/>
      <c r="F2119"/>
      <c r="H2119"/>
      <c r="J2119"/>
      <c r="L2119"/>
      <c r="M2119"/>
      <c r="N2119"/>
    </row>
    <row r="2120" spans="5:14" ht="15" x14ac:dyDescent="0.25">
      <c r="E2120"/>
      <c r="F2120"/>
      <c r="H2120"/>
      <c r="J2120"/>
      <c r="L2120"/>
      <c r="M2120"/>
      <c r="N2120"/>
    </row>
    <row r="2121" spans="5:14" ht="15" x14ac:dyDescent="0.25">
      <c r="E2121"/>
      <c r="F2121"/>
      <c r="H2121"/>
      <c r="J2121"/>
      <c r="L2121"/>
      <c r="M2121"/>
      <c r="N2121"/>
    </row>
    <row r="2122" spans="5:14" ht="15" x14ac:dyDescent="0.25">
      <c r="E2122"/>
      <c r="F2122"/>
      <c r="H2122"/>
      <c r="J2122"/>
      <c r="L2122"/>
      <c r="M2122"/>
      <c r="N2122"/>
    </row>
    <row r="2123" spans="5:14" ht="15" x14ac:dyDescent="0.25">
      <c r="E2123"/>
      <c r="F2123"/>
      <c r="H2123"/>
      <c r="J2123"/>
      <c r="L2123"/>
      <c r="M2123"/>
      <c r="N2123"/>
    </row>
    <row r="2124" spans="5:14" ht="15" x14ac:dyDescent="0.25">
      <c r="E2124"/>
      <c r="F2124"/>
      <c r="H2124"/>
      <c r="J2124"/>
      <c r="L2124"/>
      <c r="M2124"/>
      <c r="N2124"/>
    </row>
    <row r="2125" spans="5:14" ht="15" x14ac:dyDescent="0.25">
      <c r="E2125"/>
      <c r="F2125"/>
      <c r="H2125"/>
      <c r="J2125"/>
      <c r="L2125"/>
      <c r="M2125"/>
      <c r="N2125"/>
    </row>
    <row r="2126" spans="5:14" ht="15" x14ac:dyDescent="0.25">
      <c r="E2126"/>
      <c r="F2126"/>
      <c r="H2126"/>
      <c r="J2126"/>
      <c r="L2126"/>
      <c r="M2126"/>
      <c r="N2126"/>
    </row>
    <row r="2127" spans="5:14" ht="15" x14ac:dyDescent="0.25">
      <c r="E2127"/>
      <c r="F2127"/>
      <c r="H2127"/>
      <c r="J2127"/>
      <c r="L2127"/>
      <c r="M2127"/>
      <c r="N2127"/>
    </row>
    <row r="2128" spans="5:14" ht="15" x14ac:dyDescent="0.25">
      <c r="E2128"/>
      <c r="F2128"/>
      <c r="H2128"/>
      <c r="J2128"/>
      <c r="L2128"/>
      <c r="M2128"/>
      <c r="N2128"/>
    </row>
    <row r="2129" spans="5:14" ht="15" x14ac:dyDescent="0.25">
      <c r="E2129"/>
      <c r="F2129"/>
      <c r="H2129"/>
      <c r="J2129"/>
      <c r="L2129"/>
      <c r="M2129"/>
      <c r="N2129"/>
    </row>
    <row r="2130" spans="5:14" ht="15" x14ac:dyDescent="0.25">
      <c r="E2130"/>
      <c r="F2130"/>
      <c r="H2130"/>
      <c r="J2130"/>
      <c r="L2130"/>
      <c r="M2130"/>
      <c r="N2130"/>
    </row>
    <row r="2131" spans="5:14" ht="15" x14ac:dyDescent="0.25">
      <c r="E2131"/>
      <c r="F2131"/>
      <c r="H2131"/>
      <c r="J2131"/>
      <c r="L2131"/>
      <c r="M2131"/>
      <c r="N2131"/>
    </row>
    <row r="2132" spans="5:14" ht="15" x14ac:dyDescent="0.25">
      <c r="E2132"/>
      <c r="F2132"/>
      <c r="H2132"/>
      <c r="J2132"/>
      <c r="L2132"/>
      <c r="M2132"/>
      <c r="N2132"/>
    </row>
    <row r="2133" spans="5:14" ht="15" x14ac:dyDescent="0.25">
      <c r="E2133"/>
      <c r="F2133"/>
      <c r="H2133"/>
      <c r="J2133"/>
      <c r="L2133"/>
      <c r="M2133"/>
      <c r="N2133"/>
    </row>
    <row r="2134" spans="5:14" ht="15" x14ac:dyDescent="0.25">
      <c r="E2134"/>
      <c r="F2134"/>
      <c r="H2134"/>
      <c r="J2134"/>
      <c r="L2134"/>
      <c r="M2134"/>
      <c r="N2134"/>
    </row>
    <row r="2135" spans="5:14" ht="15" x14ac:dyDescent="0.25">
      <c r="E2135"/>
      <c r="F2135"/>
      <c r="H2135"/>
      <c r="J2135"/>
      <c r="L2135"/>
      <c r="M2135"/>
      <c r="N2135"/>
    </row>
    <row r="2136" spans="5:14" ht="15" x14ac:dyDescent="0.25">
      <c r="E2136"/>
      <c r="F2136"/>
      <c r="H2136"/>
      <c r="J2136"/>
      <c r="L2136"/>
      <c r="M2136"/>
      <c r="N2136"/>
    </row>
    <row r="2137" spans="5:14" ht="15" x14ac:dyDescent="0.25">
      <c r="E2137"/>
      <c r="F2137"/>
      <c r="H2137"/>
      <c r="J2137"/>
      <c r="L2137"/>
      <c r="M2137"/>
      <c r="N2137"/>
    </row>
    <row r="2138" spans="5:14" ht="15" x14ac:dyDescent="0.25">
      <c r="E2138"/>
      <c r="F2138"/>
      <c r="H2138"/>
      <c r="J2138"/>
      <c r="L2138"/>
      <c r="M2138"/>
      <c r="N2138"/>
    </row>
    <row r="2139" spans="5:14" ht="15" x14ac:dyDescent="0.25">
      <c r="E2139"/>
      <c r="F2139"/>
      <c r="H2139"/>
      <c r="J2139"/>
      <c r="L2139"/>
      <c r="M2139"/>
      <c r="N2139"/>
    </row>
    <row r="2140" spans="5:14" ht="15" x14ac:dyDescent="0.25">
      <c r="E2140"/>
      <c r="F2140"/>
      <c r="H2140"/>
      <c r="J2140"/>
      <c r="L2140"/>
      <c r="M2140"/>
      <c r="N2140"/>
    </row>
    <row r="2141" spans="5:14" ht="15" x14ac:dyDescent="0.25">
      <c r="E2141"/>
      <c r="F2141"/>
      <c r="H2141"/>
      <c r="J2141"/>
      <c r="L2141"/>
      <c r="M2141"/>
      <c r="N2141"/>
    </row>
    <row r="2142" spans="5:14" ht="15" x14ac:dyDescent="0.25">
      <c r="E2142"/>
      <c r="F2142"/>
      <c r="H2142"/>
      <c r="J2142"/>
      <c r="L2142"/>
      <c r="M2142"/>
      <c r="N2142"/>
    </row>
    <row r="2143" spans="5:14" ht="15" x14ac:dyDescent="0.25">
      <c r="E2143"/>
      <c r="F2143"/>
      <c r="H2143"/>
      <c r="J2143"/>
      <c r="L2143"/>
      <c r="M2143"/>
      <c r="N2143"/>
    </row>
    <row r="2144" spans="5:14" ht="15" x14ac:dyDescent="0.25">
      <c r="E2144"/>
      <c r="F2144"/>
      <c r="H2144"/>
      <c r="J2144"/>
      <c r="L2144"/>
      <c r="M2144"/>
      <c r="N2144"/>
    </row>
    <row r="2145" spans="5:14" ht="15" x14ac:dyDescent="0.25">
      <c r="E2145"/>
      <c r="F2145"/>
      <c r="H2145"/>
      <c r="J2145"/>
      <c r="L2145"/>
      <c r="M2145"/>
      <c r="N2145"/>
    </row>
    <row r="2146" spans="5:14" ht="15" x14ac:dyDescent="0.25">
      <c r="E2146"/>
      <c r="F2146"/>
      <c r="H2146"/>
      <c r="J2146"/>
      <c r="L2146"/>
      <c r="M2146"/>
      <c r="N2146"/>
    </row>
    <row r="2147" spans="5:14" ht="15" x14ac:dyDescent="0.25">
      <c r="E2147"/>
      <c r="F2147"/>
      <c r="H2147"/>
      <c r="J2147"/>
      <c r="L2147"/>
      <c r="M2147"/>
      <c r="N2147"/>
    </row>
    <row r="2148" spans="5:14" ht="15" x14ac:dyDescent="0.25">
      <c r="E2148"/>
      <c r="F2148"/>
      <c r="H2148"/>
      <c r="J2148"/>
      <c r="L2148"/>
      <c r="M2148"/>
      <c r="N2148"/>
    </row>
    <row r="2149" spans="5:14" ht="15" x14ac:dyDescent="0.25">
      <c r="E2149"/>
      <c r="F2149"/>
      <c r="H2149"/>
      <c r="J2149"/>
      <c r="L2149"/>
      <c r="M2149"/>
      <c r="N2149"/>
    </row>
    <row r="2150" spans="5:14" ht="15" x14ac:dyDescent="0.25">
      <c r="E2150"/>
      <c r="F2150"/>
      <c r="H2150"/>
      <c r="J2150"/>
      <c r="L2150"/>
      <c r="M2150"/>
      <c r="N2150"/>
    </row>
    <row r="2151" spans="5:14" ht="15" x14ac:dyDescent="0.25">
      <c r="E2151"/>
      <c r="F2151"/>
      <c r="H2151"/>
      <c r="J2151"/>
      <c r="L2151"/>
      <c r="M2151"/>
      <c r="N2151"/>
    </row>
    <row r="2152" spans="5:14" ht="15" x14ac:dyDescent="0.25">
      <c r="E2152"/>
      <c r="F2152"/>
      <c r="H2152"/>
      <c r="J2152"/>
      <c r="L2152"/>
      <c r="M2152"/>
      <c r="N2152"/>
    </row>
    <row r="2153" spans="5:14" ht="15" x14ac:dyDescent="0.25">
      <c r="E2153"/>
      <c r="F2153"/>
      <c r="H2153"/>
      <c r="J2153"/>
      <c r="L2153"/>
      <c r="M2153"/>
      <c r="N2153"/>
    </row>
    <row r="2154" spans="5:14" ht="15" x14ac:dyDescent="0.25">
      <c r="E2154"/>
      <c r="F2154"/>
      <c r="H2154"/>
      <c r="J2154"/>
      <c r="L2154"/>
      <c r="M2154"/>
      <c r="N2154"/>
    </row>
    <row r="2155" spans="5:14" ht="15" x14ac:dyDescent="0.25">
      <c r="E2155"/>
      <c r="F2155"/>
      <c r="H2155"/>
      <c r="J2155"/>
      <c r="L2155"/>
      <c r="M2155"/>
      <c r="N2155"/>
    </row>
    <row r="2156" spans="5:14" ht="15" x14ac:dyDescent="0.25">
      <c r="E2156"/>
      <c r="F2156"/>
      <c r="H2156"/>
      <c r="J2156"/>
      <c r="L2156"/>
      <c r="M2156"/>
      <c r="N2156"/>
    </row>
    <row r="2157" spans="5:14" ht="15" x14ac:dyDescent="0.25">
      <c r="E2157"/>
      <c r="F2157"/>
      <c r="H2157"/>
      <c r="J2157"/>
      <c r="L2157"/>
      <c r="M2157"/>
      <c r="N2157"/>
    </row>
    <row r="2158" spans="5:14" ht="15" x14ac:dyDescent="0.25">
      <c r="E2158"/>
      <c r="F2158"/>
      <c r="H2158"/>
      <c r="J2158"/>
      <c r="L2158"/>
      <c r="M2158"/>
      <c r="N2158"/>
    </row>
    <row r="2159" spans="5:14" ht="15" x14ac:dyDescent="0.25">
      <c r="E2159"/>
      <c r="F2159"/>
      <c r="H2159"/>
      <c r="J2159"/>
      <c r="L2159"/>
      <c r="M2159"/>
      <c r="N2159"/>
    </row>
    <row r="2160" spans="5:14" ht="15" x14ac:dyDescent="0.25">
      <c r="E2160"/>
      <c r="F2160"/>
      <c r="H2160"/>
      <c r="J2160"/>
      <c r="L2160"/>
      <c r="M2160"/>
      <c r="N2160"/>
    </row>
    <row r="2161" spans="5:14" ht="15" x14ac:dyDescent="0.25">
      <c r="E2161"/>
      <c r="F2161"/>
      <c r="H2161"/>
      <c r="J2161"/>
      <c r="L2161"/>
      <c r="M2161"/>
      <c r="N2161"/>
    </row>
    <row r="2162" spans="5:14" ht="15" x14ac:dyDescent="0.25">
      <c r="E2162"/>
      <c r="F2162"/>
      <c r="H2162"/>
      <c r="J2162"/>
      <c r="L2162"/>
      <c r="M2162"/>
      <c r="N2162"/>
    </row>
    <row r="2163" spans="5:14" ht="15" x14ac:dyDescent="0.25">
      <c r="E2163"/>
      <c r="F2163"/>
      <c r="H2163"/>
      <c r="J2163"/>
      <c r="L2163"/>
      <c r="M2163"/>
      <c r="N2163"/>
    </row>
    <row r="2164" spans="5:14" ht="15" x14ac:dyDescent="0.25">
      <c r="E2164"/>
      <c r="F2164"/>
      <c r="H2164"/>
      <c r="J2164"/>
      <c r="L2164"/>
      <c r="M2164"/>
      <c r="N2164"/>
    </row>
    <row r="2165" spans="5:14" ht="15" x14ac:dyDescent="0.25">
      <c r="E2165"/>
      <c r="F2165"/>
      <c r="H2165"/>
      <c r="J2165"/>
      <c r="L2165"/>
      <c r="M2165"/>
      <c r="N2165"/>
    </row>
    <row r="2166" spans="5:14" ht="15" x14ac:dyDescent="0.25">
      <c r="E2166"/>
      <c r="F2166"/>
      <c r="H2166"/>
      <c r="J2166"/>
      <c r="L2166"/>
      <c r="M2166"/>
      <c r="N2166"/>
    </row>
    <row r="2167" spans="5:14" ht="15" x14ac:dyDescent="0.25">
      <c r="E2167"/>
      <c r="F2167"/>
      <c r="H2167"/>
      <c r="J2167"/>
      <c r="L2167"/>
      <c r="M2167"/>
      <c r="N2167"/>
    </row>
    <row r="2168" spans="5:14" ht="15" x14ac:dyDescent="0.25">
      <c r="E2168"/>
      <c r="F2168"/>
      <c r="H2168"/>
      <c r="J2168"/>
      <c r="L2168"/>
      <c r="M2168"/>
      <c r="N2168"/>
    </row>
    <row r="2169" spans="5:14" ht="15" x14ac:dyDescent="0.25">
      <c r="E2169"/>
      <c r="F2169"/>
      <c r="H2169"/>
      <c r="J2169"/>
      <c r="L2169"/>
      <c r="M2169"/>
      <c r="N2169"/>
    </row>
    <row r="2170" spans="5:14" ht="15" x14ac:dyDescent="0.25">
      <c r="E2170"/>
      <c r="F2170"/>
      <c r="H2170"/>
      <c r="J2170"/>
      <c r="L2170"/>
      <c r="M2170"/>
      <c r="N2170"/>
    </row>
    <row r="2171" spans="5:14" ht="15" x14ac:dyDescent="0.25">
      <c r="E2171"/>
      <c r="F2171"/>
      <c r="H2171"/>
      <c r="J2171"/>
      <c r="L2171"/>
      <c r="M2171"/>
      <c r="N2171"/>
    </row>
    <row r="2172" spans="5:14" ht="15" x14ac:dyDescent="0.25">
      <c r="E2172"/>
      <c r="F2172"/>
      <c r="H2172"/>
      <c r="J2172"/>
      <c r="L2172"/>
      <c r="M2172"/>
      <c r="N2172"/>
    </row>
    <row r="2173" spans="5:14" ht="15" x14ac:dyDescent="0.25">
      <c r="E2173"/>
      <c r="F2173"/>
      <c r="H2173"/>
      <c r="J2173"/>
      <c r="L2173"/>
      <c r="M2173"/>
      <c r="N2173"/>
    </row>
    <row r="2174" spans="5:14" ht="15" x14ac:dyDescent="0.25">
      <c r="E2174"/>
      <c r="F2174"/>
      <c r="H2174"/>
      <c r="J2174"/>
      <c r="L2174"/>
      <c r="M2174"/>
      <c r="N2174"/>
    </row>
    <row r="2175" spans="5:14" ht="15" x14ac:dyDescent="0.25">
      <c r="E2175"/>
      <c r="F2175"/>
      <c r="H2175"/>
      <c r="J2175"/>
      <c r="L2175"/>
      <c r="M2175"/>
      <c r="N2175"/>
    </row>
    <row r="2176" spans="5:14" ht="15" x14ac:dyDescent="0.25">
      <c r="E2176"/>
      <c r="F2176"/>
      <c r="H2176"/>
      <c r="J2176"/>
      <c r="L2176"/>
      <c r="M2176"/>
      <c r="N2176"/>
    </row>
    <row r="2177" spans="5:14" ht="15" x14ac:dyDescent="0.25">
      <c r="E2177"/>
      <c r="F2177"/>
      <c r="H2177"/>
      <c r="J2177"/>
      <c r="L2177"/>
      <c r="M2177"/>
      <c r="N2177"/>
    </row>
    <row r="2178" spans="5:14" ht="15" x14ac:dyDescent="0.25">
      <c r="E2178"/>
      <c r="F2178"/>
      <c r="H2178"/>
      <c r="J2178"/>
      <c r="L2178"/>
      <c r="M2178"/>
      <c r="N2178"/>
    </row>
    <row r="2179" spans="5:14" ht="15" x14ac:dyDescent="0.25">
      <c r="E2179"/>
      <c r="F2179"/>
      <c r="H2179"/>
      <c r="J2179"/>
      <c r="L2179"/>
      <c r="M2179"/>
      <c r="N2179"/>
    </row>
    <row r="2180" spans="5:14" ht="15" x14ac:dyDescent="0.25">
      <c r="E2180"/>
      <c r="F2180"/>
      <c r="H2180"/>
      <c r="J2180"/>
      <c r="L2180"/>
      <c r="M2180"/>
      <c r="N2180"/>
    </row>
    <row r="2181" spans="5:14" ht="15" x14ac:dyDescent="0.25">
      <c r="E2181"/>
      <c r="F2181"/>
      <c r="H2181"/>
      <c r="J2181"/>
      <c r="L2181"/>
      <c r="M2181"/>
      <c r="N2181"/>
    </row>
    <row r="2182" spans="5:14" ht="15" x14ac:dyDescent="0.25">
      <c r="E2182"/>
      <c r="F2182"/>
      <c r="H2182"/>
      <c r="J2182"/>
      <c r="L2182"/>
      <c r="M2182"/>
      <c r="N2182"/>
    </row>
    <row r="2183" spans="5:14" ht="15" x14ac:dyDescent="0.25">
      <c r="E2183"/>
      <c r="F2183"/>
      <c r="H2183"/>
      <c r="J2183"/>
      <c r="L2183"/>
      <c r="M2183"/>
      <c r="N2183"/>
    </row>
    <row r="2184" spans="5:14" ht="15" x14ac:dyDescent="0.25">
      <c r="E2184"/>
      <c r="F2184"/>
      <c r="H2184"/>
      <c r="J2184"/>
      <c r="L2184"/>
      <c r="M2184"/>
      <c r="N2184"/>
    </row>
    <row r="2185" spans="5:14" ht="15" x14ac:dyDescent="0.25">
      <c r="E2185"/>
      <c r="F2185"/>
      <c r="H2185"/>
      <c r="J2185"/>
      <c r="L2185"/>
      <c r="M2185"/>
      <c r="N2185"/>
    </row>
    <row r="2186" spans="5:14" ht="15" x14ac:dyDescent="0.25">
      <c r="E2186"/>
      <c r="F2186"/>
      <c r="H2186"/>
      <c r="J2186"/>
      <c r="L2186"/>
      <c r="M2186"/>
      <c r="N2186"/>
    </row>
    <row r="2187" spans="5:14" ht="15" x14ac:dyDescent="0.25">
      <c r="E2187"/>
      <c r="F2187"/>
      <c r="H2187"/>
      <c r="J2187"/>
      <c r="L2187"/>
      <c r="M2187"/>
      <c r="N2187"/>
    </row>
    <row r="2188" spans="5:14" ht="15" x14ac:dyDescent="0.25">
      <c r="E2188"/>
      <c r="F2188"/>
      <c r="H2188"/>
      <c r="J2188"/>
      <c r="L2188"/>
      <c r="M2188"/>
      <c r="N2188"/>
    </row>
    <row r="2189" spans="5:14" ht="15" x14ac:dyDescent="0.25">
      <c r="E2189"/>
      <c r="F2189"/>
      <c r="H2189"/>
      <c r="J2189"/>
      <c r="L2189"/>
      <c r="M2189"/>
      <c r="N2189"/>
    </row>
    <row r="2190" spans="5:14" ht="15" x14ac:dyDescent="0.25">
      <c r="E2190"/>
      <c r="F2190"/>
      <c r="H2190"/>
      <c r="J2190"/>
      <c r="L2190"/>
      <c r="M2190"/>
      <c r="N2190"/>
    </row>
    <row r="2191" spans="5:14" ht="15" x14ac:dyDescent="0.25">
      <c r="E2191"/>
      <c r="F2191"/>
      <c r="H2191"/>
      <c r="J2191"/>
      <c r="L2191"/>
      <c r="M2191"/>
      <c r="N2191"/>
    </row>
    <row r="2192" spans="5:14" ht="15" x14ac:dyDescent="0.25">
      <c r="E2192"/>
      <c r="F2192"/>
      <c r="H2192"/>
      <c r="J2192"/>
      <c r="L2192"/>
      <c r="M2192"/>
      <c r="N2192"/>
    </row>
    <row r="2193" spans="5:14" ht="15" x14ac:dyDescent="0.25">
      <c r="E2193"/>
      <c r="F2193"/>
      <c r="H2193"/>
      <c r="J2193"/>
      <c r="L2193"/>
      <c r="M2193"/>
      <c r="N2193"/>
    </row>
    <row r="2194" spans="5:14" ht="15" x14ac:dyDescent="0.25">
      <c r="E2194"/>
      <c r="F2194"/>
      <c r="H2194"/>
      <c r="J2194"/>
      <c r="L2194"/>
      <c r="M2194"/>
      <c r="N2194"/>
    </row>
    <row r="2195" spans="5:14" ht="15" x14ac:dyDescent="0.25">
      <c r="E2195"/>
      <c r="F2195"/>
      <c r="H2195"/>
      <c r="J2195"/>
      <c r="L2195"/>
      <c r="M2195"/>
      <c r="N2195"/>
    </row>
    <row r="2196" spans="5:14" ht="15" x14ac:dyDescent="0.25">
      <c r="E2196"/>
      <c r="F2196"/>
      <c r="H2196"/>
      <c r="J2196"/>
      <c r="L2196"/>
      <c r="M2196"/>
      <c r="N2196"/>
    </row>
    <row r="2197" spans="5:14" ht="15" x14ac:dyDescent="0.25">
      <c r="E2197"/>
      <c r="F2197"/>
      <c r="H2197"/>
      <c r="J2197"/>
      <c r="L2197"/>
      <c r="M2197"/>
      <c r="N2197"/>
    </row>
    <row r="2198" spans="5:14" ht="15" x14ac:dyDescent="0.25">
      <c r="E2198"/>
      <c r="F2198"/>
      <c r="H2198"/>
      <c r="J2198"/>
      <c r="L2198"/>
      <c r="M2198"/>
      <c r="N2198"/>
    </row>
    <row r="2199" spans="5:14" ht="15" x14ac:dyDescent="0.25">
      <c r="E2199"/>
      <c r="F2199"/>
      <c r="H2199"/>
      <c r="J2199"/>
      <c r="L2199"/>
      <c r="M2199"/>
      <c r="N2199"/>
    </row>
    <row r="2200" spans="5:14" ht="15" x14ac:dyDescent="0.25">
      <c r="E2200"/>
      <c r="F2200"/>
      <c r="H2200"/>
      <c r="J2200"/>
      <c r="L2200"/>
      <c r="M2200"/>
      <c r="N2200"/>
    </row>
    <row r="2201" spans="5:14" ht="15" x14ac:dyDescent="0.25">
      <c r="E2201"/>
      <c r="F2201"/>
      <c r="H2201"/>
      <c r="J2201"/>
      <c r="L2201"/>
      <c r="M2201"/>
      <c r="N2201"/>
    </row>
    <row r="2202" spans="5:14" ht="15" x14ac:dyDescent="0.25">
      <c r="E2202"/>
      <c r="F2202"/>
      <c r="H2202"/>
      <c r="J2202"/>
      <c r="L2202"/>
      <c r="M2202"/>
      <c r="N2202"/>
    </row>
    <row r="2203" spans="5:14" ht="15" x14ac:dyDescent="0.25">
      <c r="E2203"/>
      <c r="F2203"/>
      <c r="H2203"/>
      <c r="J2203"/>
      <c r="L2203"/>
      <c r="M2203"/>
      <c r="N2203"/>
    </row>
    <row r="2204" spans="5:14" ht="15" x14ac:dyDescent="0.25">
      <c r="E2204"/>
      <c r="F2204"/>
      <c r="H2204"/>
      <c r="J2204"/>
      <c r="L2204"/>
      <c r="M2204"/>
      <c r="N2204"/>
    </row>
    <row r="2205" spans="5:14" ht="15" x14ac:dyDescent="0.25">
      <c r="E2205"/>
      <c r="F2205"/>
      <c r="H2205"/>
      <c r="J2205"/>
      <c r="L2205"/>
      <c r="M2205"/>
      <c r="N2205"/>
    </row>
    <row r="2206" spans="5:14" ht="15" x14ac:dyDescent="0.25">
      <c r="E2206"/>
      <c r="F2206"/>
      <c r="H2206"/>
      <c r="J2206"/>
      <c r="L2206"/>
      <c r="M2206"/>
      <c r="N2206"/>
    </row>
    <row r="2207" spans="5:14" ht="15" x14ac:dyDescent="0.25">
      <c r="E2207"/>
      <c r="F2207"/>
      <c r="H2207"/>
      <c r="J2207"/>
      <c r="L2207"/>
      <c r="M2207"/>
      <c r="N2207"/>
    </row>
    <row r="2208" spans="5:14" ht="15" x14ac:dyDescent="0.25">
      <c r="E2208"/>
      <c r="F2208"/>
      <c r="H2208"/>
      <c r="J2208"/>
      <c r="L2208"/>
      <c r="M2208"/>
      <c r="N2208"/>
    </row>
    <row r="2209" spans="5:14" ht="15" x14ac:dyDescent="0.25">
      <c r="E2209"/>
      <c r="F2209"/>
      <c r="H2209"/>
      <c r="J2209"/>
      <c r="L2209"/>
      <c r="M2209"/>
      <c r="N2209"/>
    </row>
    <row r="2210" spans="5:14" ht="15" x14ac:dyDescent="0.25">
      <c r="E2210"/>
      <c r="F2210"/>
      <c r="H2210"/>
      <c r="J2210"/>
      <c r="L2210"/>
      <c r="M2210"/>
      <c r="N2210"/>
    </row>
    <row r="2211" spans="5:14" ht="15" x14ac:dyDescent="0.25">
      <c r="E2211"/>
      <c r="F2211"/>
      <c r="H2211"/>
      <c r="J2211"/>
      <c r="L2211"/>
      <c r="M2211"/>
      <c r="N2211"/>
    </row>
    <row r="2212" spans="5:14" ht="15" x14ac:dyDescent="0.25">
      <c r="E2212"/>
      <c r="F2212"/>
      <c r="H2212"/>
      <c r="J2212"/>
      <c r="L2212"/>
      <c r="M2212"/>
      <c r="N2212"/>
    </row>
    <row r="2213" spans="5:14" ht="15" x14ac:dyDescent="0.25">
      <c r="E2213"/>
      <c r="F2213"/>
      <c r="H2213"/>
      <c r="J2213"/>
      <c r="L2213"/>
      <c r="M2213"/>
      <c r="N2213"/>
    </row>
    <row r="2214" spans="5:14" ht="15" x14ac:dyDescent="0.25">
      <c r="E2214"/>
      <c r="F2214"/>
      <c r="H2214"/>
      <c r="J2214"/>
      <c r="L2214"/>
      <c r="M2214"/>
      <c r="N2214"/>
    </row>
    <row r="2215" spans="5:14" ht="15" x14ac:dyDescent="0.25">
      <c r="E2215"/>
      <c r="F2215"/>
      <c r="H2215"/>
      <c r="J2215"/>
      <c r="L2215"/>
      <c r="M2215"/>
      <c r="N2215"/>
    </row>
    <row r="2216" spans="5:14" ht="15" x14ac:dyDescent="0.25">
      <c r="E2216"/>
      <c r="F2216"/>
      <c r="H2216"/>
      <c r="J2216"/>
      <c r="L2216"/>
      <c r="M2216"/>
      <c r="N2216"/>
    </row>
    <row r="2217" spans="5:14" ht="15" x14ac:dyDescent="0.25">
      <c r="E2217"/>
      <c r="F2217"/>
      <c r="H2217"/>
      <c r="J2217"/>
      <c r="L2217"/>
      <c r="M2217"/>
      <c r="N2217"/>
    </row>
    <row r="2218" spans="5:14" ht="15" x14ac:dyDescent="0.25">
      <c r="E2218"/>
      <c r="F2218"/>
      <c r="H2218"/>
      <c r="J2218"/>
      <c r="L2218"/>
      <c r="M2218"/>
      <c r="N2218"/>
    </row>
    <row r="2219" spans="5:14" ht="15" x14ac:dyDescent="0.25">
      <c r="E2219"/>
      <c r="F2219"/>
      <c r="H2219"/>
      <c r="J2219"/>
      <c r="L2219"/>
      <c r="M2219"/>
      <c r="N2219"/>
    </row>
    <row r="2220" spans="5:14" ht="15" x14ac:dyDescent="0.25">
      <c r="E2220"/>
      <c r="F2220"/>
      <c r="H2220"/>
      <c r="J2220"/>
      <c r="L2220"/>
      <c r="M2220"/>
      <c r="N2220"/>
    </row>
    <row r="2221" spans="5:14" ht="15" x14ac:dyDescent="0.25">
      <c r="E2221"/>
      <c r="F2221"/>
      <c r="H2221"/>
      <c r="J2221"/>
      <c r="L2221"/>
      <c r="M2221"/>
      <c r="N2221"/>
    </row>
    <row r="2222" spans="5:14" ht="15" x14ac:dyDescent="0.25">
      <c r="E2222"/>
      <c r="F2222"/>
      <c r="H2222"/>
      <c r="J2222"/>
      <c r="L2222"/>
      <c r="M2222"/>
      <c r="N2222"/>
    </row>
    <row r="2223" spans="5:14" ht="15" x14ac:dyDescent="0.25">
      <c r="E2223"/>
      <c r="F2223"/>
      <c r="H2223"/>
      <c r="J2223"/>
      <c r="L2223"/>
      <c r="M2223"/>
      <c r="N2223"/>
    </row>
    <row r="2224" spans="5:14" ht="15" x14ac:dyDescent="0.25">
      <c r="E2224"/>
      <c r="F2224"/>
      <c r="H2224"/>
      <c r="J2224"/>
      <c r="L2224"/>
      <c r="M2224"/>
      <c r="N2224"/>
    </row>
    <row r="2225" spans="5:14" ht="15" x14ac:dyDescent="0.25">
      <c r="E2225"/>
      <c r="F2225"/>
      <c r="H2225"/>
      <c r="J2225"/>
      <c r="L2225"/>
      <c r="M2225"/>
      <c r="N2225"/>
    </row>
    <row r="2226" spans="5:14" ht="15" x14ac:dyDescent="0.25">
      <c r="E2226"/>
      <c r="F2226"/>
      <c r="H2226"/>
      <c r="J2226"/>
      <c r="L2226"/>
      <c r="M2226"/>
      <c r="N2226"/>
    </row>
    <row r="2227" spans="5:14" ht="15" x14ac:dyDescent="0.25">
      <c r="E2227"/>
      <c r="F2227"/>
      <c r="H2227"/>
      <c r="J2227"/>
      <c r="L2227"/>
      <c r="M2227"/>
      <c r="N2227"/>
    </row>
    <row r="2228" spans="5:14" ht="15" x14ac:dyDescent="0.25">
      <c r="E2228"/>
      <c r="F2228"/>
      <c r="H2228"/>
      <c r="J2228"/>
      <c r="L2228"/>
      <c r="M2228"/>
      <c r="N2228"/>
    </row>
    <row r="2229" spans="5:14" ht="15" x14ac:dyDescent="0.25">
      <c r="E2229"/>
      <c r="F2229"/>
      <c r="H2229"/>
      <c r="J2229"/>
      <c r="L2229"/>
      <c r="M2229"/>
      <c r="N2229"/>
    </row>
    <row r="2230" spans="5:14" ht="15" x14ac:dyDescent="0.25">
      <c r="E2230"/>
      <c r="F2230"/>
      <c r="H2230"/>
      <c r="J2230"/>
      <c r="L2230"/>
      <c r="M2230"/>
      <c r="N2230"/>
    </row>
    <row r="2231" spans="5:14" ht="15" x14ac:dyDescent="0.25">
      <c r="E2231"/>
      <c r="F2231"/>
      <c r="H2231"/>
      <c r="J2231"/>
      <c r="L2231"/>
      <c r="M2231"/>
      <c r="N2231"/>
    </row>
    <row r="2232" spans="5:14" ht="15" x14ac:dyDescent="0.25">
      <c r="E2232"/>
      <c r="F2232"/>
      <c r="H2232"/>
      <c r="J2232"/>
      <c r="L2232"/>
      <c r="M2232"/>
      <c r="N2232"/>
    </row>
    <row r="2233" spans="5:14" ht="15" x14ac:dyDescent="0.25">
      <c r="E2233"/>
      <c r="F2233"/>
      <c r="H2233"/>
      <c r="J2233"/>
      <c r="L2233"/>
      <c r="M2233"/>
      <c r="N2233"/>
    </row>
    <row r="2234" spans="5:14" ht="15" x14ac:dyDescent="0.25">
      <c r="E2234"/>
      <c r="F2234"/>
      <c r="H2234"/>
      <c r="J2234"/>
      <c r="L2234"/>
      <c r="M2234"/>
      <c r="N2234"/>
    </row>
    <row r="2235" spans="5:14" ht="15" x14ac:dyDescent="0.25">
      <c r="E2235"/>
      <c r="F2235"/>
      <c r="H2235"/>
      <c r="J2235"/>
      <c r="L2235"/>
      <c r="M2235"/>
      <c r="N2235"/>
    </row>
    <row r="2236" spans="5:14" ht="15" x14ac:dyDescent="0.25">
      <c r="E2236"/>
      <c r="F2236"/>
      <c r="H2236"/>
      <c r="J2236"/>
      <c r="L2236"/>
      <c r="M2236"/>
      <c r="N2236"/>
    </row>
    <row r="2237" spans="5:14" ht="15" x14ac:dyDescent="0.25">
      <c r="E2237"/>
      <c r="F2237"/>
      <c r="H2237"/>
      <c r="J2237"/>
      <c r="L2237"/>
      <c r="M2237"/>
      <c r="N2237"/>
    </row>
    <row r="2238" spans="5:14" ht="15" x14ac:dyDescent="0.25">
      <c r="E2238"/>
      <c r="F2238"/>
      <c r="H2238"/>
      <c r="J2238"/>
      <c r="L2238"/>
      <c r="M2238"/>
      <c r="N2238"/>
    </row>
    <row r="2239" spans="5:14" ht="15" x14ac:dyDescent="0.25">
      <c r="E2239"/>
      <c r="F2239"/>
      <c r="H2239"/>
      <c r="J2239"/>
      <c r="L2239"/>
      <c r="M2239"/>
      <c r="N2239"/>
    </row>
    <row r="2240" spans="5:14" ht="15" x14ac:dyDescent="0.25">
      <c r="E2240"/>
      <c r="F2240"/>
      <c r="H2240"/>
      <c r="J2240"/>
      <c r="L2240"/>
      <c r="M2240"/>
      <c r="N2240"/>
    </row>
    <row r="2241" spans="5:14" ht="15" x14ac:dyDescent="0.25">
      <c r="E2241"/>
      <c r="F2241"/>
      <c r="H2241"/>
      <c r="J2241"/>
      <c r="L2241"/>
      <c r="M2241"/>
      <c r="N2241"/>
    </row>
    <row r="2242" spans="5:14" ht="15" x14ac:dyDescent="0.25">
      <c r="E2242"/>
      <c r="F2242"/>
      <c r="H2242"/>
      <c r="J2242"/>
      <c r="L2242"/>
      <c r="M2242"/>
      <c r="N2242"/>
    </row>
    <row r="2243" spans="5:14" ht="15" x14ac:dyDescent="0.25">
      <c r="E2243"/>
      <c r="F2243"/>
      <c r="H2243"/>
      <c r="J2243"/>
      <c r="L2243"/>
      <c r="M2243"/>
      <c r="N2243"/>
    </row>
    <row r="2244" spans="5:14" ht="15" x14ac:dyDescent="0.25">
      <c r="E2244"/>
      <c r="F2244"/>
      <c r="H2244"/>
      <c r="J2244"/>
      <c r="L2244"/>
      <c r="M2244"/>
      <c r="N2244"/>
    </row>
    <row r="2245" spans="5:14" ht="15" x14ac:dyDescent="0.25">
      <c r="E2245"/>
      <c r="F2245"/>
      <c r="H2245"/>
      <c r="J2245"/>
      <c r="L2245"/>
      <c r="M2245"/>
      <c r="N2245"/>
    </row>
    <row r="2246" spans="5:14" ht="15" x14ac:dyDescent="0.25">
      <c r="E2246"/>
      <c r="F2246"/>
      <c r="H2246"/>
      <c r="J2246"/>
      <c r="L2246"/>
      <c r="M2246"/>
      <c r="N2246"/>
    </row>
    <row r="2247" spans="5:14" ht="15" x14ac:dyDescent="0.25">
      <c r="E2247"/>
      <c r="F2247"/>
      <c r="H2247"/>
      <c r="J2247"/>
      <c r="L2247"/>
      <c r="M2247"/>
      <c r="N2247"/>
    </row>
    <row r="2248" spans="5:14" ht="15" x14ac:dyDescent="0.25">
      <c r="E2248"/>
      <c r="F2248"/>
      <c r="H2248"/>
      <c r="J2248"/>
      <c r="L2248"/>
      <c r="M2248"/>
      <c r="N2248"/>
    </row>
    <row r="2249" spans="5:14" ht="15" x14ac:dyDescent="0.25">
      <c r="E2249"/>
      <c r="F2249"/>
      <c r="H2249"/>
      <c r="J2249"/>
      <c r="L2249"/>
      <c r="M2249"/>
      <c r="N2249"/>
    </row>
    <row r="2250" spans="5:14" ht="15" x14ac:dyDescent="0.25">
      <c r="E2250"/>
      <c r="F2250"/>
      <c r="H2250"/>
      <c r="J2250"/>
      <c r="L2250"/>
      <c r="M2250"/>
      <c r="N2250"/>
    </row>
    <row r="2251" spans="5:14" ht="15" x14ac:dyDescent="0.25">
      <c r="E2251"/>
      <c r="F2251"/>
      <c r="H2251"/>
      <c r="J2251"/>
      <c r="L2251"/>
      <c r="M2251"/>
      <c r="N2251"/>
    </row>
    <row r="2252" spans="5:14" ht="15" x14ac:dyDescent="0.25">
      <c r="E2252"/>
      <c r="F2252"/>
      <c r="H2252"/>
      <c r="J2252"/>
      <c r="L2252"/>
      <c r="M2252"/>
      <c r="N2252"/>
    </row>
    <row r="2253" spans="5:14" ht="15" x14ac:dyDescent="0.25">
      <c r="E2253"/>
      <c r="F2253"/>
      <c r="H2253"/>
      <c r="J2253"/>
      <c r="L2253"/>
      <c r="M2253"/>
      <c r="N2253"/>
    </row>
    <row r="2254" spans="5:14" ht="15" x14ac:dyDescent="0.25">
      <c r="E2254"/>
      <c r="F2254"/>
      <c r="H2254"/>
      <c r="J2254"/>
      <c r="L2254"/>
      <c r="M2254"/>
      <c r="N2254"/>
    </row>
    <row r="2255" spans="5:14" ht="15" x14ac:dyDescent="0.25">
      <c r="E2255"/>
      <c r="F2255"/>
      <c r="H2255"/>
      <c r="J2255"/>
      <c r="L2255"/>
      <c r="M2255"/>
      <c r="N2255"/>
    </row>
    <row r="2256" spans="5:14" ht="15" x14ac:dyDescent="0.25">
      <c r="E2256"/>
      <c r="F2256"/>
      <c r="H2256"/>
      <c r="J2256"/>
      <c r="L2256"/>
      <c r="M2256"/>
      <c r="N2256"/>
    </row>
    <row r="2257" spans="5:14" ht="15" x14ac:dyDescent="0.25">
      <c r="E2257"/>
      <c r="F2257"/>
      <c r="H2257"/>
      <c r="J2257"/>
      <c r="L2257"/>
      <c r="M2257"/>
      <c r="N2257"/>
    </row>
    <row r="2258" spans="5:14" ht="15" x14ac:dyDescent="0.25">
      <c r="E2258"/>
      <c r="F2258"/>
      <c r="H2258"/>
      <c r="J2258"/>
      <c r="L2258"/>
      <c r="M2258"/>
      <c r="N2258"/>
    </row>
    <row r="2259" spans="5:14" ht="15" x14ac:dyDescent="0.25">
      <c r="E2259"/>
      <c r="F2259"/>
      <c r="H2259"/>
      <c r="J2259"/>
      <c r="L2259"/>
      <c r="M2259"/>
      <c r="N2259"/>
    </row>
    <row r="2260" spans="5:14" ht="15" x14ac:dyDescent="0.25">
      <c r="E2260"/>
      <c r="F2260"/>
      <c r="H2260"/>
      <c r="J2260"/>
      <c r="L2260"/>
      <c r="M2260"/>
      <c r="N2260"/>
    </row>
    <row r="2261" spans="5:14" ht="15" x14ac:dyDescent="0.25">
      <c r="E2261"/>
      <c r="F2261"/>
      <c r="H2261"/>
      <c r="J2261"/>
      <c r="L2261"/>
      <c r="M2261"/>
      <c r="N2261"/>
    </row>
    <row r="2262" spans="5:14" ht="15" x14ac:dyDescent="0.25">
      <c r="E2262"/>
      <c r="F2262"/>
      <c r="H2262"/>
      <c r="J2262"/>
      <c r="L2262"/>
      <c r="M2262"/>
      <c r="N2262"/>
    </row>
    <row r="2263" spans="5:14" ht="15" x14ac:dyDescent="0.25">
      <c r="E2263"/>
      <c r="F2263"/>
      <c r="H2263"/>
      <c r="J2263"/>
      <c r="L2263"/>
      <c r="M2263"/>
      <c r="N2263"/>
    </row>
    <row r="2264" spans="5:14" ht="15" x14ac:dyDescent="0.25">
      <c r="E2264"/>
      <c r="F2264"/>
      <c r="H2264"/>
      <c r="J2264"/>
      <c r="L2264"/>
      <c r="M2264"/>
      <c r="N2264"/>
    </row>
    <row r="2265" spans="5:14" ht="15" x14ac:dyDescent="0.25">
      <c r="E2265"/>
      <c r="F2265"/>
      <c r="H2265"/>
      <c r="J2265"/>
      <c r="L2265"/>
      <c r="M2265"/>
      <c r="N2265"/>
    </row>
    <row r="2266" spans="5:14" ht="15" x14ac:dyDescent="0.25">
      <c r="E2266"/>
      <c r="F2266"/>
      <c r="H2266"/>
      <c r="J2266"/>
      <c r="L2266"/>
      <c r="M2266"/>
      <c r="N2266"/>
    </row>
    <row r="2267" spans="5:14" ht="15" x14ac:dyDescent="0.25">
      <c r="E2267"/>
      <c r="F2267"/>
      <c r="H2267"/>
      <c r="J2267"/>
      <c r="L2267"/>
      <c r="M2267"/>
      <c r="N2267"/>
    </row>
    <row r="2268" spans="5:14" ht="15" x14ac:dyDescent="0.25">
      <c r="E2268"/>
      <c r="F2268"/>
      <c r="H2268"/>
      <c r="J2268"/>
      <c r="L2268"/>
      <c r="M2268"/>
      <c r="N2268"/>
    </row>
    <row r="2269" spans="5:14" ht="15" x14ac:dyDescent="0.25">
      <c r="E2269"/>
      <c r="F2269"/>
      <c r="H2269"/>
      <c r="J2269"/>
      <c r="L2269"/>
      <c r="M2269"/>
      <c r="N2269"/>
    </row>
    <row r="2270" spans="5:14" ht="15" x14ac:dyDescent="0.25">
      <c r="E2270"/>
      <c r="F2270"/>
      <c r="H2270"/>
      <c r="J2270"/>
      <c r="L2270"/>
      <c r="M2270"/>
      <c r="N2270"/>
    </row>
    <row r="2271" spans="5:14" ht="15" x14ac:dyDescent="0.25">
      <c r="E2271"/>
      <c r="F2271"/>
      <c r="H2271"/>
      <c r="J2271"/>
      <c r="L2271"/>
      <c r="M2271"/>
      <c r="N2271"/>
    </row>
    <row r="2272" spans="5:14" ht="15" x14ac:dyDescent="0.25">
      <c r="E2272"/>
      <c r="F2272"/>
      <c r="H2272"/>
      <c r="J2272"/>
      <c r="L2272"/>
      <c r="M2272"/>
      <c r="N2272"/>
    </row>
    <row r="2273" spans="5:14" ht="15" x14ac:dyDescent="0.25">
      <c r="E2273"/>
      <c r="F2273"/>
      <c r="H2273"/>
      <c r="J2273"/>
      <c r="L2273"/>
      <c r="M2273"/>
      <c r="N2273"/>
    </row>
    <row r="2274" spans="5:14" ht="15" x14ac:dyDescent="0.25">
      <c r="E2274"/>
      <c r="F2274"/>
      <c r="H2274"/>
      <c r="J2274"/>
      <c r="L2274"/>
      <c r="M2274"/>
      <c r="N2274"/>
    </row>
    <row r="2275" spans="5:14" ht="15" x14ac:dyDescent="0.25">
      <c r="E2275"/>
      <c r="F2275"/>
      <c r="H2275"/>
      <c r="J2275"/>
      <c r="L2275"/>
      <c r="M2275"/>
      <c r="N2275"/>
    </row>
    <row r="2276" spans="5:14" ht="15" x14ac:dyDescent="0.25">
      <c r="E2276"/>
      <c r="F2276"/>
      <c r="H2276"/>
      <c r="J2276"/>
      <c r="L2276"/>
      <c r="M2276"/>
      <c r="N2276"/>
    </row>
    <row r="2277" spans="5:14" ht="15" x14ac:dyDescent="0.25">
      <c r="E2277"/>
      <c r="F2277"/>
      <c r="H2277"/>
      <c r="J2277"/>
      <c r="L2277"/>
      <c r="M2277"/>
      <c r="N2277"/>
    </row>
    <row r="2278" spans="5:14" ht="15" x14ac:dyDescent="0.25">
      <c r="E2278"/>
      <c r="F2278"/>
      <c r="H2278"/>
      <c r="J2278"/>
      <c r="L2278"/>
      <c r="M2278"/>
      <c r="N2278"/>
    </row>
    <row r="2279" spans="5:14" ht="15" x14ac:dyDescent="0.25">
      <c r="E2279"/>
      <c r="F2279"/>
      <c r="H2279"/>
      <c r="J2279"/>
      <c r="L2279"/>
      <c r="M2279"/>
      <c r="N2279"/>
    </row>
    <row r="2280" spans="5:14" ht="15" x14ac:dyDescent="0.25">
      <c r="E2280"/>
      <c r="F2280"/>
      <c r="H2280"/>
      <c r="J2280"/>
      <c r="L2280"/>
      <c r="M2280"/>
      <c r="N2280"/>
    </row>
    <row r="2281" spans="5:14" ht="15" x14ac:dyDescent="0.25">
      <c r="E2281"/>
      <c r="F2281"/>
      <c r="H2281"/>
      <c r="J2281"/>
      <c r="L2281"/>
      <c r="M2281"/>
      <c r="N2281"/>
    </row>
    <row r="2282" spans="5:14" ht="15" x14ac:dyDescent="0.25">
      <c r="E2282"/>
      <c r="F2282"/>
      <c r="H2282"/>
      <c r="J2282"/>
      <c r="L2282"/>
      <c r="M2282"/>
      <c r="N2282"/>
    </row>
    <row r="2283" spans="5:14" ht="15" x14ac:dyDescent="0.25">
      <c r="E2283"/>
      <c r="F2283"/>
      <c r="H2283"/>
      <c r="J2283"/>
      <c r="L2283"/>
      <c r="M2283"/>
      <c r="N2283"/>
    </row>
    <row r="2284" spans="5:14" ht="15" x14ac:dyDescent="0.25">
      <c r="E2284"/>
      <c r="F2284"/>
      <c r="H2284"/>
      <c r="J2284"/>
      <c r="L2284"/>
      <c r="M2284"/>
      <c r="N2284"/>
    </row>
    <row r="2285" spans="5:14" ht="15" x14ac:dyDescent="0.25">
      <c r="E2285"/>
      <c r="F2285"/>
      <c r="H2285"/>
      <c r="J2285"/>
      <c r="L2285"/>
      <c r="M2285"/>
      <c r="N2285"/>
    </row>
    <row r="2286" spans="5:14" ht="15" x14ac:dyDescent="0.25">
      <c r="E2286"/>
      <c r="F2286"/>
      <c r="H2286"/>
      <c r="J2286"/>
      <c r="L2286"/>
      <c r="M2286"/>
      <c r="N2286"/>
    </row>
    <row r="2287" spans="5:14" ht="15" x14ac:dyDescent="0.25">
      <c r="E2287"/>
      <c r="F2287"/>
      <c r="H2287"/>
      <c r="J2287"/>
      <c r="L2287"/>
      <c r="M2287"/>
      <c r="N2287"/>
    </row>
    <row r="2288" spans="5:14" ht="15" x14ac:dyDescent="0.25">
      <c r="E2288"/>
      <c r="F2288"/>
      <c r="H2288"/>
      <c r="J2288"/>
      <c r="L2288"/>
      <c r="M2288"/>
      <c r="N2288"/>
    </row>
    <row r="2289" spans="5:14" ht="15" x14ac:dyDescent="0.25">
      <c r="E2289"/>
      <c r="F2289"/>
      <c r="H2289"/>
      <c r="J2289"/>
      <c r="L2289"/>
      <c r="M2289"/>
      <c r="N2289"/>
    </row>
    <row r="2290" spans="5:14" ht="15" x14ac:dyDescent="0.25">
      <c r="E2290"/>
      <c r="F2290"/>
      <c r="H2290"/>
      <c r="J2290"/>
      <c r="L2290"/>
      <c r="M2290"/>
      <c r="N2290"/>
    </row>
    <row r="2291" spans="5:14" ht="15" x14ac:dyDescent="0.25">
      <c r="E2291"/>
      <c r="F2291"/>
      <c r="H2291"/>
      <c r="J2291"/>
      <c r="L2291"/>
      <c r="M2291"/>
      <c r="N2291"/>
    </row>
    <row r="2292" spans="5:14" ht="15" x14ac:dyDescent="0.25">
      <c r="E2292"/>
      <c r="F2292"/>
      <c r="H2292"/>
      <c r="J2292"/>
      <c r="L2292"/>
      <c r="M2292"/>
      <c r="N2292"/>
    </row>
    <row r="2293" spans="5:14" ht="15" x14ac:dyDescent="0.25">
      <c r="E2293"/>
      <c r="F2293"/>
      <c r="H2293"/>
      <c r="J2293"/>
      <c r="L2293"/>
      <c r="M2293"/>
      <c r="N2293"/>
    </row>
    <row r="2294" spans="5:14" ht="15" x14ac:dyDescent="0.25">
      <c r="E2294"/>
      <c r="F2294"/>
      <c r="H2294"/>
      <c r="J2294"/>
      <c r="L2294"/>
      <c r="M2294"/>
      <c r="N2294"/>
    </row>
    <row r="2295" spans="5:14" ht="15" x14ac:dyDescent="0.25">
      <c r="E2295"/>
      <c r="F2295"/>
      <c r="H2295"/>
      <c r="J2295"/>
      <c r="L2295"/>
      <c r="M2295"/>
      <c r="N2295"/>
    </row>
    <row r="2296" spans="5:14" ht="15" x14ac:dyDescent="0.25">
      <c r="E2296"/>
      <c r="F2296"/>
      <c r="H2296"/>
      <c r="J2296"/>
      <c r="L2296"/>
      <c r="M2296"/>
      <c r="N2296"/>
    </row>
    <row r="2297" spans="5:14" ht="15" x14ac:dyDescent="0.25">
      <c r="E2297"/>
      <c r="F2297"/>
      <c r="H2297"/>
      <c r="J2297"/>
      <c r="L2297"/>
      <c r="M2297"/>
      <c r="N2297"/>
    </row>
    <row r="2298" spans="5:14" ht="15" x14ac:dyDescent="0.25">
      <c r="E2298"/>
      <c r="F2298"/>
      <c r="H2298"/>
      <c r="J2298"/>
      <c r="L2298"/>
      <c r="M2298"/>
      <c r="N2298"/>
    </row>
    <row r="2299" spans="5:14" ht="15" x14ac:dyDescent="0.25">
      <c r="E2299"/>
      <c r="F2299"/>
      <c r="H2299"/>
      <c r="J2299"/>
      <c r="L2299"/>
      <c r="M2299"/>
      <c r="N2299"/>
    </row>
    <row r="2300" spans="5:14" ht="15" x14ac:dyDescent="0.25">
      <c r="E2300"/>
      <c r="F2300"/>
      <c r="H2300"/>
      <c r="J2300"/>
      <c r="L2300"/>
      <c r="M2300"/>
      <c r="N2300"/>
    </row>
    <row r="2301" spans="5:14" ht="15" x14ac:dyDescent="0.25">
      <c r="E2301"/>
      <c r="F2301"/>
      <c r="H2301"/>
      <c r="J2301"/>
      <c r="L2301"/>
      <c r="M2301"/>
      <c r="N2301"/>
    </row>
    <row r="2302" spans="5:14" ht="15" x14ac:dyDescent="0.25">
      <c r="E2302"/>
      <c r="F2302"/>
      <c r="H2302"/>
      <c r="J2302"/>
      <c r="L2302"/>
      <c r="M2302"/>
      <c r="N2302"/>
    </row>
    <row r="2303" spans="5:14" ht="15" x14ac:dyDescent="0.25">
      <c r="E2303"/>
      <c r="F2303"/>
      <c r="H2303"/>
      <c r="J2303"/>
      <c r="L2303"/>
      <c r="M2303"/>
      <c r="N2303"/>
    </row>
    <row r="2304" spans="5:14" ht="15" x14ac:dyDescent="0.25">
      <c r="E2304"/>
      <c r="F2304"/>
      <c r="H2304"/>
      <c r="J2304"/>
      <c r="L2304"/>
      <c r="M2304"/>
      <c r="N2304"/>
    </row>
    <row r="2305" spans="5:14" ht="15" x14ac:dyDescent="0.25">
      <c r="E2305"/>
      <c r="F2305"/>
      <c r="H2305"/>
      <c r="J2305"/>
      <c r="L2305"/>
      <c r="M2305"/>
      <c r="N2305"/>
    </row>
    <row r="2306" spans="5:14" ht="15" x14ac:dyDescent="0.25">
      <c r="E2306"/>
      <c r="F2306"/>
      <c r="H2306"/>
      <c r="J2306"/>
      <c r="L2306"/>
      <c r="M2306"/>
      <c r="N2306"/>
    </row>
    <row r="2307" spans="5:14" ht="15" x14ac:dyDescent="0.25">
      <c r="E2307"/>
      <c r="F2307"/>
      <c r="H2307"/>
      <c r="J2307"/>
      <c r="L2307"/>
      <c r="M2307"/>
      <c r="N2307"/>
    </row>
    <row r="2308" spans="5:14" ht="15" x14ac:dyDescent="0.25">
      <c r="E2308"/>
      <c r="F2308"/>
      <c r="H2308"/>
      <c r="J2308"/>
      <c r="L2308"/>
      <c r="M2308"/>
      <c r="N2308"/>
    </row>
    <row r="2309" spans="5:14" ht="15" x14ac:dyDescent="0.25">
      <c r="E2309"/>
      <c r="F2309"/>
      <c r="H2309"/>
      <c r="J2309"/>
      <c r="L2309"/>
      <c r="M2309"/>
      <c r="N2309"/>
    </row>
    <row r="2310" spans="5:14" ht="15" x14ac:dyDescent="0.25">
      <c r="E2310"/>
      <c r="F2310"/>
      <c r="H2310"/>
      <c r="J2310"/>
      <c r="L2310"/>
      <c r="M2310"/>
      <c r="N2310"/>
    </row>
    <row r="2311" spans="5:14" ht="15" x14ac:dyDescent="0.25">
      <c r="E2311"/>
      <c r="F2311"/>
      <c r="H2311"/>
      <c r="J2311"/>
      <c r="L2311"/>
      <c r="M2311"/>
      <c r="N2311"/>
    </row>
    <row r="2312" spans="5:14" ht="15" x14ac:dyDescent="0.25">
      <c r="E2312"/>
      <c r="F2312"/>
      <c r="H2312"/>
      <c r="J2312"/>
      <c r="L2312"/>
      <c r="M2312"/>
      <c r="N2312"/>
    </row>
    <row r="2313" spans="5:14" ht="15" x14ac:dyDescent="0.25">
      <c r="E2313"/>
      <c r="F2313"/>
      <c r="H2313"/>
      <c r="J2313"/>
      <c r="L2313"/>
      <c r="M2313"/>
      <c r="N2313"/>
    </row>
    <row r="2314" spans="5:14" ht="15" x14ac:dyDescent="0.25">
      <c r="E2314"/>
      <c r="F2314"/>
      <c r="H2314"/>
      <c r="J2314"/>
      <c r="L2314"/>
      <c r="M2314"/>
      <c r="N2314"/>
    </row>
    <row r="2315" spans="5:14" ht="15" x14ac:dyDescent="0.25">
      <c r="E2315"/>
      <c r="F2315"/>
      <c r="H2315"/>
      <c r="J2315"/>
      <c r="L2315"/>
      <c r="M2315"/>
      <c r="N2315"/>
    </row>
    <row r="2316" spans="5:14" ht="15" x14ac:dyDescent="0.25">
      <c r="E2316"/>
      <c r="F2316"/>
      <c r="H2316"/>
      <c r="J2316"/>
      <c r="L2316"/>
      <c r="M2316"/>
      <c r="N2316"/>
    </row>
    <row r="2317" spans="5:14" ht="15" x14ac:dyDescent="0.25">
      <c r="E2317"/>
      <c r="F2317"/>
      <c r="H2317"/>
      <c r="J2317"/>
      <c r="L2317"/>
      <c r="M2317"/>
      <c r="N2317"/>
    </row>
    <row r="2318" spans="5:14" ht="15" x14ac:dyDescent="0.25">
      <c r="E2318"/>
      <c r="F2318"/>
      <c r="H2318"/>
      <c r="J2318"/>
      <c r="L2318"/>
      <c r="M2318"/>
      <c r="N2318"/>
    </row>
    <row r="2319" spans="5:14" ht="15" x14ac:dyDescent="0.25">
      <c r="E2319"/>
      <c r="F2319"/>
      <c r="H2319"/>
      <c r="J2319"/>
      <c r="L2319"/>
      <c r="M2319"/>
      <c r="N2319"/>
    </row>
    <row r="2320" spans="5:14" ht="15" x14ac:dyDescent="0.25">
      <c r="E2320"/>
      <c r="F2320"/>
      <c r="H2320"/>
      <c r="J2320"/>
      <c r="L2320"/>
      <c r="M2320"/>
      <c r="N2320"/>
    </row>
    <row r="2321" spans="5:14" ht="15" x14ac:dyDescent="0.25">
      <c r="E2321"/>
      <c r="F2321"/>
      <c r="H2321"/>
      <c r="J2321"/>
      <c r="L2321"/>
      <c r="M2321"/>
      <c r="N2321"/>
    </row>
    <row r="2322" spans="5:14" ht="15" x14ac:dyDescent="0.25">
      <c r="E2322"/>
      <c r="F2322"/>
      <c r="H2322"/>
      <c r="J2322"/>
      <c r="L2322"/>
      <c r="M2322"/>
      <c r="N2322"/>
    </row>
    <row r="2323" spans="5:14" ht="15" x14ac:dyDescent="0.25">
      <c r="E2323"/>
      <c r="F2323"/>
      <c r="H2323"/>
      <c r="J2323"/>
      <c r="L2323"/>
      <c r="M2323"/>
      <c r="N2323"/>
    </row>
    <row r="2324" spans="5:14" ht="15" x14ac:dyDescent="0.25">
      <c r="E2324"/>
      <c r="F2324"/>
      <c r="H2324"/>
      <c r="J2324"/>
      <c r="L2324"/>
      <c r="M2324"/>
      <c r="N2324"/>
    </row>
    <row r="2325" spans="5:14" ht="15" x14ac:dyDescent="0.25">
      <c r="E2325"/>
      <c r="F2325"/>
      <c r="H2325"/>
      <c r="J2325"/>
      <c r="L2325"/>
      <c r="M2325"/>
      <c r="N2325"/>
    </row>
    <row r="2326" spans="5:14" ht="15" x14ac:dyDescent="0.25">
      <c r="E2326"/>
      <c r="F2326"/>
      <c r="H2326"/>
      <c r="J2326"/>
      <c r="L2326"/>
      <c r="M2326"/>
      <c r="N2326"/>
    </row>
    <row r="2327" spans="5:14" ht="15" x14ac:dyDescent="0.25">
      <c r="E2327"/>
      <c r="F2327"/>
      <c r="H2327"/>
      <c r="J2327"/>
      <c r="L2327"/>
      <c r="M2327"/>
      <c r="N2327"/>
    </row>
    <row r="2328" spans="5:14" ht="15" x14ac:dyDescent="0.25">
      <c r="E2328"/>
      <c r="F2328"/>
      <c r="H2328"/>
      <c r="J2328"/>
      <c r="L2328"/>
      <c r="M2328"/>
      <c r="N2328"/>
    </row>
    <row r="2329" spans="5:14" ht="15" x14ac:dyDescent="0.25">
      <c r="E2329"/>
      <c r="F2329"/>
      <c r="H2329"/>
      <c r="J2329"/>
      <c r="L2329"/>
      <c r="M2329"/>
      <c r="N2329"/>
    </row>
    <row r="2330" spans="5:14" ht="15" x14ac:dyDescent="0.25">
      <c r="E2330"/>
      <c r="F2330"/>
      <c r="H2330"/>
      <c r="J2330"/>
      <c r="L2330"/>
      <c r="M2330"/>
      <c r="N2330"/>
    </row>
    <row r="2331" spans="5:14" ht="15" x14ac:dyDescent="0.25">
      <c r="E2331"/>
      <c r="F2331"/>
      <c r="H2331"/>
      <c r="J2331"/>
      <c r="L2331"/>
      <c r="M2331"/>
      <c r="N2331"/>
    </row>
    <row r="2332" spans="5:14" ht="15" x14ac:dyDescent="0.25">
      <c r="E2332"/>
      <c r="F2332"/>
      <c r="H2332"/>
      <c r="J2332"/>
      <c r="L2332"/>
      <c r="M2332"/>
      <c r="N2332"/>
    </row>
    <row r="2333" spans="5:14" ht="15" x14ac:dyDescent="0.25">
      <c r="E2333"/>
      <c r="F2333"/>
      <c r="H2333"/>
      <c r="J2333"/>
      <c r="L2333"/>
      <c r="M2333"/>
      <c r="N2333"/>
    </row>
    <row r="2334" spans="5:14" ht="15" x14ac:dyDescent="0.25">
      <c r="E2334"/>
      <c r="F2334"/>
      <c r="H2334"/>
      <c r="J2334"/>
      <c r="L2334"/>
      <c r="M2334"/>
      <c r="N2334"/>
    </row>
    <row r="2335" spans="5:14" ht="15" x14ac:dyDescent="0.25">
      <c r="E2335"/>
      <c r="F2335"/>
      <c r="H2335"/>
      <c r="J2335"/>
      <c r="L2335"/>
      <c r="M2335"/>
      <c r="N2335"/>
    </row>
    <row r="2336" spans="5:14" ht="15" x14ac:dyDescent="0.25">
      <c r="E2336"/>
      <c r="F2336"/>
      <c r="H2336"/>
      <c r="J2336"/>
      <c r="L2336"/>
      <c r="M2336"/>
      <c r="N2336"/>
    </row>
    <row r="2337" spans="5:14" ht="15" x14ac:dyDescent="0.25">
      <c r="E2337"/>
      <c r="F2337"/>
      <c r="H2337"/>
      <c r="J2337"/>
      <c r="L2337"/>
      <c r="M2337"/>
      <c r="N2337"/>
    </row>
    <row r="2338" spans="5:14" ht="15" x14ac:dyDescent="0.25">
      <c r="E2338"/>
      <c r="F2338"/>
      <c r="H2338"/>
      <c r="J2338"/>
      <c r="L2338"/>
      <c r="M2338"/>
      <c r="N2338"/>
    </row>
    <row r="2339" spans="5:14" ht="15" x14ac:dyDescent="0.25">
      <c r="E2339"/>
      <c r="F2339"/>
      <c r="H2339"/>
      <c r="J2339"/>
      <c r="L2339"/>
      <c r="M2339"/>
      <c r="N2339"/>
    </row>
    <row r="2340" spans="5:14" ht="15" x14ac:dyDescent="0.25">
      <c r="E2340"/>
      <c r="F2340"/>
      <c r="H2340"/>
      <c r="J2340"/>
      <c r="L2340"/>
      <c r="M2340"/>
      <c r="N2340"/>
    </row>
    <row r="2341" spans="5:14" ht="15" x14ac:dyDescent="0.25">
      <c r="E2341"/>
      <c r="F2341"/>
      <c r="H2341"/>
      <c r="J2341"/>
      <c r="L2341"/>
      <c r="M2341"/>
      <c r="N2341"/>
    </row>
    <row r="2342" spans="5:14" ht="15" x14ac:dyDescent="0.25">
      <c r="E2342"/>
      <c r="F2342"/>
      <c r="H2342"/>
      <c r="J2342"/>
      <c r="L2342"/>
      <c r="M2342"/>
      <c r="N2342"/>
    </row>
    <row r="2343" spans="5:14" ht="15" x14ac:dyDescent="0.25">
      <c r="E2343"/>
      <c r="F2343"/>
      <c r="H2343"/>
      <c r="J2343"/>
      <c r="L2343"/>
      <c r="M2343"/>
      <c r="N2343"/>
    </row>
    <row r="2344" spans="5:14" ht="15" x14ac:dyDescent="0.25">
      <c r="E2344"/>
      <c r="F2344"/>
      <c r="H2344"/>
      <c r="J2344"/>
      <c r="L2344"/>
      <c r="M2344"/>
      <c r="N2344"/>
    </row>
    <row r="2345" spans="5:14" ht="15" x14ac:dyDescent="0.25">
      <c r="E2345"/>
      <c r="F2345"/>
      <c r="H2345"/>
      <c r="J2345"/>
      <c r="L2345"/>
      <c r="M2345"/>
      <c r="N2345"/>
    </row>
    <row r="2346" spans="5:14" ht="15" x14ac:dyDescent="0.25">
      <c r="E2346"/>
      <c r="F2346"/>
      <c r="H2346"/>
      <c r="J2346"/>
      <c r="L2346"/>
      <c r="M2346"/>
      <c r="N2346"/>
    </row>
    <row r="2347" spans="5:14" ht="15" x14ac:dyDescent="0.25">
      <c r="E2347"/>
      <c r="F2347"/>
      <c r="H2347"/>
      <c r="J2347"/>
      <c r="L2347"/>
      <c r="M2347"/>
      <c r="N2347"/>
    </row>
    <row r="2348" spans="5:14" ht="15" x14ac:dyDescent="0.25">
      <c r="E2348"/>
      <c r="F2348"/>
      <c r="H2348"/>
      <c r="J2348"/>
      <c r="L2348"/>
      <c r="M2348"/>
      <c r="N2348"/>
    </row>
    <row r="2349" spans="5:14" ht="15" x14ac:dyDescent="0.25">
      <c r="E2349"/>
      <c r="F2349"/>
      <c r="H2349"/>
      <c r="J2349"/>
      <c r="L2349"/>
      <c r="M2349"/>
      <c r="N2349"/>
    </row>
    <row r="2350" spans="5:14" ht="15" x14ac:dyDescent="0.25">
      <c r="E2350"/>
      <c r="F2350"/>
      <c r="H2350"/>
      <c r="J2350"/>
      <c r="L2350"/>
      <c r="M2350"/>
      <c r="N2350"/>
    </row>
    <row r="2351" spans="5:14" ht="15" x14ac:dyDescent="0.25">
      <c r="E2351"/>
      <c r="F2351"/>
      <c r="H2351"/>
      <c r="J2351"/>
      <c r="L2351"/>
      <c r="M2351"/>
      <c r="N2351"/>
    </row>
    <row r="2352" spans="5:14" ht="15" x14ac:dyDescent="0.25">
      <c r="E2352"/>
      <c r="F2352"/>
      <c r="H2352"/>
      <c r="J2352"/>
      <c r="L2352"/>
      <c r="M2352"/>
      <c r="N2352"/>
    </row>
    <row r="2353" spans="5:14" ht="15" x14ac:dyDescent="0.25">
      <c r="E2353"/>
      <c r="F2353"/>
      <c r="H2353"/>
      <c r="J2353"/>
      <c r="L2353"/>
      <c r="M2353"/>
      <c r="N2353"/>
    </row>
    <row r="2354" spans="5:14" ht="15" x14ac:dyDescent="0.25">
      <c r="E2354"/>
      <c r="F2354"/>
      <c r="H2354"/>
      <c r="J2354"/>
      <c r="L2354"/>
      <c r="M2354"/>
      <c r="N2354"/>
    </row>
    <row r="2355" spans="5:14" ht="15" x14ac:dyDescent="0.25">
      <c r="E2355"/>
      <c r="F2355"/>
      <c r="H2355"/>
      <c r="J2355"/>
      <c r="L2355"/>
      <c r="M2355"/>
      <c r="N2355"/>
    </row>
    <row r="2356" spans="5:14" ht="15" x14ac:dyDescent="0.25">
      <c r="E2356"/>
      <c r="F2356"/>
      <c r="H2356"/>
      <c r="J2356"/>
      <c r="L2356"/>
      <c r="M2356"/>
      <c r="N2356"/>
    </row>
    <row r="2357" spans="5:14" ht="15" x14ac:dyDescent="0.25">
      <c r="E2357"/>
      <c r="F2357"/>
      <c r="H2357"/>
      <c r="J2357"/>
      <c r="L2357"/>
      <c r="M2357"/>
      <c r="N2357"/>
    </row>
    <row r="2358" spans="5:14" ht="15" x14ac:dyDescent="0.25">
      <c r="E2358"/>
      <c r="F2358"/>
      <c r="H2358"/>
      <c r="J2358"/>
      <c r="L2358"/>
      <c r="M2358"/>
      <c r="N2358"/>
    </row>
    <row r="2359" spans="5:14" ht="15" x14ac:dyDescent="0.25">
      <c r="E2359"/>
      <c r="F2359"/>
      <c r="H2359"/>
      <c r="J2359"/>
      <c r="L2359"/>
      <c r="M2359"/>
      <c r="N2359"/>
    </row>
    <row r="2360" spans="5:14" ht="15" x14ac:dyDescent="0.25">
      <c r="E2360"/>
      <c r="F2360"/>
      <c r="H2360"/>
      <c r="J2360"/>
      <c r="L2360"/>
      <c r="M2360"/>
      <c r="N2360"/>
    </row>
    <row r="2361" spans="5:14" ht="15" x14ac:dyDescent="0.25">
      <c r="E2361"/>
      <c r="F2361"/>
      <c r="H2361"/>
      <c r="J2361"/>
      <c r="L2361"/>
      <c r="M2361"/>
      <c r="N2361"/>
    </row>
    <row r="2362" spans="5:14" ht="15" x14ac:dyDescent="0.25">
      <c r="E2362"/>
      <c r="F2362"/>
      <c r="H2362"/>
      <c r="J2362"/>
      <c r="L2362"/>
      <c r="M2362"/>
      <c r="N2362"/>
    </row>
    <row r="2363" spans="5:14" ht="15" x14ac:dyDescent="0.25">
      <c r="E2363"/>
      <c r="F2363"/>
      <c r="H2363"/>
      <c r="J2363"/>
      <c r="L2363"/>
      <c r="M2363"/>
      <c r="N2363"/>
    </row>
    <row r="2364" spans="5:14" ht="15" x14ac:dyDescent="0.25">
      <c r="E2364"/>
      <c r="F2364"/>
      <c r="H2364"/>
      <c r="J2364"/>
      <c r="L2364"/>
      <c r="M2364"/>
      <c r="N2364"/>
    </row>
    <row r="2365" spans="5:14" ht="15" x14ac:dyDescent="0.25">
      <c r="E2365"/>
      <c r="F2365"/>
      <c r="H2365"/>
      <c r="J2365"/>
      <c r="L2365"/>
      <c r="M2365"/>
      <c r="N2365"/>
    </row>
    <row r="2366" spans="5:14" ht="15" x14ac:dyDescent="0.25">
      <c r="E2366"/>
      <c r="F2366"/>
      <c r="H2366"/>
      <c r="J2366"/>
      <c r="L2366"/>
      <c r="M2366"/>
      <c r="N2366"/>
    </row>
    <row r="2367" spans="5:14" ht="15" x14ac:dyDescent="0.25">
      <c r="E2367"/>
      <c r="F2367"/>
      <c r="H2367"/>
      <c r="J2367"/>
      <c r="L2367"/>
      <c r="M2367"/>
      <c r="N2367"/>
    </row>
    <row r="2368" spans="5:14" ht="15" x14ac:dyDescent="0.25">
      <c r="E2368"/>
      <c r="F2368"/>
      <c r="H2368"/>
      <c r="J2368"/>
      <c r="L2368"/>
      <c r="M2368"/>
      <c r="N2368"/>
    </row>
    <row r="2369" spans="5:14" ht="15" x14ac:dyDescent="0.25">
      <c r="E2369"/>
      <c r="F2369"/>
      <c r="H2369"/>
      <c r="J2369"/>
      <c r="L2369"/>
      <c r="M2369"/>
      <c r="N2369"/>
    </row>
    <row r="2370" spans="5:14" ht="15" x14ac:dyDescent="0.25">
      <c r="E2370"/>
      <c r="F2370"/>
      <c r="H2370"/>
      <c r="J2370"/>
      <c r="L2370"/>
      <c r="M2370"/>
      <c r="N2370"/>
    </row>
    <row r="2371" spans="5:14" ht="15" x14ac:dyDescent="0.25">
      <c r="E2371"/>
      <c r="F2371"/>
      <c r="H2371"/>
      <c r="J2371"/>
      <c r="L2371"/>
      <c r="M2371"/>
      <c r="N2371"/>
    </row>
    <row r="2372" spans="5:14" ht="15" x14ac:dyDescent="0.25">
      <c r="E2372"/>
      <c r="F2372"/>
      <c r="H2372"/>
      <c r="J2372"/>
      <c r="L2372"/>
      <c r="M2372"/>
      <c r="N2372"/>
    </row>
    <row r="2373" spans="5:14" ht="15" x14ac:dyDescent="0.25">
      <c r="E2373"/>
      <c r="F2373"/>
      <c r="H2373"/>
      <c r="J2373"/>
      <c r="L2373"/>
      <c r="M2373"/>
      <c r="N2373"/>
    </row>
    <row r="2374" spans="5:14" ht="15" x14ac:dyDescent="0.25">
      <c r="E2374"/>
      <c r="F2374"/>
      <c r="H2374"/>
      <c r="J2374"/>
      <c r="L2374"/>
      <c r="M2374"/>
      <c r="N2374"/>
    </row>
    <row r="2375" spans="5:14" ht="15" x14ac:dyDescent="0.25">
      <c r="E2375"/>
      <c r="F2375"/>
      <c r="H2375"/>
      <c r="J2375"/>
      <c r="L2375"/>
      <c r="M2375"/>
      <c r="N2375"/>
    </row>
    <row r="2376" spans="5:14" ht="15" x14ac:dyDescent="0.25">
      <c r="E2376"/>
      <c r="F2376"/>
      <c r="H2376"/>
      <c r="J2376"/>
      <c r="L2376"/>
      <c r="M2376"/>
      <c r="N2376"/>
    </row>
    <row r="2377" spans="5:14" ht="15" x14ac:dyDescent="0.25">
      <c r="E2377"/>
      <c r="F2377"/>
      <c r="H2377"/>
      <c r="J2377"/>
      <c r="L2377"/>
      <c r="M2377"/>
      <c r="N2377"/>
    </row>
    <row r="2378" spans="5:14" ht="15" x14ac:dyDescent="0.25">
      <c r="E2378"/>
      <c r="F2378"/>
      <c r="H2378"/>
      <c r="J2378"/>
      <c r="L2378"/>
      <c r="M2378"/>
      <c r="N2378"/>
    </row>
    <row r="2379" spans="5:14" ht="15" x14ac:dyDescent="0.25">
      <c r="E2379"/>
      <c r="F2379"/>
      <c r="H2379"/>
      <c r="J2379"/>
      <c r="L2379"/>
      <c r="M2379"/>
      <c r="N2379"/>
    </row>
    <row r="2380" spans="5:14" ht="15" x14ac:dyDescent="0.25">
      <c r="E2380"/>
      <c r="F2380"/>
      <c r="H2380"/>
      <c r="J2380"/>
      <c r="L2380"/>
      <c r="M2380"/>
      <c r="N2380"/>
    </row>
    <row r="2381" spans="5:14" ht="15" x14ac:dyDescent="0.25">
      <c r="E2381"/>
      <c r="F2381"/>
      <c r="H2381"/>
      <c r="J2381"/>
      <c r="L2381"/>
      <c r="M2381"/>
      <c r="N2381"/>
    </row>
    <row r="2382" spans="5:14" ht="15" x14ac:dyDescent="0.25">
      <c r="E2382"/>
      <c r="F2382"/>
      <c r="H2382"/>
      <c r="J2382"/>
      <c r="L2382"/>
      <c r="M2382"/>
      <c r="N2382"/>
    </row>
    <row r="2383" spans="5:14" ht="15.75" thickBot="1" x14ac:dyDescent="0.3">
      <c r="E2383"/>
      <c r="F2383"/>
      <c r="H2383"/>
      <c r="J2383"/>
      <c r="L2383"/>
      <c r="M2383"/>
      <c r="N2383"/>
    </row>
    <row r="2384" spans="5:14" ht="15" x14ac:dyDescent="0.25"/>
  </sheetData>
  <mergeCells count="1">
    <mergeCell ref="B1:Q2"/>
  </mergeCells>
  <pageMargins left="0.7" right="0.7" top="0.75" bottom="0.75" header="0.3" footer="0.3"/>
  <pageSetup paperSize="9" orientation="landscape" horizontalDpi="4294967293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rightToLeft="1" workbookViewId="0">
      <selection activeCell="E12" sqref="E12"/>
    </sheetView>
  </sheetViews>
  <sheetFormatPr defaultRowHeight="14.25" x14ac:dyDescent="0.2"/>
  <sheetData>
    <row r="2" spans="1:10" ht="24" customHeight="1" x14ac:dyDescent="0.25">
      <c r="B2" s="65" t="s">
        <v>227</v>
      </c>
      <c r="C2" s="65"/>
      <c r="D2" s="65"/>
      <c r="E2" s="65"/>
      <c r="F2" s="65"/>
      <c r="G2" s="65"/>
      <c r="H2" s="65"/>
      <c r="I2" s="2"/>
      <c r="J2" s="2"/>
    </row>
    <row r="3" spans="1:10" ht="15" x14ac:dyDescent="0.25">
      <c r="B3" s="12" t="s">
        <v>228</v>
      </c>
      <c r="C3" s="13" t="s">
        <v>229</v>
      </c>
      <c r="D3" s="14" t="s">
        <v>230</v>
      </c>
      <c r="E3" s="15" t="s">
        <v>231</v>
      </c>
      <c r="F3" s="16" t="s">
        <v>232</v>
      </c>
      <c r="G3" s="17" t="s">
        <v>233</v>
      </c>
      <c r="H3" s="18" t="s">
        <v>234</v>
      </c>
      <c r="I3" s="2"/>
      <c r="J3" s="2"/>
    </row>
    <row r="4" spans="1:10" ht="15" x14ac:dyDescent="0.25">
      <c r="A4">
        <v>1</v>
      </c>
      <c r="B4" s="12">
        <v>40</v>
      </c>
      <c r="C4" s="13"/>
      <c r="D4" s="14">
        <v>160</v>
      </c>
      <c r="E4" s="15">
        <v>120</v>
      </c>
      <c r="F4" s="16"/>
      <c r="G4" s="17"/>
      <c r="H4" s="18"/>
      <c r="I4" s="2"/>
      <c r="J4" s="2"/>
    </row>
    <row r="5" spans="1:10" ht="15" x14ac:dyDescent="0.25">
      <c r="A5">
        <v>2</v>
      </c>
      <c r="B5" s="12">
        <v>27</v>
      </c>
      <c r="C5" s="13"/>
      <c r="D5" s="14">
        <v>15</v>
      </c>
      <c r="E5" s="15"/>
      <c r="F5" s="16"/>
      <c r="G5" s="17"/>
      <c r="H5" s="18"/>
      <c r="I5" s="2"/>
      <c r="J5" s="2"/>
    </row>
    <row r="6" spans="1:10" ht="15" x14ac:dyDescent="0.25">
      <c r="A6">
        <v>3</v>
      </c>
      <c r="B6" s="12">
        <v>40</v>
      </c>
      <c r="C6" s="13"/>
      <c r="D6" s="14"/>
      <c r="E6" s="15">
        <v>55</v>
      </c>
      <c r="F6" s="16"/>
      <c r="G6" s="17"/>
      <c r="H6" s="18"/>
      <c r="I6" s="2"/>
      <c r="J6" s="2"/>
    </row>
    <row r="7" spans="1:10" ht="15" x14ac:dyDescent="0.25">
      <c r="A7">
        <v>4</v>
      </c>
      <c r="B7" s="12">
        <v>65</v>
      </c>
      <c r="C7" s="13"/>
      <c r="D7" s="14"/>
      <c r="E7" s="15">
        <v>0</v>
      </c>
      <c r="F7" s="16"/>
      <c r="G7" s="17"/>
      <c r="H7" s="18"/>
      <c r="I7" s="2"/>
      <c r="J7" s="2"/>
    </row>
    <row r="8" spans="1:10" ht="15" x14ac:dyDescent="0.25">
      <c r="A8">
        <v>5</v>
      </c>
      <c r="B8" s="12">
        <v>25</v>
      </c>
      <c r="C8" s="13"/>
      <c r="D8" s="14"/>
      <c r="E8" s="15">
        <v>105</v>
      </c>
      <c r="F8" s="16"/>
      <c r="G8" s="17"/>
      <c r="H8" s="18"/>
      <c r="I8" s="2"/>
      <c r="J8" s="2"/>
    </row>
    <row r="9" spans="1:10" ht="15" x14ac:dyDescent="0.25">
      <c r="A9">
        <v>6</v>
      </c>
      <c r="B9" s="12">
        <v>59</v>
      </c>
      <c r="C9" s="13"/>
      <c r="D9" s="14"/>
      <c r="E9" s="15"/>
      <c r="F9" s="16"/>
      <c r="G9" s="17"/>
      <c r="H9" s="18"/>
      <c r="I9" s="2"/>
      <c r="J9" s="2"/>
    </row>
    <row r="10" spans="1:10" ht="15" x14ac:dyDescent="0.25">
      <c r="A10">
        <v>7</v>
      </c>
      <c r="B10" s="12">
        <v>38</v>
      </c>
      <c r="C10" s="13"/>
      <c r="D10" s="14"/>
      <c r="E10" s="15"/>
      <c r="F10" s="16"/>
      <c r="G10" s="17"/>
      <c r="H10" s="18"/>
      <c r="I10" s="2"/>
      <c r="J10" s="2"/>
    </row>
    <row r="11" spans="1:10" ht="15" x14ac:dyDescent="0.25">
      <c r="A11">
        <v>8</v>
      </c>
      <c r="B11" s="12">
        <v>40</v>
      </c>
      <c r="C11" s="13"/>
      <c r="D11" s="14"/>
      <c r="E11" s="15"/>
      <c r="F11" s="16"/>
      <c r="G11" s="17"/>
      <c r="H11" s="18"/>
      <c r="I11" s="2"/>
      <c r="J11" s="2"/>
    </row>
    <row r="12" spans="1:10" ht="15" x14ac:dyDescent="0.25">
      <c r="A12">
        <v>9</v>
      </c>
      <c r="B12" s="12">
        <v>28</v>
      </c>
      <c r="C12" s="13"/>
      <c r="D12" s="14"/>
      <c r="E12" s="15"/>
      <c r="F12" s="16"/>
      <c r="G12" s="17"/>
      <c r="H12" s="18"/>
      <c r="I12" s="2"/>
      <c r="J12" s="2"/>
    </row>
    <row r="13" spans="1:10" ht="15" x14ac:dyDescent="0.25">
      <c r="A13">
        <v>10</v>
      </c>
      <c r="B13" s="12">
        <v>24</v>
      </c>
      <c r="C13" s="13"/>
      <c r="D13" s="14"/>
      <c r="E13" s="15"/>
      <c r="F13" s="16"/>
      <c r="G13" s="17"/>
      <c r="H13" s="18"/>
      <c r="I13" s="2"/>
      <c r="J13" s="2"/>
    </row>
    <row r="14" spans="1:10" ht="15" x14ac:dyDescent="0.25">
      <c r="A14">
        <v>11</v>
      </c>
      <c r="B14" s="12">
        <v>40</v>
      </c>
      <c r="C14" s="13"/>
      <c r="D14" s="14"/>
      <c r="E14" s="15"/>
      <c r="F14" s="16"/>
      <c r="G14" s="17"/>
      <c r="H14" s="18"/>
      <c r="I14" s="2"/>
      <c r="J14" s="2"/>
    </row>
    <row r="15" spans="1:10" ht="15" x14ac:dyDescent="0.25">
      <c r="A15">
        <v>12</v>
      </c>
      <c r="B15" s="12">
        <v>145</v>
      </c>
      <c r="C15" s="13"/>
      <c r="D15" s="14"/>
      <c r="E15" s="15"/>
      <c r="F15" s="16"/>
      <c r="G15" s="17"/>
      <c r="H15" s="18"/>
      <c r="I15" s="2"/>
      <c r="J15" s="2"/>
    </row>
    <row r="16" spans="1:10" ht="15" x14ac:dyDescent="0.25">
      <c r="A16">
        <v>13</v>
      </c>
      <c r="B16" s="12">
        <v>0</v>
      </c>
      <c r="C16" s="13"/>
      <c r="D16" s="14"/>
      <c r="E16" s="15"/>
      <c r="F16" s="16"/>
      <c r="G16" s="17"/>
      <c r="H16" s="18"/>
      <c r="I16" s="2"/>
      <c r="J16" s="2"/>
    </row>
    <row r="17" spans="1:10" ht="15" x14ac:dyDescent="0.25">
      <c r="A17">
        <v>14</v>
      </c>
      <c r="B17" s="12"/>
      <c r="C17" s="13"/>
      <c r="D17" s="14"/>
      <c r="E17" s="15"/>
      <c r="F17" s="16"/>
      <c r="G17" s="17"/>
      <c r="H17" s="18"/>
      <c r="I17" s="2"/>
      <c r="J17" s="2"/>
    </row>
    <row r="18" spans="1:10" ht="15" x14ac:dyDescent="0.25">
      <c r="A18">
        <v>15</v>
      </c>
      <c r="B18" s="12"/>
      <c r="C18" s="13"/>
      <c r="D18" s="14"/>
      <c r="E18" s="15"/>
      <c r="F18" s="16"/>
      <c r="G18" s="17"/>
      <c r="H18" s="18"/>
      <c r="I18" s="2"/>
      <c r="J18" s="2"/>
    </row>
    <row r="19" spans="1:10" ht="15" x14ac:dyDescent="0.25">
      <c r="A19">
        <v>16</v>
      </c>
      <c r="B19" s="12"/>
      <c r="C19" s="13"/>
      <c r="D19" s="14"/>
      <c r="E19" s="15"/>
      <c r="F19" s="16"/>
      <c r="G19" s="17"/>
      <c r="H19" s="18"/>
      <c r="I19" s="2"/>
      <c r="J19" s="2"/>
    </row>
    <row r="20" spans="1:10" ht="15" x14ac:dyDescent="0.25">
      <c r="A20">
        <v>17</v>
      </c>
      <c r="B20" s="12"/>
      <c r="C20" s="13"/>
      <c r="D20" s="14"/>
      <c r="E20" s="15"/>
      <c r="F20" s="16"/>
      <c r="G20" s="17"/>
      <c r="H20" s="18"/>
      <c r="I20" s="2"/>
      <c r="J20" s="2"/>
    </row>
    <row r="21" spans="1:10" ht="15" x14ac:dyDescent="0.25">
      <c r="A21">
        <v>18</v>
      </c>
      <c r="B21" s="12"/>
      <c r="C21" s="13"/>
      <c r="D21" s="14"/>
      <c r="E21" s="15"/>
      <c r="F21" s="16"/>
      <c r="G21" s="17"/>
      <c r="H21" s="18"/>
      <c r="I21" s="2"/>
      <c r="J21" s="2"/>
    </row>
    <row r="22" spans="1:10" ht="15" x14ac:dyDescent="0.25">
      <c r="A22">
        <v>19</v>
      </c>
      <c r="B22" s="12"/>
      <c r="C22" s="13"/>
      <c r="D22" s="14"/>
      <c r="E22" s="15"/>
      <c r="F22" s="16"/>
      <c r="G22" s="17"/>
      <c r="H22" s="18"/>
      <c r="I22" s="2"/>
      <c r="J22" s="2"/>
    </row>
    <row r="23" spans="1:10" ht="15" x14ac:dyDescent="0.25">
      <c r="A23">
        <v>20</v>
      </c>
      <c r="B23" s="12"/>
      <c r="C23" s="13"/>
      <c r="D23" s="14"/>
      <c r="E23" s="15"/>
      <c r="F23" s="16"/>
      <c r="G23" s="17"/>
      <c r="H23" s="18"/>
      <c r="I23" s="2"/>
      <c r="J23" s="2"/>
    </row>
    <row r="24" spans="1:10" ht="15" x14ac:dyDescent="0.25">
      <c r="A24">
        <v>21</v>
      </c>
      <c r="B24" s="12"/>
      <c r="C24" s="13"/>
      <c r="D24" s="14"/>
      <c r="E24" s="15"/>
      <c r="F24" s="16"/>
      <c r="G24" s="17"/>
      <c r="H24" s="18"/>
      <c r="I24" s="2"/>
      <c r="J24" s="2"/>
    </row>
    <row r="25" spans="1:10" ht="15" x14ac:dyDescent="0.25">
      <c r="A25">
        <v>22</v>
      </c>
      <c r="B25" s="12"/>
      <c r="C25" s="13"/>
      <c r="D25" s="14"/>
      <c r="E25" s="15"/>
      <c r="F25" s="16"/>
      <c r="G25" s="17"/>
      <c r="H25" s="18"/>
      <c r="I25" s="2"/>
      <c r="J25" s="2"/>
    </row>
    <row r="26" spans="1:10" ht="15" x14ac:dyDescent="0.25">
      <c r="A26" t="s">
        <v>235</v>
      </c>
      <c r="B26" s="12">
        <f t="shared" ref="B26:H26" si="0">B4+B5+B6+B7+B8+B9+B10+B11+B12+B13+B14+B15+B16+B17+B18+B19+B20+B21+B22+B23+B24+B25</f>
        <v>571</v>
      </c>
      <c r="C26" s="13">
        <f t="shared" si="0"/>
        <v>0</v>
      </c>
      <c r="D26" s="14">
        <f t="shared" si="0"/>
        <v>175</v>
      </c>
      <c r="E26" s="15">
        <f>E4+E5+E6+E7+E8+E9+E10+E11+E12+E13+E14+E15+E16+E17+E18+E19+E20+E21+E22+E23+E24+E25</f>
        <v>280</v>
      </c>
      <c r="F26" s="16">
        <f t="shared" si="0"/>
        <v>0</v>
      </c>
      <c r="G26" s="17">
        <f t="shared" si="0"/>
        <v>0</v>
      </c>
      <c r="H26" s="18">
        <f t="shared" si="0"/>
        <v>0</v>
      </c>
      <c r="I26" s="66">
        <f>H26+G26+F26+E26+D26+C26+B26</f>
        <v>1026</v>
      </c>
      <c r="J26" s="66"/>
    </row>
  </sheetData>
  <mergeCells count="2">
    <mergeCell ref="B2:H2"/>
    <mergeCell ref="I26:J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60"/>
  <sheetViews>
    <sheetView rightToLeft="1" workbookViewId="0">
      <selection activeCell="F14" sqref="F14"/>
    </sheetView>
  </sheetViews>
  <sheetFormatPr defaultRowHeight="14.25" x14ac:dyDescent="0.2"/>
  <cols>
    <col min="2" max="2" width="20" customWidth="1"/>
    <col min="3" max="3" width="9.375" customWidth="1"/>
    <col min="10" max="10" width="16.25" customWidth="1"/>
    <col min="11" max="11" width="13.25" customWidth="1"/>
    <col min="12" max="12" width="12.5" customWidth="1"/>
    <col min="13" max="13" width="11.875" customWidth="1"/>
    <col min="14" max="14" width="13.75" customWidth="1"/>
  </cols>
  <sheetData>
    <row r="2" spans="2:14" ht="27.75" customHeight="1" x14ac:dyDescent="0.4">
      <c r="B2" s="67" t="s">
        <v>279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4" spans="2:14" ht="25.5" customHeight="1" x14ac:dyDescent="0.2">
      <c r="B4" s="11" t="s">
        <v>280</v>
      </c>
      <c r="C4" s="11" t="s">
        <v>1</v>
      </c>
      <c r="D4" s="11" t="s">
        <v>281</v>
      </c>
      <c r="E4" s="11" t="s">
        <v>282</v>
      </c>
      <c r="F4" s="11" t="s">
        <v>283</v>
      </c>
      <c r="G4" s="11" t="s">
        <v>284</v>
      </c>
      <c r="H4" s="11" t="s">
        <v>285</v>
      </c>
      <c r="I4" s="11" t="s">
        <v>286</v>
      </c>
      <c r="J4" s="11" t="s">
        <v>291</v>
      </c>
      <c r="K4" s="11" t="s">
        <v>287</v>
      </c>
      <c r="L4" s="11" t="s">
        <v>288</v>
      </c>
      <c r="M4" s="11" t="s">
        <v>289</v>
      </c>
      <c r="N4" s="11" t="s">
        <v>290</v>
      </c>
    </row>
    <row r="5" spans="2:14" ht="20.100000000000001" customHeight="1" x14ac:dyDescent="0.25">
      <c r="B5" s="9" t="s">
        <v>292</v>
      </c>
      <c r="C5" s="2"/>
      <c r="D5" s="2"/>
      <c r="E5" s="2"/>
      <c r="F5" s="2"/>
      <c r="G5" s="2"/>
      <c r="H5" s="2"/>
      <c r="I5" s="2"/>
      <c r="J5" s="32"/>
      <c r="K5" s="2"/>
      <c r="L5" s="2"/>
      <c r="M5" s="2">
        <f t="shared" ref="M5:M26" si="0">K5-L5</f>
        <v>0</v>
      </c>
      <c r="N5" s="2"/>
    </row>
    <row r="6" spans="2:14" ht="20.100000000000001" customHeight="1" x14ac:dyDescent="0.25">
      <c r="B6" s="9" t="s">
        <v>293</v>
      </c>
      <c r="C6" s="2"/>
      <c r="D6" s="2"/>
      <c r="E6" s="2"/>
      <c r="F6" s="2"/>
      <c r="G6" s="2"/>
      <c r="H6" s="2"/>
      <c r="I6" s="2"/>
      <c r="J6" s="32"/>
      <c r="K6" s="2"/>
      <c r="L6" s="2"/>
      <c r="M6" s="2">
        <f t="shared" si="0"/>
        <v>0</v>
      </c>
      <c r="N6" s="2"/>
    </row>
    <row r="7" spans="2:14" ht="20.100000000000001" customHeight="1" x14ac:dyDescent="0.25">
      <c r="B7" s="9" t="s">
        <v>294</v>
      </c>
      <c r="C7" s="2" t="s">
        <v>296</v>
      </c>
      <c r="D7" s="2"/>
      <c r="E7" s="2"/>
      <c r="F7" s="2"/>
      <c r="G7" s="2"/>
      <c r="H7" s="2"/>
      <c r="I7" s="2"/>
      <c r="J7" s="32">
        <v>44946</v>
      </c>
      <c r="K7" s="2">
        <v>35</v>
      </c>
      <c r="L7" s="2"/>
      <c r="M7" s="2">
        <f t="shared" si="0"/>
        <v>35</v>
      </c>
      <c r="N7" s="2"/>
    </row>
    <row r="8" spans="2:14" ht="20.100000000000001" customHeight="1" x14ac:dyDescent="0.25">
      <c r="B8" s="9" t="s">
        <v>295</v>
      </c>
      <c r="C8" s="2" t="s">
        <v>296</v>
      </c>
      <c r="D8" s="2"/>
      <c r="E8" s="2"/>
      <c r="F8" s="2"/>
      <c r="G8" s="2"/>
      <c r="H8" s="2"/>
      <c r="I8" s="2"/>
      <c r="J8" s="32">
        <v>44981</v>
      </c>
      <c r="K8" s="2">
        <v>35</v>
      </c>
      <c r="L8" s="2"/>
      <c r="M8" s="2">
        <f t="shared" si="0"/>
        <v>35</v>
      </c>
      <c r="N8" s="2"/>
    </row>
    <row r="9" spans="2:14" ht="20.100000000000001" customHeight="1" x14ac:dyDescent="0.25">
      <c r="B9" s="9" t="s">
        <v>297</v>
      </c>
      <c r="C9" s="2"/>
      <c r="D9" s="2"/>
      <c r="E9" s="2"/>
      <c r="F9" s="2"/>
      <c r="G9" s="2"/>
      <c r="H9" s="2"/>
      <c r="I9" s="2"/>
      <c r="J9" s="32">
        <v>44927</v>
      </c>
      <c r="K9" s="2">
        <v>500</v>
      </c>
      <c r="L9" s="2"/>
      <c r="M9" s="2">
        <f t="shared" si="0"/>
        <v>500</v>
      </c>
      <c r="N9" s="2"/>
    </row>
    <row r="10" spans="2:14" ht="20.100000000000001" customHeight="1" x14ac:dyDescent="0.25">
      <c r="B10" s="9" t="s">
        <v>298</v>
      </c>
      <c r="C10" s="2"/>
      <c r="D10" s="2"/>
      <c r="E10" s="2"/>
      <c r="F10" s="2"/>
      <c r="G10" s="2"/>
      <c r="H10" s="2"/>
      <c r="I10" s="2"/>
      <c r="J10" s="32"/>
      <c r="K10" s="2"/>
      <c r="L10" s="2"/>
      <c r="M10" s="2">
        <f t="shared" si="0"/>
        <v>0</v>
      </c>
      <c r="N10" s="2"/>
    </row>
    <row r="11" spans="2:14" ht="20.100000000000001" customHeight="1" x14ac:dyDescent="0.25">
      <c r="B11" s="9" t="s">
        <v>299</v>
      </c>
      <c r="C11" s="2" t="s">
        <v>352</v>
      </c>
      <c r="D11" s="2"/>
      <c r="E11" s="2"/>
      <c r="F11" s="2"/>
      <c r="G11" s="2"/>
      <c r="H11" s="2"/>
      <c r="I11" s="2"/>
      <c r="J11" s="32">
        <v>44981</v>
      </c>
      <c r="K11" s="2">
        <v>105</v>
      </c>
      <c r="L11" s="2"/>
      <c r="M11" s="2">
        <f t="shared" si="0"/>
        <v>105</v>
      </c>
      <c r="N11" s="2"/>
    </row>
    <row r="12" spans="2:14" ht="20.100000000000001" customHeight="1" x14ac:dyDescent="0.25">
      <c r="B12" s="9" t="s">
        <v>300</v>
      </c>
      <c r="C12" s="2" t="s">
        <v>296</v>
      </c>
      <c r="D12" s="2" t="s">
        <v>368</v>
      </c>
      <c r="E12" s="2"/>
      <c r="F12" s="2"/>
      <c r="G12" s="2"/>
      <c r="H12" s="2"/>
      <c r="I12" s="2"/>
      <c r="J12" s="32">
        <v>44984</v>
      </c>
      <c r="K12" s="2">
        <v>65</v>
      </c>
      <c r="L12" s="2"/>
      <c r="M12" s="2">
        <f t="shared" si="0"/>
        <v>65</v>
      </c>
      <c r="N12" s="2"/>
    </row>
    <row r="13" spans="2:14" ht="20.100000000000001" customHeight="1" x14ac:dyDescent="0.25">
      <c r="B13" s="9" t="s">
        <v>370</v>
      </c>
      <c r="C13" s="2" t="s">
        <v>371</v>
      </c>
      <c r="D13" s="2"/>
      <c r="E13" s="2"/>
      <c r="F13" s="2"/>
      <c r="G13" s="2"/>
      <c r="H13" s="2"/>
      <c r="I13" s="2"/>
      <c r="J13" s="32">
        <v>44946</v>
      </c>
      <c r="K13" s="2">
        <v>50</v>
      </c>
      <c r="L13" s="2"/>
      <c r="M13" s="2">
        <f>K13-L13</f>
        <v>50</v>
      </c>
      <c r="N13" s="2"/>
    </row>
    <row r="14" spans="2:14" ht="20.100000000000001" customHeight="1" x14ac:dyDescent="0.25">
      <c r="B14" s="9" t="s">
        <v>301</v>
      </c>
      <c r="C14" s="2" t="s">
        <v>296</v>
      </c>
      <c r="D14" s="2"/>
      <c r="E14" s="2"/>
      <c r="F14" s="2"/>
      <c r="G14" s="2"/>
      <c r="H14" s="2"/>
      <c r="I14" s="2"/>
      <c r="J14" s="32">
        <v>44960</v>
      </c>
      <c r="K14" s="2">
        <v>45</v>
      </c>
      <c r="L14" s="2"/>
      <c r="M14" s="2">
        <f t="shared" si="0"/>
        <v>45</v>
      </c>
      <c r="N14" s="2"/>
    </row>
    <row r="15" spans="2:14" ht="20.100000000000001" customHeight="1" x14ac:dyDescent="0.25">
      <c r="B15" s="9" t="s">
        <v>304</v>
      </c>
      <c r="C15" s="2" t="s">
        <v>296</v>
      </c>
      <c r="D15" s="2"/>
      <c r="E15" s="2"/>
      <c r="F15" s="2"/>
      <c r="G15" s="2"/>
      <c r="H15" s="2"/>
      <c r="I15" s="2"/>
      <c r="J15" s="32">
        <v>44982</v>
      </c>
      <c r="K15" s="2">
        <v>35</v>
      </c>
      <c r="L15" s="2"/>
      <c r="M15" s="2">
        <f t="shared" si="0"/>
        <v>35</v>
      </c>
      <c r="N15" s="2"/>
    </row>
    <row r="16" spans="2:14" ht="20.100000000000001" customHeight="1" x14ac:dyDescent="0.25">
      <c r="B16" s="9" t="s">
        <v>336</v>
      </c>
      <c r="C16" s="2" t="s">
        <v>337</v>
      </c>
      <c r="D16" s="2"/>
      <c r="E16" s="2"/>
      <c r="F16" s="2"/>
      <c r="G16" s="2"/>
      <c r="H16" s="2"/>
      <c r="I16" s="2"/>
      <c r="J16" s="32"/>
      <c r="K16" s="2">
        <v>387</v>
      </c>
      <c r="L16" s="2"/>
      <c r="M16" s="2">
        <f t="shared" si="0"/>
        <v>387</v>
      </c>
      <c r="N16" s="2"/>
    </row>
    <row r="17" spans="2:14" ht="20.100000000000001" customHeight="1" x14ac:dyDescent="0.25">
      <c r="B17" s="9" t="s">
        <v>344</v>
      </c>
      <c r="C17" s="2"/>
      <c r="D17" s="2"/>
      <c r="E17" s="2"/>
      <c r="F17" s="2"/>
      <c r="G17" s="2"/>
      <c r="H17" s="2"/>
      <c r="I17" s="2"/>
      <c r="J17" s="32"/>
      <c r="K17" s="2"/>
      <c r="L17" s="2"/>
      <c r="M17" s="2">
        <f t="shared" si="0"/>
        <v>0</v>
      </c>
      <c r="N17" s="2"/>
    </row>
    <row r="18" spans="2:14" ht="20.100000000000001" customHeight="1" x14ac:dyDescent="0.25">
      <c r="B18" s="9" t="s">
        <v>345</v>
      </c>
      <c r="C18" s="2"/>
      <c r="D18" s="2"/>
      <c r="E18" s="2"/>
      <c r="F18" s="2"/>
      <c r="G18" s="2"/>
      <c r="H18" s="2"/>
      <c r="I18" s="2"/>
      <c r="J18" s="32"/>
      <c r="K18" s="2"/>
      <c r="L18" s="2"/>
      <c r="M18" s="2">
        <f t="shared" si="0"/>
        <v>0</v>
      </c>
      <c r="N18" s="2"/>
    </row>
    <row r="19" spans="2:14" ht="20.100000000000001" customHeight="1" x14ac:dyDescent="0.25">
      <c r="B19" s="9" t="s">
        <v>346</v>
      </c>
      <c r="C19" s="2" t="s">
        <v>347</v>
      </c>
      <c r="D19" s="2"/>
      <c r="E19" s="2"/>
      <c r="F19" s="2"/>
      <c r="G19" s="2"/>
      <c r="H19" s="2"/>
      <c r="I19" s="2"/>
      <c r="J19" s="32">
        <v>44982</v>
      </c>
      <c r="K19" s="2">
        <v>35</v>
      </c>
      <c r="L19" s="2"/>
      <c r="M19" s="2">
        <f t="shared" si="0"/>
        <v>35</v>
      </c>
      <c r="N19" s="2"/>
    </row>
    <row r="20" spans="2:14" ht="20.100000000000001" customHeight="1" x14ac:dyDescent="0.25">
      <c r="B20" s="9" t="s">
        <v>351</v>
      </c>
      <c r="C20" s="2"/>
      <c r="D20" s="2"/>
      <c r="E20" s="2"/>
      <c r="F20" s="2"/>
      <c r="G20" s="2"/>
      <c r="H20" s="2"/>
      <c r="I20" s="2"/>
      <c r="J20" s="32"/>
      <c r="K20" s="2"/>
      <c r="L20" s="2"/>
      <c r="M20" s="2">
        <f t="shared" si="0"/>
        <v>0</v>
      </c>
      <c r="N20" s="2"/>
    </row>
    <row r="21" spans="2:14" ht="20.100000000000001" customHeight="1" x14ac:dyDescent="0.25">
      <c r="B21" s="9" t="s">
        <v>353</v>
      </c>
      <c r="C21" s="2" t="s">
        <v>354</v>
      </c>
      <c r="D21" s="2"/>
      <c r="E21" s="2"/>
      <c r="F21" s="2"/>
      <c r="G21" s="2"/>
      <c r="H21" s="2"/>
      <c r="I21" s="2"/>
      <c r="J21" s="32">
        <v>44977</v>
      </c>
      <c r="K21" s="2">
        <v>8</v>
      </c>
      <c r="L21" s="2"/>
      <c r="M21" s="2">
        <f t="shared" si="0"/>
        <v>8</v>
      </c>
      <c r="N21" s="2"/>
    </row>
    <row r="22" spans="2:14" ht="20.100000000000001" customHeight="1" x14ac:dyDescent="0.25">
      <c r="B22" s="9" t="s">
        <v>355</v>
      </c>
      <c r="C22" s="2"/>
      <c r="D22" s="2" t="s">
        <v>357</v>
      </c>
      <c r="E22" s="2"/>
      <c r="F22" s="2"/>
      <c r="G22" s="2"/>
      <c r="H22" s="2"/>
      <c r="I22" s="2"/>
      <c r="J22" s="32"/>
      <c r="K22" s="2"/>
      <c r="L22" s="2"/>
      <c r="M22" s="2">
        <f t="shared" si="0"/>
        <v>0</v>
      </c>
      <c r="N22" s="2"/>
    </row>
    <row r="23" spans="2:14" ht="20.100000000000001" customHeight="1" x14ac:dyDescent="0.25">
      <c r="B23" s="9" t="s">
        <v>356</v>
      </c>
      <c r="C23" s="2"/>
      <c r="D23" s="2"/>
      <c r="E23" s="2"/>
      <c r="F23" s="2"/>
      <c r="G23" s="2"/>
      <c r="H23" s="2"/>
      <c r="I23" s="2"/>
      <c r="J23" s="32"/>
      <c r="K23" s="2"/>
      <c r="L23" s="2"/>
      <c r="M23" s="2">
        <f t="shared" si="0"/>
        <v>0</v>
      </c>
      <c r="N23" s="2"/>
    </row>
    <row r="24" spans="2:14" ht="20.100000000000001" customHeight="1" x14ac:dyDescent="0.25">
      <c r="B24" s="9" t="s">
        <v>358</v>
      </c>
      <c r="C24" s="2" t="s">
        <v>296</v>
      </c>
      <c r="D24" s="2"/>
      <c r="E24" s="2"/>
      <c r="F24" s="2"/>
      <c r="G24" s="2"/>
      <c r="H24" s="2"/>
      <c r="I24" s="2"/>
      <c r="J24" s="32">
        <v>44984</v>
      </c>
      <c r="K24" s="2">
        <v>35</v>
      </c>
      <c r="L24" s="2"/>
      <c r="M24" s="2">
        <f t="shared" si="0"/>
        <v>35</v>
      </c>
      <c r="N24" s="2"/>
    </row>
    <row r="25" spans="2:14" ht="20.100000000000001" customHeight="1" x14ac:dyDescent="0.25">
      <c r="B25" s="9"/>
      <c r="C25" s="2" t="s">
        <v>296</v>
      </c>
      <c r="D25" s="2"/>
      <c r="E25" s="2"/>
      <c r="F25" s="2"/>
      <c r="G25" s="2"/>
      <c r="H25" s="2"/>
      <c r="I25" s="2"/>
      <c r="J25" s="32"/>
      <c r="K25" s="2"/>
      <c r="L25" s="2"/>
      <c r="M25" s="2">
        <f>K25-L25</f>
        <v>0</v>
      </c>
      <c r="N25" s="2"/>
    </row>
    <row r="26" spans="2:14" ht="20.100000000000001" customHeight="1" x14ac:dyDescent="0.25">
      <c r="B26" s="9" t="s">
        <v>365</v>
      </c>
      <c r="C26" s="2" t="s">
        <v>366</v>
      </c>
      <c r="D26" s="2" t="s">
        <v>367</v>
      </c>
      <c r="E26" s="2"/>
      <c r="F26" s="2"/>
      <c r="G26" s="2"/>
      <c r="H26" s="2"/>
      <c r="I26" s="2"/>
      <c r="J26" s="32">
        <v>44984</v>
      </c>
      <c r="K26" s="2">
        <v>65</v>
      </c>
      <c r="L26" s="2"/>
      <c r="M26" s="2">
        <f t="shared" si="0"/>
        <v>65</v>
      </c>
      <c r="N26" s="2"/>
    </row>
    <row r="27" spans="2:14" ht="20.100000000000001" customHeight="1" x14ac:dyDescent="0.25">
      <c r="B27" s="9"/>
      <c r="C27" s="2"/>
      <c r="D27" s="2"/>
      <c r="E27" s="2"/>
      <c r="F27" s="2"/>
      <c r="G27" s="2"/>
      <c r="H27" s="2"/>
      <c r="I27" s="2"/>
      <c r="J27" s="32"/>
      <c r="K27" s="2"/>
      <c r="L27" s="2"/>
      <c r="M27" s="2">
        <f>M5+M6+M7+M8+M9+M10+M11+M12+M14+M15+M16+M17+M18+M19+M20+M21+M22+M23+M24+M26</f>
        <v>1350</v>
      </c>
      <c r="N27" s="2"/>
    </row>
    <row r="28" spans="2:14" ht="20.100000000000001" customHeight="1" x14ac:dyDescent="0.2"/>
    <row r="29" spans="2:14" ht="20.100000000000001" customHeight="1" x14ac:dyDescent="0.2"/>
    <row r="30" spans="2:14" ht="20.100000000000001" customHeight="1" x14ac:dyDescent="0.2"/>
    <row r="31" spans="2:14" ht="20.100000000000001" customHeight="1" x14ac:dyDescent="0.2"/>
    <row r="32" spans="2:14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</sheetData>
  <mergeCells count="1">
    <mergeCell ref="B2:N2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23"/>
  <sheetViews>
    <sheetView rightToLeft="1" topLeftCell="A3" workbookViewId="0">
      <selection activeCell="D11" sqref="D11"/>
    </sheetView>
  </sheetViews>
  <sheetFormatPr defaultRowHeight="14.25" x14ac:dyDescent="0.2"/>
  <cols>
    <col min="1" max="1" width="1.125" customWidth="1"/>
    <col min="2" max="2" width="5.625" customWidth="1"/>
    <col min="3" max="3" width="22.25" customWidth="1"/>
    <col min="4" max="4" width="18.375" customWidth="1"/>
    <col min="5" max="5" width="29.25" customWidth="1"/>
    <col min="6" max="6" width="23.5" customWidth="1"/>
  </cols>
  <sheetData>
    <row r="3" spans="2:6" ht="27" customHeight="1" x14ac:dyDescent="0.25">
      <c r="B3" s="7" t="s">
        <v>0</v>
      </c>
      <c r="C3" s="7" t="s">
        <v>49</v>
      </c>
      <c r="D3" s="7" t="s">
        <v>50</v>
      </c>
      <c r="E3" s="7" t="s">
        <v>51</v>
      </c>
      <c r="F3" s="7" t="s">
        <v>52</v>
      </c>
    </row>
    <row r="4" spans="2:6" ht="20.25" customHeight="1" x14ac:dyDescent="0.25">
      <c r="C4" s="8" t="s">
        <v>194</v>
      </c>
      <c r="D4" s="10">
        <v>7847118464</v>
      </c>
      <c r="E4" s="8" t="s">
        <v>195</v>
      </c>
    </row>
    <row r="5" spans="2:6" ht="20.25" customHeight="1" x14ac:dyDescent="0.25">
      <c r="B5" s="8"/>
      <c r="C5" s="8" t="s">
        <v>140</v>
      </c>
      <c r="D5" s="10">
        <v>7828919990</v>
      </c>
      <c r="E5" s="8" t="s">
        <v>141</v>
      </c>
      <c r="F5" s="8"/>
    </row>
    <row r="6" spans="2:6" ht="20.25" customHeight="1" x14ac:dyDescent="0.25">
      <c r="C6" s="8" t="s">
        <v>198</v>
      </c>
      <c r="D6" s="10">
        <v>7500119868</v>
      </c>
      <c r="E6" s="8" t="s">
        <v>199</v>
      </c>
    </row>
    <row r="7" spans="2:6" ht="20.25" customHeight="1" x14ac:dyDescent="0.25">
      <c r="C7" s="8" t="s">
        <v>202</v>
      </c>
      <c r="D7" s="10">
        <v>7802175176</v>
      </c>
      <c r="E7" s="8" t="s">
        <v>203</v>
      </c>
    </row>
    <row r="8" spans="2:6" ht="20.25" customHeight="1" x14ac:dyDescent="0.25">
      <c r="B8" s="8"/>
      <c r="C8" s="8" t="s">
        <v>71</v>
      </c>
      <c r="D8" s="10">
        <v>7732442483</v>
      </c>
      <c r="E8" s="8" t="s">
        <v>72</v>
      </c>
      <c r="F8" s="8"/>
    </row>
    <row r="9" spans="2:6" ht="20.25" customHeight="1" x14ac:dyDescent="0.25">
      <c r="C9" s="8" t="s">
        <v>223</v>
      </c>
      <c r="D9" s="8">
        <v>7725229026</v>
      </c>
      <c r="E9" s="8" t="s">
        <v>224</v>
      </c>
    </row>
    <row r="10" spans="2:6" ht="20.25" customHeight="1" x14ac:dyDescent="0.25">
      <c r="C10" s="8" t="s">
        <v>167</v>
      </c>
      <c r="D10" s="10">
        <v>7806366330</v>
      </c>
      <c r="E10" s="8" t="s">
        <v>168</v>
      </c>
    </row>
    <row r="11" spans="2:6" ht="20.25" customHeight="1" x14ac:dyDescent="0.25">
      <c r="B11" s="8"/>
      <c r="C11" s="8" t="s">
        <v>87</v>
      </c>
      <c r="D11" s="10">
        <v>7821267918</v>
      </c>
      <c r="E11" s="8" t="s">
        <v>76</v>
      </c>
      <c r="F11" s="8"/>
    </row>
    <row r="12" spans="2:6" ht="20.25" customHeight="1" x14ac:dyDescent="0.25">
      <c r="C12" s="8" t="s">
        <v>207</v>
      </c>
      <c r="D12" s="8">
        <v>7806655614</v>
      </c>
      <c r="E12" s="8" t="s">
        <v>226</v>
      </c>
    </row>
    <row r="13" spans="2:6" ht="20.25" customHeight="1" x14ac:dyDescent="0.25">
      <c r="B13" s="8"/>
      <c r="C13" s="8" t="s">
        <v>80</v>
      </c>
      <c r="D13" s="10">
        <v>7828995575</v>
      </c>
      <c r="E13" s="8" t="s">
        <v>81</v>
      </c>
      <c r="F13" s="8"/>
    </row>
    <row r="14" spans="2:6" ht="20.25" customHeight="1" x14ac:dyDescent="0.25">
      <c r="C14" s="8" t="s">
        <v>148</v>
      </c>
      <c r="D14" s="10" t="s">
        <v>150</v>
      </c>
      <c r="E14" s="8" t="s">
        <v>149</v>
      </c>
    </row>
    <row r="15" spans="2:6" ht="20.25" customHeight="1" x14ac:dyDescent="0.25">
      <c r="C15" s="8" t="s">
        <v>159</v>
      </c>
      <c r="D15" s="10" t="s">
        <v>158</v>
      </c>
      <c r="E15" s="8" t="s">
        <v>76</v>
      </c>
    </row>
    <row r="16" spans="2:6" ht="20.25" customHeight="1" x14ac:dyDescent="0.25">
      <c r="B16" s="8"/>
      <c r="C16" s="8" t="s">
        <v>73</v>
      </c>
      <c r="D16" s="10">
        <v>7709022251</v>
      </c>
      <c r="E16" s="8" t="s">
        <v>74</v>
      </c>
      <c r="F16" s="8"/>
    </row>
    <row r="17" spans="2:6" ht="20.25" customHeight="1" x14ac:dyDescent="0.25">
      <c r="C17" s="8" t="s">
        <v>151</v>
      </c>
      <c r="D17" s="10">
        <v>7710888134</v>
      </c>
      <c r="E17" s="8" t="s">
        <v>152</v>
      </c>
    </row>
    <row r="18" spans="2:6" ht="20.25" customHeight="1" x14ac:dyDescent="0.25">
      <c r="B18" s="8"/>
      <c r="C18" s="8" t="s">
        <v>85</v>
      </c>
      <c r="D18" s="10">
        <v>7706398529</v>
      </c>
      <c r="E18" s="8" t="s">
        <v>86</v>
      </c>
      <c r="F18" s="8"/>
    </row>
    <row r="19" spans="2:6" ht="20.25" customHeight="1" x14ac:dyDescent="0.25">
      <c r="C19" s="8" t="s">
        <v>204</v>
      </c>
      <c r="D19" s="10">
        <v>7716389085</v>
      </c>
      <c r="E19" s="8" t="s">
        <v>190</v>
      </c>
    </row>
    <row r="20" spans="2:6" ht="20.25" customHeight="1" x14ac:dyDescent="0.25">
      <c r="B20" s="8"/>
      <c r="C20" s="8" t="s">
        <v>82</v>
      </c>
      <c r="D20" s="10">
        <v>7831818130</v>
      </c>
      <c r="E20" s="8" t="s">
        <v>76</v>
      </c>
      <c r="F20" s="8"/>
    </row>
    <row r="21" spans="2:6" ht="20.25" customHeight="1" x14ac:dyDescent="0.25">
      <c r="C21" s="8" t="s">
        <v>181</v>
      </c>
      <c r="D21" s="10">
        <v>7827774358</v>
      </c>
      <c r="E21" s="8" t="s">
        <v>182</v>
      </c>
    </row>
    <row r="22" spans="2:6" ht="20.25" customHeight="1" x14ac:dyDescent="0.25">
      <c r="B22" s="8"/>
      <c r="C22" s="8" t="s">
        <v>116</v>
      </c>
      <c r="D22" s="10">
        <v>7822645960</v>
      </c>
      <c r="E22" s="8" t="s">
        <v>115</v>
      </c>
      <c r="F22" s="8"/>
    </row>
    <row r="23" spans="2:6" ht="20.25" customHeight="1" x14ac:dyDescent="0.25">
      <c r="B23" s="8"/>
      <c r="C23" s="8" t="s">
        <v>66</v>
      </c>
      <c r="D23" s="10">
        <v>7847118464</v>
      </c>
      <c r="E23" s="8" t="s">
        <v>65</v>
      </c>
      <c r="F23" s="8"/>
    </row>
    <row r="24" spans="2:6" ht="20.25" customHeight="1" x14ac:dyDescent="0.25">
      <c r="B24" s="8"/>
      <c r="C24" s="8" t="s">
        <v>129</v>
      </c>
      <c r="D24" s="10">
        <v>7823001757</v>
      </c>
      <c r="E24" s="8" t="s">
        <v>130</v>
      </c>
      <c r="F24" s="8"/>
    </row>
    <row r="25" spans="2:6" ht="20.25" customHeight="1" x14ac:dyDescent="0.25">
      <c r="C25" s="8" t="s">
        <v>208</v>
      </c>
      <c r="D25" s="8">
        <v>7815815719</v>
      </c>
      <c r="E25" s="8" t="s">
        <v>209</v>
      </c>
    </row>
    <row r="26" spans="2:6" ht="20.25" customHeight="1" x14ac:dyDescent="0.25">
      <c r="C26" s="8" t="s">
        <v>210</v>
      </c>
      <c r="D26" s="8">
        <v>7805496786</v>
      </c>
      <c r="E26" s="8" t="s">
        <v>211</v>
      </c>
    </row>
    <row r="27" spans="2:6" ht="20.25" customHeight="1" x14ac:dyDescent="0.25">
      <c r="C27" s="8" t="s">
        <v>185</v>
      </c>
      <c r="D27" s="10">
        <v>7819950330</v>
      </c>
      <c r="E27" s="8" t="s">
        <v>186</v>
      </c>
    </row>
    <row r="28" spans="2:6" ht="20.25" customHeight="1" x14ac:dyDescent="0.25">
      <c r="B28" s="8"/>
      <c r="C28" s="8" t="s">
        <v>133</v>
      </c>
      <c r="D28" s="10">
        <v>7830034455</v>
      </c>
      <c r="E28" s="8" t="s">
        <v>134</v>
      </c>
      <c r="F28" s="8"/>
    </row>
    <row r="29" spans="2:6" ht="20.25" customHeight="1" x14ac:dyDescent="0.25">
      <c r="C29" s="8" t="s">
        <v>171</v>
      </c>
      <c r="D29" s="10">
        <v>7813050370</v>
      </c>
      <c r="E29" s="8" t="s">
        <v>172</v>
      </c>
    </row>
    <row r="30" spans="2:6" ht="20.25" customHeight="1" x14ac:dyDescent="0.25">
      <c r="C30" s="8" t="s">
        <v>173</v>
      </c>
      <c r="D30" s="10">
        <v>7709903376</v>
      </c>
      <c r="E30" s="8" t="s">
        <v>174</v>
      </c>
    </row>
    <row r="31" spans="2:6" ht="20.25" customHeight="1" x14ac:dyDescent="0.25">
      <c r="B31" s="8"/>
      <c r="C31" s="8" t="s">
        <v>83</v>
      </c>
      <c r="D31" s="10">
        <v>7500119868</v>
      </c>
      <c r="E31" s="8" t="s">
        <v>84</v>
      </c>
      <c r="F31" s="8"/>
    </row>
    <row r="32" spans="2:6" ht="20.25" customHeight="1" x14ac:dyDescent="0.25">
      <c r="C32" s="8" t="s">
        <v>162</v>
      </c>
      <c r="D32" s="10">
        <v>7810000605</v>
      </c>
      <c r="E32" s="8" t="s">
        <v>163</v>
      </c>
    </row>
    <row r="33" spans="2:6" ht="20.25" customHeight="1" x14ac:dyDescent="0.25">
      <c r="C33" s="8" t="s">
        <v>169</v>
      </c>
      <c r="D33" s="10">
        <v>7831226656</v>
      </c>
      <c r="E33" s="8" t="s">
        <v>170</v>
      </c>
    </row>
    <row r="34" spans="2:6" ht="20.25" customHeight="1" x14ac:dyDescent="0.25">
      <c r="C34" s="8" t="s">
        <v>212</v>
      </c>
      <c r="D34" s="8">
        <v>7822244853</v>
      </c>
      <c r="E34" s="8" t="s">
        <v>225</v>
      </c>
    </row>
    <row r="35" spans="2:6" ht="20.25" customHeight="1" x14ac:dyDescent="0.25">
      <c r="B35" s="8"/>
      <c r="C35" s="8" t="s">
        <v>117</v>
      </c>
      <c r="D35" s="10">
        <v>7801778738</v>
      </c>
      <c r="E35" s="8" t="s">
        <v>76</v>
      </c>
      <c r="F35" s="8"/>
    </row>
    <row r="36" spans="2:6" ht="20.25" customHeight="1" x14ac:dyDescent="0.25">
      <c r="B36" s="8"/>
      <c r="C36" s="8" t="s">
        <v>109</v>
      </c>
      <c r="D36" s="10">
        <v>7503518885</v>
      </c>
      <c r="E36" s="8" t="s">
        <v>110</v>
      </c>
      <c r="F36" s="8"/>
    </row>
    <row r="37" spans="2:6" ht="20.25" customHeight="1" x14ac:dyDescent="0.25">
      <c r="B37" s="8"/>
      <c r="C37" s="8" t="s">
        <v>120</v>
      </c>
      <c r="D37" s="10">
        <v>7830973082</v>
      </c>
      <c r="E37" s="8" t="s">
        <v>121</v>
      </c>
      <c r="F37" s="8"/>
    </row>
    <row r="38" spans="2:6" ht="20.25" customHeight="1" x14ac:dyDescent="0.25">
      <c r="C38" s="8" t="s">
        <v>160</v>
      </c>
      <c r="D38" s="10">
        <v>7725906357</v>
      </c>
      <c r="E38" s="8" t="s">
        <v>161</v>
      </c>
    </row>
    <row r="39" spans="2:6" ht="20.25" customHeight="1" x14ac:dyDescent="0.25">
      <c r="B39" s="8"/>
      <c r="C39" s="8" t="s">
        <v>57</v>
      </c>
      <c r="D39" s="10">
        <v>7728556786</v>
      </c>
      <c r="E39" s="8" t="s">
        <v>58</v>
      </c>
      <c r="F39" s="8"/>
    </row>
    <row r="40" spans="2:6" ht="20.25" customHeight="1" x14ac:dyDescent="0.25">
      <c r="B40" s="8"/>
      <c r="C40" s="8" t="s">
        <v>122</v>
      </c>
      <c r="D40" s="10">
        <v>7810001434</v>
      </c>
      <c r="E40" s="8" t="s">
        <v>123</v>
      </c>
      <c r="F40" s="8"/>
    </row>
    <row r="41" spans="2:6" ht="20.25" customHeight="1" x14ac:dyDescent="0.25">
      <c r="C41" s="8" t="s">
        <v>188</v>
      </c>
      <c r="D41" s="10">
        <v>7702247531</v>
      </c>
      <c r="E41" s="8" t="s">
        <v>189</v>
      </c>
    </row>
    <row r="42" spans="2:6" ht="20.25" customHeight="1" x14ac:dyDescent="0.25">
      <c r="C42" s="8" t="s">
        <v>178</v>
      </c>
      <c r="D42" s="10">
        <v>7823541886</v>
      </c>
      <c r="E42" s="8" t="s">
        <v>177</v>
      </c>
    </row>
    <row r="43" spans="2:6" ht="20.25" customHeight="1" x14ac:dyDescent="0.25">
      <c r="C43" s="8" t="s">
        <v>153</v>
      </c>
      <c r="D43" s="10">
        <v>7827333327</v>
      </c>
      <c r="E43" s="8" t="s">
        <v>154</v>
      </c>
    </row>
    <row r="44" spans="2:6" ht="20.25" customHeight="1" x14ac:dyDescent="0.25">
      <c r="B44" s="8"/>
      <c r="C44" s="8" t="s">
        <v>144</v>
      </c>
      <c r="D44" s="10">
        <v>7803536677</v>
      </c>
      <c r="E44" s="8" t="s">
        <v>145</v>
      </c>
      <c r="F44" s="8"/>
    </row>
    <row r="45" spans="2:6" ht="20.25" customHeight="1" x14ac:dyDescent="0.25">
      <c r="B45" s="8"/>
      <c r="C45" s="8" t="s">
        <v>63</v>
      </c>
      <c r="D45" s="10">
        <v>7813939534</v>
      </c>
      <c r="E45" s="8" t="s">
        <v>64</v>
      </c>
      <c r="F45" s="8"/>
    </row>
    <row r="46" spans="2:6" ht="20.25" customHeight="1" x14ac:dyDescent="0.25">
      <c r="B46" s="8"/>
      <c r="C46" s="8" t="s">
        <v>92</v>
      </c>
      <c r="D46" s="10">
        <v>7705501845</v>
      </c>
      <c r="E46" s="8" t="s">
        <v>93</v>
      </c>
      <c r="F46" s="8"/>
    </row>
    <row r="47" spans="2:6" ht="20.25" customHeight="1" x14ac:dyDescent="0.25">
      <c r="B47" s="8"/>
      <c r="C47" s="8" t="s">
        <v>138</v>
      </c>
      <c r="D47" s="10">
        <v>7822235425</v>
      </c>
      <c r="E47" s="8" t="s">
        <v>139</v>
      </c>
      <c r="F47" s="8"/>
    </row>
    <row r="48" spans="2:6" ht="20.25" customHeight="1" x14ac:dyDescent="0.25">
      <c r="C48" s="8" t="s">
        <v>166</v>
      </c>
      <c r="D48" s="10">
        <v>7800018866</v>
      </c>
      <c r="E48" s="8" t="s">
        <v>76</v>
      </c>
    </row>
    <row r="49" spans="2:6" ht="20.25" customHeight="1" x14ac:dyDescent="0.25">
      <c r="B49" s="8"/>
      <c r="C49" s="8" t="s">
        <v>77</v>
      </c>
      <c r="D49" s="10">
        <v>7810679581</v>
      </c>
      <c r="E49" s="8" t="s">
        <v>76</v>
      </c>
      <c r="F49" s="8"/>
    </row>
    <row r="50" spans="2:6" ht="20.25" customHeight="1" x14ac:dyDescent="0.25">
      <c r="B50" s="8"/>
      <c r="C50" s="8" t="s">
        <v>135</v>
      </c>
      <c r="D50" s="10">
        <v>7831841307</v>
      </c>
      <c r="E50" s="8" t="s">
        <v>76</v>
      </c>
      <c r="F50" s="8"/>
    </row>
    <row r="51" spans="2:6" ht="20.25" customHeight="1" x14ac:dyDescent="0.25">
      <c r="B51" s="8"/>
      <c r="C51" s="8" t="s">
        <v>59</v>
      </c>
      <c r="D51" s="10">
        <v>7700631334</v>
      </c>
      <c r="E51" s="8" t="s">
        <v>60</v>
      </c>
      <c r="F51" s="8"/>
    </row>
    <row r="52" spans="2:6" ht="20.25" customHeight="1" x14ac:dyDescent="0.25">
      <c r="B52" s="8"/>
      <c r="C52" s="8" t="s">
        <v>100</v>
      </c>
      <c r="D52" s="10">
        <v>7814510941</v>
      </c>
      <c r="E52" s="8" t="s">
        <v>101</v>
      </c>
      <c r="F52" s="8"/>
    </row>
    <row r="53" spans="2:6" ht="20.25" customHeight="1" x14ac:dyDescent="0.25">
      <c r="C53" s="8" t="s">
        <v>196</v>
      </c>
      <c r="D53" s="10">
        <v>7735394408</v>
      </c>
      <c r="E53" s="8" t="s">
        <v>197</v>
      </c>
    </row>
    <row r="54" spans="2:6" ht="20.25" customHeight="1" x14ac:dyDescent="0.25">
      <c r="C54" s="8" t="s">
        <v>164</v>
      </c>
      <c r="D54" s="10">
        <v>7801137908</v>
      </c>
      <c r="E54" s="8" t="s">
        <v>165</v>
      </c>
    </row>
    <row r="55" spans="2:6" ht="20.25" customHeight="1" x14ac:dyDescent="0.25">
      <c r="C55" s="8" t="s">
        <v>221</v>
      </c>
      <c r="D55" s="8">
        <v>7719701851</v>
      </c>
      <c r="E55" s="8" t="s">
        <v>222</v>
      </c>
    </row>
    <row r="56" spans="2:6" ht="18" x14ac:dyDescent="0.25">
      <c r="B56" s="8"/>
      <c r="C56" s="8" t="s">
        <v>142</v>
      </c>
      <c r="D56" s="10">
        <v>7701227764</v>
      </c>
      <c r="E56" s="8" t="s">
        <v>143</v>
      </c>
      <c r="F56" s="8"/>
    </row>
    <row r="57" spans="2:6" ht="18" x14ac:dyDescent="0.25">
      <c r="B57" s="8"/>
      <c r="C57" s="8" t="s">
        <v>131</v>
      </c>
      <c r="D57" s="10">
        <v>7809937955</v>
      </c>
      <c r="E57" s="8" t="s">
        <v>132</v>
      </c>
      <c r="F57" s="8"/>
    </row>
    <row r="58" spans="2:6" ht="18" x14ac:dyDescent="0.25">
      <c r="C58" s="8" t="s">
        <v>179</v>
      </c>
      <c r="D58" s="10">
        <v>7833418578</v>
      </c>
      <c r="E58" s="8"/>
    </row>
    <row r="59" spans="2:6" ht="18" x14ac:dyDescent="0.25">
      <c r="B59" s="8"/>
      <c r="C59" s="8" t="s">
        <v>124</v>
      </c>
      <c r="D59" s="10">
        <v>7806034467</v>
      </c>
      <c r="E59" s="8" t="s">
        <v>76</v>
      </c>
      <c r="F59" s="8"/>
    </row>
    <row r="60" spans="2:6" ht="18" x14ac:dyDescent="0.25">
      <c r="C60" s="8" t="s">
        <v>155</v>
      </c>
      <c r="D60" s="10">
        <v>7706809724</v>
      </c>
      <c r="E60" s="8" t="s">
        <v>156</v>
      </c>
    </row>
    <row r="61" spans="2:6" ht="18" x14ac:dyDescent="0.25">
      <c r="B61" s="8"/>
      <c r="C61" s="8" t="s">
        <v>106</v>
      </c>
      <c r="D61" s="10">
        <v>7830464042</v>
      </c>
      <c r="E61" s="8" t="s">
        <v>105</v>
      </c>
      <c r="F61" s="8"/>
    </row>
    <row r="62" spans="2:6" ht="18" x14ac:dyDescent="0.25">
      <c r="B62" s="8"/>
      <c r="C62" s="8" t="s">
        <v>88</v>
      </c>
      <c r="D62" s="10">
        <v>7827885558</v>
      </c>
      <c r="E62" s="8" t="s">
        <v>89</v>
      </c>
      <c r="F62" s="8"/>
    </row>
    <row r="63" spans="2:6" ht="18" x14ac:dyDescent="0.25">
      <c r="B63" s="8"/>
      <c r="C63" s="9" t="s">
        <v>104</v>
      </c>
      <c r="D63" s="10">
        <v>7728217280</v>
      </c>
      <c r="E63" s="8" t="s">
        <v>76</v>
      </c>
      <c r="F63" s="8"/>
    </row>
    <row r="64" spans="2:6" ht="18" x14ac:dyDescent="0.25">
      <c r="B64" s="8"/>
      <c r="C64" s="8" t="s">
        <v>67</v>
      </c>
      <c r="D64" s="10">
        <v>7809019532</v>
      </c>
      <c r="E64" s="8" t="s">
        <v>68</v>
      </c>
      <c r="F64" s="8"/>
    </row>
    <row r="65" spans="2:6" ht="18" x14ac:dyDescent="0.25">
      <c r="C65" s="8" t="s">
        <v>183</v>
      </c>
      <c r="D65" s="10">
        <v>7810382851</v>
      </c>
      <c r="E65" s="8" t="s">
        <v>184</v>
      </c>
    </row>
    <row r="66" spans="2:6" ht="18" x14ac:dyDescent="0.25">
      <c r="B66" s="8"/>
      <c r="C66" s="8" t="s">
        <v>128</v>
      </c>
      <c r="D66" s="10">
        <v>7710293398</v>
      </c>
      <c r="E66" s="8" t="s">
        <v>127</v>
      </c>
      <c r="F66" s="8"/>
    </row>
    <row r="67" spans="2:6" ht="18" x14ac:dyDescent="0.25">
      <c r="B67" s="8"/>
      <c r="C67" s="8" t="s">
        <v>125</v>
      </c>
      <c r="D67" s="10">
        <v>7727455394</v>
      </c>
      <c r="E67" s="8" t="s">
        <v>126</v>
      </c>
      <c r="F67" s="8"/>
    </row>
    <row r="68" spans="2:6" ht="18" x14ac:dyDescent="0.25">
      <c r="B68" s="8"/>
      <c r="C68" s="8" t="s">
        <v>90</v>
      </c>
      <c r="D68" s="10">
        <v>7706744555</v>
      </c>
      <c r="E68" s="8" t="s">
        <v>91</v>
      </c>
      <c r="F68" s="8"/>
    </row>
    <row r="69" spans="2:6" ht="18" x14ac:dyDescent="0.25">
      <c r="B69" s="8"/>
      <c r="C69" s="8" t="s">
        <v>53</v>
      </c>
      <c r="D69" s="10">
        <v>7811639382</v>
      </c>
      <c r="E69" s="8" t="s">
        <v>54</v>
      </c>
      <c r="F69" s="8"/>
    </row>
    <row r="70" spans="2:6" ht="18" x14ac:dyDescent="0.25">
      <c r="C70" s="8" t="s">
        <v>217</v>
      </c>
      <c r="D70" s="8">
        <v>7821632960</v>
      </c>
      <c r="E70" s="8" t="s">
        <v>218</v>
      </c>
    </row>
    <row r="71" spans="2:6" ht="18" x14ac:dyDescent="0.25">
      <c r="B71" s="8"/>
      <c r="C71" s="8" t="s">
        <v>98</v>
      </c>
      <c r="D71" s="10">
        <v>7716788990</v>
      </c>
      <c r="E71" s="8" t="s">
        <v>99</v>
      </c>
      <c r="F71" s="8"/>
    </row>
    <row r="72" spans="2:6" ht="18" x14ac:dyDescent="0.25">
      <c r="B72" s="8"/>
      <c r="C72" s="8" t="s">
        <v>75</v>
      </c>
      <c r="D72" s="10">
        <v>7811839230</v>
      </c>
      <c r="E72" s="8" t="s">
        <v>76</v>
      </c>
      <c r="F72" s="8"/>
    </row>
    <row r="73" spans="2:6" ht="18" x14ac:dyDescent="0.25">
      <c r="C73" s="8" t="s">
        <v>216</v>
      </c>
      <c r="D73" s="8">
        <v>7830745568</v>
      </c>
      <c r="E73" s="8" t="s">
        <v>215</v>
      </c>
    </row>
    <row r="74" spans="2:6" ht="18" x14ac:dyDescent="0.25">
      <c r="C74" s="8" t="s">
        <v>213</v>
      </c>
      <c r="D74" s="8">
        <v>7800935926</v>
      </c>
      <c r="E74" s="8" t="s">
        <v>214</v>
      </c>
    </row>
    <row r="75" spans="2:6" ht="18" x14ac:dyDescent="0.25">
      <c r="C75" s="8" t="s">
        <v>187</v>
      </c>
      <c r="D75" s="10">
        <v>7700677706</v>
      </c>
      <c r="E75" s="8" t="s">
        <v>190</v>
      </c>
    </row>
    <row r="76" spans="2:6" ht="18" x14ac:dyDescent="0.25">
      <c r="C76" s="8" t="s">
        <v>175</v>
      </c>
      <c r="D76" s="10">
        <v>7713314545</v>
      </c>
      <c r="E76" s="8" t="s">
        <v>176</v>
      </c>
    </row>
    <row r="77" spans="2:6" ht="18" x14ac:dyDescent="0.25">
      <c r="B77" s="8"/>
      <c r="C77" s="8" t="s">
        <v>102</v>
      </c>
      <c r="D77" s="10">
        <v>7813121421</v>
      </c>
      <c r="E77" s="8" t="s">
        <v>103</v>
      </c>
      <c r="F77" s="8"/>
    </row>
    <row r="78" spans="2:6" ht="18" x14ac:dyDescent="0.25">
      <c r="B78" s="8"/>
      <c r="C78" s="8" t="s">
        <v>61</v>
      </c>
      <c r="D78" s="10">
        <v>7517682964</v>
      </c>
      <c r="E78" s="8" t="s">
        <v>62</v>
      </c>
      <c r="F78" s="8"/>
    </row>
    <row r="79" spans="2:6" ht="18" x14ac:dyDescent="0.25">
      <c r="C79" s="8" t="s">
        <v>205</v>
      </c>
      <c r="D79" s="10">
        <v>7714118119</v>
      </c>
      <c r="E79" s="8" t="s">
        <v>206</v>
      </c>
    </row>
    <row r="80" spans="2:6" ht="18" x14ac:dyDescent="0.25">
      <c r="B80" s="8"/>
      <c r="C80" s="8" t="s">
        <v>146</v>
      </c>
      <c r="D80" s="10">
        <v>7714118119</v>
      </c>
      <c r="E80" s="8" t="s">
        <v>147</v>
      </c>
      <c r="F80" s="8"/>
    </row>
    <row r="81" spans="2:6" ht="18" x14ac:dyDescent="0.25">
      <c r="B81" s="8"/>
      <c r="C81" s="8" t="s">
        <v>113</v>
      </c>
      <c r="D81" s="10">
        <v>7832915043</v>
      </c>
      <c r="E81" s="8" t="s">
        <v>114</v>
      </c>
      <c r="F81" s="8"/>
    </row>
    <row r="82" spans="2:6" ht="18" x14ac:dyDescent="0.25">
      <c r="B82" s="8"/>
      <c r="C82" s="8" t="s">
        <v>107</v>
      </c>
      <c r="D82" s="10">
        <v>7705993861</v>
      </c>
      <c r="E82" s="8" t="s">
        <v>108</v>
      </c>
      <c r="F82" s="8"/>
    </row>
    <row r="83" spans="2:6" ht="18" x14ac:dyDescent="0.25">
      <c r="C83" s="8" t="s">
        <v>191</v>
      </c>
      <c r="D83" s="10">
        <v>7711110380</v>
      </c>
      <c r="E83" s="8" t="s">
        <v>192</v>
      </c>
    </row>
    <row r="84" spans="2:6" ht="18" x14ac:dyDescent="0.25">
      <c r="C84" s="8" t="s">
        <v>157</v>
      </c>
      <c r="D84" s="10">
        <v>7728169340</v>
      </c>
      <c r="E84" s="8"/>
    </row>
    <row r="85" spans="2:6" ht="18" x14ac:dyDescent="0.25">
      <c r="C85" s="8" t="s">
        <v>200</v>
      </c>
      <c r="D85" s="10">
        <v>7801539625</v>
      </c>
      <c r="E85" s="8" t="s">
        <v>201</v>
      </c>
    </row>
    <row r="86" spans="2:6" ht="18" x14ac:dyDescent="0.25">
      <c r="C86" s="8" t="s">
        <v>219</v>
      </c>
      <c r="D86" s="8">
        <v>7709647251</v>
      </c>
      <c r="E86" s="8" t="s">
        <v>220</v>
      </c>
    </row>
    <row r="87" spans="2:6" ht="18" x14ac:dyDescent="0.25">
      <c r="B87" s="8"/>
      <c r="C87" s="8" t="s">
        <v>94</v>
      </c>
      <c r="D87" s="10">
        <v>7807332450</v>
      </c>
      <c r="E87" s="8" t="s">
        <v>95</v>
      </c>
      <c r="F87" s="8"/>
    </row>
    <row r="88" spans="2:6" ht="18" x14ac:dyDescent="0.25">
      <c r="C88" s="8" t="s">
        <v>193</v>
      </c>
      <c r="D88" s="10">
        <v>7711637819</v>
      </c>
      <c r="E88" s="8" t="s">
        <v>190</v>
      </c>
    </row>
    <row r="89" spans="2:6" ht="18" x14ac:dyDescent="0.25">
      <c r="B89" s="8"/>
      <c r="C89" s="8" t="s">
        <v>111</v>
      </c>
      <c r="D89" s="10">
        <v>7703706944</v>
      </c>
      <c r="E89" s="8" t="s">
        <v>112</v>
      </c>
      <c r="F89" s="8"/>
    </row>
    <row r="90" spans="2:6" ht="18" x14ac:dyDescent="0.25">
      <c r="C90" s="8" t="s">
        <v>180</v>
      </c>
      <c r="D90" s="10">
        <v>7831366609</v>
      </c>
      <c r="E90" s="8" t="s">
        <v>310</v>
      </c>
    </row>
    <row r="91" spans="2:6" ht="18" x14ac:dyDescent="0.25">
      <c r="B91" s="8"/>
      <c r="C91" s="8" t="s">
        <v>96</v>
      </c>
      <c r="D91" s="10">
        <v>7723399924</v>
      </c>
      <c r="E91" s="8" t="s">
        <v>97</v>
      </c>
      <c r="F91" s="8"/>
    </row>
    <row r="92" spans="2:6" ht="18" x14ac:dyDescent="0.25">
      <c r="B92" s="8"/>
      <c r="C92" s="8" t="s">
        <v>136</v>
      </c>
      <c r="D92" s="10">
        <v>7711167847</v>
      </c>
      <c r="E92" s="8" t="s">
        <v>137</v>
      </c>
      <c r="F92" s="8"/>
    </row>
    <row r="93" spans="2:6" ht="18" x14ac:dyDescent="0.25">
      <c r="B93" s="8"/>
      <c r="C93" s="8" t="s">
        <v>118</v>
      </c>
      <c r="D93" s="10">
        <v>7713024720</v>
      </c>
      <c r="E93" s="8" t="s">
        <v>119</v>
      </c>
      <c r="F93" s="8"/>
    </row>
    <row r="94" spans="2:6" ht="18" x14ac:dyDescent="0.25">
      <c r="B94" s="8"/>
      <c r="C94" s="8" t="s">
        <v>55</v>
      </c>
      <c r="D94" s="10">
        <v>7828274746</v>
      </c>
      <c r="E94" s="8" t="s">
        <v>56</v>
      </c>
      <c r="F94" s="8"/>
    </row>
    <row r="95" spans="2:6" ht="18" x14ac:dyDescent="0.25">
      <c r="B95" s="8"/>
      <c r="C95" s="8" t="s">
        <v>78</v>
      </c>
      <c r="D95" s="10">
        <v>7704646066</v>
      </c>
      <c r="E95" s="8" t="s">
        <v>79</v>
      </c>
      <c r="F95" s="8"/>
    </row>
    <row r="96" spans="2:6" ht="18" x14ac:dyDescent="0.25">
      <c r="B96" s="8"/>
      <c r="C96" s="8" t="s">
        <v>69</v>
      </c>
      <c r="D96" s="10">
        <v>7703222344</v>
      </c>
      <c r="E96" s="8" t="s">
        <v>70</v>
      </c>
      <c r="F96" s="8"/>
    </row>
    <row r="97" spans="3:5" ht="18" x14ac:dyDescent="0.25">
      <c r="C97" s="8" t="s">
        <v>348</v>
      </c>
      <c r="D97" s="8">
        <v>7827543433</v>
      </c>
      <c r="E97" s="8" t="s">
        <v>56</v>
      </c>
    </row>
    <row r="98" spans="3:5" ht="18" x14ac:dyDescent="0.25">
      <c r="C98" s="8" t="s">
        <v>349</v>
      </c>
      <c r="D98" s="8">
        <v>7811404031</v>
      </c>
      <c r="E98" s="8" t="s">
        <v>350</v>
      </c>
    </row>
    <row r="99" spans="3:5" ht="18" x14ac:dyDescent="0.25">
      <c r="C99" s="8" t="s">
        <v>359</v>
      </c>
      <c r="D99" s="8">
        <v>7710437633</v>
      </c>
      <c r="E99" s="8" t="s">
        <v>360</v>
      </c>
    </row>
    <row r="100" spans="3:5" ht="18" x14ac:dyDescent="0.25">
      <c r="C100" s="8" t="s">
        <v>362</v>
      </c>
      <c r="D100" s="8">
        <v>7829807576</v>
      </c>
      <c r="E100" s="8" t="s">
        <v>361</v>
      </c>
    </row>
    <row r="101" spans="3:5" ht="18" x14ac:dyDescent="0.25">
      <c r="C101" s="8" t="s">
        <v>364</v>
      </c>
      <c r="D101" s="8">
        <v>7803386995</v>
      </c>
      <c r="E101" s="8" t="s">
        <v>363</v>
      </c>
    </row>
    <row r="102" spans="3:5" ht="18" x14ac:dyDescent="0.25">
      <c r="C102" s="8" t="s">
        <v>379</v>
      </c>
      <c r="D102" s="8">
        <v>7735384868</v>
      </c>
      <c r="E102" s="8" t="s">
        <v>380</v>
      </c>
    </row>
    <row r="103" spans="3:5" ht="18" x14ac:dyDescent="0.25">
      <c r="C103" s="8" t="s">
        <v>381</v>
      </c>
      <c r="D103" s="8">
        <v>7818251958</v>
      </c>
      <c r="E103" s="8" t="s">
        <v>382</v>
      </c>
    </row>
    <row r="104" spans="3:5" ht="18" x14ac:dyDescent="0.25">
      <c r="C104" s="8"/>
      <c r="D104" s="8"/>
      <c r="E104" s="8"/>
    </row>
    <row r="105" spans="3:5" ht="18" x14ac:dyDescent="0.25">
      <c r="C105" s="8"/>
      <c r="D105" s="8"/>
      <c r="E105" s="8"/>
    </row>
    <row r="106" spans="3:5" ht="18" x14ac:dyDescent="0.25">
      <c r="C106" s="8"/>
      <c r="D106" s="8"/>
      <c r="E106" s="8"/>
    </row>
    <row r="107" spans="3:5" ht="18" x14ac:dyDescent="0.25">
      <c r="C107" s="8"/>
      <c r="D107" s="8"/>
      <c r="E107" s="8"/>
    </row>
    <row r="108" spans="3:5" ht="18" x14ac:dyDescent="0.25">
      <c r="C108" s="8"/>
      <c r="D108" s="8"/>
      <c r="E108" s="8"/>
    </row>
    <row r="109" spans="3:5" ht="18" x14ac:dyDescent="0.25">
      <c r="C109" s="8"/>
      <c r="D109" s="8"/>
      <c r="E109" s="8"/>
    </row>
    <row r="110" spans="3:5" ht="18" x14ac:dyDescent="0.25">
      <c r="C110" s="8"/>
      <c r="D110" s="8"/>
      <c r="E110" s="8"/>
    </row>
    <row r="111" spans="3:5" ht="18" x14ac:dyDescent="0.25">
      <c r="C111" s="8"/>
      <c r="D111" s="8"/>
      <c r="E111" s="8"/>
    </row>
    <row r="112" spans="3:5" ht="18" x14ac:dyDescent="0.25">
      <c r="C112" s="8"/>
      <c r="D112" s="8"/>
      <c r="E112" s="8"/>
    </row>
    <row r="113" spans="3:5" ht="18" x14ac:dyDescent="0.25">
      <c r="C113" s="8"/>
      <c r="D113" s="8"/>
      <c r="E113" s="8"/>
    </row>
    <row r="114" spans="3:5" ht="18" x14ac:dyDescent="0.25">
      <c r="C114" s="8"/>
      <c r="D114" s="8"/>
      <c r="E114" s="8"/>
    </row>
    <row r="115" spans="3:5" ht="18" x14ac:dyDescent="0.25">
      <c r="C115" s="8"/>
      <c r="D115" s="8"/>
      <c r="E115" s="8"/>
    </row>
    <row r="116" spans="3:5" ht="18" x14ac:dyDescent="0.25">
      <c r="C116" s="8"/>
      <c r="D116" s="8"/>
      <c r="E116" s="8"/>
    </row>
    <row r="117" spans="3:5" ht="18" x14ac:dyDescent="0.25">
      <c r="C117" s="8"/>
      <c r="D117" s="8"/>
      <c r="E117" s="8"/>
    </row>
    <row r="118" spans="3:5" ht="18" x14ac:dyDescent="0.25">
      <c r="C118" s="8"/>
      <c r="D118" s="8"/>
      <c r="E118" s="8"/>
    </row>
    <row r="119" spans="3:5" ht="18" x14ac:dyDescent="0.25">
      <c r="C119" s="8"/>
      <c r="D119" s="8"/>
      <c r="E119" s="8"/>
    </row>
    <row r="120" spans="3:5" ht="18" x14ac:dyDescent="0.25">
      <c r="C120" s="8"/>
      <c r="D120" s="8"/>
      <c r="E120" s="8"/>
    </row>
    <row r="121" spans="3:5" ht="18" x14ac:dyDescent="0.25">
      <c r="C121" s="8"/>
      <c r="D121" s="8"/>
      <c r="E121" s="8"/>
    </row>
    <row r="122" spans="3:5" ht="18" x14ac:dyDescent="0.25">
      <c r="C122" s="8"/>
      <c r="D122" s="8"/>
      <c r="E122" s="8"/>
    </row>
    <row r="123" spans="3:5" ht="18" x14ac:dyDescent="0.25">
      <c r="C123" s="8"/>
      <c r="D123" s="8"/>
      <c r="E123" s="8"/>
    </row>
  </sheetData>
  <sortState ref="B4:F96">
    <sortCondition ref="C4:C96"/>
  </sortState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rightToLeft="1" workbookViewId="0">
      <selection activeCell="E20" sqref="E20"/>
    </sheetView>
  </sheetViews>
  <sheetFormatPr defaultRowHeight="14.25" x14ac:dyDescent="0.2"/>
  <cols>
    <col min="1" max="1" width="5" customWidth="1"/>
    <col min="2" max="2" width="25.125" customWidth="1"/>
    <col min="3" max="3" width="14.125" customWidth="1"/>
    <col min="4" max="4" width="13.375" customWidth="1"/>
  </cols>
  <sheetData>
    <row r="2" spans="2:4" ht="20.100000000000001" customHeight="1" x14ac:dyDescent="0.25">
      <c r="B2" s="68" t="s">
        <v>318</v>
      </c>
      <c r="C2" s="68"/>
      <c r="D2" s="68"/>
    </row>
    <row r="3" spans="2:4" ht="20.100000000000001" customHeight="1" x14ac:dyDescent="0.2"/>
    <row r="4" spans="2:4" ht="20.100000000000001" customHeight="1" x14ac:dyDescent="0.25">
      <c r="B4" s="18" t="s">
        <v>315</v>
      </c>
      <c r="C4" s="18" t="s">
        <v>316</v>
      </c>
      <c r="D4" s="18" t="s">
        <v>317</v>
      </c>
    </row>
    <row r="5" spans="2:4" ht="20.100000000000001" customHeight="1" x14ac:dyDescent="0.25">
      <c r="B5" s="2" t="s">
        <v>319</v>
      </c>
      <c r="C5" s="2">
        <v>12507000</v>
      </c>
      <c r="D5" s="6">
        <f>الجدول6[[#This Row],[الدين بالعراقي ]]/153</f>
        <v>81745.098039215693</v>
      </c>
    </row>
    <row r="6" spans="2:4" ht="20.100000000000001" customHeight="1" x14ac:dyDescent="0.25">
      <c r="B6" s="2" t="s">
        <v>320</v>
      </c>
      <c r="C6" s="2">
        <v>1617000</v>
      </c>
      <c r="D6" s="6">
        <f>الجدول6[[#This Row],[الدين بالعراقي ]]/153</f>
        <v>10568.627450980392</v>
      </c>
    </row>
    <row r="7" spans="2:4" ht="20.100000000000001" customHeight="1" x14ac:dyDescent="0.25">
      <c r="B7" s="2" t="s">
        <v>321</v>
      </c>
      <c r="C7" s="2">
        <v>2245000</v>
      </c>
      <c r="D7" s="6">
        <f>الجدول6[[#This Row],[الدين بالعراقي ]]/153</f>
        <v>14673.202614379084</v>
      </c>
    </row>
    <row r="8" spans="2:4" ht="20.100000000000001" customHeight="1" x14ac:dyDescent="0.25">
      <c r="B8" s="2"/>
      <c r="C8" s="2"/>
      <c r="D8" s="6">
        <f>الجدول6[[#This Row],[الدين بالعراقي ]]/153</f>
        <v>0</v>
      </c>
    </row>
    <row r="9" spans="2:4" ht="20.100000000000001" customHeight="1" x14ac:dyDescent="0.25">
      <c r="B9" s="2"/>
      <c r="C9" s="2"/>
      <c r="D9" s="6">
        <f>الجدول6[[#This Row],[الدين بالعراقي ]]/153</f>
        <v>0</v>
      </c>
    </row>
    <row r="10" spans="2:4" ht="20.100000000000001" customHeight="1" x14ac:dyDescent="0.25">
      <c r="B10" s="2" t="s">
        <v>331</v>
      </c>
      <c r="C10" s="2">
        <f>C5+C6+C7+C8+C9</f>
        <v>16369000</v>
      </c>
      <c r="D10" s="6">
        <f>الجدول6[[#This Row],[الدين بالعراقي ]]/153</f>
        <v>106986.92810457517</v>
      </c>
    </row>
    <row r="11" spans="2:4" ht="15" x14ac:dyDescent="0.25">
      <c r="B11" s="2"/>
      <c r="C11" s="2"/>
      <c r="D11" s="2"/>
    </row>
    <row r="12" spans="2:4" ht="15" x14ac:dyDescent="0.25">
      <c r="B12" s="2"/>
      <c r="C12" s="2"/>
      <c r="D12" s="2"/>
    </row>
  </sheetData>
  <mergeCells count="1">
    <mergeCell ref="B2:D2"/>
  </mergeCells>
  <conditionalFormatting sqref="B11:D15 B5:C1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5:D1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:B10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{0601B5EB-DBB8-48B3-BF2D-F99E83249D80}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601B5EB-DBB8-48B3-BF2D-F99E83249D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B5:B10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الوصل</vt:lpstr>
      <vt:lpstr>الجرد المخزني </vt:lpstr>
      <vt:lpstr>صادر الوصولات </vt:lpstr>
      <vt:lpstr>الديون للمحل </vt:lpstr>
      <vt:lpstr>معلومات المعتمدين </vt:lpstr>
      <vt:lpstr>الديون على المحل 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2023-02-21T06:57:03Z</dcterms:created>
  <dcterms:modified xsi:type="dcterms:W3CDTF">2023-03-02T09:26:48Z</dcterms:modified>
</cp:coreProperties>
</file>