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5200" windowHeight="12000" activeTab="1"/>
  </bookViews>
  <sheets>
    <sheet name="Data" sheetId="1" r:id="rId1"/>
    <sheet name="Results" sheetId="3" r:id="rId2"/>
  </sheets>
  <definedNames>
    <definedName name="_xlcn.WorksheetConnection_AbuRafat.xlsxData1" hidden="1">Data[]</definedName>
    <definedName name="_xlcn.WorksheetConnection_AbuRafat.xlsxResult1" hidden="1">Result[]</definedName>
  </definedNames>
  <calcPr calcId="162913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" name="Data" connection="WorksheetConnection_Abu Rafat.xlsx!Data"/>
          <x15:modelTable id="Result" name="Result" connection="WorksheetConnection_Abu Rafat.xlsx!Result"/>
        </x15:modelTables>
        <x15:modelRelationships>
          <x15:modelRelationship fromTable="Result" fromColumn="النسبة" toTable="Data" toColumn="النسبة"/>
        </x15:modelRelationships>
      </x15:dataModel>
    </ext>
  </extLst>
</workbook>
</file>

<file path=xl/calcChain.xml><?xml version="1.0" encoding="utf-8"?>
<calcChain xmlns="http://schemas.openxmlformats.org/spreadsheetml/2006/main">
  <c r="P2" i="3" l="1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F2" i="1"/>
  <c r="F3" i="1"/>
  <c r="F4" i="1"/>
  <c r="F5" i="1"/>
  <c r="F6" i="1"/>
  <c r="F7" i="1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A2" i="1" l="1"/>
  <c r="A3" i="1"/>
  <c r="A4" i="1"/>
  <c r="A5" i="1"/>
  <c r="A6" i="1"/>
  <c r="A7" i="1"/>
  <c r="O38" i="3"/>
  <c r="O41" i="3"/>
  <c r="A49" i="3"/>
  <c r="O57" i="3"/>
  <c r="O58" i="3"/>
  <c r="A63" i="3"/>
  <c r="A69" i="3"/>
  <c r="O81" i="3"/>
  <c r="A85" i="3"/>
  <c r="A95" i="3"/>
  <c r="O97" i="3"/>
  <c r="A9" i="3"/>
  <c r="O13" i="3"/>
  <c r="A17" i="3"/>
  <c r="A25" i="3"/>
  <c r="A33" i="3"/>
  <c r="O37" i="3"/>
  <c r="A37" i="3"/>
  <c r="A45" i="3"/>
  <c r="A53" i="3"/>
  <c r="A57" i="3"/>
  <c r="A61" i="3"/>
  <c r="A73" i="3"/>
  <c r="A77" i="3"/>
  <c r="A89" i="3"/>
  <c r="A93" i="3"/>
  <c r="O7" i="3"/>
  <c r="O10" i="3"/>
  <c r="O11" i="3"/>
  <c r="O12" i="3"/>
  <c r="A16" i="3"/>
  <c r="O18" i="3"/>
  <c r="A24" i="3"/>
  <c r="A27" i="3"/>
  <c r="A30" i="3"/>
  <c r="O34" i="3"/>
  <c r="O35" i="3"/>
  <c r="O39" i="3"/>
  <c r="O40" i="3"/>
  <c r="A42" i="3"/>
  <c r="A47" i="3"/>
  <c r="A48" i="3"/>
  <c r="O55" i="3"/>
  <c r="O56" i="3"/>
  <c r="O64" i="3"/>
  <c r="O67" i="3"/>
  <c r="O71" i="3"/>
  <c r="O73" i="3"/>
  <c r="O74" i="3"/>
  <c r="O75" i="3"/>
  <c r="O77" i="3"/>
  <c r="O78" i="3"/>
  <c r="O79" i="3"/>
  <c r="O82" i="3"/>
  <c r="O83" i="3"/>
  <c r="O87" i="3"/>
  <c r="O89" i="3"/>
  <c r="O90" i="3"/>
  <c r="O91" i="3"/>
  <c r="O93" i="3"/>
  <c r="O94" i="3"/>
  <c r="O95" i="3"/>
  <c r="O98" i="3"/>
  <c r="O99" i="3"/>
  <c r="O4" i="3"/>
  <c r="B2" i="3"/>
  <c r="O100" i="3"/>
  <c r="A100" i="3"/>
  <c r="O84" i="3"/>
  <c r="A84" i="3"/>
  <c r="O72" i="3"/>
  <c r="A72" i="3"/>
  <c r="O48" i="3"/>
  <c r="O36" i="3"/>
  <c r="A36" i="3"/>
  <c r="O24" i="3"/>
  <c r="O96" i="3"/>
  <c r="A96" i="3"/>
  <c r="O88" i="3"/>
  <c r="A88" i="3"/>
  <c r="O76" i="3"/>
  <c r="A76" i="3"/>
  <c r="A64" i="3"/>
  <c r="O52" i="3"/>
  <c r="O28" i="3"/>
  <c r="A28" i="3"/>
  <c r="O8" i="3"/>
  <c r="A8" i="3"/>
  <c r="O92" i="3"/>
  <c r="A92" i="3"/>
  <c r="O80" i="3"/>
  <c r="A80" i="3"/>
  <c r="O68" i="3"/>
  <c r="A68" i="3"/>
  <c r="O32" i="3"/>
  <c r="O16" i="3"/>
  <c r="O63" i="3"/>
  <c r="O59" i="3"/>
  <c r="O51" i="3"/>
  <c r="O47" i="3"/>
  <c r="O43" i="3"/>
  <c r="O31" i="3"/>
  <c r="O23" i="3"/>
  <c r="O19" i="3"/>
  <c r="O66" i="3"/>
  <c r="O62" i="3"/>
  <c r="O54" i="3"/>
  <c r="O46" i="3"/>
  <c r="O42" i="3"/>
  <c r="O26" i="3"/>
  <c r="O22" i="3"/>
  <c r="O14" i="3"/>
  <c r="O6" i="3"/>
  <c r="A99" i="3"/>
  <c r="A87" i="3"/>
  <c r="A83" i="3"/>
  <c r="A71" i="3"/>
  <c r="A67" i="3"/>
  <c r="A59" i="3"/>
  <c r="A55" i="3"/>
  <c r="A51" i="3"/>
  <c r="A43" i="3"/>
  <c r="A39" i="3"/>
  <c r="A31" i="3"/>
  <c r="A23" i="3"/>
  <c r="A19" i="3"/>
  <c r="A3" i="3"/>
  <c r="O61" i="3"/>
  <c r="O53" i="3"/>
  <c r="O49" i="3"/>
  <c r="O45" i="3"/>
  <c r="O33" i="3"/>
  <c r="O25" i="3"/>
  <c r="O21" i="3"/>
  <c r="O9" i="3"/>
  <c r="O5" i="3"/>
  <c r="A98" i="3"/>
  <c r="A94" i="3"/>
  <c r="A90" i="3"/>
  <c r="A86" i="3"/>
  <c r="A82" i="3"/>
  <c r="A78" i="3"/>
  <c r="A74" i="3"/>
  <c r="A70" i="3"/>
  <c r="A66" i="3"/>
  <c r="A62" i="3"/>
  <c r="A54" i="3"/>
  <c r="A46" i="3"/>
  <c r="A38" i="3"/>
  <c r="A34" i="3"/>
  <c r="A26" i="3"/>
  <c r="A22" i="3"/>
  <c r="A18" i="3"/>
  <c r="A14" i="3"/>
  <c r="A10" i="3"/>
  <c r="A6" i="3"/>
  <c r="C91" i="3" l="1"/>
  <c r="G91" i="3"/>
  <c r="K91" i="3"/>
  <c r="D91" i="3"/>
  <c r="H91" i="3"/>
  <c r="L91" i="3"/>
  <c r="E91" i="3"/>
  <c r="I91" i="3"/>
  <c r="M91" i="3"/>
  <c r="F91" i="3"/>
  <c r="J91" i="3"/>
  <c r="N91" i="3"/>
  <c r="C86" i="3"/>
  <c r="G86" i="3"/>
  <c r="K86" i="3"/>
  <c r="D86" i="3"/>
  <c r="H86" i="3"/>
  <c r="L86" i="3"/>
  <c r="E86" i="3"/>
  <c r="I86" i="3"/>
  <c r="M86" i="3"/>
  <c r="F86" i="3"/>
  <c r="J86" i="3"/>
  <c r="N86" i="3"/>
  <c r="C75" i="3"/>
  <c r="G75" i="3"/>
  <c r="K75" i="3"/>
  <c r="D75" i="3"/>
  <c r="H75" i="3"/>
  <c r="L75" i="3"/>
  <c r="E75" i="3"/>
  <c r="I75" i="3"/>
  <c r="M75" i="3"/>
  <c r="F75" i="3"/>
  <c r="J75" i="3"/>
  <c r="N75" i="3"/>
  <c r="C70" i="3"/>
  <c r="G70" i="3"/>
  <c r="K70" i="3"/>
  <c r="D70" i="3"/>
  <c r="H70" i="3"/>
  <c r="L70" i="3"/>
  <c r="E70" i="3"/>
  <c r="I70" i="3"/>
  <c r="M70" i="3"/>
  <c r="F70" i="3"/>
  <c r="J70" i="3"/>
  <c r="N70" i="3"/>
  <c r="A58" i="3"/>
  <c r="A75" i="3"/>
  <c r="A91" i="3"/>
  <c r="A4" i="3"/>
  <c r="A12" i="3"/>
  <c r="F101" i="3"/>
  <c r="J101" i="3"/>
  <c r="N101" i="3"/>
  <c r="C101" i="3"/>
  <c r="G101" i="3"/>
  <c r="K101" i="3"/>
  <c r="D101" i="3"/>
  <c r="H101" i="3"/>
  <c r="L101" i="3"/>
  <c r="E101" i="3"/>
  <c r="I101" i="3"/>
  <c r="M101" i="3"/>
  <c r="C90" i="3"/>
  <c r="G90" i="3"/>
  <c r="K90" i="3"/>
  <c r="D90" i="3"/>
  <c r="H90" i="3"/>
  <c r="L90" i="3"/>
  <c r="E90" i="3"/>
  <c r="I90" i="3"/>
  <c r="M90" i="3"/>
  <c r="F90" i="3"/>
  <c r="J90" i="3"/>
  <c r="N90" i="3"/>
  <c r="C79" i="3"/>
  <c r="G79" i="3"/>
  <c r="K79" i="3"/>
  <c r="D79" i="3"/>
  <c r="H79" i="3"/>
  <c r="L79" i="3"/>
  <c r="E79" i="3"/>
  <c r="I79" i="3"/>
  <c r="M79" i="3"/>
  <c r="F79" i="3"/>
  <c r="J79" i="3"/>
  <c r="N79" i="3"/>
  <c r="C74" i="3"/>
  <c r="G74" i="3"/>
  <c r="K74" i="3"/>
  <c r="D74" i="3"/>
  <c r="H74" i="3"/>
  <c r="L74" i="3"/>
  <c r="E74" i="3"/>
  <c r="I74" i="3"/>
  <c r="M74" i="3"/>
  <c r="J74" i="3"/>
  <c r="F74" i="3"/>
  <c r="N74" i="3"/>
  <c r="O17" i="3"/>
  <c r="A7" i="3"/>
  <c r="A79" i="3"/>
  <c r="A56" i="3"/>
  <c r="A40" i="3"/>
  <c r="O101" i="3"/>
  <c r="O85" i="3"/>
  <c r="O69" i="3"/>
  <c r="A101" i="3"/>
  <c r="F99" i="3"/>
  <c r="J99" i="3"/>
  <c r="N99" i="3"/>
  <c r="C99" i="3"/>
  <c r="G99" i="3"/>
  <c r="K99" i="3"/>
  <c r="D99" i="3"/>
  <c r="H99" i="3"/>
  <c r="L99" i="3"/>
  <c r="E99" i="3"/>
  <c r="I99" i="3"/>
  <c r="M99" i="3"/>
  <c r="C94" i="3"/>
  <c r="G94" i="3"/>
  <c r="K94" i="3"/>
  <c r="D94" i="3"/>
  <c r="H94" i="3"/>
  <c r="L94" i="3"/>
  <c r="E94" i="3"/>
  <c r="I94" i="3"/>
  <c r="M94" i="3"/>
  <c r="F94" i="3"/>
  <c r="J94" i="3"/>
  <c r="N94" i="3"/>
  <c r="C89" i="3"/>
  <c r="G89" i="3"/>
  <c r="K89" i="3"/>
  <c r="D89" i="3"/>
  <c r="H89" i="3"/>
  <c r="L89" i="3"/>
  <c r="E89" i="3"/>
  <c r="I89" i="3"/>
  <c r="M89" i="3"/>
  <c r="N89" i="3"/>
  <c r="F89" i="3"/>
  <c r="J89" i="3"/>
  <c r="C83" i="3"/>
  <c r="G83" i="3"/>
  <c r="K83" i="3"/>
  <c r="D83" i="3"/>
  <c r="H83" i="3"/>
  <c r="L83" i="3"/>
  <c r="E83" i="3"/>
  <c r="I83" i="3"/>
  <c r="M83" i="3"/>
  <c r="F83" i="3"/>
  <c r="N83" i="3"/>
  <c r="J83" i="3"/>
  <c r="C78" i="3"/>
  <c r="G78" i="3"/>
  <c r="K78" i="3"/>
  <c r="D78" i="3"/>
  <c r="H78" i="3"/>
  <c r="L78" i="3"/>
  <c r="E78" i="3"/>
  <c r="I78" i="3"/>
  <c r="M78" i="3"/>
  <c r="J78" i="3"/>
  <c r="F78" i="3"/>
  <c r="N78" i="3"/>
  <c r="C73" i="3"/>
  <c r="G73" i="3"/>
  <c r="K73" i="3"/>
  <c r="D73" i="3"/>
  <c r="H73" i="3"/>
  <c r="L73" i="3"/>
  <c r="E73" i="3"/>
  <c r="I73" i="3"/>
  <c r="M73" i="3"/>
  <c r="N73" i="3"/>
  <c r="F73" i="3"/>
  <c r="J73" i="3"/>
  <c r="C67" i="3"/>
  <c r="G67" i="3"/>
  <c r="K67" i="3"/>
  <c r="D67" i="3"/>
  <c r="H67" i="3"/>
  <c r="L67" i="3"/>
  <c r="E67" i="3"/>
  <c r="I67" i="3"/>
  <c r="M67" i="3"/>
  <c r="F67" i="3"/>
  <c r="N67" i="3"/>
  <c r="J67" i="3"/>
  <c r="F97" i="3"/>
  <c r="J97" i="3"/>
  <c r="N97" i="3"/>
  <c r="C97" i="3"/>
  <c r="G97" i="3"/>
  <c r="K97" i="3"/>
  <c r="D97" i="3"/>
  <c r="H97" i="3"/>
  <c r="L97" i="3"/>
  <c r="E97" i="3"/>
  <c r="I97" i="3"/>
  <c r="M97" i="3"/>
  <c r="C81" i="3"/>
  <c r="G81" i="3"/>
  <c r="K81" i="3"/>
  <c r="D81" i="3"/>
  <c r="H81" i="3"/>
  <c r="L81" i="3"/>
  <c r="E81" i="3"/>
  <c r="I81" i="3"/>
  <c r="M81" i="3"/>
  <c r="N81" i="3"/>
  <c r="F81" i="3"/>
  <c r="J81" i="3"/>
  <c r="O30" i="3"/>
  <c r="O86" i="3"/>
  <c r="O70" i="3"/>
  <c r="C95" i="3"/>
  <c r="D95" i="3"/>
  <c r="E95" i="3"/>
  <c r="F95" i="3"/>
  <c r="J95" i="3"/>
  <c r="N95" i="3"/>
  <c r="G95" i="3"/>
  <c r="K95" i="3"/>
  <c r="H95" i="3"/>
  <c r="L95" i="3"/>
  <c r="I95" i="3"/>
  <c r="M95" i="3"/>
  <c r="C85" i="3"/>
  <c r="G85" i="3"/>
  <c r="K85" i="3"/>
  <c r="D85" i="3"/>
  <c r="H85" i="3"/>
  <c r="L85" i="3"/>
  <c r="E85" i="3"/>
  <c r="I85" i="3"/>
  <c r="M85" i="3"/>
  <c r="N85" i="3"/>
  <c r="F85" i="3"/>
  <c r="J85" i="3"/>
  <c r="C69" i="3"/>
  <c r="G69" i="3"/>
  <c r="K69" i="3"/>
  <c r="D69" i="3"/>
  <c r="H69" i="3"/>
  <c r="L69" i="3"/>
  <c r="E69" i="3"/>
  <c r="I69" i="3"/>
  <c r="M69" i="3"/>
  <c r="N69" i="3"/>
  <c r="F69" i="3"/>
  <c r="J69" i="3"/>
  <c r="A11" i="3"/>
  <c r="A35" i="3"/>
  <c r="F100" i="3"/>
  <c r="J100" i="3"/>
  <c r="N100" i="3"/>
  <c r="C100" i="3"/>
  <c r="G100" i="3"/>
  <c r="K100" i="3"/>
  <c r="D100" i="3"/>
  <c r="H100" i="3"/>
  <c r="L100" i="3"/>
  <c r="E100" i="3"/>
  <c r="I100" i="3"/>
  <c r="M100" i="3"/>
  <c r="F96" i="3"/>
  <c r="J96" i="3"/>
  <c r="N96" i="3"/>
  <c r="C96" i="3"/>
  <c r="G96" i="3"/>
  <c r="K96" i="3"/>
  <c r="D96" i="3"/>
  <c r="H96" i="3"/>
  <c r="L96" i="3"/>
  <c r="E96" i="3"/>
  <c r="I96" i="3"/>
  <c r="M96" i="3"/>
  <c r="C92" i="3"/>
  <c r="G92" i="3"/>
  <c r="K92" i="3"/>
  <c r="D92" i="3"/>
  <c r="H92" i="3"/>
  <c r="L92" i="3"/>
  <c r="E92" i="3"/>
  <c r="I92" i="3"/>
  <c r="M92" i="3"/>
  <c r="J92" i="3"/>
  <c r="N92" i="3"/>
  <c r="F92" i="3"/>
  <c r="C88" i="3"/>
  <c r="G88" i="3"/>
  <c r="K88" i="3"/>
  <c r="D88" i="3"/>
  <c r="H88" i="3"/>
  <c r="L88" i="3"/>
  <c r="E88" i="3"/>
  <c r="I88" i="3"/>
  <c r="M88" i="3"/>
  <c r="J88" i="3"/>
  <c r="N88" i="3"/>
  <c r="F88" i="3"/>
  <c r="C84" i="3"/>
  <c r="G84" i="3"/>
  <c r="K84" i="3"/>
  <c r="D84" i="3"/>
  <c r="H84" i="3"/>
  <c r="L84" i="3"/>
  <c r="E84" i="3"/>
  <c r="I84" i="3"/>
  <c r="M84" i="3"/>
  <c r="J84" i="3"/>
  <c r="N84" i="3"/>
  <c r="F84" i="3"/>
  <c r="C80" i="3"/>
  <c r="G80" i="3"/>
  <c r="K80" i="3"/>
  <c r="D80" i="3"/>
  <c r="H80" i="3"/>
  <c r="L80" i="3"/>
  <c r="E80" i="3"/>
  <c r="I80" i="3"/>
  <c r="M80" i="3"/>
  <c r="J80" i="3"/>
  <c r="N80" i="3"/>
  <c r="F80" i="3"/>
  <c r="C76" i="3"/>
  <c r="G76" i="3"/>
  <c r="K76" i="3"/>
  <c r="D76" i="3"/>
  <c r="H76" i="3"/>
  <c r="L76" i="3"/>
  <c r="E76" i="3"/>
  <c r="I76" i="3"/>
  <c r="M76" i="3"/>
  <c r="J76" i="3"/>
  <c r="N76" i="3"/>
  <c r="F76" i="3"/>
  <c r="C72" i="3"/>
  <c r="G72" i="3"/>
  <c r="K72" i="3"/>
  <c r="D72" i="3"/>
  <c r="H72" i="3"/>
  <c r="L72" i="3"/>
  <c r="E72" i="3"/>
  <c r="I72" i="3"/>
  <c r="M72" i="3"/>
  <c r="J72" i="3"/>
  <c r="N72" i="3"/>
  <c r="F72" i="3"/>
  <c r="C68" i="3"/>
  <c r="G68" i="3"/>
  <c r="K68" i="3"/>
  <c r="D68" i="3"/>
  <c r="H68" i="3"/>
  <c r="L68" i="3"/>
  <c r="E68" i="3"/>
  <c r="I68" i="3"/>
  <c r="M68" i="3"/>
  <c r="J68" i="3"/>
  <c r="N68" i="3"/>
  <c r="F68" i="3"/>
  <c r="A97" i="3"/>
  <c r="A81" i="3"/>
  <c r="F98" i="3"/>
  <c r="J98" i="3"/>
  <c r="N98" i="3"/>
  <c r="C98" i="3"/>
  <c r="G98" i="3"/>
  <c r="K98" i="3"/>
  <c r="D98" i="3"/>
  <c r="H98" i="3"/>
  <c r="L98" i="3"/>
  <c r="E98" i="3"/>
  <c r="I98" i="3"/>
  <c r="M98" i="3"/>
  <c r="C93" i="3"/>
  <c r="G93" i="3"/>
  <c r="K93" i="3"/>
  <c r="D93" i="3"/>
  <c r="H93" i="3"/>
  <c r="L93" i="3"/>
  <c r="E93" i="3"/>
  <c r="I93" i="3"/>
  <c r="M93" i="3"/>
  <c r="N93" i="3"/>
  <c r="F93" i="3"/>
  <c r="J93" i="3"/>
  <c r="C87" i="3"/>
  <c r="G87" i="3"/>
  <c r="K87" i="3"/>
  <c r="D87" i="3"/>
  <c r="H87" i="3"/>
  <c r="L87" i="3"/>
  <c r="E87" i="3"/>
  <c r="I87" i="3"/>
  <c r="M87" i="3"/>
  <c r="F87" i="3"/>
  <c r="N87" i="3"/>
  <c r="J87" i="3"/>
  <c r="C82" i="3"/>
  <c r="G82" i="3"/>
  <c r="K82" i="3"/>
  <c r="D82" i="3"/>
  <c r="H82" i="3"/>
  <c r="L82" i="3"/>
  <c r="E82" i="3"/>
  <c r="I82" i="3"/>
  <c r="M82" i="3"/>
  <c r="F82" i="3"/>
  <c r="J82" i="3"/>
  <c r="N82" i="3"/>
  <c r="C77" i="3"/>
  <c r="G77" i="3"/>
  <c r="K77" i="3"/>
  <c r="D77" i="3"/>
  <c r="H77" i="3"/>
  <c r="L77" i="3"/>
  <c r="E77" i="3"/>
  <c r="I77" i="3"/>
  <c r="M77" i="3"/>
  <c r="N77" i="3"/>
  <c r="F77" i="3"/>
  <c r="J77" i="3"/>
  <c r="C71" i="3"/>
  <c r="G71" i="3"/>
  <c r="K71" i="3"/>
  <c r="D71" i="3"/>
  <c r="H71" i="3"/>
  <c r="L71" i="3"/>
  <c r="E71" i="3"/>
  <c r="I71" i="3"/>
  <c r="M71" i="3"/>
  <c r="F71" i="3"/>
  <c r="N71" i="3"/>
  <c r="J71" i="3"/>
  <c r="E60" i="3"/>
  <c r="I60" i="3"/>
  <c r="M60" i="3"/>
  <c r="D60" i="3"/>
  <c r="F60" i="3"/>
  <c r="J60" i="3"/>
  <c r="N60" i="3"/>
  <c r="H60" i="3"/>
  <c r="C60" i="3"/>
  <c r="G60" i="3"/>
  <c r="K60" i="3"/>
  <c r="L60" i="3"/>
  <c r="E44" i="3"/>
  <c r="I44" i="3"/>
  <c r="M44" i="3"/>
  <c r="F44" i="3"/>
  <c r="J44" i="3"/>
  <c r="N44" i="3"/>
  <c r="C44" i="3"/>
  <c r="G44" i="3"/>
  <c r="K44" i="3"/>
  <c r="D44" i="3"/>
  <c r="H44" i="3"/>
  <c r="L44" i="3"/>
  <c r="C32" i="3"/>
  <c r="D32" i="3"/>
  <c r="E32" i="3"/>
  <c r="I32" i="3"/>
  <c r="M32" i="3"/>
  <c r="F32" i="3"/>
  <c r="J32" i="3"/>
  <c r="N32" i="3"/>
  <c r="G32" i="3"/>
  <c r="K32" i="3"/>
  <c r="H32" i="3"/>
  <c r="L32" i="3"/>
  <c r="C20" i="3"/>
  <c r="G20" i="3"/>
  <c r="K20" i="3"/>
  <c r="D20" i="3"/>
  <c r="H20" i="3"/>
  <c r="L20" i="3"/>
  <c r="E20" i="3"/>
  <c r="I20" i="3"/>
  <c r="M20" i="3"/>
  <c r="F20" i="3"/>
  <c r="J20" i="3"/>
  <c r="N20" i="3"/>
  <c r="C15" i="3"/>
  <c r="G15" i="3"/>
  <c r="K15" i="3"/>
  <c r="D15" i="3"/>
  <c r="H15" i="3"/>
  <c r="L15" i="3"/>
  <c r="E15" i="3"/>
  <c r="I15" i="3"/>
  <c r="M15" i="3"/>
  <c r="F15" i="3"/>
  <c r="J15" i="3"/>
  <c r="N15" i="3"/>
  <c r="C29" i="3"/>
  <c r="G29" i="3"/>
  <c r="K29" i="3"/>
  <c r="D29" i="3"/>
  <c r="H29" i="3"/>
  <c r="L29" i="3"/>
  <c r="E29" i="3"/>
  <c r="I29" i="3"/>
  <c r="M29" i="3"/>
  <c r="J29" i="3"/>
  <c r="N29" i="3"/>
  <c r="F29" i="3"/>
  <c r="C5" i="3"/>
  <c r="G5" i="3"/>
  <c r="K5" i="3"/>
  <c r="D5" i="3"/>
  <c r="H5" i="3"/>
  <c r="L5" i="3"/>
  <c r="E5" i="3"/>
  <c r="I5" i="3"/>
  <c r="M5" i="3"/>
  <c r="J5" i="3"/>
  <c r="N5" i="3"/>
  <c r="F5" i="3"/>
  <c r="E65" i="3"/>
  <c r="I65" i="3"/>
  <c r="M65" i="3"/>
  <c r="F65" i="3"/>
  <c r="J65" i="3"/>
  <c r="N65" i="3"/>
  <c r="H65" i="3"/>
  <c r="C65" i="3"/>
  <c r="G65" i="3"/>
  <c r="K65" i="3"/>
  <c r="D65" i="3"/>
  <c r="L65" i="3"/>
  <c r="E50" i="3"/>
  <c r="I50" i="3"/>
  <c r="M50" i="3"/>
  <c r="F50" i="3"/>
  <c r="J50" i="3"/>
  <c r="N50" i="3"/>
  <c r="C50" i="3"/>
  <c r="G50" i="3"/>
  <c r="K50" i="3"/>
  <c r="L50" i="3"/>
  <c r="H50" i="3"/>
  <c r="D50" i="3"/>
  <c r="O29" i="3"/>
  <c r="A44" i="3"/>
  <c r="A20" i="3"/>
  <c r="A60" i="3"/>
  <c r="E59" i="3"/>
  <c r="I59" i="3"/>
  <c r="M59" i="3"/>
  <c r="F59" i="3"/>
  <c r="J59" i="3"/>
  <c r="N59" i="3"/>
  <c r="H59" i="3"/>
  <c r="C59" i="3"/>
  <c r="G59" i="3"/>
  <c r="K59" i="3"/>
  <c r="D59" i="3"/>
  <c r="L59" i="3"/>
  <c r="E51" i="3"/>
  <c r="I51" i="3"/>
  <c r="M51" i="3"/>
  <c r="F51" i="3"/>
  <c r="J51" i="3"/>
  <c r="N51" i="3"/>
  <c r="C51" i="3"/>
  <c r="G51" i="3"/>
  <c r="K51" i="3"/>
  <c r="D51" i="3"/>
  <c r="L51" i="3"/>
  <c r="H51" i="3"/>
  <c r="E43" i="3"/>
  <c r="I43" i="3"/>
  <c r="M43" i="3"/>
  <c r="F43" i="3"/>
  <c r="J43" i="3"/>
  <c r="N43" i="3"/>
  <c r="C43" i="3"/>
  <c r="G43" i="3"/>
  <c r="K43" i="3"/>
  <c r="D43" i="3"/>
  <c r="L43" i="3"/>
  <c r="H43" i="3"/>
  <c r="E36" i="3"/>
  <c r="I36" i="3"/>
  <c r="M36" i="3"/>
  <c r="F36" i="3"/>
  <c r="J36" i="3"/>
  <c r="N36" i="3"/>
  <c r="C36" i="3"/>
  <c r="G36" i="3"/>
  <c r="K36" i="3"/>
  <c r="D36" i="3"/>
  <c r="H36" i="3"/>
  <c r="L36" i="3"/>
  <c r="C31" i="3"/>
  <c r="G31" i="3"/>
  <c r="K31" i="3"/>
  <c r="D31" i="3"/>
  <c r="H31" i="3"/>
  <c r="L31" i="3"/>
  <c r="E31" i="3"/>
  <c r="I31" i="3"/>
  <c r="M31" i="3"/>
  <c r="F31" i="3"/>
  <c r="J31" i="3"/>
  <c r="N31" i="3"/>
  <c r="C26" i="3"/>
  <c r="G26" i="3"/>
  <c r="K26" i="3"/>
  <c r="D26" i="3"/>
  <c r="H26" i="3"/>
  <c r="L26" i="3"/>
  <c r="E26" i="3"/>
  <c r="I26" i="3"/>
  <c r="M26" i="3"/>
  <c r="N26" i="3"/>
  <c r="F26" i="3"/>
  <c r="J26" i="3"/>
  <c r="C19" i="3"/>
  <c r="G19" i="3"/>
  <c r="K19" i="3"/>
  <c r="D19" i="3"/>
  <c r="H19" i="3"/>
  <c r="L19" i="3"/>
  <c r="E19" i="3"/>
  <c r="I19" i="3"/>
  <c r="M19" i="3"/>
  <c r="F19" i="3"/>
  <c r="J19" i="3"/>
  <c r="N19" i="3"/>
  <c r="C14" i="3"/>
  <c r="G14" i="3"/>
  <c r="K14" i="3"/>
  <c r="D14" i="3"/>
  <c r="H14" i="3"/>
  <c r="L14" i="3"/>
  <c r="E14" i="3"/>
  <c r="I14" i="3"/>
  <c r="M14" i="3"/>
  <c r="N14" i="3"/>
  <c r="F14" i="3"/>
  <c r="J14" i="3"/>
  <c r="C8" i="3"/>
  <c r="G8" i="3"/>
  <c r="K8" i="3"/>
  <c r="D8" i="3"/>
  <c r="H8" i="3"/>
  <c r="L8" i="3"/>
  <c r="E8" i="3"/>
  <c r="I8" i="3"/>
  <c r="M8" i="3"/>
  <c r="F8" i="3"/>
  <c r="J8" i="3"/>
  <c r="N8" i="3"/>
  <c r="A65" i="3"/>
  <c r="E37" i="3"/>
  <c r="I37" i="3"/>
  <c r="M37" i="3"/>
  <c r="F37" i="3"/>
  <c r="J37" i="3"/>
  <c r="N37" i="3"/>
  <c r="C37" i="3"/>
  <c r="G37" i="3"/>
  <c r="K37" i="3"/>
  <c r="H37" i="3"/>
  <c r="L37" i="3"/>
  <c r="D37" i="3"/>
  <c r="E63" i="3"/>
  <c r="I63" i="3"/>
  <c r="M63" i="3"/>
  <c r="D63" i="3"/>
  <c r="F63" i="3"/>
  <c r="J63" i="3"/>
  <c r="N63" i="3"/>
  <c r="H63" i="3"/>
  <c r="C63" i="3"/>
  <c r="G63" i="3"/>
  <c r="K63" i="3"/>
  <c r="L63" i="3"/>
  <c r="E57" i="3"/>
  <c r="I57" i="3"/>
  <c r="M57" i="3"/>
  <c r="D57" i="3"/>
  <c r="F57" i="3"/>
  <c r="J57" i="3"/>
  <c r="N57" i="3"/>
  <c r="L57" i="3"/>
  <c r="C57" i="3"/>
  <c r="G57" i="3"/>
  <c r="K57" i="3"/>
  <c r="H57" i="3"/>
  <c r="E49" i="3"/>
  <c r="I49" i="3"/>
  <c r="M49" i="3"/>
  <c r="F49" i="3"/>
  <c r="J49" i="3"/>
  <c r="N49" i="3"/>
  <c r="C49" i="3"/>
  <c r="G49" i="3"/>
  <c r="K49" i="3"/>
  <c r="H49" i="3"/>
  <c r="L49" i="3"/>
  <c r="D49" i="3"/>
  <c r="E38" i="3"/>
  <c r="I38" i="3"/>
  <c r="M38" i="3"/>
  <c r="F38" i="3"/>
  <c r="J38" i="3"/>
  <c r="N38" i="3"/>
  <c r="C38" i="3"/>
  <c r="G38" i="3"/>
  <c r="K38" i="3"/>
  <c r="L38" i="3"/>
  <c r="H38" i="3"/>
  <c r="D38" i="3"/>
  <c r="E52" i="3"/>
  <c r="I52" i="3"/>
  <c r="M52" i="3"/>
  <c r="F52" i="3"/>
  <c r="J52" i="3"/>
  <c r="N52" i="3"/>
  <c r="C52" i="3"/>
  <c r="G52" i="3"/>
  <c r="K52" i="3"/>
  <c r="D52" i="3"/>
  <c r="H52" i="3"/>
  <c r="L52" i="3"/>
  <c r="E39" i="3"/>
  <c r="I39" i="3"/>
  <c r="M39" i="3"/>
  <c r="F39" i="3"/>
  <c r="J39" i="3"/>
  <c r="N39" i="3"/>
  <c r="C39" i="3"/>
  <c r="G39" i="3"/>
  <c r="K39" i="3"/>
  <c r="D39" i="3"/>
  <c r="L39" i="3"/>
  <c r="H39" i="3"/>
  <c r="C27" i="3"/>
  <c r="G27" i="3"/>
  <c r="K27" i="3"/>
  <c r="D27" i="3"/>
  <c r="H27" i="3"/>
  <c r="L27" i="3"/>
  <c r="E27" i="3"/>
  <c r="I27" i="3"/>
  <c r="M27" i="3"/>
  <c r="F27" i="3"/>
  <c r="J27" i="3"/>
  <c r="N27" i="3"/>
  <c r="C10" i="3"/>
  <c r="G10" i="3"/>
  <c r="K10" i="3"/>
  <c r="D10" i="3"/>
  <c r="H10" i="3"/>
  <c r="L10" i="3"/>
  <c r="E10" i="3"/>
  <c r="I10" i="3"/>
  <c r="M10" i="3"/>
  <c r="N10" i="3"/>
  <c r="F10" i="3"/>
  <c r="J10" i="3"/>
  <c r="C21" i="3"/>
  <c r="G21" i="3"/>
  <c r="K21" i="3"/>
  <c r="D21" i="3"/>
  <c r="H21" i="3"/>
  <c r="L21" i="3"/>
  <c r="E21" i="3"/>
  <c r="I21" i="3"/>
  <c r="M21" i="3"/>
  <c r="J21" i="3"/>
  <c r="N21" i="3"/>
  <c r="F21" i="3"/>
  <c r="C13" i="3"/>
  <c r="G13" i="3"/>
  <c r="K13" i="3"/>
  <c r="D13" i="3"/>
  <c r="H13" i="3"/>
  <c r="L13" i="3"/>
  <c r="E13" i="3"/>
  <c r="I13" i="3"/>
  <c r="M13" i="3"/>
  <c r="J13" i="3"/>
  <c r="N13" i="3"/>
  <c r="F13" i="3"/>
  <c r="E58" i="3"/>
  <c r="I58" i="3"/>
  <c r="M58" i="3"/>
  <c r="D58" i="3"/>
  <c r="L58" i="3"/>
  <c r="F58" i="3"/>
  <c r="J58" i="3"/>
  <c r="N58" i="3"/>
  <c r="C58" i="3"/>
  <c r="G58" i="3"/>
  <c r="K58" i="3"/>
  <c r="H58" i="3"/>
  <c r="E41" i="3"/>
  <c r="I41" i="3"/>
  <c r="M41" i="3"/>
  <c r="F41" i="3"/>
  <c r="J41" i="3"/>
  <c r="N41" i="3"/>
  <c r="C41" i="3"/>
  <c r="G41" i="3"/>
  <c r="K41" i="3"/>
  <c r="H41" i="3"/>
  <c r="D41" i="3"/>
  <c r="L41" i="3"/>
  <c r="A50" i="3"/>
  <c r="O65" i="3"/>
  <c r="A15" i="3"/>
  <c r="O27" i="3"/>
  <c r="O44" i="3"/>
  <c r="O20" i="3"/>
  <c r="O60" i="3"/>
  <c r="C4" i="3"/>
  <c r="G4" i="3"/>
  <c r="K4" i="3"/>
  <c r="D4" i="3"/>
  <c r="H4" i="3"/>
  <c r="L4" i="3"/>
  <c r="E4" i="3"/>
  <c r="I4" i="3"/>
  <c r="M4" i="3"/>
  <c r="F4" i="3"/>
  <c r="J4" i="3"/>
  <c r="N4" i="3"/>
  <c r="E56" i="3"/>
  <c r="I56" i="3"/>
  <c r="M56" i="3"/>
  <c r="D56" i="3"/>
  <c r="F56" i="3"/>
  <c r="J56" i="3"/>
  <c r="N56" i="3"/>
  <c r="H56" i="3"/>
  <c r="C56" i="3"/>
  <c r="G56" i="3"/>
  <c r="K56" i="3"/>
  <c r="L56" i="3"/>
  <c r="E48" i="3"/>
  <c r="I48" i="3"/>
  <c r="M48" i="3"/>
  <c r="F48" i="3"/>
  <c r="J48" i="3"/>
  <c r="N48" i="3"/>
  <c r="C48" i="3"/>
  <c r="G48" i="3"/>
  <c r="K48" i="3"/>
  <c r="D48" i="3"/>
  <c r="H48" i="3"/>
  <c r="L48" i="3"/>
  <c r="E42" i="3"/>
  <c r="I42" i="3"/>
  <c r="M42" i="3"/>
  <c r="F42" i="3"/>
  <c r="J42" i="3"/>
  <c r="N42" i="3"/>
  <c r="C42" i="3"/>
  <c r="G42" i="3"/>
  <c r="K42" i="3"/>
  <c r="L42" i="3"/>
  <c r="D42" i="3"/>
  <c r="H42" i="3"/>
  <c r="E35" i="3"/>
  <c r="I35" i="3"/>
  <c r="M35" i="3"/>
  <c r="F35" i="3"/>
  <c r="J35" i="3"/>
  <c r="N35" i="3"/>
  <c r="C35" i="3"/>
  <c r="G35" i="3"/>
  <c r="K35" i="3"/>
  <c r="D35" i="3"/>
  <c r="L35" i="3"/>
  <c r="H35" i="3"/>
  <c r="C30" i="3"/>
  <c r="G30" i="3"/>
  <c r="K30" i="3"/>
  <c r="D30" i="3"/>
  <c r="H30" i="3"/>
  <c r="L30" i="3"/>
  <c r="E30" i="3"/>
  <c r="I30" i="3"/>
  <c r="M30" i="3"/>
  <c r="N30" i="3"/>
  <c r="F30" i="3"/>
  <c r="J30" i="3"/>
  <c r="C24" i="3"/>
  <c r="G24" i="3"/>
  <c r="K24" i="3"/>
  <c r="D24" i="3"/>
  <c r="H24" i="3"/>
  <c r="L24" i="3"/>
  <c r="E24" i="3"/>
  <c r="I24" i="3"/>
  <c r="M24" i="3"/>
  <c r="F24" i="3"/>
  <c r="J24" i="3"/>
  <c r="N24" i="3"/>
  <c r="C18" i="3"/>
  <c r="G18" i="3"/>
  <c r="K18" i="3"/>
  <c r="D18" i="3"/>
  <c r="H18" i="3"/>
  <c r="L18" i="3"/>
  <c r="E18" i="3"/>
  <c r="I18" i="3"/>
  <c r="M18" i="3"/>
  <c r="N18" i="3"/>
  <c r="F18" i="3"/>
  <c r="J18" i="3"/>
  <c r="C12" i="3"/>
  <c r="G12" i="3"/>
  <c r="K12" i="3"/>
  <c r="D12" i="3"/>
  <c r="H12" i="3"/>
  <c r="L12" i="3"/>
  <c r="E12" i="3"/>
  <c r="I12" i="3"/>
  <c r="M12" i="3"/>
  <c r="F12" i="3"/>
  <c r="J12" i="3"/>
  <c r="N12" i="3"/>
  <c r="C7" i="3"/>
  <c r="G7" i="3"/>
  <c r="K7" i="3"/>
  <c r="D7" i="3"/>
  <c r="H7" i="3"/>
  <c r="L7" i="3"/>
  <c r="E7" i="3"/>
  <c r="I7" i="3"/>
  <c r="M7" i="3"/>
  <c r="F7" i="3"/>
  <c r="J7" i="3"/>
  <c r="N7" i="3"/>
  <c r="C25" i="3"/>
  <c r="G25" i="3"/>
  <c r="K25" i="3"/>
  <c r="D25" i="3"/>
  <c r="H25" i="3"/>
  <c r="L25" i="3"/>
  <c r="E25" i="3"/>
  <c r="I25" i="3"/>
  <c r="M25" i="3"/>
  <c r="J25" i="3"/>
  <c r="N25" i="3"/>
  <c r="F25" i="3"/>
  <c r="C17" i="3"/>
  <c r="G17" i="3"/>
  <c r="K17" i="3"/>
  <c r="D17" i="3"/>
  <c r="H17" i="3"/>
  <c r="L17" i="3"/>
  <c r="E17" i="3"/>
  <c r="I17" i="3"/>
  <c r="M17" i="3"/>
  <c r="J17" i="3"/>
  <c r="N17" i="3"/>
  <c r="F17" i="3"/>
  <c r="C9" i="3"/>
  <c r="G9" i="3"/>
  <c r="K9" i="3"/>
  <c r="D9" i="3"/>
  <c r="H9" i="3"/>
  <c r="L9" i="3"/>
  <c r="E9" i="3"/>
  <c r="I9" i="3"/>
  <c r="M9" i="3"/>
  <c r="J9" i="3"/>
  <c r="N9" i="3"/>
  <c r="F9" i="3"/>
  <c r="E62" i="3"/>
  <c r="I62" i="3"/>
  <c r="M62" i="3"/>
  <c r="D62" i="3"/>
  <c r="F62" i="3"/>
  <c r="J62" i="3"/>
  <c r="N62" i="3"/>
  <c r="H62" i="3"/>
  <c r="C62" i="3"/>
  <c r="G62" i="3"/>
  <c r="K62" i="3"/>
  <c r="L62" i="3"/>
  <c r="E54" i="3"/>
  <c r="I54" i="3"/>
  <c r="M54" i="3"/>
  <c r="L54" i="3"/>
  <c r="F54" i="3"/>
  <c r="J54" i="3"/>
  <c r="N54" i="3"/>
  <c r="D54" i="3"/>
  <c r="C54" i="3"/>
  <c r="G54" i="3"/>
  <c r="K54" i="3"/>
  <c r="H54" i="3"/>
  <c r="E46" i="3"/>
  <c r="I46" i="3"/>
  <c r="M46" i="3"/>
  <c r="F46" i="3"/>
  <c r="J46" i="3"/>
  <c r="N46" i="3"/>
  <c r="C46" i="3"/>
  <c r="G46" i="3"/>
  <c r="K46" i="3"/>
  <c r="L46" i="3"/>
  <c r="D46" i="3"/>
  <c r="H46" i="3"/>
  <c r="E33" i="3"/>
  <c r="I33" i="3"/>
  <c r="M33" i="3"/>
  <c r="F33" i="3"/>
  <c r="J33" i="3"/>
  <c r="N33" i="3"/>
  <c r="C33" i="3"/>
  <c r="G33" i="3"/>
  <c r="K33" i="3"/>
  <c r="H33" i="3"/>
  <c r="D33" i="3"/>
  <c r="L33" i="3"/>
  <c r="O50" i="3"/>
  <c r="O15" i="3"/>
  <c r="A32" i="3"/>
  <c r="A52" i="3"/>
  <c r="E64" i="3"/>
  <c r="I64" i="3"/>
  <c r="M64" i="3"/>
  <c r="D64" i="3"/>
  <c r="L64" i="3"/>
  <c r="F64" i="3"/>
  <c r="J64" i="3"/>
  <c r="N64" i="3"/>
  <c r="H64" i="3"/>
  <c r="C64" i="3"/>
  <c r="G64" i="3"/>
  <c r="K64" i="3"/>
  <c r="E55" i="3"/>
  <c r="I55" i="3"/>
  <c r="M55" i="3"/>
  <c r="F55" i="3"/>
  <c r="J55" i="3"/>
  <c r="N55" i="3"/>
  <c r="H55" i="3"/>
  <c r="C55" i="3"/>
  <c r="G55" i="3"/>
  <c r="K55" i="3"/>
  <c r="D55" i="3"/>
  <c r="L55" i="3"/>
  <c r="E47" i="3"/>
  <c r="I47" i="3"/>
  <c r="M47" i="3"/>
  <c r="F47" i="3"/>
  <c r="J47" i="3"/>
  <c r="N47" i="3"/>
  <c r="C47" i="3"/>
  <c r="G47" i="3"/>
  <c r="K47" i="3"/>
  <c r="D47" i="3"/>
  <c r="L47" i="3"/>
  <c r="H47" i="3"/>
  <c r="E40" i="3"/>
  <c r="I40" i="3"/>
  <c r="M40" i="3"/>
  <c r="F40" i="3"/>
  <c r="J40" i="3"/>
  <c r="N40" i="3"/>
  <c r="C40" i="3"/>
  <c r="G40" i="3"/>
  <c r="K40" i="3"/>
  <c r="D40" i="3"/>
  <c r="H40" i="3"/>
  <c r="L40" i="3"/>
  <c r="E34" i="3"/>
  <c r="I34" i="3"/>
  <c r="M34" i="3"/>
  <c r="F34" i="3"/>
  <c r="J34" i="3"/>
  <c r="N34" i="3"/>
  <c r="C34" i="3"/>
  <c r="G34" i="3"/>
  <c r="K34" i="3"/>
  <c r="L34" i="3"/>
  <c r="H34" i="3"/>
  <c r="D34" i="3"/>
  <c r="C28" i="3"/>
  <c r="G28" i="3"/>
  <c r="K28" i="3"/>
  <c r="D28" i="3"/>
  <c r="H28" i="3"/>
  <c r="L28" i="3"/>
  <c r="E28" i="3"/>
  <c r="I28" i="3"/>
  <c r="M28" i="3"/>
  <c r="F28" i="3"/>
  <c r="J28" i="3"/>
  <c r="N28" i="3"/>
  <c r="C23" i="3"/>
  <c r="G23" i="3"/>
  <c r="K23" i="3"/>
  <c r="D23" i="3"/>
  <c r="H23" i="3"/>
  <c r="L23" i="3"/>
  <c r="E23" i="3"/>
  <c r="I23" i="3"/>
  <c r="M23" i="3"/>
  <c r="F23" i="3"/>
  <c r="J23" i="3"/>
  <c r="N23" i="3"/>
  <c r="C16" i="3"/>
  <c r="G16" i="3"/>
  <c r="K16" i="3"/>
  <c r="D16" i="3"/>
  <c r="H16" i="3"/>
  <c r="L16" i="3"/>
  <c r="E16" i="3"/>
  <c r="I16" i="3"/>
  <c r="M16" i="3"/>
  <c r="F16" i="3"/>
  <c r="J16" i="3"/>
  <c r="N16" i="3"/>
  <c r="C11" i="3"/>
  <c r="G11" i="3"/>
  <c r="K11" i="3"/>
  <c r="D11" i="3"/>
  <c r="H11" i="3"/>
  <c r="L11" i="3"/>
  <c r="E11" i="3"/>
  <c r="I11" i="3"/>
  <c r="M11" i="3"/>
  <c r="F11" i="3"/>
  <c r="J11" i="3"/>
  <c r="N11" i="3"/>
  <c r="C6" i="3"/>
  <c r="G6" i="3"/>
  <c r="K6" i="3"/>
  <c r="D6" i="3"/>
  <c r="H6" i="3"/>
  <c r="L6" i="3"/>
  <c r="E6" i="3"/>
  <c r="I6" i="3"/>
  <c r="M6" i="3"/>
  <c r="N6" i="3"/>
  <c r="F6" i="3"/>
  <c r="J6" i="3"/>
  <c r="A41" i="3"/>
  <c r="A29" i="3"/>
  <c r="A21" i="3"/>
  <c r="A13" i="3"/>
  <c r="A5" i="3"/>
  <c r="E66" i="3"/>
  <c r="I66" i="3"/>
  <c r="M66" i="3"/>
  <c r="D66" i="3"/>
  <c r="F66" i="3"/>
  <c r="J66" i="3"/>
  <c r="N66" i="3"/>
  <c r="L66" i="3"/>
  <c r="C66" i="3"/>
  <c r="G66" i="3"/>
  <c r="K66" i="3"/>
  <c r="H66" i="3"/>
  <c r="E61" i="3"/>
  <c r="I61" i="3"/>
  <c r="M61" i="3"/>
  <c r="D61" i="3"/>
  <c r="F61" i="3"/>
  <c r="J61" i="3"/>
  <c r="N61" i="3"/>
  <c r="H61" i="3"/>
  <c r="C61" i="3"/>
  <c r="G61" i="3"/>
  <c r="K61" i="3"/>
  <c r="L61" i="3"/>
  <c r="E53" i="3"/>
  <c r="F53" i="3"/>
  <c r="J53" i="3"/>
  <c r="C53" i="3"/>
  <c r="G53" i="3"/>
  <c r="H53" i="3"/>
  <c r="M53" i="3"/>
  <c r="L53" i="3"/>
  <c r="I53" i="3"/>
  <c r="N53" i="3"/>
  <c r="K53" i="3"/>
  <c r="D53" i="3"/>
  <c r="E45" i="3"/>
  <c r="I45" i="3"/>
  <c r="M45" i="3"/>
  <c r="F45" i="3"/>
  <c r="J45" i="3"/>
  <c r="N45" i="3"/>
  <c r="C45" i="3"/>
  <c r="G45" i="3"/>
  <c r="K45" i="3"/>
  <c r="H45" i="3"/>
  <c r="D45" i="3"/>
  <c r="L45" i="3"/>
  <c r="C22" i="3"/>
  <c r="G22" i="3"/>
  <c r="K22" i="3"/>
  <c r="D22" i="3"/>
  <c r="H22" i="3"/>
  <c r="L22" i="3"/>
  <c r="E22" i="3"/>
  <c r="I22" i="3"/>
  <c r="M22" i="3"/>
  <c r="N22" i="3"/>
  <c r="F22" i="3"/>
  <c r="J22" i="3"/>
  <c r="G2" i="3"/>
  <c r="K2" i="3"/>
  <c r="C2" i="3"/>
  <c r="F2" i="3"/>
  <c r="D2" i="3"/>
  <c r="H2" i="3"/>
  <c r="L2" i="3"/>
  <c r="J2" i="3"/>
  <c r="E2" i="3"/>
  <c r="I2" i="3"/>
  <c r="M2" i="3"/>
  <c r="N2" i="3"/>
  <c r="A2" i="3"/>
  <c r="F3" i="3"/>
  <c r="J3" i="3"/>
  <c r="N3" i="3"/>
  <c r="M3" i="3"/>
  <c r="C3" i="3"/>
  <c r="G3" i="3"/>
  <c r="K3" i="3"/>
  <c r="I3" i="3"/>
  <c r="D3" i="3"/>
  <c r="H3" i="3"/>
  <c r="L3" i="3"/>
  <c r="E3" i="3"/>
  <c r="O2" i="3" l="1"/>
  <c r="O3" i="3"/>
</calcChain>
</file>

<file path=xl/connections.xml><?xml version="1.0" encoding="utf-8"?>
<connections xmlns="http://schemas.openxmlformats.org/spreadsheetml/2006/main">
  <connection id="1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Abu Rafat.xlsx!Data" type="102" refreshedVersion="6" minRefreshableVersion="5">
    <extLst>
      <ext xmlns:x15="http://schemas.microsoft.com/office/spreadsheetml/2010/11/main" uri="{DE250136-89BD-433C-8126-D09CA5730AF9}">
        <x15:connection id="Data" autoDelete="1">
          <x15:rangePr sourceName="_xlcn.WorksheetConnection_AbuRafat.xlsxData1"/>
        </x15:connection>
      </ext>
    </extLst>
  </connection>
  <connection id="3" name="WorksheetConnection_Abu Rafat.xlsx!Result" type="102" refreshedVersion="6" minRefreshableVersion="5">
    <extLst>
      <ext xmlns:x15="http://schemas.microsoft.com/office/spreadsheetml/2010/11/main" uri="{DE250136-89BD-433C-8126-D09CA5730AF9}">
        <x15:connection id="Result">
          <x15:rangePr sourceName="_xlcn.WorksheetConnection_AbuRafat.xlsxResult1"/>
        </x15:connection>
      </ext>
    </extLst>
  </connection>
</connections>
</file>

<file path=xl/sharedStrings.xml><?xml version="1.0" encoding="utf-8"?>
<sst xmlns="http://schemas.openxmlformats.org/spreadsheetml/2006/main" count="37" uniqueCount="23">
  <si>
    <t>محمد سعيد</t>
  </si>
  <si>
    <t>يناير</t>
  </si>
  <si>
    <t>فبراير</t>
  </si>
  <si>
    <t>مارس</t>
  </si>
  <si>
    <t>احمد صالح</t>
  </si>
  <si>
    <t>الرقم</t>
  </si>
  <si>
    <t>الاسم</t>
  </si>
  <si>
    <t>الشهر</t>
  </si>
  <si>
    <t>Row Labels</t>
  </si>
  <si>
    <t>أبريل</t>
  </si>
  <si>
    <t>مايو</t>
  </si>
  <si>
    <t>يونيو</t>
  </si>
  <si>
    <t>يوليه</t>
  </si>
  <si>
    <t>أغسطس</t>
  </si>
  <si>
    <t>سبتمبر</t>
  </si>
  <si>
    <t>أكتوبر</t>
  </si>
  <si>
    <t>نوفمبر</t>
  </si>
  <si>
    <t>ديسمبر</t>
  </si>
  <si>
    <t>الإجمالي</t>
  </si>
  <si>
    <t>الراتب</t>
  </si>
  <si>
    <t>الخصم</t>
  </si>
  <si>
    <t xml:space="preserve">النسبة </t>
  </si>
  <si>
    <t>النسبة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</si>
</sst>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78"/>
      <scheme val="minor"/>
    </font>
    <font>
      <sz val="11"/>
      <color theme="1"/>
      <name val="Times New Roman"/>
      <family val="1"/>
    </font>
    <font>
      <sz val="11"/>
      <color rgb="FF353C41"/>
      <name val="Times New Roman"/>
      <family val="1"/>
    </font>
    <font>
      <sz val="11"/>
      <name val="Times New Roman"/>
      <family val="1"/>
    </font>
    <font>
      <sz val="11"/>
      <color theme="1"/>
      <name val="Times New Roman"/>
    </font>
    <font>
      <sz val="11"/>
      <color theme="1"/>
      <name val="Calibri"/>
      <family val="2"/>
      <charset val="178"/>
      <scheme val="minor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 style="thin">
        <color rgb="FF8EA9DB"/>
      </right>
      <top/>
      <bottom/>
      <diagonal/>
    </border>
    <border>
      <left style="thin">
        <color rgb="FF8EA9DB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 vertical="center" wrapText="1" readingOrder="1"/>
    </xf>
    <xf numFmtId="0" fontId="2" fillId="2" borderId="2" xfId="0" applyFont="1" applyFill="1" applyBorder="1" applyAlignment="1">
      <alignment horizontal="right" vertical="center" wrapText="1" readingOrder="2"/>
    </xf>
    <xf numFmtId="0" fontId="2" fillId="2" borderId="3" xfId="0" applyFont="1" applyFill="1" applyBorder="1" applyAlignment="1">
      <alignment horizontal="right" vertical="center" wrapText="1" readingOrder="1"/>
    </xf>
    <xf numFmtId="0" fontId="2" fillId="2" borderId="4" xfId="0" applyFont="1" applyFill="1" applyBorder="1" applyAlignment="1">
      <alignment horizontal="right" vertical="center" wrapText="1" readingOrder="1"/>
    </xf>
    <xf numFmtId="0" fontId="2" fillId="2" borderId="5" xfId="0" applyFont="1" applyFill="1" applyBorder="1" applyAlignment="1">
      <alignment horizontal="right" vertical="center" wrapText="1" readingOrder="2"/>
    </xf>
    <xf numFmtId="0" fontId="2" fillId="2" borderId="6" xfId="0" applyFont="1" applyFill="1" applyBorder="1" applyAlignment="1">
      <alignment horizontal="right" vertical="center" wrapText="1"/>
    </xf>
    <xf numFmtId="0" fontId="0" fillId="0" borderId="0" xfId="0" pivotButton="1"/>
    <xf numFmtId="0" fontId="0" fillId="0" borderId="0" xfId="0" applyAlignment="1">
      <alignment horizontal="right"/>
    </xf>
    <xf numFmtId="0" fontId="3" fillId="0" borderId="7" xfId="0" applyFont="1" applyFill="1" applyBorder="1" applyAlignment="1">
      <alignment vertical="center" wrapText="1" readingOrder="2"/>
    </xf>
    <xf numFmtId="0" fontId="3" fillId="0" borderId="0" xfId="0" applyFont="1" applyFill="1" applyBorder="1" applyAlignment="1">
      <alignment vertical="center" wrapText="1" readingOrder="2"/>
    </xf>
    <xf numFmtId="0" fontId="3" fillId="0" borderId="8" xfId="0" applyFont="1" applyFill="1" applyBorder="1" applyAlignment="1">
      <alignment vertical="center" wrapText="1" readingOrder="2"/>
    </xf>
    <xf numFmtId="0" fontId="3" fillId="0" borderId="7" xfId="0" applyFont="1" applyFill="1" applyBorder="1" applyAlignment="1">
      <alignment horizontal="right" vertical="center" wrapText="1" readingOrder="1"/>
    </xf>
    <xf numFmtId="0" fontId="3" fillId="0" borderId="0" xfId="0" applyFont="1" applyFill="1" applyAlignment="1">
      <alignment horizontal="right" vertical="center" wrapText="1" readingOrder="2"/>
    </xf>
    <xf numFmtId="0" fontId="3" fillId="0" borderId="0" xfId="0" applyFont="1" applyFill="1" applyAlignment="1">
      <alignment horizontal="right" vertical="center" wrapText="1" readingOrder="1"/>
    </xf>
    <xf numFmtId="0" fontId="3" fillId="0" borderId="0" xfId="0" applyFont="1" applyFill="1"/>
    <xf numFmtId="0" fontId="3" fillId="0" borderId="0" xfId="0" applyFont="1" applyFill="1" applyAlignment="1">
      <alignment vertical="center" wrapText="1" readingOrder="2"/>
    </xf>
    <xf numFmtId="0" fontId="4" fillId="0" borderId="0" xfId="0" applyFont="1"/>
    <xf numFmtId="0" fontId="6" fillId="0" borderId="0" xfId="0" applyFont="1" applyFill="1" applyAlignment="1">
      <alignment vertical="center" wrapText="1" readingOrder="2"/>
    </xf>
    <xf numFmtId="10" fontId="6" fillId="0" borderId="0" xfId="1" applyNumberFormat="1" applyFont="1" applyFill="1"/>
    <xf numFmtId="10" fontId="2" fillId="2" borderId="3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Percent" xfId="1" builtinId="5"/>
  </cellStyles>
  <dxfs count="28"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14" formatCode="0.00%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border outline="0">
        <top style="thin">
          <color rgb="FF8EA9DB"/>
        </top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2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numFmt numFmtId="14" formatCode="0.00%"/>
      <alignment horizontal="center" vertical="center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  <border outline="0">
        <right style="thin">
          <color rgb="FF8EA9DB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rgb="FF8EA9DB"/>
        </left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2"/>
      <border diagonalUp="0" diagonalDown="0" outline="0">
        <left/>
        <right/>
        <top style="thin">
          <color rgb="FF8EA9DB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53C41"/>
        <name val="Times New Roman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1"/>
      <border diagonalUp="0" diagonalDown="0">
        <left/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  <dxf>
      <font>
        <strike val="0"/>
        <outline val="0"/>
        <shadow val="0"/>
        <u val="none"/>
        <vertAlign val="baseline"/>
        <sz val="11"/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7amoud" refreshedDate="45028.374030787039" createdVersion="6" refreshedVersion="6" minRefreshableVersion="3" recordCount="6">
  <cacheSource type="worksheet">
    <worksheetSource name="Data"/>
  </cacheSource>
  <cacheFields count="7">
    <cacheField name="الرقم" numFmtId="0">
      <sharedItems containsSemiMixedTypes="0" containsString="0" containsNumber="1" containsInteger="1" minValue="1" maxValue="6"/>
    </cacheField>
    <cacheField name="الاسم" numFmtId="0">
      <sharedItems count="2">
        <s v="محمد سعيد"/>
        <s v="احمد صالح"/>
      </sharedItems>
    </cacheField>
    <cacheField name="الشهر" numFmtId="0">
      <sharedItems count="3">
        <s v="يناير"/>
        <s v="فبراير"/>
        <s v="مارس"/>
      </sharedItems>
    </cacheField>
    <cacheField name="الراتب" numFmtId="0">
      <sharedItems containsSemiMixedTypes="0" containsString="0" containsNumber="1" containsInteger="1" minValue="1000" maxValue="1200"/>
    </cacheField>
    <cacheField name="الخصم" numFmtId="0">
      <sharedItems containsSemiMixedTypes="0" containsString="0" containsNumber="1" containsInteger="1" minValue="450" maxValue="1000" count="6">
        <n v="700"/>
        <n v="900"/>
        <n v="1000"/>
        <n v="950"/>
        <n v="450"/>
        <n v="600"/>
      </sharedItems>
    </cacheField>
    <cacheField name="النسبة " numFmtId="9">
      <sharedItems containsSemiMixedTypes="0" containsString="0" containsNumber="1" minValue="0.375" maxValue="1" count="6">
        <n v="0.7"/>
        <n v="0.81818181818181823"/>
        <n v="1"/>
        <n v="0.95"/>
        <n v="0.375"/>
        <n v="0.6"/>
      </sharedItems>
    </cacheField>
    <cacheField name="إجمالي" numFmtId="0" formula="الشهر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n v="1"/>
    <x v="0"/>
    <x v="0"/>
    <n v="1000"/>
    <x v="0"/>
    <x v="0"/>
  </r>
  <r>
    <n v="2"/>
    <x v="0"/>
    <x v="1"/>
    <n v="1100"/>
    <x v="1"/>
    <x v="1"/>
  </r>
  <r>
    <n v="3"/>
    <x v="0"/>
    <x v="2"/>
    <n v="1000"/>
    <x v="2"/>
    <x v="2"/>
  </r>
  <r>
    <n v="4"/>
    <x v="1"/>
    <x v="0"/>
    <n v="1000"/>
    <x v="3"/>
    <x v="3"/>
  </r>
  <r>
    <n v="5"/>
    <x v="1"/>
    <x v="1"/>
    <n v="1200"/>
    <x v="4"/>
    <x v="4"/>
  </r>
  <r>
    <n v="6"/>
    <x v="1"/>
    <x v="2"/>
    <n v="1000"/>
    <x v="5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3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outline="1" outlineData="1" multipleFieldFilters="0">
  <location ref="S1:S3" firstHeaderRow="1" firstDataRow="1" firstDataCol="1"/>
  <pivotFields count="7">
    <pivotField showAll="0"/>
    <pivotField axis="axisRow" subtotalTop="0" showAll="0" sortType="ascending">
      <items count="3">
        <item x="1"/>
        <item x="0"/>
        <item t="default"/>
      </items>
    </pivotField>
    <pivotField showAll="0"/>
    <pivotField showAll="0" defaultSubtotal="0"/>
    <pivotField showAll="0" defaultSubtotal="0"/>
    <pivotField numFmtId="9" showAll="0" defaultSubtotal="0"/>
    <pivotField dragToRow="0" dragToCol="0" dragToPage="0" showAll="0" defaultSubtotal="0"/>
  </pivotFields>
  <rowFields count="1">
    <field x="1"/>
  </rowFields>
  <rowItems count="2">
    <i>
      <x/>
    </i>
    <i>
      <x v="1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Data" displayName="Data" ref="A1:F7" totalsRowShown="0" headerRowDxfId="27" dataDxfId="26" tableBorderDxfId="25">
  <autoFilter ref="A1:F7"/>
  <tableColumns count="6">
    <tableColumn id="1" name="الرقم" dataDxfId="24">
      <calculatedColumnFormula>IF(Data[[#This Row],[الاسم]]="","",ROW()-ROW($A$1))</calculatedColumnFormula>
    </tableColumn>
    <tableColumn id="2" name="الاسم" dataDxfId="23"/>
    <tableColumn id="3" name="الشهر" dataDxfId="22"/>
    <tableColumn id="4" name="الراتب" dataDxfId="21"/>
    <tableColumn id="5" name="الخصم" dataDxfId="20"/>
    <tableColumn id="6" name="النسبة " dataDxfId="19">
      <calculatedColumnFormula>IF(Data[[#This Row],[الاسم]]="","",Data[[#This Row],[الخصم]]/Data[[#This Row],[الراتب]])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Result" displayName="Result" ref="A1:P101" totalsRowShown="0" headerRowDxfId="18" dataDxfId="17" tableBorderDxfId="16">
  <autoFilter ref="A1:P101"/>
  <tableColumns count="16">
    <tableColumn id="1" name="الرقم" dataDxfId="15">
      <calculatedColumnFormula>IF(Result[[#This Row],[الاسم]]="","",ROW()-ROW($A$1))</calculatedColumnFormula>
    </tableColumn>
    <tableColumn id="2" name="الاسم" dataDxfId="14">
      <calculatedColumnFormula>IF(S2="","",S2)</calculatedColumnFormula>
    </tableColumn>
    <tableColumn id="3" name="يناير" dataDxfId="13">
      <calculatedColumnFormula>IF($B2="","",SUMIFS(Data!$E$2:$E$100,Data!$B$2:$B$100,$B2,Data!$C$2:$C$100,Result[[#Headers],[يناير]]))</calculatedColumnFormula>
    </tableColumn>
    <tableColumn id="4" name="فبراير" dataDxfId="12">
      <calculatedColumnFormula>IF($B2="","",SUMIFS(Data!$E$2:$E$100,Data!$B$2:$B$100,$B2,Data!$C$2:$C$100,Result[[#Headers],[فبراير]]))</calculatedColumnFormula>
    </tableColumn>
    <tableColumn id="5" name="مارس" dataDxfId="11">
      <calculatedColumnFormula>IF($B2="","",SUMIFS(Data!$E$2:$E$100,Data!$B$2:$B$100,$B2,Data!$C$2:$C$100,Result[[#Headers],[مارس]]))</calculatedColumnFormula>
    </tableColumn>
    <tableColumn id="6" name="أبريل" dataDxfId="10">
      <calculatedColumnFormula>IF($B2="","",SUMIFS(Data!$E$2:$E$100,Data!$B$2:$B$100,$B2,Data!$C$2:$C$100,Result[[#Headers],[أبريل]]))</calculatedColumnFormula>
    </tableColumn>
    <tableColumn id="7" name="مايو" dataDxfId="9">
      <calculatedColumnFormula>IF($B2="","",SUMIFS(Data!$E$2:$E$100,Data!$B$2:$B$100,$B2,Data!$C$2:$C$100,Result[[#Headers],[مايو]]))</calculatedColumnFormula>
    </tableColumn>
    <tableColumn id="8" name="يونيو" dataDxfId="8">
      <calculatedColumnFormula>IF($B2="","",SUMIFS(Data!$E$2:$E$100,Data!$B$2:$B$100,$B2,Data!$C$2:$C$100,Result[[#Headers],[يونيو]]))</calculatedColumnFormula>
    </tableColumn>
    <tableColumn id="9" name="يوليه" dataDxfId="7">
      <calculatedColumnFormula>IF($B2="","",SUMIFS(Data!$E$2:$E$100,Data!$B$2:$B$100,$B2,Data!$C$2:$C$100,Result[[#Headers],[يوليه]]))</calculatedColumnFormula>
    </tableColumn>
    <tableColumn id="10" name="أغسطس" dataDxfId="6">
      <calculatedColumnFormula>IF($B2="","",SUMIFS(Data!$E$2:$E$100,Data!$B$2:$B$100,$B2,Data!$C$2:$C$100,Result[[#Headers],[أغسطس]]))</calculatedColumnFormula>
    </tableColumn>
    <tableColumn id="11" name="سبتمبر" dataDxfId="5">
      <calculatedColumnFormula>IF($B2="","",SUMIFS(Data!$E$2:$E$100,Data!$B$2:$B$100,$B2,Data!$C$2:$C$100,Result[[#Headers],[سبتمبر]]))</calculatedColumnFormula>
    </tableColumn>
    <tableColumn id="12" name="أكتوبر" dataDxfId="4">
      <calculatedColumnFormula>IF($B2="","",SUMIFS(Data!$E$2:$E$100,Data!$B$2:$B$100,$B2,Data!$C$2:$C$100,Result[[#Headers],[أكتوبر]]))</calculatedColumnFormula>
    </tableColumn>
    <tableColumn id="13" name="نوفمبر" dataDxfId="3">
      <calculatedColumnFormula>IF($B2="","",SUMIFS(Data!$E$2:$E$100,Data!$B$2:$B$100,$B2,Data!$C$2:$C$100,Result[[#Headers],[نوفمبر]]))</calculatedColumnFormula>
    </tableColumn>
    <tableColumn id="14" name="ديسمبر" dataDxfId="2">
      <calculatedColumnFormula>IF($B2="","",SUMIFS(Data!$E$2:$E$100,Data!$B$2:$B$100,$B2,Data!$C$2:$C$100,Result[[#Headers],[ديسمبر]]))</calculatedColumnFormula>
    </tableColumn>
    <tableColumn id="15" name="الإجمالي" dataDxfId="1">
      <calculatedColumnFormula>IF(Result[[#This Row],[الاسم]]="","",SUM(Result[[#This Row],[يناير]:[ديسمبر]]))</calculatedColumnFormula>
    </tableColumn>
    <tableColumn id="16" name="النسبة" dataDxfId="0" dataCellStyle="Percent">
      <calculatedColumnFormula>IF(B2="","",AVERAGEIF(Data[[الاسم]:[النسبة ]],Result[[#This Row],[الاسم]],Data[[النسبة 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rightToLeft="1" workbookViewId="0">
      <selection activeCell="F2" sqref="F2"/>
    </sheetView>
  </sheetViews>
  <sheetFormatPr defaultRowHeight="15" x14ac:dyDescent="0.25"/>
  <cols>
    <col min="1" max="1" width="5.375" customWidth="1"/>
    <col min="2" max="4" width="12" customWidth="1"/>
    <col min="6" max="6" width="9.5" bestFit="1" customWidth="1"/>
  </cols>
  <sheetData>
    <row r="1" spans="1:6" x14ac:dyDescent="0.25">
      <c r="A1" s="1" t="s">
        <v>5</v>
      </c>
      <c r="B1" s="1" t="s">
        <v>6</v>
      </c>
      <c r="C1" s="1" t="s">
        <v>7</v>
      </c>
      <c r="D1" s="1" t="s">
        <v>19</v>
      </c>
      <c r="E1" s="18" t="s">
        <v>20</v>
      </c>
      <c r="F1" s="18" t="s">
        <v>21</v>
      </c>
    </row>
    <row r="2" spans="1:6" x14ac:dyDescent="0.25">
      <c r="A2" s="2">
        <f>IF(Data[[#This Row],[الاسم]]="","",ROW()-ROW($A$1))</f>
        <v>1</v>
      </c>
      <c r="B2" s="3" t="s">
        <v>0</v>
      </c>
      <c r="C2" s="3" t="s">
        <v>1</v>
      </c>
      <c r="D2" s="4">
        <v>1000</v>
      </c>
      <c r="E2" s="4">
        <v>700</v>
      </c>
      <c r="F2" s="21">
        <f>IF(Data[[#This Row],[الاسم]]="","",Data[[#This Row],[الخصم]]/Data[[#This Row],[الراتب]])</f>
        <v>0.7</v>
      </c>
    </row>
    <row r="3" spans="1:6" x14ac:dyDescent="0.25">
      <c r="A3" s="2">
        <f>IF(Data[[#This Row],[الاسم]]="","",ROW()-ROW($A$1))</f>
        <v>2</v>
      </c>
      <c r="B3" s="3" t="s">
        <v>0</v>
      </c>
      <c r="C3" s="3" t="s">
        <v>2</v>
      </c>
      <c r="D3" s="4">
        <v>1100</v>
      </c>
      <c r="E3" s="4">
        <v>900</v>
      </c>
      <c r="F3" s="21">
        <f>IF(Data[[#This Row],[الاسم]]="","",Data[[#This Row],[الخصم]]/Data[[#This Row],[الراتب]])</f>
        <v>0.81818181818181823</v>
      </c>
    </row>
    <row r="4" spans="1:6" x14ac:dyDescent="0.25">
      <c r="A4" s="2">
        <f>IF(Data[[#This Row],[الاسم]]="","",ROW()-ROW($A$1))</f>
        <v>3</v>
      </c>
      <c r="B4" s="3" t="s">
        <v>0</v>
      </c>
      <c r="C4" s="3" t="s">
        <v>3</v>
      </c>
      <c r="D4" s="4">
        <v>1000</v>
      </c>
      <c r="E4" s="4">
        <v>1000</v>
      </c>
      <c r="F4" s="21">
        <f>IF(Data[[#This Row],[الاسم]]="","",Data[[#This Row],[الخصم]]/Data[[#This Row],[الراتب]])</f>
        <v>1</v>
      </c>
    </row>
    <row r="5" spans="1:6" x14ac:dyDescent="0.25">
      <c r="A5" s="2">
        <f>IF(Data[[#This Row],[الاسم]]="","",ROW()-ROW($A$1))</f>
        <v>4</v>
      </c>
      <c r="B5" s="3" t="s">
        <v>4</v>
      </c>
      <c r="C5" s="3" t="s">
        <v>1</v>
      </c>
      <c r="D5" s="4">
        <v>1000</v>
      </c>
      <c r="E5" s="4">
        <v>950</v>
      </c>
      <c r="F5" s="21">
        <f>IF(Data[[#This Row],[الاسم]]="","",Data[[#This Row],[الخصم]]/Data[[#This Row],[الراتب]])</f>
        <v>0.95</v>
      </c>
    </row>
    <row r="6" spans="1:6" x14ac:dyDescent="0.25">
      <c r="A6" s="2">
        <f>IF(Data[[#This Row],[الاسم]]="","",ROW()-ROW($A$1))</f>
        <v>5</v>
      </c>
      <c r="B6" s="3" t="s">
        <v>4</v>
      </c>
      <c r="C6" s="3" t="s">
        <v>2</v>
      </c>
      <c r="D6" s="4">
        <v>1200</v>
      </c>
      <c r="E6" s="4">
        <v>450</v>
      </c>
      <c r="F6" s="21">
        <f>IF(Data[[#This Row],[الاسم]]="","",Data[[#This Row],[الخصم]]/Data[[#This Row],[الراتب]])</f>
        <v>0.375</v>
      </c>
    </row>
    <row r="7" spans="1:6" x14ac:dyDescent="0.25">
      <c r="A7" s="5">
        <f>IF(Data[[#This Row],[الاسم]]="","",ROW()-ROW($A$1))</f>
        <v>6</v>
      </c>
      <c r="B7" s="6" t="s">
        <v>4</v>
      </c>
      <c r="C7" s="6" t="s">
        <v>3</v>
      </c>
      <c r="D7" s="7">
        <v>1000</v>
      </c>
      <c r="E7" s="7">
        <v>600</v>
      </c>
      <c r="F7" s="21">
        <f>IF(Data[[#This Row],[الاسم]]="","",Data[[#This Row],[الخصم]]/Data[[#This Row],[الراتب]])</f>
        <v>0.6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rightToLeft="1" tabSelected="1" workbookViewId="0">
      <selection activeCell="B4" sqref="B4"/>
    </sheetView>
  </sheetViews>
  <sheetFormatPr defaultRowHeight="15" x14ac:dyDescent="0.25"/>
  <cols>
    <col min="1" max="1" width="3.875" bestFit="1" customWidth="1"/>
    <col min="2" max="2" width="10.5" customWidth="1"/>
    <col min="17" max="17" width="11.5" bestFit="1" customWidth="1"/>
  </cols>
  <sheetData>
    <row r="1" spans="1:19" x14ac:dyDescent="0.25">
      <c r="A1" s="10" t="s">
        <v>5</v>
      </c>
      <c r="B1" s="11" t="s">
        <v>6</v>
      </c>
      <c r="C1" s="11" t="s">
        <v>1</v>
      </c>
      <c r="D1" s="11" t="s">
        <v>2</v>
      </c>
      <c r="E1" s="12" t="s">
        <v>3</v>
      </c>
      <c r="F1" s="11" t="s">
        <v>9</v>
      </c>
      <c r="G1" s="11" t="s">
        <v>10</v>
      </c>
      <c r="H1" s="12" t="s">
        <v>11</v>
      </c>
      <c r="I1" s="11" t="s">
        <v>12</v>
      </c>
      <c r="J1" s="11" t="s">
        <v>13</v>
      </c>
      <c r="K1" s="12" t="s">
        <v>14</v>
      </c>
      <c r="L1" s="11" t="s">
        <v>15</v>
      </c>
      <c r="M1" s="11" t="s">
        <v>16</v>
      </c>
      <c r="N1" s="11" t="s">
        <v>17</v>
      </c>
      <c r="O1" s="17" t="s">
        <v>18</v>
      </c>
      <c r="P1" s="19" t="s">
        <v>22</v>
      </c>
      <c r="S1" s="8" t="s">
        <v>8</v>
      </c>
    </row>
    <row r="2" spans="1:19" x14ac:dyDescent="0.25">
      <c r="A2" s="13">
        <f>IF(Result[[#This Row],[الاسم]]="","",ROW()-ROW($A$1))</f>
        <v>1</v>
      </c>
      <c r="B2" s="14" t="str">
        <f>IF(S2="","",S2)</f>
        <v>احمد صالح</v>
      </c>
      <c r="C2" s="15">
        <f>IF($B2="","",SUMIFS(Data!$E$2:$E$100,Data!$B$2:$B$100,$B2,Data!$C$2:$C$100,Result[[#Headers],[يناير]]))</f>
        <v>950</v>
      </c>
      <c r="D2" s="15">
        <f>IF($B2="","",SUMIFS(Data!$E$2:$E$100,Data!$B$2:$B$100,$B2,Data!$C$2:$C$100,Result[[#Headers],[فبراير]]))</f>
        <v>450</v>
      </c>
      <c r="E2" s="15">
        <f>IF($B2="","",SUMIFS(Data!$E$2:$E$100,Data!$B$2:$B$100,$B2,Data!$C$2:$C$100,Result[[#Headers],[مارس]]))</f>
        <v>600</v>
      </c>
      <c r="F2" s="15">
        <f>IF($B2="","",SUMIFS(Data!$E$2:$E$100,Data!$B$2:$B$100,$B2,Data!$C$2:$C$100,Result[[#Headers],[أبريل]]))</f>
        <v>0</v>
      </c>
      <c r="G2" s="15">
        <f>IF($B2="","",SUMIFS(Data!$E$2:$E$100,Data!$B$2:$B$100,$B2,Data!$C$2:$C$100,Result[[#Headers],[مايو]]))</f>
        <v>0</v>
      </c>
      <c r="H2" s="15">
        <f>IF($B2="","",SUMIFS(Data!$E$2:$E$100,Data!$B$2:$B$100,$B2,Data!$C$2:$C$100,Result[[#Headers],[يونيو]]))</f>
        <v>0</v>
      </c>
      <c r="I2" s="15">
        <f>IF($B2="","",SUMIFS(Data!$E$2:$E$100,Data!$B$2:$B$100,$B2,Data!$C$2:$C$100,Result[[#Headers],[يوليه]]))</f>
        <v>0</v>
      </c>
      <c r="J2" s="15">
        <f>IF($B2="","",SUMIFS(Data!$E$2:$E$100,Data!$B$2:$B$100,$B2,Data!$C$2:$C$100,Result[[#Headers],[أغسطس]]))</f>
        <v>0</v>
      </c>
      <c r="K2" s="15">
        <f>IF($B2="","",SUMIFS(Data!$E$2:$E$100,Data!$B$2:$B$100,$B2,Data!$C$2:$C$100,Result[[#Headers],[سبتمبر]]))</f>
        <v>0</v>
      </c>
      <c r="L2" s="15">
        <f>IF($B2="","",SUMIFS(Data!$E$2:$E$100,Data!$B$2:$B$100,$B2,Data!$C$2:$C$100,Result[[#Headers],[أكتوبر]]))</f>
        <v>0</v>
      </c>
      <c r="M2" s="15">
        <f>IF($B2="","",SUMIFS(Data!$E$2:$E$100,Data!$B$2:$B$100,$B2,Data!$C$2:$C$100,Result[[#Headers],[نوفمبر]]))</f>
        <v>0</v>
      </c>
      <c r="N2" s="15">
        <f>IF($B2="","",SUMIFS(Data!$E$2:$E$100,Data!$B$2:$B$100,$B2,Data!$C$2:$C$100,Result[[#Headers],[ديسمبر]]))</f>
        <v>0</v>
      </c>
      <c r="O2" s="16">
        <f>IF(Result[[#This Row],[الاسم]]="","",SUM(Result[[#This Row],[يناير]:[ديسمبر]]))</f>
        <v>2000</v>
      </c>
      <c r="P2" s="20">
        <f ca="1">IF(B2="","",AVERAGEIF(Data[[الاسم]:[النسبة ]],Result[[#This Row],[الاسم]],Data[[النسبة ]]))</f>
        <v>0.64166666666666661</v>
      </c>
      <c r="S2" s="9" t="s">
        <v>4</v>
      </c>
    </row>
    <row r="3" spans="1:19" x14ac:dyDescent="0.25">
      <c r="A3" s="13">
        <f>IF(Result[[#This Row],[الاسم]]="","",ROW()-ROW($A$1))</f>
        <v>2</v>
      </c>
      <c r="B3" s="14" t="str">
        <f t="shared" ref="B3:B66" si="0">IF(S3="","",S3)</f>
        <v>محمد سعيد</v>
      </c>
      <c r="C3" s="15">
        <f>IF($B3="","",SUMIFS(Data!$E$2:$E$100,Data!$B$2:$B$100,$B3,Data!$C$2:$C$100,Result[[#Headers],[يناير]]))</f>
        <v>700</v>
      </c>
      <c r="D3" s="15">
        <f>IF($B3="","",SUMIFS(Data!$E$2:$E$100,Data!$B$2:$B$100,$B3,Data!$C$2:$C$100,Result[[#Headers],[فبراير]]))</f>
        <v>900</v>
      </c>
      <c r="E3" s="15">
        <f>IF($B3="","",SUMIFS(Data!$E$2:$E$100,Data!$B$2:$B$100,$B3,Data!$C$2:$C$100,Result[[#Headers],[مارس]]))</f>
        <v>1000</v>
      </c>
      <c r="F3" s="15">
        <f>IF($B3="","",SUMIFS(Data!$E$2:$E$100,Data!$B$2:$B$100,$B3,Data!$C$2:$C$100,Result[[#Headers],[أبريل]]))</f>
        <v>0</v>
      </c>
      <c r="G3" s="15">
        <f>IF($B3="","",SUMIFS(Data!$E$2:$E$100,Data!$B$2:$B$100,$B3,Data!$C$2:$C$100,Result[[#Headers],[مايو]]))</f>
        <v>0</v>
      </c>
      <c r="H3" s="15">
        <f>IF($B3="","",SUMIFS(Data!$E$2:$E$100,Data!$B$2:$B$100,$B3,Data!$C$2:$C$100,Result[[#Headers],[يونيو]]))</f>
        <v>0</v>
      </c>
      <c r="I3" s="15">
        <f>IF($B3="","",SUMIFS(Data!$E$2:$E$100,Data!$B$2:$B$100,$B3,Data!$C$2:$C$100,Result[[#Headers],[يوليه]]))</f>
        <v>0</v>
      </c>
      <c r="J3" s="15">
        <f>IF($B3="","",SUMIFS(Data!$E$2:$E$100,Data!$B$2:$B$100,$B3,Data!$C$2:$C$100,Result[[#Headers],[أغسطس]]))</f>
        <v>0</v>
      </c>
      <c r="K3" s="15">
        <f>IF($B3="","",SUMIFS(Data!$E$2:$E$100,Data!$B$2:$B$100,$B3,Data!$C$2:$C$100,Result[[#Headers],[سبتمبر]]))</f>
        <v>0</v>
      </c>
      <c r="L3" s="15">
        <f>IF($B3="","",SUMIFS(Data!$E$2:$E$100,Data!$B$2:$B$100,$B3,Data!$C$2:$C$100,Result[[#Headers],[أكتوبر]]))</f>
        <v>0</v>
      </c>
      <c r="M3" s="15">
        <f>IF($B3="","",SUMIFS(Data!$E$2:$E$100,Data!$B$2:$B$100,$B3,Data!$C$2:$C$100,Result[[#Headers],[نوفمبر]]))</f>
        <v>0</v>
      </c>
      <c r="N3" s="15">
        <f>IF($B3="","",SUMIFS(Data!$E$2:$E$100,Data!$B$2:$B$100,$B3,Data!$C$2:$C$100,Result[[#Headers],[ديسمبر]]))</f>
        <v>0</v>
      </c>
      <c r="O3" s="16">
        <f>IF(Result[[#This Row],[الاسم]]="","",SUM(Result[[#This Row],[يناير]:[ديسمبر]]))</f>
        <v>2600</v>
      </c>
      <c r="P3" s="20">
        <f ca="1">IF(B3="","",AVERAGEIF(Data[[الاسم]:[النسبة ]],Result[[#This Row],[الاسم]],Data[[النسبة ]]))</f>
        <v>0.83939393939393936</v>
      </c>
      <c r="S3" s="9" t="s">
        <v>0</v>
      </c>
    </row>
    <row r="4" spans="1:19" x14ac:dyDescent="0.25">
      <c r="A4" s="13" t="str">
        <f>IF(Result[[#This Row],[الاسم]]="","",ROW()-ROW($A$1))</f>
        <v/>
      </c>
      <c r="B4" s="14" t="str">
        <f t="shared" si="0"/>
        <v/>
      </c>
      <c r="C4" s="15" t="str">
        <f>IF($B4="","",SUMIFS(Data!$E$2:$E$100,Data!$B$2:$B$100,$B4,Data!$C$2:$C$100,Result[[#Headers],[يناير]]))</f>
        <v/>
      </c>
      <c r="D4" s="15" t="str">
        <f>IF($B4="","",SUMIFS(Data!$E$2:$E$100,Data!$B$2:$B$100,$B4,Data!$C$2:$C$100,Result[[#Headers],[فبراير]]))</f>
        <v/>
      </c>
      <c r="E4" s="15" t="str">
        <f>IF($B4="","",SUMIFS(Data!$E$2:$E$100,Data!$B$2:$B$100,$B4,Data!$C$2:$C$100,Result[[#Headers],[مارس]]))</f>
        <v/>
      </c>
      <c r="F4" s="15" t="str">
        <f>IF($B4="","",SUMIFS(Data!$E$2:$E$100,Data!$B$2:$B$100,$B4,Data!$C$2:$C$100,Result[[#Headers],[أبريل]]))</f>
        <v/>
      </c>
      <c r="G4" s="15" t="str">
        <f>IF($B4="","",SUMIFS(Data!$E$2:$E$100,Data!$B$2:$B$100,$B4,Data!$C$2:$C$100,Result[[#Headers],[مايو]]))</f>
        <v/>
      </c>
      <c r="H4" s="15" t="str">
        <f>IF($B4="","",SUMIFS(Data!$E$2:$E$100,Data!$B$2:$B$100,$B4,Data!$C$2:$C$100,Result[[#Headers],[يونيو]]))</f>
        <v/>
      </c>
      <c r="I4" s="15" t="str">
        <f>IF($B4="","",SUMIFS(Data!$E$2:$E$100,Data!$B$2:$B$100,$B4,Data!$C$2:$C$100,Result[[#Headers],[يوليه]]))</f>
        <v/>
      </c>
      <c r="J4" s="15" t="str">
        <f>IF($B4="","",SUMIFS(Data!$E$2:$E$100,Data!$B$2:$B$100,$B4,Data!$C$2:$C$100,Result[[#Headers],[أغسطس]]))</f>
        <v/>
      </c>
      <c r="K4" s="15" t="str">
        <f>IF($B4="","",SUMIFS(Data!$E$2:$E$100,Data!$B$2:$B$100,$B4,Data!$C$2:$C$100,Result[[#Headers],[سبتمبر]]))</f>
        <v/>
      </c>
      <c r="L4" s="15" t="str">
        <f>IF($B4="","",SUMIFS(Data!$E$2:$E$100,Data!$B$2:$B$100,$B4,Data!$C$2:$C$100,Result[[#Headers],[أكتوبر]]))</f>
        <v/>
      </c>
      <c r="M4" s="15" t="str">
        <f>IF($B4="","",SUMIFS(Data!$E$2:$E$100,Data!$B$2:$B$100,$B4,Data!$C$2:$C$100,Result[[#Headers],[نوفمبر]]))</f>
        <v/>
      </c>
      <c r="N4" s="15" t="str">
        <f>IF($B4="","",SUMIFS(Data!$E$2:$E$100,Data!$B$2:$B$100,$B4,Data!$C$2:$C$100,Result[[#Headers],[ديسمبر]]))</f>
        <v/>
      </c>
      <c r="O4" s="16" t="str">
        <f>IF(Result[[#This Row],[الاسم]]="","",SUM(Result[[#This Row],[يناير]:[ديسمبر]]))</f>
        <v/>
      </c>
      <c r="P4" s="20" t="str">
        <f>IF(B4="","",AVERAGEIF(Data[[الاسم]:[النسبة ]],Result[[#This Row],[الاسم]],Data[[النسبة ]]))</f>
        <v/>
      </c>
    </row>
    <row r="5" spans="1:19" x14ac:dyDescent="0.25">
      <c r="A5" s="13" t="str">
        <f>IF(Result[[#This Row],[الاسم]]="","",ROW()-ROW($A$1))</f>
        <v/>
      </c>
      <c r="B5" s="14" t="str">
        <f t="shared" si="0"/>
        <v/>
      </c>
      <c r="C5" s="15" t="str">
        <f>IF($B5="","",SUMIFS(Data!$E$2:$E$100,Data!$B$2:$B$100,$B5,Data!$C$2:$C$100,Result[[#Headers],[يناير]]))</f>
        <v/>
      </c>
      <c r="D5" s="15" t="str">
        <f>IF($B5="","",SUMIFS(Data!$E$2:$E$100,Data!$B$2:$B$100,$B5,Data!$C$2:$C$100,Result[[#Headers],[فبراير]]))</f>
        <v/>
      </c>
      <c r="E5" s="15" t="str">
        <f>IF($B5="","",SUMIFS(Data!$E$2:$E$100,Data!$B$2:$B$100,$B5,Data!$C$2:$C$100,Result[[#Headers],[مارس]]))</f>
        <v/>
      </c>
      <c r="F5" s="15" t="str">
        <f>IF($B5="","",SUMIFS(Data!$E$2:$E$100,Data!$B$2:$B$100,$B5,Data!$C$2:$C$100,Result[[#Headers],[أبريل]]))</f>
        <v/>
      </c>
      <c r="G5" s="15" t="str">
        <f>IF($B5="","",SUMIFS(Data!$E$2:$E$100,Data!$B$2:$B$100,$B5,Data!$C$2:$C$100,Result[[#Headers],[مايو]]))</f>
        <v/>
      </c>
      <c r="H5" s="15" t="str">
        <f>IF($B5="","",SUMIFS(Data!$E$2:$E$100,Data!$B$2:$B$100,$B5,Data!$C$2:$C$100,Result[[#Headers],[يونيو]]))</f>
        <v/>
      </c>
      <c r="I5" s="15" t="str">
        <f>IF($B5="","",SUMIFS(Data!$E$2:$E$100,Data!$B$2:$B$100,$B5,Data!$C$2:$C$100,Result[[#Headers],[يوليه]]))</f>
        <v/>
      </c>
      <c r="J5" s="15" t="str">
        <f>IF($B5="","",SUMIFS(Data!$E$2:$E$100,Data!$B$2:$B$100,$B5,Data!$C$2:$C$100,Result[[#Headers],[أغسطس]]))</f>
        <v/>
      </c>
      <c r="K5" s="15" t="str">
        <f>IF($B5="","",SUMIFS(Data!$E$2:$E$100,Data!$B$2:$B$100,$B5,Data!$C$2:$C$100,Result[[#Headers],[سبتمبر]]))</f>
        <v/>
      </c>
      <c r="L5" s="15" t="str">
        <f>IF($B5="","",SUMIFS(Data!$E$2:$E$100,Data!$B$2:$B$100,$B5,Data!$C$2:$C$100,Result[[#Headers],[أكتوبر]]))</f>
        <v/>
      </c>
      <c r="M5" s="15" t="str">
        <f>IF($B5="","",SUMIFS(Data!$E$2:$E$100,Data!$B$2:$B$100,$B5,Data!$C$2:$C$100,Result[[#Headers],[نوفمبر]]))</f>
        <v/>
      </c>
      <c r="N5" s="15" t="str">
        <f>IF($B5="","",SUMIFS(Data!$E$2:$E$100,Data!$B$2:$B$100,$B5,Data!$C$2:$C$100,Result[[#Headers],[ديسمبر]]))</f>
        <v/>
      </c>
      <c r="O5" s="16" t="str">
        <f>IF(Result[[#This Row],[الاسم]]="","",SUM(Result[[#This Row],[يناير]:[ديسمبر]]))</f>
        <v/>
      </c>
      <c r="P5" s="20" t="str">
        <f>IF(B5="","",AVERAGEIF(Data[[الاسم]:[النسبة ]],Result[[#This Row],[الاسم]],Data[[النسبة ]]))</f>
        <v/>
      </c>
    </row>
    <row r="6" spans="1:19" x14ac:dyDescent="0.25">
      <c r="A6" s="13" t="str">
        <f>IF(Result[[#This Row],[الاسم]]="","",ROW()-ROW($A$1))</f>
        <v/>
      </c>
      <c r="B6" s="14" t="str">
        <f t="shared" si="0"/>
        <v/>
      </c>
      <c r="C6" s="15" t="str">
        <f>IF($B6="","",SUMIFS(Data!$E$2:$E$100,Data!$B$2:$B$100,$B6,Data!$C$2:$C$100,Result[[#Headers],[يناير]]))</f>
        <v/>
      </c>
      <c r="D6" s="15" t="str">
        <f>IF($B6="","",SUMIFS(Data!$E$2:$E$100,Data!$B$2:$B$100,$B6,Data!$C$2:$C$100,Result[[#Headers],[فبراير]]))</f>
        <v/>
      </c>
      <c r="E6" s="15" t="str">
        <f>IF($B6="","",SUMIFS(Data!$E$2:$E$100,Data!$B$2:$B$100,$B6,Data!$C$2:$C$100,Result[[#Headers],[مارس]]))</f>
        <v/>
      </c>
      <c r="F6" s="15" t="str">
        <f>IF($B6="","",SUMIFS(Data!$E$2:$E$100,Data!$B$2:$B$100,$B6,Data!$C$2:$C$100,Result[[#Headers],[أبريل]]))</f>
        <v/>
      </c>
      <c r="G6" s="15" t="str">
        <f>IF($B6="","",SUMIFS(Data!$E$2:$E$100,Data!$B$2:$B$100,$B6,Data!$C$2:$C$100,Result[[#Headers],[مايو]]))</f>
        <v/>
      </c>
      <c r="H6" s="15" t="str">
        <f>IF($B6="","",SUMIFS(Data!$E$2:$E$100,Data!$B$2:$B$100,$B6,Data!$C$2:$C$100,Result[[#Headers],[يونيو]]))</f>
        <v/>
      </c>
      <c r="I6" s="15" t="str">
        <f>IF($B6="","",SUMIFS(Data!$E$2:$E$100,Data!$B$2:$B$100,$B6,Data!$C$2:$C$100,Result[[#Headers],[يوليه]]))</f>
        <v/>
      </c>
      <c r="J6" s="15" t="str">
        <f>IF($B6="","",SUMIFS(Data!$E$2:$E$100,Data!$B$2:$B$100,$B6,Data!$C$2:$C$100,Result[[#Headers],[أغسطس]]))</f>
        <v/>
      </c>
      <c r="K6" s="15" t="str">
        <f>IF($B6="","",SUMIFS(Data!$E$2:$E$100,Data!$B$2:$B$100,$B6,Data!$C$2:$C$100,Result[[#Headers],[سبتمبر]]))</f>
        <v/>
      </c>
      <c r="L6" s="15" t="str">
        <f>IF($B6="","",SUMIFS(Data!$E$2:$E$100,Data!$B$2:$B$100,$B6,Data!$C$2:$C$100,Result[[#Headers],[أكتوبر]]))</f>
        <v/>
      </c>
      <c r="M6" s="15" t="str">
        <f>IF($B6="","",SUMIFS(Data!$E$2:$E$100,Data!$B$2:$B$100,$B6,Data!$C$2:$C$100,Result[[#Headers],[نوفمبر]]))</f>
        <v/>
      </c>
      <c r="N6" s="15" t="str">
        <f>IF($B6="","",SUMIFS(Data!$E$2:$E$100,Data!$B$2:$B$100,$B6,Data!$C$2:$C$100,Result[[#Headers],[ديسمبر]]))</f>
        <v/>
      </c>
      <c r="O6" s="16" t="str">
        <f>IF(Result[[#This Row],[الاسم]]="","",SUM(Result[[#This Row],[يناير]:[ديسمبر]]))</f>
        <v/>
      </c>
      <c r="P6" s="20" t="str">
        <f>IF(B6="","",AVERAGEIF(Data[[الاسم]:[النسبة ]],Result[[#This Row],[الاسم]],Data[[النسبة ]]))</f>
        <v/>
      </c>
    </row>
    <row r="7" spans="1:19" x14ac:dyDescent="0.25">
      <c r="A7" s="13" t="str">
        <f>IF(Result[[#This Row],[الاسم]]="","",ROW()-ROW($A$1))</f>
        <v/>
      </c>
      <c r="B7" s="14" t="str">
        <f t="shared" si="0"/>
        <v/>
      </c>
      <c r="C7" s="15" t="str">
        <f>IF($B7="","",SUMIFS(Data!$E$2:$E$100,Data!$B$2:$B$100,$B7,Data!$C$2:$C$100,Result[[#Headers],[يناير]]))</f>
        <v/>
      </c>
      <c r="D7" s="15" t="str">
        <f>IF($B7="","",SUMIFS(Data!$E$2:$E$100,Data!$B$2:$B$100,$B7,Data!$C$2:$C$100,Result[[#Headers],[فبراير]]))</f>
        <v/>
      </c>
      <c r="E7" s="15" t="str">
        <f>IF($B7="","",SUMIFS(Data!$E$2:$E$100,Data!$B$2:$B$100,$B7,Data!$C$2:$C$100,Result[[#Headers],[مارس]]))</f>
        <v/>
      </c>
      <c r="F7" s="15" t="str">
        <f>IF($B7="","",SUMIFS(Data!$E$2:$E$100,Data!$B$2:$B$100,$B7,Data!$C$2:$C$100,Result[[#Headers],[أبريل]]))</f>
        <v/>
      </c>
      <c r="G7" s="15" t="str">
        <f>IF($B7="","",SUMIFS(Data!$E$2:$E$100,Data!$B$2:$B$100,$B7,Data!$C$2:$C$100,Result[[#Headers],[مايو]]))</f>
        <v/>
      </c>
      <c r="H7" s="15" t="str">
        <f>IF($B7="","",SUMIFS(Data!$E$2:$E$100,Data!$B$2:$B$100,$B7,Data!$C$2:$C$100,Result[[#Headers],[يونيو]]))</f>
        <v/>
      </c>
      <c r="I7" s="15" t="str">
        <f>IF($B7="","",SUMIFS(Data!$E$2:$E$100,Data!$B$2:$B$100,$B7,Data!$C$2:$C$100,Result[[#Headers],[يوليه]]))</f>
        <v/>
      </c>
      <c r="J7" s="15" t="str">
        <f>IF($B7="","",SUMIFS(Data!$E$2:$E$100,Data!$B$2:$B$100,$B7,Data!$C$2:$C$100,Result[[#Headers],[أغسطس]]))</f>
        <v/>
      </c>
      <c r="K7" s="15" t="str">
        <f>IF($B7="","",SUMIFS(Data!$E$2:$E$100,Data!$B$2:$B$100,$B7,Data!$C$2:$C$100,Result[[#Headers],[سبتمبر]]))</f>
        <v/>
      </c>
      <c r="L7" s="15" t="str">
        <f>IF($B7="","",SUMIFS(Data!$E$2:$E$100,Data!$B$2:$B$100,$B7,Data!$C$2:$C$100,Result[[#Headers],[أكتوبر]]))</f>
        <v/>
      </c>
      <c r="M7" s="15" t="str">
        <f>IF($B7="","",SUMIFS(Data!$E$2:$E$100,Data!$B$2:$B$100,$B7,Data!$C$2:$C$100,Result[[#Headers],[نوفمبر]]))</f>
        <v/>
      </c>
      <c r="N7" s="15" t="str">
        <f>IF($B7="","",SUMIFS(Data!$E$2:$E$100,Data!$B$2:$B$100,$B7,Data!$C$2:$C$100,Result[[#Headers],[ديسمبر]]))</f>
        <v/>
      </c>
      <c r="O7" s="16" t="str">
        <f>IF(Result[[#This Row],[الاسم]]="","",SUM(Result[[#This Row],[يناير]:[ديسمبر]]))</f>
        <v/>
      </c>
      <c r="P7" s="20" t="str">
        <f>IF(B7="","",AVERAGEIF(Data[[الاسم]:[النسبة ]],Result[[#This Row],[الاسم]],Data[[النسبة ]]))</f>
        <v/>
      </c>
    </row>
    <row r="8" spans="1:19" x14ac:dyDescent="0.25">
      <c r="A8" s="13" t="str">
        <f>IF(Result[[#This Row],[الاسم]]="","",ROW()-ROW($A$1))</f>
        <v/>
      </c>
      <c r="B8" s="14" t="str">
        <f t="shared" si="0"/>
        <v/>
      </c>
      <c r="C8" s="15" t="str">
        <f>IF($B8="","",SUMIFS(Data!$E$2:$E$100,Data!$B$2:$B$100,$B8,Data!$C$2:$C$100,Result[[#Headers],[يناير]]))</f>
        <v/>
      </c>
      <c r="D8" s="15" t="str">
        <f>IF($B8="","",SUMIFS(Data!$E$2:$E$100,Data!$B$2:$B$100,$B8,Data!$C$2:$C$100,Result[[#Headers],[فبراير]]))</f>
        <v/>
      </c>
      <c r="E8" s="15" t="str">
        <f>IF($B8="","",SUMIFS(Data!$E$2:$E$100,Data!$B$2:$B$100,$B8,Data!$C$2:$C$100,Result[[#Headers],[مارس]]))</f>
        <v/>
      </c>
      <c r="F8" s="15" t="str">
        <f>IF($B8="","",SUMIFS(Data!$E$2:$E$100,Data!$B$2:$B$100,$B8,Data!$C$2:$C$100,Result[[#Headers],[أبريل]]))</f>
        <v/>
      </c>
      <c r="G8" s="15" t="str">
        <f>IF($B8="","",SUMIFS(Data!$E$2:$E$100,Data!$B$2:$B$100,$B8,Data!$C$2:$C$100,Result[[#Headers],[مايو]]))</f>
        <v/>
      </c>
      <c r="H8" s="15" t="str">
        <f>IF($B8="","",SUMIFS(Data!$E$2:$E$100,Data!$B$2:$B$100,$B8,Data!$C$2:$C$100,Result[[#Headers],[يونيو]]))</f>
        <v/>
      </c>
      <c r="I8" s="15" t="str">
        <f>IF($B8="","",SUMIFS(Data!$E$2:$E$100,Data!$B$2:$B$100,$B8,Data!$C$2:$C$100,Result[[#Headers],[يوليه]]))</f>
        <v/>
      </c>
      <c r="J8" s="15" t="str">
        <f>IF($B8="","",SUMIFS(Data!$E$2:$E$100,Data!$B$2:$B$100,$B8,Data!$C$2:$C$100,Result[[#Headers],[أغسطس]]))</f>
        <v/>
      </c>
      <c r="K8" s="15" t="str">
        <f>IF($B8="","",SUMIFS(Data!$E$2:$E$100,Data!$B$2:$B$100,$B8,Data!$C$2:$C$100,Result[[#Headers],[سبتمبر]]))</f>
        <v/>
      </c>
      <c r="L8" s="15" t="str">
        <f>IF($B8="","",SUMIFS(Data!$E$2:$E$100,Data!$B$2:$B$100,$B8,Data!$C$2:$C$100,Result[[#Headers],[أكتوبر]]))</f>
        <v/>
      </c>
      <c r="M8" s="15" t="str">
        <f>IF($B8="","",SUMIFS(Data!$E$2:$E$100,Data!$B$2:$B$100,$B8,Data!$C$2:$C$100,Result[[#Headers],[نوفمبر]]))</f>
        <v/>
      </c>
      <c r="N8" s="15" t="str">
        <f>IF($B8="","",SUMIFS(Data!$E$2:$E$100,Data!$B$2:$B$100,$B8,Data!$C$2:$C$100,Result[[#Headers],[ديسمبر]]))</f>
        <v/>
      </c>
      <c r="O8" s="16" t="str">
        <f>IF(Result[[#This Row],[الاسم]]="","",SUM(Result[[#This Row],[يناير]:[ديسمبر]]))</f>
        <v/>
      </c>
      <c r="P8" s="20" t="str">
        <f>IF(B8="","",AVERAGEIF(Data[[الاسم]:[النسبة ]],Result[[#This Row],[الاسم]],Data[[النسبة ]]))</f>
        <v/>
      </c>
    </row>
    <row r="9" spans="1:19" x14ac:dyDescent="0.25">
      <c r="A9" s="13" t="str">
        <f>IF(Result[[#This Row],[الاسم]]="","",ROW()-ROW($A$1))</f>
        <v/>
      </c>
      <c r="B9" s="14" t="str">
        <f t="shared" si="0"/>
        <v/>
      </c>
      <c r="C9" s="15" t="str">
        <f>IF($B9="","",SUMIFS(Data!$E$2:$E$100,Data!$B$2:$B$100,$B9,Data!$C$2:$C$100,Result[[#Headers],[يناير]]))</f>
        <v/>
      </c>
      <c r="D9" s="15" t="str">
        <f>IF($B9="","",SUMIFS(Data!$E$2:$E$100,Data!$B$2:$B$100,$B9,Data!$C$2:$C$100,Result[[#Headers],[فبراير]]))</f>
        <v/>
      </c>
      <c r="E9" s="15" t="str">
        <f>IF($B9="","",SUMIFS(Data!$E$2:$E$100,Data!$B$2:$B$100,$B9,Data!$C$2:$C$100,Result[[#Headers],[مارس]]))</f>
        <v/>
      </c>
      <c r="F9" s="15" t="str">
        <f>IF($B9="","",SUMIFS(Data!$E$2:$E$100,Data!$B$2:$B$100,$B9,Data!$C$2:$C$100,Result[[#Headers],[أبريل]]))</f>
        <v/>
      </c>
      <c r="G9" s="15" t="str">
        <f>IF($B9="","",SUMIFS(Data!$E$2:$E$100,Data!$B$2:$B$100,$B9,Data!$C$2:$C$100,Result[[#Headers],[مايو]]))</f>
        <v/>
      </c>
      <c r="H9" s="15" t="str">
        <f>IF($B9="","",SUMIFS(Data!$E$2:$E$100,Data!$B$2:$B$100,$B9,Data!$C$2:$C$100,Result[[#Headers],[يونيو]]))</f>
        <v/>
      </c>
      <c r="I9" s="15" t="str">
        <f>IF($B9="","",SUMIFS(Data!$E$2:$E$100,Data!$B$2:$B$100,$B9,Data!$C$2:$C$100,Result[[#Headers],[يوليه]]))</f>
        <v/>
      </c>
      <c r="J9" s="15" t="str">
        <f>IF($B9="","",SUMIFS(Data!$E$2:$E$100,Data!$B$2:$B$100,$B9,Data!$C$2:$C$100,Result[[#Headers],[أغسطس]]))</f>
        <v/>
      </c>
      <c r="K9" s="15" t="str">
        <f>IF($B9="","",SUMIFS(Data!$E$2:$E$100,Data!$B$2:$B$100,$B9,Data!$C$2:$C$100,Result[[#Headers],[سبتمبر]]))</f>
        <v/>
      </c>
      <c r="L9" s="15" t="str">
        <f>IF($B9="","",SUMIFS(Data!$E$2:$E$100,Data!$B$2:$B$100,$B9,Data!$C$2:$C$100,Result[[#Headers],[أكتوبر]]))</f>
        <v/>
      </c>
      <c r="M9" s="15" t="str">
        <f>IF($B9="","",SUMIFS(Data!$E$2:$E$100,Data!$B$2:$B$100,$B9,Data!$C$2:$C$100,Result[[#Headers],[نوفمبر]]))</f>
        <v/>
      </c>
      <c r="N9" s="15" t="str">
        <f>IF($B9="","",SUMIFS(Data!$E$2:$E$100,Data!$B$2:$B$100,$B9,Data!$C$2:$C$100,Result[[#Headers],[ديسمبر]]))</f>
        <v/>
      </c>
      <c r="O9" s="16" t="str">
        <f>IF(Result[[#This Row],[الاسم]]="","",SUM(Result[[#This Row],[يناير]:[ديسمبر]]))</f>
        <v/>
      </c>
      <c r="P9" s="20" t="str">
        <f>IF(B9="","",AVERAGEIF(Data[[الاسم]:[النسبة ]],Result[[#This Row],[الاسم]],Data[[النسبة ]]))</f>
        <v/>
      </c>
    </row>
    <row r="10" spans="1:19" x14ac:dyDescent="0.25">
      <c r="A10" s="13" t="str">
        <f>IF(Result[[#This Row],[الاسم]]="","",ROW()-ROW($A$1))</f>
        <v/>
      </c>
      <c r="B10" s="14" t="str">
        <f t="shared" si="0"/>
        <v/>
      </c>
      <c r="C10" s="15" t="str">
        <f>IF($B10="","",SUMIFS(Data!$E$2:$E$100,Data!$B$2:$B$100,$B10,Data!$C$2:$C$100,Result[[#Headers],[يناير]]))</f>
        <v/>
      </c>
      <c r="D10" s="15" t="str">
        <f>IF($B10="","",SUMIFS(Data!$E$2:$E$100,Data!$B$2:$B$100,$B10,Data!$C$2:$C$100,Result[[#Headers],[فبراير]]))</f>
        <v/>
      </c>
      <c r="E10" s="15" t="str">
        <f>IF($B10="","",SUMIFS(Data!$E$2:$E$100,Data!$B$2:$B$100,$B10,Data!$C$2:$C$100,Result[[#Headers],[مارس]]))</f>
        <v/>
      </c>
      <c r="F10" s="15" t="str">
        <f>IF($B10="","",SUMIFS(Data!$E$2:$E$100,Data!$B$2:$B$100,$B10,Data!$C$2:$C$100,Result[[#Headers],[أبريل]]))</f>
        <v/>
      </c>
      <c r="G10" s="15" t="str">
        <f>IF($B10="","",SUMIFS(Data!$E$2:$E$100,Data!$B$2:$B$100,$B10,Data!$C$2:$C$100,Result[[#Headers],[مايو]]))</f>
        <v/>
      </c>
      <c r="H10" s="15" t="str">
        <f>IF($B10="","",SUMIFS(Data!$E$2:$E$100,Data!$B$2:$B$100,$B10,Data!$C$2:$C$100,Result[[#Headers],[يونيو]]))</f>
        <v/>
      </c>
      <c r="I10" s="15" t="str">
        <f>IF($B10="","",SUMIFS(Data!$E$2:$E$100,Data!$B$2:$B$100,$B10,Data!$C$2:$C$100,Result[[#Headers],[يوليه]]))</f>
        <v/>
      </c>
      <c r="J10" s="15" t="str">
        <f>IF($B10="","",SUMIFS(Data!$E$2:$E$100,Data!$B$2:$B$100,$B10,Data!$C$2:$C$100,Result[[#Headers],[أغسطس]]))</f>
        <v/>
      </c>
      <c r="K10" s="15" t="str">
        <f>IF($B10="","",SUMIFS(Data!$E$2:$E$100,Data!$B$2:$B$100,$B10,Data!$C$2:$C$100,Result[[#Headers],[سبتمبر]]))</f>
        <v/>
      </c>
      <c r="L10" s="15" t="str">
        <f>IF($B10="","",SUMIFS(Data!$E$2:$E$100,Data!$B$2:$B$100,$B10,Data!$C$2:$C$100,Result[[#Headers],[أكتوبر]]))</f>
        <v/>
      </c>
      <c r="M10" s="15" t="str">
        <f>IF($B10="","",SUMIFS(Data!$E$2:$E$100,Data!$B$2:$B$100,$B10,Data!$C$2:$C$100,Result[[#Headers],[نوفمبر]]))</f>
        <v/>
      </c>
      <c r="N10" s="15" t="str">
        <f>IF($B10="","",SUMIFS(Data!$E$2:$E$100,Data!$B$2:$B$100,$B10,Data!$C$2:$C$100,Result[[#Headers],[ديسمبر]]))</f>
        <v/>
      </c>
      <c r="O10" s="16" t="str">
        <f>IF(Result[[#This Row],[الاسم]]="","",SUM(Result[[#This Row],[يناير]:[ديسمبر]]))</f>
        <v/>
      </c>
      <c r="P10" s="20" t="str">
        <f>IF(B10="","",AVERAGEIF(Data[[الاسم]:[النسبة ]],Result[[#This Row],[الاسم]],Data[[النسبة ]]))</f>
        <v/>
      </c>
    </row>
    <row r="11" spans="1:19" x14ac:dyDescent="0.25">
      <c r="A11" s="13" t="str">
        <f>IF(Result[[#This Row],[الاسم]]="","",ROW()-ROW($A$1))</f>
        <v/>
      </c>
      <c r="B11" s="14" t="str">
        <f t="shared" si="0"/>
        <v/>
      </c>
      <c r="C11" s="15" t="str">
        <f>IF($B11="","",SUMIFS(Data!$E$2:$E$100,Data!$B$2:$B$100,$B11,Data!$C$2:$C$100,Result[[#Headers],[يناير]]))</f>
        <v/>
      </c>
      <c r="D11" s="15" t="str">
        <f>IF($B11="","",SUMIFS(Data!$E$2:$E$100,Data!$B$2:$B$100,$B11,Data!$C$2:$C$100,Result[[#Headers],[فبراير]]))</f>
        <v/>
      </c>
      <c r="E11" s="15" t="str">
        <f>IF($B11="","",SUMIFS(Data!$E$2:$E$100,Data!$B$2:$B$100,$B11,Data!$C$2:$C$100,Result[[#Headers],[مارس]]))</f>
        <v/>
      </c>
      <c r="F11" s="15" t="str">
        <f>IF($B11="","",SUMIFS(Data!$E$2:$E$100,Data!$B$2:$B$100,$B11,Data!$C$2:$C$100,Result[[#Headers],[أبريل]]))</f>
        <v/>
      </c>
      <c r="G11" s="15" t="str">
        <f>IF($B11="","",SUMIFS(Data!$E$2:$E$100,Data!$B$2:$B$100,$B11,Data!$C$2:$C$100,Result[[#Headers],[مايو]]))</f>
        <v/>
      </c>
      <c r="H11" s="15" t="str">
        <f>IF($B11="","",SUMIFS(Data!$E$2:$E$100,Data!$B$2:$B$100,$B11,Data!$C$2:$C$100,Result[[#Headers],[يونيو]]))</f>
        <v/>
      </c>
      <c r="I11" s="15" t="str">
        <f>IF($B11="","",SUMIFS(Data!$E$2:$E$100,Data!$B$2:$B$100,$B11,Data!$C$2:$C$100,Result[[#Headers],[يوليه]]))</f>
        <v/>
      </c>
      <c r="J11" s="15" t="str">
        <f>IF($B11="","",SUMIFS(Data!$E$2:$E$100,Data!$B$2:$B$100,$B11,Data!$C$2:$C$100,Result[[#Headers],[أغسطس]]))</f>
        <v/>
      </c>
      <c r="K11" s="15" t="str">
        <f>IF($B11="","",SUMIFS(Data!$E$2:$E$100,Data!$B$2:$B$100,$B11,Data!$C$2:$C$100,Result[[#Headers],[سبتمبر]]))</f>
        <v/>
      </c>
      <c r="L11" s="15" t="str">
        <f>IF($B11="","",SUMIFS(Data!$E$2:$E$100,Data!$B$2:$B$100,$B11,Data!$C$2:$C$100,Result[[#Headers],[أكتوبر]]))</f>
        <v/>
      </c>
      <c r="M11" s="15" t="str">
        <f>IF($B11="","",SUMIFS(Data!$E$2:$E$100,Data!$B$2:$B$100,$B11,Data!$C$2:$C$100,Result[[#Headers],[نوفمبر]]))</f>
        <v/>
      </c>
      <c r="N11" s="15" t="str">
        <f>IF($B11="","",SUMIFS(Data!$E$2:$E$100,Data!$B$2:$B$100,$B11,Data!$C$2:$C$100,Result[[#Headers],[ديسمبر]]))</f>
        <v/>
      </c>
      <c r="O11" s="16" t="str">
        <f>IF(Result[[#This Row],[الاسم]]="","",SUM(Result[[#This Row],[يناير]:[ديسمبر]]))</f>
        <v/>
      </c>
      <c r="P11" s="20" t="str">
        <f>IF(B11="","",AVERAGEIF(Data[[الاسم]:[النسبة ]],Result[[#This Row],[الاسم]],Data[[النسبة ]]))</f>
        <v/>
      </c>
    </row>
    <row r="12" spans="1:19" x14ac:dyDescent="0.25">
      <c r="A12" s="13" t="str">
        <f>IF(Result[[#This Row],[الاسم]]="","",ROW()-ROW($A$1))</f>
        <v/>
      </c>
      <c r="B12" s="14" t="str">
        <f t="shared" si="0"/>
        <v/>
      </c>
      <c r="C12" s="15" t="str">
        <f>IF($B12="","",SUMIFS(Data!$E$2:$E$100,Data!$B$2:$B$100,$B12,Data!$C$2:$C$100,Result[[#Headers],[يناير]]))</f>
        <v/>
      </c>
      <c r="D12" s="15" t="str">
        <f>IF($B12="","",SUMIFS(Data!$E$2:$E$100,Data!$B$2:$B$100,$B12,Data!$C$2:$C$100,Result[[#Headers],[فبراير]]))</f>
        <v/>
      </c>
      <c r="E12" s="15" t="str">
        <f>IF($B12="","",SUMIFS(Data!$E$2:$E$100,Data!$B$2:$B$100,$B12,Data!$C$2:$C$100,Result[[#Headers],[مارس]]))</f>
        <v/>
      </c>
      <c r="F12" s="15" t="str">
        <f>IF($B12="","",SUMIFS(Data!$E$2:$E$100,Data!$B$2:$B$100,$B12,Data!$C$2:$C$100,Result[[#Headers],[أبريل]]))</f>
        <v/>
      </c>
      <c r="G12" s="15" t="str">
        <f>IF($B12="","",SUMIFS(Data!$E$2:$E$100,Data!$B$2:$B$100,$B12,Data!$C$2:$C$100,Result[[#Headers],[مايو]]))</f>
        <v/>
      </c>
      <c r="H12" s="15" t="str">
        <f>IF($B12="","",SUMIFS(Data!$E$2:$E$100,Data!$B$2:$B$100,$B12,Data!$C$2:$C$100,Result[[#Headers],[يونيو]]))</f>
        <v/>
      </c>
      <c r="I12" s="15" t="str">
        <f>IF($B12="","",SUMIFS(Data!$E$2:$E$100,Data!$B$2:$B$100,$B12,Data!$C$2:$C$100,Result[[#Headers],[يوليه]]))</f>
        <v/>
      </c>
      <c r="J12" s="15" t="str">
        <f>IF($B12="","",SUMIFS(Data!$E$2:$E$100,Data!$B$2:$B$100,$B12,Data!$C$2:$C$100,Result[[#Headers],[أغسطس]]))</f>
        <v/>
      </c>
      <c r="K12" s="15" t="str">
        <f>IF($B12="","",SUMIFS(Data!$E$2:$E$100,Data!$B$2:$B$100,$B12,Data!$C$2:$C$100,Result[[#Headers],[سبتمبر]]))</f>
        <v/>
      </c>
      <c r="L12" s="15" t="str">
        <f>IF($B12="","",SUMIFS(Data!$E$2:$E$100,Data!$B$2:$B$100,$B12,Data!$C$2:$C$100,Result[[#Headers],[أكتوبر]]))</f>
        <v/>
      </c>
      <c r="M12" s="15" t="str">
        <f>IF($B12="","",SUMIFS(Data!$E$2:$E$100,Data!$B$2:$B$100,$B12,Data!$C$2:$C$100,Result[[#Headers],[نوفمبر]]))</f>
        <v/>
      </c>
      <c r="N12" s="15" t="str">
        <f>IF($B12="","",SUMIFS(Data!$E$2:$E$100,Data!$B$2:$B$100,$B12,Data!$C$2:$C$100,Result[[#Headers],[ديسمبر]]))</f>
        <v/>
      </c>
      <c r="O12" s="16" t="str">
        <f>IF(Result[[#This Row],[الاسم]]="","",SUM(Result[[#This Row],[يناير]:[ديسمبر]]))</f>
        <v/>
      </c>
      <c r="P12" s="20" t="str">
        <f>IF(B12="","",AVERAGEIF(Data[[الاسم]:[النسبة ]],Result[[#This Row],[الاسم]],Data[[النسبة ]]))</f>
        <v/>
      </c>
    </row>
    <row r="13" spans="1:19" x14ac:dyDescent="0.25">
      <c r="A13" s="13" t="str">
        <f>IF(Result[[#This Row],[الاسم]]="","",ROW()-ROW($A$1))</f>
        <v/>
      </c>
      <c r="B13" s="14" t="str">
        <f t="shared" si="0"/>
        <v/>
      </c>
      <c r="C13" s="15" t="str">
        <f>IF($B13="","",SUMIFS(Data!$E$2:$E$100,Data!$B$2:$B$100,$B13,Data!$C$2:$C$100,Result[[#Headers],[يناير]]))</f>
        <v/>
      </c>
      <c r="D13" s="15" t="str">
        <f>IF($B13="","",SUMIFS(Data!$E$2:$E$100,Data!$B$2:$B$100,$B13,Data!$C$2:$C$100,Result[[#Headers],[فبراير]]))</f>
        <v/>
      </c>
      <c r="E13" s="15" t="str">
        <f>IF($B13="","",SUMIFS(Data!$E$2:$E$100,Data!$B$2:$B$100,$B13,Data!$C$2:$C$100,Result[[#Headers],[مارس]]))</f>
        <v/>
      </c>
      <c r="F13" s="15" t="str">
        <f>IF($B13="","",SUMIFS(Data!$E$2:$E$100,Data!$B$2:$B$100,$B13,Data!$C$2:$C$100,Result[[#Headers],[أبريل]]))</f>
        <v/>
      </c>
      <c r="G13" s="15" t="str">
        <f>IF($B13="","",SUMIFS(Data!$E$2:$E$100,Data!$B$2:$B$100,$B13,Data!$C$2:$C$100,Result[[#Headers],[مايو]]))</f>
        <v/>
      </c>
      <c r="H13" s="15" t="str">
        <f>IF($B13="","",SUMIFS(Data!$E$2:$E$100,Data!$B$2:$B$100,$B13,Data!$C$2:$C$100,Result[[#Headers],[يونيو]]))</f>
        <v/>
      </c>
      <c r="I13" s="15" t="str">
        <f>IF($B13="","",SUMIFS(Data!$E$2:$E$100,Data!$B$2:$B$100,$B13,Data!$C$2:$C$100,Result[[#Headers],[يوليه]]))</f>
        <v/>
      </c>
      <c r="J13" s="15" t="str">
        <f>IF($B13="","",SUMIFS(Data!$E$2:$E$100,Data!$B$2:$B$100,$B13,Data!$C$2:$C$100,Result[[#Headers],[أغسطس]]))</f>
        <v/>
      </c>
      <c r="K13" s="15" t="str">
        <f>IF($B13="","",SUMIFS(Data!$E$2:$E$100,Data!$B$2:$B$100,$B13,Data!$C$2:$C$100,Result[[#Headers],[سبتمبر]]))</f>
        <v/>
      </c>
      <c r="L13" s="15" t="str">
        <f>IF($B13="","",SUMIFS(Data!$E$2:$E$100,Data!$B$2:$B$100,$B13,Data!$C$2:$C$100,Result[[#Headers],[أكتوبر]]))</f>
        <v/>
      </c>
      <c r="M13" s="15" t="str">
        <f>IF($B13="","",SUMIFS(Data!$E$2:$E$100,Data!$B$2:$B$100,$B13,Data!$C$2:$C$100,Result[[#Headers],[نوفمبر]]))</f>
        <v/>
      </c>
      <c r="N13" s="15" t="str">
        <f>IF($B13="","",SUMIFS(Data!$E$2:$E$100,Data!$B$2:$B$100,$B13,Data!$C$2:$C$100,Result[[#Headers],[ديسمبر]]))</f>
        <v/>
      </c>
      <c r="O13" s="16" t="str">
        <f>IF(Result[[#This Row],[الاسم]]="","",SUM(Result[[#This Row],[يناير]:[ديسمبر]]))</f>
        <v/>
      </c>
      <c r="P13" s="20" t="str">
        <f>IF(B13="","",AVERAGEIF(Data[[الاسم]:[النسبة ]],Result[[#This Row],[الاسم]],Data[[النسبة ]]))</f>
        <v/>
      </c>
    </row>
    <row r="14" spans="1:19" x14ac:dyDescent="0.25">
      <c r="A14" s="13" t="str">
        <f>IF(Result[[#This Row],[الاسم]]="","",ROW()-ROW($A$1))</f>
        <v/>
      </c>
      <c r="B14" s="14" t="str">
        <f t="shared" si="0"/>
        <v/>
      </c>
      <c r="C14" s="15" t="str">
        <f>IF($B14="","",SUMIFS(Data!$E$2:$E$100,Data!$B$2:$B$100,$B14,Data!$C$2:$C$100,Result[[#Headers],[يناير]]))</f>
        <v/>
      </c>
      <c r="D14" s="15" t="str">
        <f>IF($B14="","",SUMIFS(Data!$E$2:$E$100,Data!$B$2:$B$100,$B14,Data!$C$2:$C$100,Result[[#Headers],[فبراير]]))</f>
        <v/>
      </c>
      <c r="E14" s="15" t="str">
        <f>IF($B14="","",SUMIFS(Data!$E$2:$E$100,Data!$B$2:$B$100,$B14,Data!$C$2:$C$100,Result[[#Headers],[مارس]]))</f>
        <v/>
      </c>
      <c r="F14" s="15" t="str">
        <f>IF($B14="","",SUMIFS(Data!$E$2:$E$100,Data!$B$2:$B$100,$B14,Data!$C$2:$C$100,Result[[#Headers],[أبريل]]))</f>
        <v/>
      </c>
      <c r="G14" s="15" t="str">
        <f>IF($B14="","",SUMIFS(Data!$E$2:$E$100,Data!$B$2:$B$100,$B14,Data!$C$2:$C$100,Result[[#Headers],[مايو]]))</f>
        <v/>
      </c>
      <c r="H14" s="15" t="str">
        <f>IF($B14="","",SUMIFS(Data!$E$2:$E$100,Data!$B$2:$B$100,$B14,Data!$C$2:$C$100,Result[[#Headers],[يونيو]]))</f>
        <v/>
      </c>
      <c r="I14" s="15" t="str">
        <f>IF($B14="","",SUMIFS(Data!$E$2:$E$100,Data!$B$2:$B$100,$B14,Data!$C$2:$C$100,Result[[#Headers],[يوليه]]))</f>
        <v/>
      </c>
      <c r="J14" s="15" t="str">
        <f>IF($B14="","",SUMIFS(Data!$E$2:$E$100,Data!$B$2:$B$100,$B14,Data!$C$2:$C$100,Result[[#Headers],[أغسطس]]))</f>
        <v/>
      </c>
      <c r="K14" s="15" t="str">
        <f>IF($B14="","",SUMIFS(Data!$E$2:$E$100,Data!$B$2:$B$100,$B14,Data!$C$2:$C$100,Result[[#Headers],[سبتمبر]]))</f>
        <v/>
      </c>
      <c r="L14" s="15" t="str">
        <f>IF($B14="","",SUMIFS(Data!$E$2:$E$100,Data!$B$2:$B$100,$B14,Data!$C$2:$C$100,Result[[#Headers],[أكتوبر]]))</f>
        <v/>
      </c>
      <c r="M14" s="15" t="str">
        <f>IF($B14="","",SUMIFS(Data!$E$2:$E$100,Data!$B$2:$B$100,$B14,Data!$C$2:$C$100,Result[[#Headers],[نوفمبر]]))</f>
        <v/>
      </c>
      <c r="N14" s="15" t="str">
        <f>IF($B14="","",SUMIFS(Data!$E$2:$E$100,Data!$B$2:$B$100,$B14,Data!$C$2:$C$100,Result[[#Headers],[ديسمبر]]))</f>
        <v/>
      </c>
      <c r="O14" s="16" t="str">
        <f>IF(Result[[#This Row],[الاسم]]="","",SUM(Result[[#This Row],[يناير]:[ديسمبر]]))</f>
        <v/>
      </c>
      <c r="P14" s="20" t="str">
        <f>IF(B14="","",AVERAGEIF(Data[[الاسم]:[النسبة ]],Result[[#This Row],[الاسم]],Data[[النسبة ]]))</f>
        <v/>
      </c>
    </row>
    <row r="15" spans="1:19" x14ac:dyDescent="0.25">
      <c r="A15" s="13" t="str">
        <f>IF(Result[[#This Row],[الاسم]]="","",ROW()-ROW($A$1))</f>
        <v/>
      </c>
      <c r="B15" s="14" t="str">
        <f t="shared" si="0"/>
        <v/>
      </c>
      <c r="C15" s="15" t="str">
        <f>IF($B15="","",SUMIFS(Data!$E$2:$E$100,Data!$B$2:$B$100,$B15,Data!$C$2:$C$100,Result[[#Headers],[يناير]]))</f>
        <v/>
      </c>
      <c r="D15" s="15" t="str">
        <f>IF($B15="","",SUMIFS(Data!$E$2:$E$100,Data!$B$2:$B$100,$B15,Data!$C$2:$C$100,Result[[#Headers],[فبراير]]))</f>
        <v/>
      </c>
      <c r="E15" s="15" t="str">
        <f>IF($B15="","",SUMIFS(Data!$E$2:$E$100,Data!$B$2:$B$100,$B15,Data!$C$2:$C$100,Result[[#Headers],[مارس]]))</f>
        <v/>
      </c>
      <c r="F15" s="15" t="str">
        <f>IF($B15="","",SUMIFS(Data!$E$2:$E$100,Data!$B$2:$B$100,$B15,Data!$C$2:$C$100,Result[[#Headers],[أبريل]]))</f>
        <v/>
      </c>
      <c r="G15" s="15" t="str">
        <f>IF($B15="","",SUMIFS(Data!$E$2:$E$100,Data!$B$2:$B$100,$B15,Data!$C$2:$C$100,Result[[#Headers],[مايو]]))</f>
        <v/>
      </c>
      <c r="H15" s="15" t="str">
        <f>IF($B15="","",SUMIFS(Data!$E$2:$E$100,Data!$B$2:$B$100,$B15,Data!$C$2:$C$100,Result[[#Headers],[يونيو]]))</f>
        <v/>
      </c>
      <c r="I15" s="15" t="str">
        <f>IF($B15="","",SUMIFS(Data!$E$2:$E$100,Data!$B$2:$B$100,$B15,Data!$C$2:$C$100,Result[[#Headers],[يوليه]]))</f>
        <v/>
      </c>
      <c r="J15" s="15" t="str">
        <f>IF($B15="","",SUMIFS(Data!$E$2:$E$100,Data!$B$2:$B$100,$B15,Data!$C$2:$C$100,Result[[#Headers],[أغسطس]]))</f>
        <v/>
      </c>
      <c r="K15" s="15" t="str">
        <f>IF($B15="","",SUMIFS(Data!$E$2:$E$100,Data!$B$2:$B$100,$B15,Data!$C$2:$C$100,Result[[#Headers],[سبتمبر]]))</f>
        <v/>
      </c>
      <c r="L15" s="15" t="str">
        <f>IF($B15="","",SUMIFS(Data!$E$2:$E$100,Data!$B$2:$B$100,$B15,Data!$C$2:$C$100,Result[[#Headers],[أكتوبر]]))</f>
        <v/>
      </c>
      <c r="M15" s="15" t="str">
        <f>IF($B15="","",SUMIFS(Data!$E$2:$E$100,Data!$B$2:$B$100,$B15,Data!$C$2:$C$100,Result[[#Headers],[نوفمبر]]))</f>
        <v/>
      </c>
      <c r="N15" s="15" t="str">
        <f>IF($B15="","",SUMIFS(Data!$E$2:$E$100,Data!$B$2:$B$100,$B15,Data!$C$2:$C$100,Result[[#Headers],[ديسمبر]]))</f>
        <v/>
      </c>
      <c r="O15" s="16" t="str">
        <f>IF(Result[[#This Row],[الاسم]]="","",SUM(Result[[#This Row],[يناير]:[ديسمبر]]))</f>
        <v/>
      </c>
      <c r="P15" s="20" t="str">
        <f>IF(B15="","",AVERAGEIF(Data[[الاسم]:[النسبة ]],Result[[#This Row],[الاسم]],Data[[النسبة ]]))</f>
        <v/>
      </c>
    </row>
    <row r="16" spans="1:19" x14ac:dyDescent="0.25">
      <c r="A16" s="13" t="str">
        <f>IF(Result[[#This Row],[الاسم]]="","",ROW()-ROW($A$1))</f>
        <v/>
      </c>
      <c r="B16" s="14" t="str">
        <f t="shared" si="0"/>
        <v/>
      </c>
      <c r="C16" s="15" t="str">
        <f>IF($B16="","",SUMIFS(Data!$E$2:$E$100,Data!$B$2:$B$100,$B16,Data!$C$2:$C$100,Result[[#Headers],[يناير]]))</f>
        <v/>
      </c>
      <c r="D16" s="15" t="str">
        <f>IF($B16="","",SUMIFS(Data!$E$2:$E$100,Data!$B$2:$B$100,$B16,Data!$C$2:$C$100,Result[[#Headers],[فبراير]]))</f>
        <v/>
      </c>
      <c r="E16" s="15" t="str">
        <f>IF($B16="","",SUMIFS(Data!$E$2:$E$100,Data!$B$2:$B$100,$B16,Data!$C$2:$C$100,Result[[#Headers],[مارس]]))</f>
        <v/>
      </c>
      <c r="F16" s="15" t="str">
        <f>IF($B16="","",SUMIFS(Data!$E$2:$E$100,Data!$B$2:$B$100,$B16,Data!$C$2:$C$100,Result[[#Headers],[أبريل]]))</f>
        <v/>
      </c>
      <c r="G16" s="15" t="str">
        <f>IF($B16="","",SUMIFS(Data!$E$2:$E$100,Data!$B$2:$B$100,$B16,Data!$C$2:$C$100,Result[[#Headers],[مايو]]))</f>
        <v/>
      </c>
      <c r="H16" s="15" t="str">
        <f>IF($B16="","",SUMIFS(Data!$E$2:$E$100,Data!$B$2:$B$100,$B16,Data!$C$2:$C$100,Result[[#Headers],[يونيو]]))</f>
        <v/>
      </c>
      <c r="I16" s="15" t="str">
        <f>IF($B16="","",SUMIFS(Data!$E$2:$E$100,Data!$B$2:$B$100,$B16,Data!$C$2:$C$100,Result[[#Headers],[يوليه]]))</f>
        <v/>
      </c>
      <c r="J16" s="15" t="str">
        <f>IF($B16="","",SUMIFS(Data!$E$2:$E$100,Data!$B$2:$B$100,$B16,Data!$C$2:$C$100,Result[[#Headers],[أغسطس]]))</f>
        <v/>
      </c>
      <c r="K16" s="15" t="str">
        <f>IF($B16="","",SUMIFS(Data!$E$2:$E$100,Data!$B$2:$B$100,$B16,Data!$C$2:$C$100,Result[[#Headers],[سبتمبر]]))</f>
        <v/>
      </c>
      <c r="L16" s="15" t="str">
        <f>IF($B16="","",SUMIFS(Data!$E$2:$E$100,Data!$B$2:$B$100,$B16,Data!$C$2:$C$100,Result[[#Headers],[أكتوبر]]))</f>
        <v/>
      </c>
      <c r="M16" s="15" t="str">
        <f>IF($B16="","",SUMIFS(Data!$E$2:$E$100,Data!$B$2:$B$100,$B16,Data!$C$2:$C$100,Result[[#Headers],[نوفمبر]]))</f>
        <v/>
      </c>
      <c r="N16" s="15" t="str">
        <f>IF($B16="","",SUMIFS(Data!$E$2:$E$100,Data!$B$2:$B$100,$B16,Data!$C$2:$C$100,Result[[#Headers],[ديسمبر]]))</f>
        <v/>
      </c>
      <c r="O16" s="16" t="str">
        <f>IF(Result[[#This Row],[الاسم]]="","",SUM(Result[[#This Row],[يناير]:[ديسمبر]]))</f>
        <v/>
      </c>
      <c r="P16" s="20" t="str">
        <f>IF(B16="","",AVERAGEIF(Data[[الاسم]:[النسبة ]],Result[[#This Row],[الاسم]],Data[[النسبة ]]))</f>
        <v/>
      </c>
    </row>
    <row r="17" spans="1:16" x14ac:dyDescent="0.25">
      <c r="A17" s="13" t="str">
        <f>IF(Result[[#This Row],[الاسم]]="","",ROW()-ROW($A$1))</f>
        <v/>
      </c>
      <c r="B17" s="14" t="str">
        <f t="shared" si="0"/>
        <v/>
      </c>
      <c r="C17" s="15" t="str">
        <f>IF($B17="","",SUMIFS(Data!$E$2:$E$100,Data!$B$2:$B$100,$B17,Data!$C$2:$C$100,Result[[#Headers],[يناير]]))</f>
        <v/>
      </c>
      <c r="D17" s="15" t="str">
        <f>IF($B17="","",SUMIFS(Data!$E$2:$E$100,Data!$B$2:$B$100,$B17,Data!$C$2:$C$100,Result[[#Headers],[فبراير]]))</f>
        <v/>
      </c>
      <c r="E17" s="15" t="str">
        <f>IF($B17="","",SUMIFS(Data!$E$2:$E$100,Data!$B$2:$B$100,$B17,Data!$C$2:$C$100,Result[[#Headers],[مارس]]))</f>
        <v/>
      </c>
      <c r="F17" s="15" t="str">
        <f>IF($B17="","",SUMIFS(Data!$E$2:$E$100,Data!$B$2:$B$100,$B17,Data!$C$2:$C$100,Result[[#Headers],[أبريل]]))</f>
        <v/>
      </c>
      <c r="G17" s="15" t="str">
        <f>IF($B17="","",SUMIFS(Data!$E$2:$E$100,Data!$B$2:$B$100,$B17,Data!$C$2:$C$100,Result[[#Headers],[مايو]]))</f>
        <v/>
      </c>
      <c r="H17" s="15" t="str">
        <f>IF($B17="","",SUMIFS(Data!$E$2:$E$100,Data!$B$2:$B$100,$B17,Data!$C$2:$C$100,Result[[#Headers],[يونيو]]))</f>
        <v/>
      </c>
      <c r="I17" s="15" t="str">
        <f>IF($B17="","",SUMIFS(Data!$E$2:$E$100,Data!$B$2:$B$100,$B17,Data!$C$2:$C$100,Result[[#Headers],[يوليه]]))</f>
        <v/>
      </c>
      <c r="J17" s="15" t="str">
        <f>IF($B17="","",SUMIFS(Data!$E$2:$E$100,Data!$B$2:$B$100,$B17,Data!$C$2:$C$100,Result[[#Headers],[أغسطس]]))</f>
        <v/>
      </c>
      <c r="K17" s="15" t="str">
        <f>IF($B17="","",SUMIFS(Data!$E$2:$E$100,Data!$B$2:$B$100,$B17,Data!$C$2:$C$100,Result[[#Headers],[سبتمبر]]))</f>
        <v/>
      </c>
      <c r="L17" s="15" t="str">
        <f>IF($B17="","",SUMIFS(Data!$E$2:$E$100,Data!$B$2:$B$100,$B17,Data!$C$2:$C$100,Result[[#Headers],[أكتوبر]]))</f>
        <v/>
      </c>
      <c r="M17" s="15" t="str">
        <f>IF($B17="","",SUMIFS(Data!$E$2:$E$100,Data!$B$2:$B$100,$B17,Data!$C$2:$C$100,Result[[#Headers],[نوفمبر]]))</f>
        <v/>
      </c>
      <c r="N17" s="15" t="str">
        <f>IF($B17="","",SUMIFS(Data!$E$2:$E$100,Data!$B$2:$B$100,$B17,Data!$C$2:$C$100,Result[[#Headers],[ديسمبر]]))</f>
        <v/>
      </c>
      <c r="O17" s="16" t="str">
        <f>IF(Result[[#This Row],[الاسم]]="","",SUM(Result[[#This Row],[يناير]:[ديسمبر]]))</f>
        <v/>
      </c>
      <c r="P17" s="20" t="str">
        <f>IF(B17="","",AVERAGEIF(Data[[الاسم]:[النسبة ]],Result[[#This Row],[الاسم]],Data[[النسبة ]]))</f>
        <v/>
      </c>
    </row>
    <row r="18" spans="1:16" x14ac:dyDescent="0.25">
      <c r="A18" s="13" t="str">
        <f>IF(Result[[#This Row],[الاسم]]="","",ROW()-ROW($A$1))</f>
        <v/>
      </c>
      <c r="B18" s="14" t="str">
        <f t="shared" si="0"/>
        <v/>
      </c>
      <c r="C18" s="15" t="str">
        <f>IF($B18="","",SUMIFS(Data!$E$2:$E$100,Data!$B$2:$B$100,$B18,Data!$C$2:$C$100,Result[[#Headers],[يناير]]))</f>
        <v/>
      </c>
      <c r="D18" s="15" t="str">
        <f>IF($B18="","",SUMIFS(Data!$E$2:$E$100,Data!$B$2:$B$100,$B18,Data!$C$2:$C$100,Result[[#Headers],[فبراير]]))</f>
        <v/>
      </c>
      <c r="E18" s="15" t="str">
        <f>IF($B18="","",SUMIFS(Data!$E$2:$E$100,Data!$B$2:$B$100,$B18,Data!$C$2:$C$100,Result[[#Headers],[مارس]]))</f>
        <v/>
      </c>
      <c r="F18" s="15" t="str">
        <f>IF($B18="","",SUMIFS(Data!$E$2:$E$100,Data!$B$2:$B$100,$B18,Data!$C$2:$C$100,Result[[#Headers],[أبريل]]))</f>
        <v/>
      </c>
      <c r="G18" s="15" t="str">
        <f>IF($B18="","",SUMIFS(Data!$E$2:$E$100,Data!$B$2:$B$100,$B18,Data!$C$2:$C$100,Result[[#Headers],[مايو]]))</f>
        <v/>
      </c>
      <c r="H18" s="15" t="str">
        <f>IF($B18="","",SUMIFS(Data!$E$2:$E$100,Data!$B$2:$B$100,$B18,Data!$C$2:$C$100,Result[[#Headers],[يونيو]]))</f>
        <v/>
      </c>
      <c r="I18" s="15" t="str">
        <f>IF($B18="","",SUMIFS(Data!$E$2:$E$100,Data!$B$2:$B$100,$B18,Data!$C$2:$C$100,Result[[#Headers],[يوليه]]))</f>
        <v/>
      </c>
      <c r="J18" s="15" t="str">
        <f>IF($B18="","",SUMIFS(Data!$E$2:$E$100,Data!$B$2:$B$100,$B18,Data!$C$2:$C$100,Result[[#Headers],[أغسطس]]))</f>
        <v/>
      </c>
      <c r="K18" s="15" t="str">
        <f>IF($B18="","",SUMIFS(Data!$E$2:$E$100,Data!$B$2:$B$100,$B18,Data!$C$2:$C$100,Result[[#Headers],[سبتمبر]]))</f>
        <v/>
      </c>
      <c r="L18" s="15" t="str">
        <f>IF($B18="","",SUMIFS(Data!$E$2:$E$100,Data!$B$2:$B$100,$B18,Data!$C$2:$C$100,Result[[#Headers],[أكتوبر]]))</f>
        <v/>
      </c>
      <c r="M18" s="15" t="str">
        <f>IF($B18="","",SUMIFS(Data!$E$2:$E$100,Data!$B$2:$B$100,$B18,Data!$C$2:$C$100,Result[[#Headers],[نوفمبر]]))</f>
        <v/>
      </c>
      <c r="N18" s="15" t="str">
        <f>IF($B18="","",SUMIFS(Data!$E$2:$E$100,Data!$B$2:$B$100,$B18,Data!$C$2:$C$100,Result[[#Headers],[ديسمبر]]))</f>
        <v/>
      </c>
      <c r="O18" s="16" t="str">
        <f>IF(Result[[#This Row],[الاسم]]="","",SUM(Result[[#This Row],[يناير]:[ديسمبر]]))</f>
        <v/>
      </c>
      <c r="P18" s="20" t="str">
        <f>IF(B18="","",AVERAGEIF(Data[[الاسم]:[النسبة ]],Result[[#This Row],[الاسم]],Data[[النسبة ]]))</f>
        <v/>
      </c>
    </row>
    <row r="19" spans="1:16" x14ac:dyDescent="0.25">
      <c r="A19" s="13" t="str">
        <f>IF(Result[[#This Row],[الاسم]]="","",ROW()-ROW($A$1))</f>
        <v/>
      </c>
      <c r="B19" s="14" t="str">
        <f t="shared" si="0"/>
        <v/>
      </c>
      <c r="C19" s="15" t="str">
        <f>IF($B19="","",SUMIFS(Data!$E$2:$E$100,Data!$B$2:$B$100,$B19,Data!$C$2:$C$100,Result[[#Headers],[يناير]]))</f>
        <v/>
      </c>
      <c r="D19" s="15" t="str">
        <f>IF($B19="","",SUMIFS(Data!$E$2:$E$100,Data!$B$2:$B$100,$B19,Data!$C$2:$C$100,Result[[#Headers],[فبراير]]))</f>
        <v/>
      </c>
      <c r="E19" s="15" t="str">
        <f>IF($B19="","",SUMIFS(Data!$E$2:$E$100,Data!$B$2:$B$100,$B19,Data!$C$2:$C$100,Result[[#Headers],[مارس]]))</f>
        <v/>
      </c>
      <c r="F19" s="15" t="str">
        <f>IF($B19="","",SUMIFS(Data!$E$2:$E$100,Data!$B$2:$B$100,$B19,Data!$C$2:$C$100,Result[[#Headers],[أبريل]]))</f>
        <v/>
      </c>
      <c r="G19" s="15" t="str">
        <f>IF($B19="","",SUMIFS(Data!$E$2:$E$100,Data!$B$2:$B$100,$B19,Data!$C$2:$C$100,Result[[#Headers],[مايو]]))</f>
        <v/>
      </c>
      <c r="H19" s="15" t="str">
        <f>IF($B19="","",SUMIFS(Data!$E$2:$E$100,Data!$B$2:$B$100,$B19,Data!$C$2:$C$100,Result[[#Headers],[يونيو]]))</f>
        <v/>
      </c>
      <c r="I19" s="15" t="str">
        <f>IF($B19="","",SUMIFS(Data!$E$2:$E$100,Data!$B$2:$B$100,$B19,Data!$C$2:$C$100,Result[[#Headers],[يوليه]]))</f>
        <v/>
      </c>
      <c r="J19" s="15" t="str">
        <f>IF($B19="","",SUMIFS(Data!$E$2:$E$100,Data!$B$2:$B$100,$B19,Data!$C$2:$C$100,Result[[#Headers],[أغسطس]]))</f>
        <v/>
      </c>
      <c r="K19" s="15" t="str">
        <f>IF($B19="","",SUMIFS(Data!$E$2:$E$100,Data!$B$2:$B$100,$B19,Data!$C$2:$C$100,Result[[#Headers],[سبتمبر]]))</f>
        <v/>
      </c>
      <c r="L19" s="15" t="str">
        <f>IF($B19="","",SUMIFS(Data!$E$2:$E$100,Data!$B$2:$B$100,$B19,Data!$C$2:$C$100,Result[[#Headers],[أكتوبر]]))</f>
        <v/>
      </c>
      <c r="M19" s="15" t="str">
        <f>IF($B19="","",SUMIFS(Data!$E$2:$E$100,Data!$B$2:$B$100,$B19,Data!$C$2:$C$100,Result[[#Headers],[نوفمبر]]))</f>
        <v/>
      </c>
      <c r="N19" s="15" t="str">
        <f>IF($B19="","",SUMIFS(Data!$E$2:$E$100,Data!$B$2:$B$100,$B19,Data!$C$2:$C$100,Result[[#Headers],[ديسمبر]]))</f>
        <v/>
      </c>
      <c r="O19" s="16" t="str">
        <f>IF(Result[[#This Row],[الاسم]]="","",SUM(Result[[#This Row],[يناير]:[ديسمبر]]))</f>
        <v/>
      </c>
      <c r="P19" s="20" t="str">
        <f>IF(B19="","",AVERAGEIF(Data[[الاسم]:[النسبة ]],Result[[#This Row],[الاسم]],Data[[النسبة ]]))</f>
        <v/>
      </c>
    </row>
    <row r="20" spans="1:16" x14ac:dyDescent="0.25">
      <c r="A20" s="13" t="str">
        <f>IF(Result[[#This Row],[الاسم]]="","",ROW()-ROW($A$1))</f>
        <v/>
      </c>
      <c r="B20" s="14" t="str">
        <f t="shared" si="0"/>
        <v/>
      </c>
      <c r="C20" s="15" t="str">
        <f>IF($B20="","",SUMIFS(Data!$E$2:$E$100,Data!$B$2:$B$100,$B20,Data!$C$2:$C$100,Result[[#Headers],[يناير]]))</f>
        <v/>
      </c>
      <c r="D20" s="15" t="str">
        <f>IF($B20="","",SUMIFS(Data!$E$2:$E$100,Data!$B$2:$B$100,$B20,Data!$C$2:$C$100,Result[[#Headers],[فبراير]]))</f>
        <v/>
      </c>
      <c r="E20" s="15" t="str">
        <f>IF($B20="","",SUMIFS(Data!$E$2:$E$100,Data!$B$2:$B$100,$B20,Data!$C$2:$C$100,Result[[#Headers],[مارس]]))</f>
        <v/>
      </c>
      <c r="F20" s="15" t="str">
        <f>IF($B20="","",SUMIFS(Data!$E$2:$E$100,Data!$B$2:$B$100,$B20,Data!$C$2:$C$100,Result[[#Headers],[أبريل]]))</f>
        <v/>
      </c>
      <c r="G20" s="15" t="str">
        <f>IF($B20="","",SUMIFS(Data!$E$2:$E$100,Data!$B$2:$B$100,$B20,Data!$C$2:$C$100,Result[[#Headers],[مايو]]))</f>
        <v/>
      </c>
      <c r="H20" s="15" t="str">
        <f>IF($B20="","",SUMIFS(Data!$E$2:$E$100,Data!$B$2:$B$100,$B20,Data!$C$2:$C$100,Result[[#Headers],[يونيو]]))</f>
        <v/>
      </c>
      <c r="I20" s="15" t="str">
        <f>IF($B20="","",SUMIFS(Data!$E$2:$E$100,Data!$B$2:$B$100,$B20,Data!$C$2:$C$100,Result[[#Headers],[يوليه]]))</f>
        <v/>
      </c>
      <c r="J20" s="15" t="str">
        <f>IF($B20="","",SUMIFS(Data!$E$2:$E$100,Data!$B$2:$B$100,$B20,Data!$C$2:$C$100,Result[[#Headers],[أغسطس]]))</f>
        <v/>
      </c>
      <c r="K20" s="15" t="str">
        <f>IF($B20="","",SUMIFS(Data!$E$2:$E$100,Data!$B$2:$B$100,$B20,Data!$C$2:$C$100,Result[[#Headers],[سبتمبر]]))</f>
        <v/>
      </c>
      <c r="L20" s="15" t="str">
        <f>IF($B20="","",SUMIFS(Data!$E$2:$E$100,Data!$B$2:$B$100,$B20,Data!$C$2:$C$100,Result[[#Headers],[أكتوبر]]))</f>
        <v/>
      </c>
      <c r="M20" s="15" t="str">
        <f>IF($B20="","",SUMIFS(Data!$E$2:$E$100,Data!$B$2:$B$100,$B20,Data!$C$2:$C$100,Result[[#Headers],[نوفمبر]]))</f>
        <v/>
      </c>
      <c r="N20" s="15" t="str">
        <f>IF($B20="","",SUMIFS(Data!$E$2:$E$100,Data!$B$2:$B$100,$B20,Data!$C$2:$C$100,Result[[#Headers],[ديسمبر]]))</f>
        <v/>
      </c>
      <c r="O20" s="16" t="str">
        <f>IF(Result[[#This Row],[الاسم]]="","",SUM(Result[[#This Row],[يناير]:[ديسمبر]]))</f>
        <v/>
      </c>
      <c r="P20" s="20" t="str">
        <f>IF(B20="","",AVERAGEIF(Data[[الاسم]:[النسبة ]],Result[[#This Row],[الاسم]],Data[[النسبة ]]))</f>
        <v/>
      </c>
    </row>
    <row r="21" spans="1:16" x14ac:dyDescent="0.25">
      <c r="A21" s="13" t="str">
        <f>IF(Result[[#This Row],[الاسم]]="","",ROW()-ROW($A$1))</f>
        <v/>
      </c>
      <c r="B21" s="14" t="str">
        <f t="shared" si="0"/>
        <v/>
      </c>
      <c r="C21" s="15" t="str">
        <f>IF($B21="","",SUMIFS(Data!$E$2:$E$100,Data!$B$2:$B$100,$B21,Data!$C$2:$C$100,Result[[#Headers],[يناير]]))</f>
        <v/>
      </c>
      <c r="D21" s="15" t="str">
        <f>IF($B21="","",SUMIFS(Data!$E$2:$E$100,Data!$B$2:$B$100,$B21,Data!$C$2:$C$100,Result[[#Headers],[فبراير]]))</f>
        <v/>
      </c>
      <c r="E21" s="15" t="str">
        <f>IF($B21="","",SUMIFS(Data!$E$2:$E$100,Data!$B$2:$B$100,$B21,Data!$C$2:$C$100,Result[[#Headers],[مارس]]))</f>
        <v/>
      </c>
      <c r="F21" s="15" t="str">
        <f>IF($B21="","",SUMIFS(Data!$E$2:$E$100,Data!$B$2:$B$100,$B21,Data!$C$2:$C$100,Result[[#Headers],[أبريل]]))</f>
        <v/>
      </c>
      <c r="G21" s="15" t="str">
        <f>IF($B21="","",SUMIFS(Data!$E$2:$E$100,Data!$B$2:$B$100,$B21,Data!$C$2:$C$100,Result[[#Headers],[مايو]]))</f>
        <v/>
      </c>
      <c r="H21" s="15" t="str">
        <f>IF($B21="","",SUMIFS(Data!$E$2:$E$100,Data!$B$2:$B$100,$B21,Data!$C$2:$C$100,Result[[#Headers],[يونيو]]))</f>
        <v/>
      </c>
      <c r="I21" s="15" t="str">
        <f>IF($B21="","",SUMIFS(Data!$E$2:$E$100,Data!$B$2:$B$100,$B21,Data!$C$2:$C$100,Result[[#Headers],[يوليه]]))</f>
        <v/>
      </c>
      <c r="J21" s="15" t="str">
        <f>IF($B21="","",SUMIFS(Data!$E$2:$E$100,Data!$B$2:$B$100,$B21,Data!$C$2:$C$100,Result[[#Headers],[أغسطس]]))</f>
        <v/>
      </c>
      <c r="K21" s="15" t="str">
        <f>IF($B21="","",SUMIFS(Data!$E$2:$E$100,Data!$B$2:$B$100,$B21,Data!$C$2:$C$100,Result[[#Headers],[سبتمبر]]))</f>
        <v/>
      </c>
      <c r="L21" s="15" t="str">
        <f>IF($B21="","",SUMIFS(Data!$E$2:$E$100,Data!$B$2:$B$100,$B21,Data!$C$2:$C$100,Result[[#Headers],[أكتوبر]]))</f>
        <v/>
      </c>
      <c r="M21" s="15" t="str">
        <f>IF($B21="","",SUMIFS(Data!$E$2:$E$100,Data!$B$2:$B$100,$B21,Data!$C$2:$C$100,Result[[#Headers],[نوفمبر]]))</f>
        <v/>
      </c>
      <c r="N21" s="15" t="str">
        <f>IF($B21="","",SUMIFS(Data!$E$2:$E$100,Data!$B$2:$B$100,$B21,Data!$C$2:$C$100,Result[[#Headers],[ديسمبر]]))</f>
        <v/>
      </c>
      <c r="O21" s="16" t="str">
        <f>IF(Result[[#This Row],[الاسم]]="","",SUM(Result[[#This Row],[يناير]:[ديسمبر]]))</f>
        <v/>
      </c>
      <c r="P21" s="20" t="str">
        <f>IF(B21="","",AVERAGEIF(Data[[الاسم]:[النسبة ]],Result[[#This Row],[الاسم]],Data[[النسبة ]]))</f>
        <v/>
      </c>
    </row>
    <row r="22" spans="1:16" x14ac:dyDescent="0.25">
      <c r="A22" s="13" t="str">
        <f>IF(Result[[#This Row],[الاسم]]="","",ROW()-ROW($A$1))</f>
        <v/>
      </c>
      <c r="B22" s="14" t="str">
        <f t="shared" si="0"/>
        <v/>
      </c>
      <c r="C22" s="15" t="str">
        <f>IF($B22="","",SUMIFS(Data!$E$2:$E$100,Data!$B$2:$B$100,$B22,Data!$C$2:$C$100,Result[[#Headers],[يناير]]))</f>
        <v/>
      </c>
      <c r="D22" s="15" t="str">
        <f>IF($B22="","",SUMIFS(Data!$E$2:$E$100,Data!$B$2:$B$100,$B22,Data!$C$2:$C$100,Result[[#Headers],[فبراير]]))</f>
        <v/>
      </c>
      <c r="E22" s="15" t="str">
        <f>IF($B22="","",SUMIFS(Data!$E$2:$E$100,Data!$B$2:$B$100,$B22,Data!$C$2:$C$100,Result[[#Headers],[مارس]]))</f>
        <v/>
      </c>
      <c r="F22" s="15" t="str">
        <f>IF($B22="","",SUMIFS(Data!$E$2:$E$100,Data!$B$2:$B$100,$B22,Data!$C$2:$C$100,Result[[#Headers],[أبريل]]))</f>
        <v/>
      </c>
      <c r="G22" s="15" t="str">
        <f>IF($B22="","",SUMIFS(Data!$E$2:$E$100,Data!$B$2:$B$100,$B22,Data!$C$2:$C$100,Result[[#Headers],[مايو]]))</f>
        <v/>
      </c>
      <c r="H22" s="15" t="str">
        <f>IF($B22="","",SUMIFS(Data!$E$2:$E$100,Data!$B$2:$B$100,$B22,Data!$C$2:$C$100,Result[[#Headers],[يونيو]]))</f>
        <v/>
      </c>
      <c r="I22" s="15" t="str">
        <f>IF($B22="","",SUMIFS(Data!$E$2:$E$100,Data!$B$2:$B$100,$B22,Data!$C$2:$C$100,Result[[#Headers],[يوليه]]))</f>
        <v/>
      </c>
      <c r="J22" s="15" t="str">
        <f>IF($B22="","",SUMIFS(Data!$E$2:$E$100,Data!$B$2:$B$100,$B22,Data!$C$2:$C$100,Result[[#Headers],[أغسطس]]))</f>
        <v/>
      </c>
      <c r="K22" s="15" t="str">
        <f>IF($B22="","",SUMIFS(Data!$E$2:$E$100,Data!$B$2:$B$100,$B22,Data!$C$2:$C$100,Result[[#Headers],[سبتمبر]]))</f>
        <v/>
      </c>
      <c r="L22" s="15" t="str">
        <f>IF($B22="","",SUMIFS(Data!$E$2:$E$100,Data!$B$2:$B$100,$B22,Data!$C$2:$C$100,Result[[#Headers],[أكتوبر]]))</f>
        <v/>
      </c>
      <c r="M22" s="15" t="str">
        <f>IF($B22="","",SUMIFS(Data!$E$2:$E$100,Data!$B$2:$B$100,$B22,Data!$C$2:$C$100,Result[[#Headers],[نوفمبر]]))</f>
        <v/>
      </c>
      <c r="N22" s="15" t="str">
        <f>IF($B22="","",SUMIFS(Data!$E$2:$E$100,Data!$B$2:$B$100,$B22,Data!$C$2:$C$100,Result[[#Headers],[ديسمبر]]))</f>
        <v/>
      </c>
      <c r="O22" s="16" t="str">
        <f>IF(Result[[#This Row],[الاسم]]="","",SUM(Result[[#This Row],[يناير]:[ديسمبر]]))</f>
        <v/>
      </c>
      <c r="P22" s="20" t="str">
        <f>IF(B22="","",AVERAGEIF(Data[[الاسم]:[النسبة ]],Result[[#This Row],[الاسم]],Data[[النسبة ]]))</f>
        <v/>
      </c>
    </row>
    <row r="23" spans="1:16" x14ac:dyDescent="0.25">
      <c r="A23" s="13" t="str">
        <f>IF(Result[[#This Row],[الاسم]]="","",ROW()-ROW($A$1))</f>
        <v/>
      </c>
      <c r="B23" s="14" t="str">
        <f t="shared" si="0"/>
        <v/>
      </c>
      <c r="C23" s="15" t="str">
        <f>IF($B23="","",SUMIFS(Data!$E$2:$E$100,Data!$B$2:$B$100,$B23,Data!$C$2:$C$100,Result[[#Headers],[يناير]]))</f>
        <v/>
      </c>
      <c r="D23" s="15" t="str">
        <f>IF($B23="","",SUMIFS(Data!$E$2:$E$100,Data!$B$2:$B$100,$B23,Data!$C$2:$C$100,Result[[#Headers],[فبراير]]))</f>
        <v/>
      </c>
      <c r="E23" s="15" t="str">
        <f>IF($B23="","",SUMIFS(Data!$E$2:$E$100,Data!$B$2:$B$100,$B23,Data!$C$2:$C$100,Result[[#Headers],[مارس]]))</f>
        <v/>
      </c>
      <c r="F23" s="15" t="str">
        <f>IF($B23="","",SUMIFS(Data!$E$2:$E$100,Data!$B$2:$B$100,$B23,Data!$C$2:$C$100,Result[[#Headers],[أبريل]]))</f>
        <v/>
      </c>
      <c r="G23" s="15" t="str">
        <f>IF($B23="","",SUMIFS(Data!$E$2:$E$100,Data!$B$2:$B$100,$B23,Data!$C$2:$C$100,Result[[#Headers],[مايو]]))</f>
        <v/>
      </c>
      <c r="H23" s="15" t="str">
        <f>IF($B23="","",SUMIFS(Data!$E$2:$E$100,Data!$B$2:$B$100,$B23,Data!$C$2:$C$100,Result[[#Headers],[يونيو]]))</f>
        <v/>
      </c>
      <c r="I23" s="15" t="str">
        <f>IF($B23="","",SUMIFS(Data!$E$2:$E$100,Data!$B$2:$B$100,$B23,Data!$C$2:$C$100,Result[[#Headers],[يوليه]]))</f>
        <v/>
      </c>
      <c r="J23" s="15" t="str">
        <f>IF($B23="","",SUMIFS(Data!$E$2:$E$100,Data!$B$2:$B$100,$B23,Data!$C$2:$C$100,Result[[#Headers],[أغسطس]]))</f>
        <v/>
      </c>
      <c r="K23" s="15" t="str">
        <f>IF($B23="","",SUMIFS(Data!$E$2:$E$100,Data!$B$2:$B$100,$B23,Data!$C$2:$C$100,Result[[#Headers],[سبتمبر]]))</f>
        <v/>
      </c>
      <c r="L23" s="15" t="str">
        <f>IF($B23="","",SUMIFS(Data!$E$2:$E$100,Data!$B$2:$B$100,$B23,Data!$C$2:$C$100,Result[[#Headers],[أكتوبر]]))</f>
        <v/>
      </c>
      <c r="M23" s="15" t="str">
        <f>IF($B23="","",SUMIFS(Data!$E$2:$E$100,Data!$B$2:$B$100,$B23,Data!$C$2:$C$100,Result[[#Headers],[نوفمبر]]))</f>
        <v/>
      </c>
      <c r="N23" s="15" t="str">
        <f>IF($B23="","",SUMIFS(Data!$E$2:$E$100,Data!$B$2:$B$100,$B23,Data!$C$2:$C$100,Result[[#Headers],[ديسمبر]]))</f>
        <v/>
      </c>
      <c r="O23" s="16" t="str">
        <f>IF(Result[[#This Row],[الاسم]]="","",SUM(Result[[#This Row],[يناير]:[ديسمبر]]))</f>
        <v/>
      </c>
      <c r="P23" s="20" t="str">
        <f>IF(B23="","",AVERAGEIF(Data[[الاسم]:[النسبة ]],Result[[#This Row],[الاسم]],Data[[النسبة ]]))</f>
        <v/>
      </c>
    </row>
    <row r="24" spans="1:16" x14ac:dyDescent="0.25">
      <c r="A24" s="13" t="str">
        <f>IF(Result[[#This Row],[الاسم]]="","",ROW()-ROW($A$1))</f>
        <v/>
      </c>
      <c r="B24" s="14" t="str">
        <f t="shared" si="0"/>
        <v/>
      </c>
      <c r="C24" s="15" t="str">
        <f>IF($B24="","",SUMIFS(Data!$E$2:$E$100,Data!$B$2:$B$100,$B24,Data!$C$2:$C$100,Result[[#Headers],[يناير]]))</f>
        <v/>
      </c>
      <c r="D24" s="15" t="str">
        <f>IF($B24="","",SUMIFS(Data!$E$2:$E$100,Data!$B$2:$B$100,$B24,Data!$C$2:$C$100,Result[[#Headers],[فبراير]]))</f>
        <v/>
      </c>
      <c r="E24" s="15" t="str">
        <f>IF($B24="","",SUMIFS(Data!$E$2:$E$100,Data!$B$2:$B$100,$B24,Data!$C$2:$C$100,Result[[#Headers],[مارس]]))</f>
        <v/>
      </c>
      <c r="F24" s="15" t="str">
        <f>IF($B24="","",SUMIFS(Data!$E$2:$E$100,Data!$B$2:$B$100,$B24,Data!$C$2:$C$100,Result[[#Headers],[أبريل]]))</f>
        <v/>
      </c>
      <c r="G24" s="15" t="str">
        <f>IF($B24="","",SUMIFS(Data!$E$2:$E$100,Data!$B$2:$B$100,$B24,Data!$C$2:$C$100,Result[[#Headers],[مايو]]))</f>
        <v/>
      </c>
      <c r="H24" s="15" t="str">
        <f>IF($B24="","",SUMIFS(Data!$E$2:$E$100,Data!$B$2:$B$100,$B24,Data!$C$2:$C$100,Result[[#Headers],[يونيو]]))</f>
        <v/>
      </c>
      <c r="I24" s="15" t="str">
        <f>IF($B24="","",SUMIFS(Data!$E$2:$E$100,Data!$B$2:$B$100,$B24,Data!$C$2:$C$100,Result[[#Headers],[يوليه]]))</f>
        <v/>
      </c>
      <c r="J24" s="15" t="str">
        <f>IF($B24="","",SUMIFS(Data!$E$2:$E$100,Data!$B$2:$B$100,$B24,Data!$C$2:$C$100,Result[[#Headers],[أغسطس]]))</f>
        <v/>
      </c>
      <c r="K24" s="15" t="str">
        <f>IF($B24="","",SUMIFS(Data!$E$2:$E$100,Data!$B$2:$B$100,$B24,Data!$C$2:$C$100,Result[[#Headers],[سبتمبر]]))</f>
        <v/>
      </c>
      <c r="L24" s="15" t="str">
        <f>IF($B24="","",SUMIFS(Data!$E$2:$E$100,Data!$B$2:$B$100,$B24,Data!$C$2:$C$100,Result[[#Headers],[أكتوبر]]))</f>
        <v/>
      </c>
      <c r="M24" s="15" t="str">
        <f>IF($B24="","",SUMIFS(Data!$E$2:$E$100,Data!$B$2:$B$100,$B24,Data!$C$2:$C$100,Result[[#Headers],[نوفمبر]]))</f>
        <v/>
      </c>
      <c r="N24" s="15" t="str">
        <f>IF($B24="","",SUMIFS(Data!$E$2:$E$100,Data!$B$2:$B$100,$B24,Data!$C$2:$C$100,Result[[#Headers],[ديسمبر]]))</f>
        <v/>
      </c>
      <c r="O24" s="16" t="str">
        <f>IF(Result[[#This Row],[الاسم]]="","",SUM(Result[[#This Row],[يناير]:[ديسمبر]]))</f>
        <v/>
      </c>
      <c r="P24" s="20" t="str">
        <f>IF(B24="","",AVERAGEIF(Data[[الاسم]:[النسبة ]],Result[[#This Row],[الاسم]],Data[[النسبة ]]))</f>
        <v/>
      </c>
    </row>
    <row r="25" spans="1:16" x14ac:dyDescent="0.25">
      <c r="A25" s="13" t="str">
        <f>IF(Result[[#This Row],[الاسم]]="","",ROW()-ROW($A$1))</f>
        <v/>
      </c>
      <c r="B25" s="14" t="str">
        <f t="shared" si="0"/>
        <v/>
      </c>
      <c r="C25" s="15" t="str">
        <f>IF($B25="","",SUMIFS(Data!$E$2:$E$100,Data!$B$2:$B$100,$B25,Data!$C$2:$C$100,Result[[#Headers],[يناير]]))</f>
        <v/>
      </c>
      <c r="D25" s="15" t="str">
        <f>IF($B25="","",SUMIFS(Data!$E$2:$E$100,Data!$B$2:$B$100,$B25,Data!$C$2:$C$100,Result[[#Headers],[فبراير]]))</f>
        <v/>
      </c>
      <c r="E25" s="15" t="str">
        <f>IF($B25="","",SUMIFS(Data!$E$2:$E$100,Data!$B$2:$B$100,$B25,Data!$C$2:$C$100,Result[[#Headers],[مارس]]))</f>
        <v/>
      </c>
      <c r="F25" s="15" t="str">
        <f>IF($B25="","",SUMIFS(Data!$E$2:$E$100,Data!$B$2:$B$100,$B25,Data!$C$2:$C$100,Result[[#Headers],[أبريل]]))</f>
        <v/>
      </c>
      <c r="G25" s="15" t="str">
        <f>IF($B25="","",SUMIFS(Data!$E$2:$E$100,Data!$B$2:$B$100,$B25,Data!$C$2:$C$100,Result[[#Headers],[مايو]]))</f>
        <v/>
      </c>
      <c r="H25" s="15" t="str">
        <f>IF($B25="","",SUMIFS(Data!$E$2:$E$100,Data!$B$2:$B$100,$B25,Data!$C$2:$C$100,Result[[#Headers],[يونيو]]))</f>
        <v/>
      </c>
      <c r="I25" s="15" t="str">
        <f>IF($B25="","",SUMIFS(Data!$E$2:$E$100,Data!$B$2:$B$100,$B25,Data!$C$2:$C$100,Result[[#Headers],[يوليه]]))</f>
        <v/>
      </c>
      <c r="J25" s="15" t="str">
        <f>IF($B25="","",SUMIFS(Data!$E$2:$E$100,Data!$B$2:$B$100,$B25,Data!$C$2:$C$100,Result[[#Headers],[أغسطس]]))</f>
        <v/>
      </c>
      <c r="K25" s="15" t="str">
        <f>IF($B25="","",SUMIFS(Data!$E$2:$E$100,Data!$B$2:$B$100,$B25,Data!$C$2:$C$100,Result[[#Headers],[سبتمبر]]))</f>
        <v/>
      </c>
      <c r="L25" s="15" t="str">
        <f>IF($B25="","",SUMIFS(Data!$E$2:$E$100,Data!$B$2:$B$100,$B25,Data!$C$2:$C$100,Result[[#Headers],[أكتوبر]]))</f>
        <v/>
      </c>
      <c r="M25" s="15" t="str">
        <f>IF($B25="","",SUMIFS(Data!$E$2:$E$100,Data!$B$2:$B$100,$B25,Data!$C$2:$C$100,Result[[#Headers],[نوفمبر]]))</f>
        <v/>
      </c>
      <c r="N25" s="15" t="str">
        <f>IF($B25="","",SUMIFS(Data!$E$2:$E$100,Data!$B$2:$B$100,$B25,Data!$C$2:$C$100,Result[[#Headers],[ديسمبر]]))</f>
        <v/>
      </c>
      <c r="O25" s="16" t="str">
        <f>IF(Result[[#This Row],[الاسم]]="","",SUM(Result[[#This Row],[يناير]:[ديسمبر]]))</f>
        <v/>
      </c>
      <c r="P25" s="20" t="str">
        <f>IF(B25="","",AVERAGEIF(Data[[الاسم]:[النسبة ]],Result[[#This Row],[الاسم]],Data[[النسبة ]]))</f>
        <v/>
      </c>
    </row>
    <row r="26" spans="1:16" x14ac:dyDescent="0.25">
      <c r="A26" s="13" t="str">
        <f>IF(Result[[#This Row],[الاسم]]="","",ROW()-ROW($A$1))</f>
        <v/>
      </c>
      <c r="B26" s="14" t="str">
        <f t="shared" si="0"/>
        <v/>
      </c>
      <c r="C26" s="15" t="str">
        <f>IF($B26="","",SUMIFS(Data!$E$2:$E$100,Data!$B$2:$B$100,$B26,Data!$C$2:$C$100,Result[[#Headers],[يناير]]))</f>
        <v/>
      </c>
      <c r="D26" s="15" t="str">
        <f>IF($B26="","",SUMIFS(Data!$E$2:$E$100,Data!$B$2:$B$100,$B26,Data!$C$2:$C$100,Result[[#Headers],[فبراير]]))</f>
        <v/>
      </c>
      <c r="E26" s="15" t="str">
        <f>IF($B26="","",SUMIFS(Data!$E$2:$E$100,Data!$B$2:$B$100,$B26,Data!$C$2:$C$100,Result[[#Headers],[مارس]]))</f>
        <v/>
      </c>
      <c r="F26" s="15" t="str">
        <f>IF($B26="","",SUMIFS(Data!$E$2:$E$100,Data!$B$2:$B$100,$B26,Data!$C$2:$C$100,Result[[#Headers],[أبريل]]))</f>
        <v/>
      </c>
      <c r="G26" s="15" t="str">
        <f>IF($B26="","",SUMIFS(Data!$E$2:$E$100,Data!$B$2:$B$100,$B26,Data!$C$2:$C$100,Result[[#Headers],[مايو]]))</f>
        <v/>
      </c>
      <c r="H26" s="15" t="str">
        <f>IF($B26="","",SUMIFS(Data!$E$2:$E$100,Data!$B$2:$B$100,$B26,Data!$C$2:$C$100,Result[[#Headers],[يونيو]]))</f>
        <v/>
      </c>
      <c r="I26" s="15" t="str">
        <f>IF($B26="","",SUMIFS(Data!$E$2:$E$100,Data!$B$2:$B$100,$B26,Data!$C$2:$C$100,Result[[#Headers],[يوليه]]))</f>
        <v/>
      </c>
      <c r="J26" s="15" t="str">
        <f>IF($B26="","",SUMIFS(Data!$E$2:$E$100,Data!$B$2:$B$100,$B26,Data!$C$2:$C$100,Result[[#Headers],[أغسطس]]))</f>
        <v/>
      </c>
      <c r="K26" s="15" t="str">
        <f>IF($B26="","",SUMIFS(Data!$E$2:$E$100,Data!$B$2:$B$100,$B26,Data!$C$2:$C$100,Result[[#Headers],[سبتمبر]]))</f>
        <v/>
      </c>
      <c r="L26" s="15" t="str">
        <f>IF($B26="","",SUMIFS(Data!$E$2:$E$100,Data!$B$2:$B$100,$B26,Data!$C$2:$C$100,Result[[#Headers],[أكتوبر]]))</f>
        <v/>
      </c>
      <c r="M26" s="15" t="str">
        <f>IF($B26="","",SUMIFS(Data!$E$2:$E$100,Data!$B$2:$B$100,$B26,Data!$C$2:$C$100,Result[[#Headers],[نوفمبر]]))</f>
        <v/>
      </c>
      <c r="N26" s="15" t="str">
        <f>IF($B26="","",SUMIFS(Data!$E$2:$E$100,Data!$B$2:$B$100,$B26,Data!$C$2:$C$100,Result[[#Headers],[ديسمبر]]))</f>
        <v/>
      </c>
      <c r="O26" s="16" t="str">
        <f>IF(Result[[#This Row],[الاسم]]="","",SUM(Result[[#This Row],[يناير]:[ديسمبر]]))</f>
        <v/>
      </c>
      <c r="P26" s="20" t="str">
        <f>IF(B26="","",AVERAGEIF(Data[[الاسم]:[النسبة ]],Result[[#This Row],[الاسم]],Data[[النسبة ]]))</f>
        <v/>
      </c>
    </row>
    <row r="27" spans="1:16" x14ac:dyDescent="0.25">
      <c r="A27" s="13" t="str">
        <f>IF(Result[[#This Row],[الاسم]]="","",ROW()-ROW($A$1))</f>
        <v/>
      </c>
      <c r="B27" s="14" t="str">
        <f t="shared" si="0"/>
        <v/>
      </c>
      <c r="C27" s="15" t="str">
        <f>IF($B27="","",SUMIFS(Data!$E$2:$E$100,Data!$B$2:$B$100,$B27,Data!$C$2:$C$100,Result[[#Headers],[يناير]]))</f>
        <v/>
      </c>
      <c r="D27" s="15" t="str">
        <f>IF($B27="","",SUMIFS(Data!$E$2:$E$100,Data!$B$2:$B$100,$B27,Data!$C$2:$C$100,Result[[#Headers],[فبراير]]))</f>
        <v/>
      </c>
      <c r="E27" s="15" t="str">
        <f>IF($B27="","",SUMIFS(Data!$E$2:$E$100,Data!$B$2:$B$100,$B27,Data!$C$2:$C$100,Result[[#Headers],[مارس]]))</f>
        <v/>
      </c>
      <c r="F27" s="15" t="str">
        <f>IF($B27="","",SUMIFS(Data!$E$2:$E$100,Data!$B$2:$B$100,$B27,Data!$C$2:$C$100,Result[[#Headers],[أبريل]]))</f>
        <v/>
      </c>
      <c r="G27" s="15" t="str">
        <f>IF($B27="","",SUMIFS(Data!$E$2:$E$100,Data!$B$2:$B$100,$B27,Data!$C$2:$C$100,Result[[#Headers],[مايو]]))</f>
        <v/>
      </c>
      <c r="H27" s="15" t="str">
        <f>IF($B27="","",SUMIFS(Data!$E$2:$E$100,Data!$B$2:$B$100,$B27,Data!$C$2:$C$100,Result[[#Headers],[يونيو]]))</f>
        <v/>
      </c>
      <c r="I27" s="15" t="str">
        <f>IF($B27="","",SUMIFS(Data!$E$2:$E$100,Data!$B$2:$B$100,$B27,Data!$C$2:$C$100,Result[[#Headers],[يوليه]]))</f>
        <v/>
      </c>
      <c r="J27" s="15" t="str">
        <f>IF($B27="","",SUMIFS(Data!$E$2:$E$100,Data!$B$2:$B$100,$B27,Data!$C$2:$C$100,Result[[#Headers],[أغسطس]]))</f>
        <v/>
      </c>
      <c r="K27" s="15" t="str">
        <f>IF($B27="","",SUMIFS(Data!$E$2:$E$100,Data!$B$2:$B$100,$B27,Data!$C$2:$C$100,Result[[#Headers],[سبتمبر]]))</f>
        <v/>
      </c>
      <c r="L27" s="15" t="str">
        <f>IF($B27="","",SUMIFS(Data!$E$2:$E$100,Data!$B$2:$B$100,$B27,Data!$C$2:$C$100,Result[[#Headers],[أكتوبر]]))</f>
        <v/>
      </c>
      <c r="M27" s="15" t="str">
        <f>IF($B27="","",SUMIFS(Data!$E$2:$E$100,Data!$B$2:$B$100,$B27,Data!$C$2:$C$100,Result[[#Headers],[نوفمبر]]))</f>
        <v/>
      </c>
      <c r="N27" s="15" t="str">
        <f>IF($B27="","",SUMIFS(Data!$E$2:$E$100,Data!$B$2:$B$100,$B27,Data!$C$2:$C$100,Result[[#Headers],[ديسمبر]]))</f>
        <v/>
      </c>
      <c r="O27" s="16" t="str">
        <f>IF(Result[[#This Row],[الاسم]]="","",SUM(Result[[#This Row],[يناير]:[ديسمبر]]))</f>
        <v/>
      </c>
      <c r="P27" s="20" t="str">
        <f>IF(B27="","",AVERAGEIF(Data[[الاسم]:[النسبة ]],Result[[#This Row],[الاسم]],Data[[النسبة ]]))</f>
        <v/>
      </c>
    </row>
    <row r="28" spans="1:16" x14ac:dyDescent="0.25">
      <c r="A28" s="13" t="str">
        <f>IF(Result[[#This Row],[الاسم]]="","",ROW()-ROW($A$1))</f>
        <v/>
      </c>
      <c r="B28" s="14" t="str">
        <f t="shared" si="0"/>
        <v/>
      </c>
      <c r="C28" s="15" t="str">
        <f>IF($B28="","",SUMIFS(Data!$E$2:$E$100,Data!$B$2:$B$100,$B28,Data!$C$2:$C$100,Result[[#Headers],[يناير]]))</f>
        <v/>
      </c>
      <c r="D28" s="15" t="str">
        <f>IF($B28="","",SUMIFS(Data!$E$2:$E$100,Data!$B$2:$B$100,$B28,Data!$C$2:$C$100,Result[[#Headers],[فبراير]]))</f>
        <v/>
      </c>
      <c r="E28" s="15" t="str">
        <f>IF($B28="","",SUMIFS(Data!$E$2:$E$100,Data!$B$2:$B$100,$B28,Data!$C$2:$C$100,Result[[#Headers],[مارس]]))</f>
        <v/>
      </c>
      <c r="F28" s="15" t="str">
        <f>IF($B28="","",SUMIFS(Data!$E$2:$E$100,Data!$B$2:$B$100,$B28,Data!$C$2:$C$100,Result[[#Headers],[أبريل]]))</f>
        <v/>
      </c>
      <c r="G28" s="15" t="str">
        <f>IF($B28="","",SUMIFS(Data!$E$2:$E$100,Data!$B$2:$B$100,$B28,Data!$C$2:$C$100,Result[[#Headers],[مايو]]))</f>
        <v/>
      </c>
      <c r="H28" s="15" t="str">
        <f>IF($B28="","",SUMIFS(Data!$E$2:$E$100,Data!$B$2:$B$100,$B28,Data!$C$2:$C$100,Result[[#Headers],[يونيو]]))</f>
        <v/>
      </c>
      <c r="I28" s="15" t="str">
        <f>IF($B28="","",SUMIFS(Data!$E$2:$E$100,Data!$B$2:$B$100,$B28,Data!$C$2:$C$100,Result[[#Headers],[يوليه]]))</f>
        <v/>
      </c>
      <c r="J28" s="15" t="str">
        <f>IF($B28="","",SUMIFS(Data!$E$2:$E$100,Data!$B$2:$B$100,$B28,Data!$C$2:$C$100,Result[[#Headers],[أغسطس]]))</f>
        <v/>
      </c>
      <c r="K28" s="15" t="str">
        <f>IF($B28="","",SUMIFS(Data!$E$2:$E$100,Data!$B$2:$B$100,$B28,Data!$C$2:$C$100,Result[[#Headers],[سبتمبر]]))</f>
        <v/>
      </c>
      <c r="L28" s="15" t="str">
        <f>IF($B28="","",SUMIFS(Data!$E$2:$E$100,Data!$B$2:$B$100,$B28,Data!$C$2:$C$100,Result[[#Headers],[أكتوبر]]))</f>
        <v/>
      </c>
      <c r="M28" s="15" t="str">
        <f>IF($B28="","",SUMIFS(Data!$E$2:$E$100,Data!$B$2:$B$100,$B28,Data!$C$2:$C$100,Result[[#Headers],[نوفمبر]]))</f>
        <v/>
      </c>
      <c r="N28" s="15" t="str">
        <f>IF($B28="","",SUMIFS(Data!$E$2:$E$100,Data!$B$2:$B$100,$B28,Data!$C$2:$C$100,Result[[#Headers],[ديسمبر]]))</f>
        <v/>
      </c>
      <c r="O28" s="16" t="str">
        <f>IF(Result[[#This Row],[الاسم]]="","",SUM(Result[[#This Row],[يناير]:[ديسمبر]]))</f>
        <v/>
      </c>
      <c r="P28" s="20" t="str">
        <f>IF(B28="","",AVERAGEIF(Data[[الاسم]:[النسبة ]],Result[[#This Row],[الاسم]],Data[[النسبة ]]))</f>
        <v/>
      </c>
    </row>
    <row r="29" spans="1:16" x14ac:dyDescent="0.25">
      <c r="A29" s="13" t="str">
        <f>IF(Result[[#This Row],[الاسم]]="","",ROW()-ROW($A$1))</f>
        <v/>
      </c>
      <c r="B29" s="14" t="str">
        <f t="shared" si="0"/>
        <v/>
      </c>
      <c r="C29" s="15" t="str">
        <f>IF($B29="","",SUMIFS(Data!$E$2:$E$100,Data!$B$2:$B$100,$B29,Data!$C$2:$C$100,Result[[#Headers],[يناير]]))</f>
        <v/>
      </c>
      <c r="D29" s="15" t="str">
        <f>IF($B29="","",SUMIFS(Data!$E$2:$E$100,Data!$B$2:$B$100,$B29,Data!$C$2:$C$100,Result[[#Headers],[فبراير]]))</f>
        <v/>
      </c>
      <c r="E29" s="15" t="str">
        <f>IF($B29="","",SUMIFS(Data!$E$2:$E$100,Data!$B$2:$B$100,$B29,Data!$C$2:$C$100,Result[[#Headers],[مارس]]))</f>
        <v/>
      </c>
      <c r="F29" s="15" t="str">
        <f>IF($B29="","",SUMIFS(Data!$E$2:$E$100,Data!$B$2:$B$100,$B29,Data!$C$2:$C$100,Result[[#Headers],[أبريل]]))</f>
        <v/>
      </c>
      <c r="G29" s="15" t="str">
        <f>IF($B29="","",SUMIFS(Data!$E$2:$E$100,Data!$B$2:$B$100,$B29,Data!$C$2:$C$100,Result[[#Headers],[مايو]]))</f>
        <v/>
      </c>
      <c r="H29" s="15" t="str">
        <f>IF($B29="","",SUMIFS(Data!$E$2:$E$100,Data!$B$2:$B$100,$B29,Data!$C$2:$C$100,Result[[#Headers],[يونيو]]))</f>
        <v/>
      </c>
      <c r="I29" s="15" t="str">
        <f>IF($B29="","",SUMIFS(Data!$E$2:$E$100,Data!$B$2:$B$100,$B29,Data!$C$2:$C$100,Result[[#Headers],[يوليه]]))</f>
        <v/>
      </c>
      <c r="J29" s="15" t="str">
        <f>IF($B29="","",SUMIFS(Data!$E$2:$E$100,Data!$B$2:$B$100,$B29,Data!$C$2:$C$100,Result[[#Headers],[أغسطس]]))</f>
        <v/>
      </c>
      <c r="K29" s="15" t="str">
        <f>IF($B29="","",SUMIFS(Data!$E$2:$E$100,Data!$B$2:$B$100,$B29,Data!$C$2:$C$100,Result[[#Headers],[سبتمبر]]))</f>
        <v/>
      </c>
      <c r="L29" s="15" t="str">
        <f>IF($B29="","",SUMIFS(Data!$E$2:$E$100,Data!$B$2:$B$100,$B29,Data!$C$2:$C$100,Result[[#Headers],[أكتوبر]]))</f>
        <v/>
      </c>
      <c r="M29" s="15" t="str">
        <f>IF($B29="","",SUMIFS(Data!$E$2:$E$100,Data!$B$2:$B$100,$B29,Data!$C$2:$C$100,Result[[#Headers],[نوفمبر]]))</f>
        <v/>
      </c>
      <c r="N29" s="15" t="str">
        <f>IF($B29="","",SUMIFS(Data!$E$2:$E$100,Data!$B$2:$B$100,$B29,Data!$C$2:$C$100,Result[[#Headers],[ديسمبر]]))</f>
        <v/>
      </c>
      <c r="O29" s="16" t="str">
        <f>IF(Result[[#This Row],[الاسم]]="","",SUM(Result[[#This Row],[يناير]:[ديسمبر]]))</f>
        <v/>
      </c>
      <c r="P29" s="20" t="str">
        <f>IF(B29="","",AVERAGEIF(Data[[الاسم]:[النسبة ]],Result[[#This Row],[الاسم]],Data[[النسبة ]]))</f>
        <v/>
      </c>
    </row>
    <row r="30" spans="1:16" x14ac:dyDescent="0.25">
      <c r="A30" s="13" t="str">
        <f>IF(Result[[#This Row],[الاسم]]="","",ROW()-ROW($A$1))</f>
        <v/>
      </c>
      <c r="B30" s="14" t="str">
        <f t="shared" si="0"/>
        <v/>
      </c>
      <c r="C30" s="15" t="str">
        <f>IF($B30="","",SUMIFS(Data!$E$2:$E$100,Data!$B$2:$B$100,$B30,Data!$C$2:$C$100,Result[[#Headers],[يناير]]))</f>
        <v/>
      </c>
      <c r="D30" s="15" t="str">
        <f>IF($B30="","",SUMIFS(Data!$E$2:$E$100,Data!$B$2:$B$100,$B30,Data!$C$2:$C$100,Result[[#Headers],[فبراير]]))</f>
        <v/>
      </c>
      <c r="E30" s="15" t="str">
        <f>IF($B30="","",SUMIFS(Data!$E$2:$E$100,Data!$B$2:$B$100,$B30,Data!$C$2:$C$100,Result[[#Headers],[مارس]]))</f>
        <v/>
      </c>
      <c r="F30" s="15" t="str">
        <f>IF($B30="","",SUMIFS(Data!$E$2:$E$100,Data!$B$2:$B$100,$B30,Data!$C$2:$C$100,Result[[#Headers],[أبريل]]))</f>
        <v/>
      </c>
      <c r="G30" s="15" t="str">
        <f>IF($B30="","",SUMIFS(Data!$E$2:$E$100,Data!$B$2:$B$100,$B30,Data!$C$2:$C$100,Result[[#Headers],[مايو]]))</f>
        <v/>
      </c>
      <c r="H30" s="15" t="str">
        <f>IF($B30="","",SUMIFS(Data!$E$2:$E$100,Data!$B$2:$B$100,$B30,Data!$C$2:$C$100,Result[[#Headers],[يونيو]]))</f>
        <v/>
      </c>
      <c r="I30" s="15" t="str">
        <f>IF($B30="","",SUMIFS(Data!$E$2:$E$100,Data!$B$2:$B$100,$B30,Data!$C$2:$C$100,Result[[#Headers],[يوليه]]))</f>
        <v/>
      </c>
      <c r="J30" s="15" t="str">
        <f>IF($B30="","",SUMIFS(Data!$E$2:$E$100,Data!$B$2:$B$100,$B30,Data!$C$2:$C$100,Result[[#Headers],[أغسطس]]))</f>
        <v/>
      </c>
      <c r="K30" s="15" t="str">
        <f>IF($B30="","",SUMIFS(Data!$E$2:$E$100,Data!$B$2:$B$100,$B30,Data!$C$2:$C$100,Result[[#Headers],[سبتمبر]]))</f>
        <v/>
      </c>
      <c r="L30" s="15" t="str">
        <f>IF($B30="","",SUMIFS(Data!$E$2:$E$100,Data!$B$2:$B$100,$B30,Data!$C$2:$C$100,Result[[#Headers],[أكتوبر]]))</f>
        <v/>
      </c>
      <c r="M30" s="15" t="str">
        <f>IF($B30="","",SUMIFS(Data!$E$2:$E$100,Data!$B$2:$B$100,$B30,Data!$C$2:$C$100,Result[[#Headers],[نوفمبر]]))</f>
        <v/>
      </c>
      <c r="N30" s="15" t="str">
        <f>IF($B30="","",SUMIFS(Data!$E$2:$E$100,Data!$B$2:$B$100,$B30,Data!$C$2:$C$100,Result[[#Headers],[ديسمبر]]))</f>
        <v/>
      </c>
      <c r="O30" s="16" t="str">
        <f>IF(Result[[#This Row],[الاسم]]="","",SUM(Result[[#This Row],[يناير]:[ديسمبر]]))</f>
        <v/>
      </c>
      <c r="P30" s="20" t="str">
        <f>IF(B30="","",AVERAGEIF(Data[[الاسم]:[النسبة ]],Result[[#This Row],[الاسم]],Data[[النسبة ]]))</f>
        <v/>
      </c>
    </row>
    <row r="31" spans="1:16" x14ac:dyDescent="0.25">
      <c r="A31" s="13" t="str">
        <f>IF(Result[[#This Row],[الاسم]]="","",ROW()-ROW($A$1))</f>
        <v/>
      </c>
      <c r="B31" s="14" t="str">
        <f t="shared" si="0"/>
        <v/>
      </c>
      <c r="C31" s="15" t="str">
        <f>IF($B31="","",SUMIFS(Data!$E$2:$E$100,Data!$B$2:$B$100,$B31,Data!$C$2:$C$100,Result[[#Headers],[يناير]]))</f>
        <v/>
      </c>
      <c r="D31" s="15" t="str">
        <f>IF($B31="","",SUMIFS(Data!$E$2:$E$100,Data!$B$2:$B$100,$B31,Data!$C$2:$C$100,Result[[#Headers],[فبراير]]))</f>
        <v/>
      </c>
      <c r="E31" s="15" t="str">
        <f>IF($B31="","",SUMIFS(Data!$E$2:$E$100,Data!$B$2:$B$100,$B31,Data!$C$2:$C$100,Result[[#Headers],[مارس]]))</f>
        <v/>
      </c>
      <c r="F31" s="15" t="str">
        <f>IF($B31="","",SUMIFS(Data!$E$2:$E$100,Data!$B$2:$B$100,$B31,Data!$C$2:$C$100,Result[[#Headers],[أبريل]]))</f>
        <v/>
      </c>
      <c r="G31" s="15" t="str">
        <f>IF($B31="","",SUMIFS(Data!$E$2:$E$100,Data!$B$2:$B$100,$B31,Data!$C$2:$C$100,Result[[#Headers],[مايو]]))</f>
        <v/>
      </c>
      <c r="H31" s="15" t="str">
        <f>IF($B31="","",SUMIFS(Data!$E$2:$E$100,Data!$B$2:$B$100,$B31,Data!$C$2:$C$100,Result[[#Headers],[يونيو]]))</f>
        <v/>
      </c>
      <c r="I31" s="15" t="str">
        <f>IF($B31="","",SUMIFS(Data!$E$2:$E$100,Data!$B$2:$B$100,$B31,Data!$C$2:$C$100,Result[[#Headers],[يوليه]]))</f>
        <v/>
      </c>
      <c r="J31" s="15" t="str">
        <f>IF($B31="","",SUMIFS(Data!$E$2:$E$100,Data!$B$2:$B$100,$B31,Data!$C$2:$C$100,Result[[#Headers],[أغسطس]]))</f>
        <v/>
      </c>
      <c r="K31" s="15" t="str">
        <f>IF($B31="","",SUMIFS(Data!$E$2:$E$100,Data!$B$2:$B$100,$B31,Data!$C$2:$C$100,Result[[#Headers],[سبتمبر]]))</f>
        <v/>
      </c>
      <c r="L31" s="15" t="str">
        <f>IF($B31="","",SUMIFS(Data!$E$2:$E$100,Data!$B$2:$B$100,$B31,Data!$C$2:$C$100,Result[[#Headers],[أكتوبر]]))</f>
        <v/>
      </c>
      <c r="M31" s="15" t="str">
        <f>IF($B31="","",SUMIFS(Data!$E$2:$E$100,Data!$B$2:$B$100,$B31,Data!$C$2:$C$100,Result[[#Headers],[نوفمبر]]))</f>
        <v/>
      </c>
      <c r="N31" s="15" t="str">
        <f>IF($B31="","",SUMIFS(Data!$E$2:$E$100,Data!$B$2:$B$100,$B31,Data!$C$2:$C$100,Result[[#Headers],[ديسمبر]]))</f>
        <v/>
      </c>
      <c r="O31" s="16" t="str">
        <f>IF(Result[[#This Row],[الاسم]]="","",SUM(Result[[#This Row],[يناير]:[ديسمبر]]))</f>
        <v/>
      </c>
      <c r="P31" s="20" t="str">
        <f>IF(B31="","",AVERAGEIF(Data[[الاسم]:[النسبة ]],Result[[#This Row],[الاسم]],Data[[النسبة ]]))</f>
        <v/>
      </c>
    </row>
    <row r="32" spans="1:16" x14ac:dyDescent="0.25">
      <c r="A32" s="13" t="str">
        <f>IF(Result[[#This Row],[الاسم]]="","",ROW()-ROW($A$1))</f>
        <v/>
      </c>
      <c r="B32" s="14" t="str">
        <f t="shared" si="0"/>
        <v/>
      </c>
      <c r="C32" s="15" t="str">
        <f>IF($B32="","",SUMIFS(Data!$E$2:$E$100,Data!$B$2:$B$100,$B32,Data!$C$2:$C$100,Result[[#Headers],[يناير]]))</f>
        <v/>
      </c>
      <c r="D32" s="15" t="str">
        <f>IF($B32="","",SUMIFS(Data!$E$2:$E$100,Data!$B$2:$B$100,$B32,Data!$C$2:$C$100,Result[[#Headers],[فبراير]]))</f>
        <v/>
      </c>
      <c r="E32" s="15" t="str">
        <f>IF($B32="","",SUMIFS(Data!$E$2:$E$100,Data!$B$2:$B$100,$B32,Data!$C$2:$C$100,Result[[#Headers],[مارس]]))</f>
        <v/>
      </c>
      <c r="F32" s="15" t="str">
        <f>IF($B32="","",SUMIFS(Data!$E$2:$E$100,Data!$B$2:$B$100,$B32,Data!$C$2:$C$100,Result[[#Headers],[أبريل]]))</f>
        <v/>
      </c>
      <c r="G32" s="15" t="str">
        <f>IF($B32="","",SUMIFS(Data!$E$2:$E$100,Data!$B$2:$B$100,$B32,Data!$C$2:$C$100,Result[[#Headers],[مايو]]))</f>
        <v/>
      </c>
      <c r="H32" s="15" t="str">
        <f>IF($B32="","",SUMIFS(Data!$E$2:$E$100,Data!$B$2:$B$100,$B32,Data!$C$2:$C$100,Result[[#Headers],[يونيو]]))</f>
        <v/>
      </c>
      <c r="I32" s="15" t="str">
        <f>IF($B32="","",SUMIFS(Data!$E$2:$E$100,Data!$B$2:$B$100,$B32,Data!$C$2:$C$100,Result[[#Headers],[يوليه]]))</f>
        <v/>
      </c>
      <c r="J32" s="15" t="str">
        <f>IF($B32="","",SUMIFS(Data!$E$2:$E$100,Data!$B$2:$B$100,$B32,Data!$C$2:$C$100,Result[[#Headers],[أغسطس]]))</f>
        <v/>
      </c>
      <c r="K32" s="15" t="str">
        <f>IF($B32="","",SUMIFS(Data!$E$2:$E$100,Data!$B$2:$B$100,$B32,Data!$C$2:$C$100,Result[[#Headers],[سبتمبر]]))</f>
        <v/>
      </c>
      <c r="L32" s="15" t="str">
        <f>IF($B32="","",SUMIFS(Data!$E$2:$E$100,Data!$B$2:$B$100,$B32,Data!$C$2:$C$100,Result[[#Headers],[أكتوبر]]))</f>
        <v/>
      </c>
      <c r="M32" s="15" t="str">
        <f>IF($B32="","",SUMIFS(Data!$E$2:$E$100,Data!$B$2:$B$100,$B32,Data!$C$2:$C$100,Result[[#Headers],[نوفمبر]]))</f>
        <v/>
      </c>
      <c r="N32" s="15" t="str">
        <f>IF($B32="","",SUMIFS(Data!$E$2:$E$100,Data!$B$2:$B$100,$B32,Data!$C$2:$C$100,Result[[#Headers],[ديسمبر]]))</f>
        <v/>
      </c>
      <c r="O32" s="16" t="str">
        <f>IF(Result[[#This Row],[الاسم]]="","",SUM(Result[[#This Row],[يناير]:[ديسمبر]]))</f>
        <v/>
      </c>
      <c r="P32" s="20" t="str">
        <f>IF(B32="","",AVERAGEIF(Data[[الاسم]:[النسبة ]],Result[[#This Row],[الاسم]],Data[[النسبة ]]))</f>
        <v/>
      </c>
    </row>
    <row r="33" spans="1:16" x14ac:dyDescent="0.25">
      <c r="A33" s="13" t="str">
        <f>IF(Result[[#This Row],[الاسم]]="","",ROW()-ROW($A$1))</f>
        <v/>
      </c>
      <c r="B33" s="14" t="str">
        <f t="shared" si="0"/>
        <v/>
      </c>
      <c r="C33" s="15" t="str">
        <f>IF($B33="","",SUMIFS(Data!$E$2:$E$100,Data!$B$2:$B$100,$B33,Data!$C$2:$C$100,Result[[#Headers],[يناير]]))</f>
        <v/>
      </c>
      <c r="D33" s="15" t="str">
        <f>IF($B33="","",SUMIFS(Data!$E$2:$E$100,Data!$B$2:$B$100,$B33,Data!$C$2:$C$100,Result[[#Headers],[فبراير]]))</f>
        <v/>
      </c>
      <c r="E33" s="15" t="str">
        <f>IF($B33="","",SUMIFS(Data!$E$2:$E$100,Data!$B$2:$B$100,$B33,Data!$C$2:$C$100,Result[[#Headers],[مارس]]))</f>
        <v/>
      </c>
      <c r="F33" s="15" t="str">
        <f>IF($B33="","",SUMIFS(Data!$E$2:$E$100,Data!$B$2:$B$100,$B33,Data!$C$2:$C$100,Result[[#Headers],[أبريل]]))</f>
        <v/>
      </c>
      <c r="G33" s="15" t="str">
        <f>IF($B33="","",SUMIFS(Data!$E$2:$E$100,Data!$B$2:$B$100,$B33,Data!$C$2:$C$100,Result[[#Headers],[مايو]]))</f>
        <v/>
      </c>
      <c r="H33" s="15" t="str">
        <f>IF($B33="","",SUMIFS(Data!$E$2:$E$100,Data!$B$2:$B$100,$B33,Data!$C$2:$C$100,Result[[#Headers],[يونيو]]))</f>
        <v/>
      </c>
      <c r="I33" s="15" t="str">
        <f>IF($B33="","",SUMIFS(Data!$E$2:$E$100,Data!$B$2:$B$100,$B33,Data!$C$2:$C$100,Result[[#Headers],[يوليه]]))</f>
        <v/>
      </c>
      <c r="J33" s="15" t="str">
        <f>IF($B33="","",SUMIFS(Data!$E$2:$E$100,Data!$B$2:$B$100,$B33,Data!$C$2:$C$100,Result[[#Headers],[أغسطس]]))</f>
        <v/>
      </c>
      <c r="K33" s="15" t="str">
        <f>IF($B33="","",SUMIFS(Data!$E$2:$E$100,Data!$B$2:$B$100,$B33,Data!$C$2:$C$100,Result[[#Headers],[سبتمبر]]))</f>
        <v/>
      </c>
      <c r="L33" s="15" t="str">
        <f>IF($B33="","",SUMIFS(Data!$E$2:$E$100,Data!$B$2:$B$100,$B33,Data!$C$2:$C$100,Result[[#Headers],[أكتوبر]]))</f>
        <v/>
      </c>
      <c r="M33" s="15" t="str">
        <f>IF($B33="","",SUMIFS(Data!$E$2:$E$100,Data!$B$2:$B$100,$B33,Data!$C$2:$C$100,Result[[#Headers],[نوفمبر]]))</f>
        <v/>
      </c>
      <c r="N33" s="15" t="str">
        <f>IF($B33="","",SUMIFS(Data!$E$2:$E$100,Data!$B$2:$B$100,$B33,Data!$C$2:$C$100,Result[[#Headers],[ديسمبر]]))</f>
        <v/>
      </c>
      <c r="O33" s="16" t="str">
        <f>IF(Result[[#This Row],[الاسم]]="","",SUM(Result[[#This Row],[يناير]:[ديسمبر]]))</f>
        <v/>
      </c>
      <c r="P33" s="20" t="str">
        <f>IF(B33="","",AVERAGEIF(Data[[الاسم]:[النسبة ]],Result[[#This Row],[الاسم]],Data[[النسبة ]]))</f>
        <v/>
      </c>
    </row>
    <row r="34" spans="1:16" x14ac:dyDescent="0.25">
      <c r="A34" s="13" t="str">
        <f>IF(Result[[#This Row],[الاسم]]="","",ROW()-ROW($A$1))</f>
        <v/>
      </c>
      <c r="B34" s="14" t="str">
        <f t="shared" si="0"/>
        <v/>
      </c>
      <c r="C34" s="15" t="str">
        <f>IF($B34="","",SUMIFS(Data!$E$2:$E$100,Data!$B$2:$B$100,$B34,Data!$C$2:$C$100,Result[[#Headers],[يناير]]))</f>
        <v/>
      </c>
      <c r="D34" s="15" t="str">
        <f>IF($B34="","",SUMIFS(Data!$E$2:$E$100,Data!$B$2:$B$100,$B34,Data!$C$2:$C$100,Result[[#Headers],[فبراير]]))</f>
        <v/>
      </c>
      <c r="E34" s="15" t="str">
        <f>IF($B34="","",SUMIFS(Data!$E$2:$E$100,Data!$B$2:$B$100,$B34,Data!$C$2:$C$100,Result[[#Headers],[مارس]]))</f>
        <v/>
      </c>
      <c r="F34" s="15" t="str">
        <f>IF($B34="","",SUMIFS(Data!$E$2:$E$100,Data!$B$2:$B$100,$B34,Data!$C$2:$C$100,Result[[#Headers],[أبريل]]))</f>
        <v/>
      </c>
      <c r="G34" s="15" t="str">
        <f>IF($B34="","",SUMIFS(Data!$E$2:$E$100,Data!$B$2:$B$100,$B34,Data!$C$2:$C$100,Result[[#Headers],[مايو]]))</f>
        <v/>
      </c>
      <c r="H34" s="15" t="str">
        <f>IF($B34="","",SUMIFS(Data!$E$2:$E$100,Data!$B$2:$B$100,$B34,Data!$C$2:$C$100,Result[[#Headers],[يونيو]]))</f>
        <v/>
      </c>
      <c r="I34" s="15" t="str">
        <f>IF($B34="","",SUMIFS(Data!$E$2:$E$100,Data!$B$2:$B$100,$B34,Data!$C$2:$C$100,Result[[#Headers],[يوليه]]))</f>
        <v/>
      </c>
      <c r="J34" s="15" t="str">
        <f>IF($B34="","",SUMIFS(Data!$E$2:$E$100,Data!$B$2:$B$100,$B34,Data!$C$2:$C$100,Result[[#Headers],[أغسطس]]))</f>
        <v/>
      </c>
      <c r="K34" s="15" t="str">
        <f>IF($B34="","",SUMIFS(Data!$E$2:$E$100,Data!$B$2:$B$100,$B34,Data!$C$2:$C$100,Result[[#Headers],[سبتمبر]]))</f>
        <v/>
      </c>
      <c r="L34" s="15" t="str">
        <f>IF($B34="","",SUMIFS(Data!$E$2:$E$100,Data!$B$2:$B$100,$B34,Data!$C$2:$C$100,Result[[#Headers],[أكتوبر]]))</f>
        <v/>
      </c>
      <c r="M34" s="15" t="str">
        <f>IF($B34="","",SUMIFS(Data!$E$2:$E$100,Data!$B$2:$B$100,$B34,Data!$C$2:$C$100,Result[[#Headers],[نوفمبر]]))</f>
        <v/>
      </c>
      <c r="N34" s="15" t="str">
        <f>IF($B34="","",SUMIFS(Data!$E$2:$E$100,Data!$B$2:$B$100,$B34,Data!$C$2:$C$100,Result[[#Headers],[ديسمبر]]))</f>
        <v/>
      </c>
      <c r="O34" s="16" t="str">
        <f>IF(Result[[#This Row],[الاسم]]="","",SUM(Result[[#This Row],[يناير]:[ديسمبر]]))</f>
        <v/>
      </c>
      <c r="P34" s="20" t="str">
        <f>IF(B34="","",AVERAGEIF(Data[[الاسم]:[النسبة ]],Result[[#This Row],[الاسم]],Data[[النسبة ]]))</f>
        <v/>
      </c>
    </row>
    <row r="35" spans="1:16" x14ac:dyDescent="0.25">
      <c r="A35" s="13" t="str">
        <f>IF(Result[[#This Row],[الاسم]]="","",ROW()-ROW($A$1))</f>
        <v/>
      </c>
      <c r="B35" s="14" t="str">
        <f t="shared" si="0"/>
        <v/>
      </c>
      <c r="C35" s="15" t="str">
        <f>IF($B35="","",SUMIFS(Data!$E$2:$E$100,Data!$B$2:$B$100,$B35,Data!$C$2:$C$100,Result[[#Headers],[يناير]]))</f>
        <v/>
      </c>
      <c r="D35" s="15" t="str">
        <f>IF($B35="","",SUMIFS(Data!$E$2:$E$100,Data!$B$2:$B$100,$B35,Data!$C$2:$C$100,Result[[#Headers],[فبراير]]))</f>
        <v/>
      </c>
      <c r="E35" s="15" t="str">
        <f>IF($B35="","",SUMIFS(Data!$E$2:$E$100,Data!$B$2:$B$100,$B35,Data!$C$2:$C$100,Result[[#Headers],[مارس]]))</f>
        <v/>
      </c>
      <c r="F35" s="15" t="str">
        <f>IF($B35="","",SUMIFS(Data!$E$2:$E$100,Data!$B$2:$B$100,$B35,Data!$C$2:$C$100,Result[[#Headers],[أبريل]]))</f>
        <v/>
      </c>
      <c r="G35" s="15" t="str">
        <f>IF($B35="","",SUMIFS(Data!$E$2:$E$100,Data!$B$2:$B$100,$B35,Data!$C$2:$C$100,Result[[#Headers],[مايو]]))</f>
        <v/>
      </c>
      <c r="H35" s="15" t="str">
        <f>IF($B35="","",SUMIFS(Data!$E$2:$E$100,Data!$B$2:$B$100,$B35,Data!$C$2:$C$100,Result[[#Headers],[يونيو]]))</f>
        <v/>
      </c>
      <c r="I35" s="15" t="str">
        <f>IF($B35="","",SUMIFS(Data!$E$2:$E$100,Data!$B$2:$B$100,$B35,Data!$C$2:$C$100,Result[[#Headers],[يوليه]]))</f>
        <v/>
      </c>
      <c r="J35" s="15" t="str">
        <f>IF($B35="","",SUMIFS(Data!$E$2:$E$100,Data!$B$2:$B$100,$B35,Data!$C$2:$C$100,Result[[#Headers],[أغسطس]]))</f>
        <v/>
      </c>
      <c r="K35" s="15" t="str">
        <f>IF($B35="","",SUMIFS(Data!$E$2:$E$100,Data!$B$2:$B$100,$B35,Data!$C$2:$C$100,Result[[#Headers],[سبتمبر]]))</f>
        <v/>
      </c>
      <c r="L35" s="15" t="str">
        <f>IF($B35="","",SUMIFS(Data!$E$2:$E$100,Data!$B$2:$B$100,$B35,Data!$C$2:$C$100,Result[[#Headers],[أكتوبر]]))</f>
        <v/>
      </c>
      <c r="M35" s="15" t="str">
        <f>IF($B35="","",SUMIFS(Data!$E$2:$E$100,Data!$B$2:$B$100,$B35,Data!$C$2:$C$100,Result[[#Headers],[نوفمبر]]))</f>
        <v/>
      </c>
      <c r="N35" s="15" t="str">
        <f>IF($B35="","",SUMIFS(Data!$E$2:$E$100,Data!$B$2:$B$100,$B35,Data!$C$2:$C$100,Result[[#Headers],[ديسمبر]]))</f>
        <v/>
      </c>
      <c r="O35" s="16" t="str">
        <f>IF(Result[[#This Row],[الاسم]]="","",SUM(Result[[#This Row],[يناير]:[ديسمبر]]))</f>
        <v/>
      </c>
      <c r="P35" s="20" t="str">
        <f>IF(B35="","",AVERAGEIF(Data[[الاسم]:[النسبة ]],Result[[#This Row],[الاسم]],Data[[النسبة ]]))</f>
        <v/>
      </c>
    </row>
    <row r="36" spans="1:16" x14ac:dyDescent="0.25">
      <c r="A36" s="13" t="str">
        <f>IF(Result[[#This Row],[الاسم]]="","",ROW()-ROW($A$1))</f>
        <v/>
      </c>
      <c r="B36" s="14" t="str">
        <f t="shared" si="0"/>
        <v/>
      </c>
      <c r="C36" s="15" t="str">
        <f>IF($B36="","",SUMIFS(Data!$E$2:$E$100,Data!$B$2:$B$100,$B36,Data!$C$2:$C$100,Result[[#Headers],[يناير]]))</f>
        <v/>
      </c>
      <c r="D36" s="15" t="str">
        <f>IF($B36="","",SUMIFS(Data!$E$2:$E$100,Data!$B$2:$B$100,$B36,Data!$C$2:$C$100,Result[[#Headers],[فبراير]]))</f>
        <v/>
      </c>
      <c r="E36" s="15" t="str">
        <f>IF($B36="","",SUMIFS(Data!$E$2:$E$100,Data!$B$2:$B$100,$B36,Data!$C$2:$C$100,Result[[#Headers],[مارس]]))</f>
        <v/>
      </c>
      <c r="F36" s="15" t="str">
        <f>IF($B36="","",SUMIFS(Data!$E$2:$E$100,Data!$B$2:$B$100,$B36,Data!$C$2:$C$100,Result[[#Headers],[أبريل]]))</f>
        <v/>
      </c>
      <c r="G36" s="15" t="str">
        <f>IF($B36="","",SUMIFS(Data!$E$2:$E$100,Data!$B$2:$B$100,$B36,Data!$C$2:$C$100,Result[[#Headers],[مايو]]))</f>
        <v/>
      </c>
      <c r="H36" s="15" t="str">
        <f>IF($B36="","",SUMIFS(Data!$E$2:$E$100,Data!$B$2:$B$100,$B36,Data!$C$2:$C$100,Result[[#Headers],[يونيو]]))</f>
        <v/>
      </c>
      <c r="I36" s="15" t="str">
        <f>IF($B36="","",SUMIFS(Data!$E$2:$E$100,Data!$B$2:$B$100,$B36,Data!$C$2:$C$100,Result[[#Headers],[يوليه]]))</f>
        <v/>
      </c>
      <c r="J36" s="15" t="str">
        <f>IF($B36="","",SUMIFS(Data!$E$2:$E$100,Data!$B$2:$B$100,$B36,Data!$C$2:$C$100,Result[[#Headers],[أغسطس]]))</f>
        <v/>
      </c>
      <c r="K36" s="15" t="str">
        <f>IF($B36="","",SUMIFS(Data!$E$2:$E$100,Data!$B$2:$B$100,$B36,Data!$C$2:$C$100,Result[[#Headers],[سبتمبر]]))</f>
        <v/>
      </c>
      <c r="L36" s="15" t="str">
        <f>IF($B36="","",SUMIFS(Data!$E$2:$E$100,Data!$B$2:$B$100,$B36,Data!$C$2:$C$100,Result[[#Headers],[أكتوبر]]))</f>
        <v/>
      </c>
      <c r="M36" s="15" t="str">
        <f>IF($B36="","",SUMIFS(Data!$E$2:$E$100,Data!$B$2:$B$100,$B36,Data!$C$2:$C$100,Result[[#Headers],[نوفمبر]]))</f>
        <v/>
      </c>
      <c r="N36" s="15" t="str">
        <f>IF($B36="","",SUMIFS(Data!$E$2:$E$100,Data!$B$2:$B$100,$B36,Data!$C$2:$C$100,Result[[#Headers],[ديسمبر]]))</f>
        <v/>
      </c>
      <c r="O36" s="16" t="str">
        <f>IF(Result[[#This Row],[الاسم]]="","",SUM(Result[[#This Row],[يناير]:[ديسمبر]]))</f>
        <v/>
      </c>
      <c r="P36" s="20" t="str">
        <f>IF(B36="","",AVERAGEIF(Data[[الاسم]:[النسبة ]],Result[[#This Row],[الاسم]],Data[[النسبة ]]))</f>
        <v/>
      </c>
    </row>
    <row r="37" spans="1:16" x14ac:dyDescent="0.25">
      <c r="A37" s="13" t="str">
        <f>IF(Result[[#This Row],[الاسم]]="","",ROW()-ROW($A$1))</f>
        <v/>
      </c>
      <c r="B37" s="14" t="str">
        <f t="shared" si="0"/>
        <v/>
      </c>
      <c r="C37" s="15" t="str">
        <f>IF($B37="","",SUMIFS(Data!$E$2:$E$100,Data!$B$2:$B$100,$B37,Data!$C$2:$C$100,Result[[#Headers],[يناير]]))</f>
        <v/>
      </c>
      <c r="D37" s="15" t="str">
        <f>IF($B37="","",SUMIFS(Data!$E$2:$E$100,Data!$B$2:$B$100,$B37,Data!$C$2:$C$100,Result[[#Headers],[فبراير]]))</f>
        <v/>
      </c>
      <c r="E37" s="15" t="str">
        <f>IF($B37="","",SUMIFS(Data!$E$2:$E$100,Data!$B$2:$B$100,$B37,Data!$C$2:$C$100,Result[[#Headers],[مارس]]))</f>
        <v/>
      </c>
      <c r="F37" s="15" t="str">
        <f>IF($B37="","",SUMIFS(Data!$E$2:$E$100,Data!$B$2:$B$100,$B37,Data!$C$2:$C$100,Result[[#Headers],[أبريل]]))</f>
        <v/>
      </c>
      <c r="G37" s="15" t="str">
        <f>IF($B37="","",SUMIFS(Data!$E$2:$E$100,Data!$B$2:$B$100,$B37,Data!$C$2:$C$100,Result[[#Headers],[مايو]]))</f>
        <v/>
      </c>
      <c r="H37" s="15" t="str">
        <f>IF($B37="","",SUMIFS(Data!$E$2:$E$100,Data!$B$2:$B$100,$B37,Data!$C$2:$C$100,Result[[#Headers],[يونيو]]))</f>
        <v/>
      </c>
      <c r="I37" s="15" t="str">
        <f>IF($B37="","",SUMIFS(Data!$E$2:$E$100,Data!$B$2:$B$100,$B37,Data!$C$2:$C$100,Result[[#Headers],[يوليه]]))</f>
        <v/>
      </c>
      <c r="J37" s="15" t="str">
        <f>IF($B37="","",SUMIFS(Data!$E$2:$E$100,Data!$B$2:$B$100,$B37,Data!$C$2:$C$100,Result[[#Headers],[أغسطس]]))</f>
        <v/>
      </c>
      <c r="K37" s="15" t="str">
        <f>IF($B37="","",SUMIFS(Data!$E$2:$E$100,Data!$B$2:$B$100,$B37,Data!$C$2:$C$100,Result[[#Headers],[سبتمبر]]))</f>
        <v/>
      </c>
      <c r="L37" s="15" t="str">
        <f>IF($B37="","",SUMIFS(Data!$E$2:$E$100,Data!$B$2:$B$100,$B37,Data!$C$2:$C$100,Result[[#Headers],[أكتوبر]]))</f>
        <v/>
      </c>
      <c r="M37" s="15" t="str">
        <f>IF($B37="","",SUMIFS(Data!$E$2:$E$100,Data!$B$2:$B$100,$B37,Data!$C$2:$C$100,Result[[#Headers],[نوفمبر]]))</f>
        <v/>
      </c>
      <c r="N37" s="15" t="str">
        <f>IF($B37="","",SUMIFS(Data!$E$2:$E$100,Data!$B$2:$B$100,$B37,Data!$C$2:$C$100,Result[[#Headers],[ديسمبر]]))</f>
        <v/>
      </c>
      <c r="O37" s="16" t="str">
        <f>IF(Result[[#This Row],[الاسم]]="","",SUM(Result[[#This Row],[يناير]:[ديسمبر]]))</f>
        <v/>
      </c>
      <c r="P37" s="20" t="str">
        <f>IF(B37="","",AVERAGEIF(Data[[الاسم]:[النسبة ]],Result[[#This Row],[الاسم]],Data[[النسبة ]]))</f>
        <v/>
      </c>
    </row>
    <row r="38" spans="1:16" x14ac:dyDescent="0.25">
      <c r="A38" s="13" t="str">
        <f>IF(Result[[#This Row],[الاسم]]="","",ROW()-ROW($A$1))</f>
        <v/>
      </c>
      <c r="B38" s="14" t="str">
        <f t="shared" si="0"/>
        <v/>
      </c>
      <c r="C38" s="15" t="str">
        <f>IF($B38="","",SUMIFS(Data!$E$2:$E$100,Data!$B$2:$B$100,$B38,Data!$C$2:$C$100,Result[[#Headers],[يناير]]))</f>
        <v/>
      </c>
      <c r="D38" s="15" t="str">
        <f>IF($B38="","",SUMIFS(Data!$E$2:$E$100,Data!$B$2:$B$100,$B38,Data!$C$2:$C$100,Result[[#Headers],[فبراير]]))</f>
        <v/>
      </c>
      <c r="E38" s="15" t="str">
        <f>IF($B38="","",SUMIFS(Data!$E$2:$E$100,Data!$B$2:$B$100,$B38,Data!$C$2:$C$100,Result[[#Headers],[مارس]]))</f>
        <v/>
      </c>
      <c r="F38" s="15" t="str">
        <f>IF($B38="","",SUMIFS(Data!$E$2:$E$100,Data!$B$2:$B$100,$B38,Data!$C$2:$C$100,Result[[#Headers],[أبريل]]))</f>
        <v/>
      </c>
      <c r="G38" s="15" t="str">
        <f>IF($B38="","",SUMIFS(Data!$E$2:$E$100,Data!$B$2:$B$100,$B38,Data!$C$2:$C$100,Result[[#Headers],[مايو]]))</f>
        <v/>
      </c>
      <c r="H38" s="15" t="str">
        <f>IF($B38="","",SUMIFS(Data!$E$2:$E$100,Data!$B$2:$B$100,$B38,Data!$C$2:$C$100,Result[[#Headers],[يونيو]]))</f>
        <v/>
      </c>
      <c r="I38" s="15" t="str">
        <f>IF($B38="","",SUMIFS(Data!$E$2:$E$100,Data!$B$2:$B$100,$B38,Data!$C$2:$C$100,Result[[#Headers],[يوليه]]))</f>
        <v/>
      </c>
      <c r="J38" s="15" t="str">
        <f>IF($B38="","",SUMIFS(Data!$E$2:$E$100,Data!$B$2:$B$100,$B38,Data!$C$2:$C$100,Result[[#Headers],[أغسطس]]))</f>
        <v/>
      </c>
      <c r="K38" s="15" t="str">
        <f>IF($B38="","",SUMIFS(Data!$E$2:$E$100,Data!$B$2:$B$100,$B38,Data!$C$2:$C$100,Result[[#Headers],[سبتمبر]]))</f>
        <v/>
      </c>
      <c r="L38" s="15" t="str">
        <f>IF($B38="","",SUMIFS(Data!$E$2:$E$100,Data!$B$2:$B$100,$B38,Data!$C$2:$C$100,Result[[#Headers],[أكتوبر]]))</f>
        <v/>
      </c>
      <c r="M38" s="15" t="str">
        <f>IF($B38="","",SUMIFS(Data!$E$2:$E$100,Data!$B$2:$B$100,$B38,Data!$C$2:$C$100,Result[[#Headers],[نوفمبر]]))</f>
        <v/>
      </c>
      <c r="N38" s="15" t="str">
        <f>IF($B38="","",SUMIFS(Data!$E$2:$E$100,Data!$B$2:$B$100,$B38,Data!$C$2:$C$100,Result[[#Headers],[ديسمبر]]))</f>
        <v/>
      </c>
      <c r="O38" s="16" t="str">
        <f>IF(Result[[#This Row],[الاسم]]="","",SUM(Result[[#This Row],[يناير]:[ديسمبر]]))</f>
        <v/>
      </c>
      <c r="P38" s="20" t="str">
        <f>IF(B38="","",AVERAGEIF(Data[[الاسم]:[النسبة ]],Result[[#This Row],[الاسم]],Data[[النسبة ]]))</f>
        <v/>
      </c>
    </row>
    <row r="39" spans="1:16" x14ac:dyDescent="0.25">
      <c r="A39" s="13" t="str">
        <f>IF(Result[[#This Row],[الاسم]]="","",ROW()-ROW($A$1))</f>
        <v/>
      </c>
      <c r="B39" s="14" t="str">
        <f t="shared" si="0"/>
        <v/>
      </c>
      <c r="C39" s="15" t="str">
        <f>IF($B39="","",SUMIFS(Data!$E$2:$E$100,Data!$B$2:$B$100,$B39,Data!$C$2:$C$100,Result[[#Headers],[يناير]]))</f>
        <v/>
      </c>
      <c r="D39" s="15" t="str">
        <f>IF($B39="","",SUMIFS(Data!$E$2:$E$100,Data!$B$2:$B$100,$B39,Data!$C$2:$C$100,Result[[#Headers],[فبراير]]))</f>
        <v/>
      </c>
      <c r="E39" s="15" t="str">
        <f>IF($B39="","",SUMIFS(Data!$E$2:$E$100,Data!$B$2:$B$100,$B39,Data!$C$2:$C$100,Result[[#Headers],[مارس]]))</f>
        <v/>
      </c>
      <c r="F39" s="15" t="str">
        <f>IF($B39="","",SUMIFS(Data!$E$2:$E$100,Data!$B$2:$B$100,$B39,Data!$C$2:$C$100,Result[[#Headers],[أبريل]]))</f>
        <v/>
      </c>
      <c r="G39" s="15" t="str">
        <f>IF($B39="","",SUMIFS(Data!$E$2:$E$100,Data!$B$2:$B$100,$B39,Data!$C$2:$C$100,Result[[#Headers],[مايو]]))</f>
        <v/>
      </c>
      <c r="H39" s="15" t="str">
        <f>IF($B39="","",SUMIFS(Data!$E$2:$E$100,Data!$B$2:$B$100,$B39,Data!$C$2:$C$100,Result[[#Headers],[يونيو]]))</f>
        <v/>
      </c>
      <c r="I39" s="15" t="str">
        <f>IF($B39="","",SUMIFS(Data!$E$2:$E$100,Data!$B$2:$B$100,$B39,Data!$C$2:$C$100,Result[[#Headers],[يوليه]]))</f>
        <v/>
      </c>
      <c r="J39" s="15" t="str">
        <f>IF($B39="","",SUMIFS(Data!$E$2:$E$100,Data!$B$2:$B$100,$B39,Data!$C$2:$C$100,Result[[#Headers],[أغسطس]]))</f>
        <v/>
      </c>
      <c r="K39" s="15" t="str">
        <f>IF($B39="","",SUMIFS(Data!$E$2:$E$100,Data!$B$2:$B$100,$B39,Data!$C$2:$C$100,Result[[#Headers],[سبتمبر]]))</f>
        <v/>
      </c>
      <c r="L39" s="15" t="str">
        <f>IF($B39="","",SUMIFS(Data!$E$2:$E$100,Data!$B$2:$B$100,$B39,Data!$C$2:$C$100,Result[[#Headers],[أكتوبر]]))</f>
        <v/>
      </c>
      <c r="M39" s="15" t="str">
        <f>IF($B39="","",SUMIFS(Data!$E$2:$E$100,Data!$B$2:$B$100,$B39,Data!$C$2:$C$100,Result[[#Headers],[نوفمبر]]))</f>
        <v/>
      </c>
      <c r="N39" s="15" t="str">
        <f>IF($B39="","",SUMIFS(Data!$E$2:$E$100,Data!$B$2:$B$100,$B39,Data!$C$2:$C$100,Result[[#Headers],[ديسمبر]]))</f>
        <v/>
      </c>
      <c r="O39" s="16" t="str">
        <f>IF(Result[[#This Row],[الاسم]]="","",SUM(Result[[#This Row],[يناير]:[ديسمبر]]))</f>
        <v/>
      </c>
      <c r="P39" s="20" t="str">
        <f>IF(B39="","",AVERAGEIF(Data[[الاسم]:[النسبة ]],Result[[#This Row],[الاسم]],Data[[النسبة ]]))</f>
        <v/>
      </c>
    </row>
    <row r="40" spans="1:16" x14ac:dyDescent="0.25">
      <c r="A40" s="13" t="str">
        <f>IF(Result[[#This Row],[الاسم]]="","",ROW()-ROW($A$1))</f>
        <v/>
      </c>
      <c r="B40" s="14" t="str">
        <f t="shared" si="0"/>
        <v/>
      </c>
      <c r="C40" s="15" t="str">
        <f>IF($B40="","",SUMIFS(Data!$E$2:$E$100,Data!$B$2:$B$100,$B40,Data!$C$2:$C$100,Result[[#Headers],[يناير]]))</f>
        <v/>
      </c>
      <c r="D40" s="15" t="str">
        <f>IF($B40="","",SUMIFS(Data!$E$2:$E$100,Data!$B$2:$B$100,$B40,Data!$C$2:$C$100,Result[[#Headers],[فبراير]]))</f>
        <v/>
      </c>
      <c r="E40" s="15" t="str">
        <f>IF($B40="","",SUMIFS(Data!$E$2:$E$100,Data!$B$2:$B$100,$B40,Data!$C$2:$C$100,Result[[#Headers],[مارس]]))</f>
        <v/>
      </c>
      <c r="F40" s="15" t="str">
        <f>IF($B40="","",SUMIFS(Data!$E$2:$E$100,Data!$B$2:$B$100,$B40,Data!$C$2:$C$100,Result[[#Headers],[أبريل]]))</f>
        <v/>
      </c>
      <c r="G40" s="15" t="str">
        <f>IF($B40="","",SUMIFS(Data!$E$2:$E$100,Data!$B$2:$B$100,$B40,Data!$C$2:$C$100,Result[[#Headers],[مايو]]))</f>
        <v/>
      </c>
      <c r="H40" s="15" t="str">
        <f>IF($B40="","",SUMIFS(Data!$E$2:$E$100,Data!$B$2:$B$100,$B40,Data!$C$2:$C$100,Result[[#Headers],[يونيو]]))</f>
        <v/>
      </c>
      <c r="I40" s="15" t="str">
        <f>IF($B40="","",SUMIFS(Data!$E$2:$E$100,Data!$B$2:$B$100,$B40,Data!$C$2:$C$100,Result[[#Headers],[يوليه]]))</f>
        <v/>
      </c>
      <c r="J40" s="15" t="str">
        <f>IF($B40="","",SUMIFS(Data!$E$2:$E$100,Data!$B$2:$B$100,$B40,Data!$C$2:$C$100,Result[[#Headers],[أغسطس]]))</f>
        <v/>
      </c>
      <c r="K40" s="15" t="str">
        <f>IF($B40="","",SUMIFS(Data!$E$2:$E$100,Data!$B$2:$B$100,$B40,Data!$C$2:$C$100,Result[[#Headers],[سبتمبر]]))</f>
        <v/>
      </c>
      <c r="L40" s="15" t="str">
        <f>IF($B40="","",SUMIFS(Data!$E$2:$E$100,Data!$B$2:$B$100,$B40,Data!$C$2:$C$100,Result[[#Headers],[أكتوبر]]))</f>
        <v/>
      </c>
      <c r="M40" s="15" t="str">
        <f>IF($B40="","",SUMIFS(Data!$E$2:$E$100,Data!$B$2:$B$100,$B40,Data!$C$2:$C$100,Result[[#Headers],[نوفمبر]]))</f>
        <v/>
      </c>
      <c r="N40" s="15" t="str">
        <f>IF($B40="","",SUMIFS(Data!$E$2:$E$100,Data!$B$2:$B$100,$B40,Data!$C$2:$C$100,Result[[#Headers],[ديسمبر]]))</f>
        <v/>
      </c>
      <c r="O40" s="16" t="str">
        <f>IF(Result[[#This Row],[الاسم]]="","",SUM(Result[[#This Row],[يناير]:[ديسمبر]]))</f>
        <v/>
      </c>
      <c r="P40" s="20" t="str">
        <f>IF(B40="","",AVERAGEIF(Data[[الاسم]:[النسبة ]],Result[[#This Row],[الاسم]],Data[[النسبة ]]))</f>
        <v/>
      </c>
    </row>
    <row r="41" spans="1:16" x14ac:dyDescent="0.25">
      <c r="A41" s="13" t="str">
        <f>IF(Result[[#This Row],[الاسم]]="","",ROW()-ROW($A$1))</f>
        <v/>
      </c>
      <c r="B41" s="14" t="str">
        <f t="shared" si="0"/>
        <v/>
      </c>
      <c r="C41" s="15" t="str">
        <f>IF($B41="","",SUMIFS(Data!$E$2:$E$100,Data!$B$2:$B$100,$B41,Data!$C$2:$C$100,Result[[#Headers],[يناير]]))</f>
        <v/>
      </c>
      <c r="D41" s="15" t="str">
        <f>IF($B41="","",SUMIFS(Data!$E$2:$E$100,Data!$B$2:$B$100,$B41,Data!$C$2:$C$100,Result[[#Headers],[فبراير]]))</f>
        <v/>
      </c>
      <c r="E41" s="15" t="str">
        <f>IF($B41="","",SUMIFS(Data!$E$2:$E$100,Data!$B$2:$B$100,$B41,Data!$C$2:$C$100,Result[[#Headers],[مارس]]))</f>
        <v/>
      </c>
      <c r="F41" s="15" t="str">
        <f>IF($B41="","",SUMIFS(Data!$E$2:$E$100,Data!$B$2:$B$100,$B41,Data!$C$2:$C$100,Result[[#Headers],[أبريل]]))</f>
        <v/>
      </c>
      <c r="G41" s="15" t="str">
        <f>IF($B41="","",SUMIFS(Data!$E$2:$E$100,Data!$B$2:$B$100,$B41,Data!$C$2:$C$100,Result[[#Headers],[مايو]]))</f>
        <v/>
      </c>
      <c r="H41" s="15" t="str">
        <f>IF($B41="","",SUMIFS(Data!$E$2:$E$100,Data!$B$2:$B$100,$B41,Data!$C$2:$C$100,Result[[#Headers],[يونيو]]))</f>
        <v/>
      </c>
      <c r="I41" s="15" t="str">
        <f>IF($B41="","",SUMIFS(Data!$E$2:$E$100,Data!$B$2:$B$100,$B41,Data!$C$2:$C$100,Result[[#Headers],[يوليه]]))</f>
        <v/>
      </c>
      <c r="J41" s="15" t="str">
        <f>IF($B41="","",SUMIFS(Data!$E$2:$E$100,Data!$B$2:$B$100,$B41,Data!$C$2:$C$100,Result[[#Headers],[أغسطس]]))</f>
        <v/>
      </c>
      <c r="K41" s="15" t="str">
        <f>IF($B41="","",SUMIFS(Data!$E$2:$E$100,Data!$B$2:$B$100,$B41,Data!$C$2:$C$100,Result[[#Headers],[سبتمبر]]))</f>
        <v/>
      </c>
      <c r="L41" s="15" t="str">
        <f>IF($B41="","",SUMIFS(Data!$E$2:$E$100,Data!$B$2:$B$100,$B41,Data!$C$2:$C$100,Result[[#Headers],[أكتوبر]]))</f>
        <v/>
      </c>
      <c r="M41" s="15" t="str">
        <f>IF($B41="","",SUMIFS(Data!$E$2:$E$100,Data!$B$2:$B$100,$B41,Data!$C$2:$C$100,Result[[#Headers],[نوفمبر]]))</f>
        <v/>
      </c>
      <c r="N41" s="15" t="str">
        <f>IF($B41="","",SUMIFS(Data!$E$2:$E$100,Data!$B$2:$B$100,$B41,Data!$C$2:$C$100,Result[[#Headers],[ديسمبر]]))</f>
        <v/>
      </c>
      <c r="O41" s="16" t="str">
        <f>IF(Result[[#This Row],[الاسم]]="","",SUM(Result[[#This Row],[يناير]:[ديسمبر]]))</f>
        <v/>
      </c>
      <c r="P41" s="20" t="str">
        <f>IF(B41="","",AVERAGEIF(Data[[الاسم]:[النسبة ]],Result[[#This Row],[الاسم]],Data[[النسبة ]]))</f>
        <v/>
      </c>
    </row>
    <row r="42" spans="1:16" x14ac:dyDescent="0.25">
      <c r="A42" s="13" t="str">
        <f>IF(Result[[#This Row],[الاسم]]="","",ROW()-ROW($A$1))</f>
        <v/>
      </c>
      <c r="B42" s="14" t="str">
        <f t="shared" si="0"/>
        <v/>
      </c>
      <c r="C42" s="15" t="str">
        <f>IF($B42="","",SUMIFS(Data!$E$2:$E$100,Data!$B$2:$B$100,$B42,Data!$C$2:$C$100,Result[[#Headers],[يناير]]))</f>
        <v/>
      </c>
      <c r="D42" s="15" t="str">
        <f>IF($B42="","",SUMIFS(Data!$E$2:$E$100,Data!$B$2:$B$100,$B42,Data!$C$2:$C$100,Result[[#Headers],[فبراير]]))</f>
        <v/>
      </c>
      <c r="E42" s="15" t="str">
        <f>IF($B42="","",SUMIFS(Data!$E$2:$E$100,Data!$B$2:$B$100,$B42,Data!$C$2:$C$100,Result[[#Headers],[مارس]]))</f>
        <v/>
      </c>
      <c r="F42" s="15" t="str">
        <f>IF($B42="","",SUMIFS(Data!$E$2:$E$100,Data!$B$2:$B$100,$B42,Data!$C$2:$C$100,Result[[#Headers],[أبريل]]))</f>
        <v/>
      </c>
      <c r="G42" s="15" t="str">
        <f>IF($B42="","",SUMIFS(Data!$E$2:$E$100,Data!$B$2:$B$100,$B42,Data!$C$2:$C$100,Result[[#Headers],[مايو]]))</f>
        <v/>
      </c>
      <c r="H42" s="15" t="str">
        <f>IF($B42="","",SUMIFS(Data!$E$2:$E$100,Data!$B$2:$B$100,$B42,Data!$C$2:$C$100,Result[[#Headers],[يونيو]]))</f>
        <v/>
      </c>
      <c r="I42" s="15" t="str">
        <f>IF($B42="","",SUMIFS(Data!$E$2:$E$100,Data!$B$2:$B$100,$B42,Data!$C$2:$C$100,Result[[#Headers],[يوليه]]))</f>
        <v/>
      </c>
      <c r="J42" s="15" t="str">
        <f>IF($B42="","",SUMIFS(Data!$E$2:$E$100,Data!$B$2:$B$100,$B42,Data!$C$2:$C$100,Result[[#Headers],[أغسطس]]))</f>
        <v/>
      </c>
      <c r="K42" s="15" t="str">
        <f>IF($B42="","",SUMIFS(Data!$E$2:$E$100,Data!$B$2:$B$100,$B42,Data!$C$2:$C$100,Result[[#Headers],[سبتمبر]]))</f>
        <v/>
      </c>
      <c r="L42" s="15" t="str">
        <f>IF($B42="","",SUMIFS(Data!$E$2:$E$100,Data!$B$2:$B$100,$B42,Data!$C$2:$C$100,Result[[#Headers],[أكتوبر]]))</f>
        <v/>
      </c>
      <c r="M42" s="15" t="str">
        <f>IF($B42="","",SUMIFS(Data!$E$2:$E$100,Data!$B$2:$B$100,$B42,Data!$C$2:$C$100,Result[[#Headers],[نوفمبر]]))</f>
        <v/>
      </c>
      <c r="N42" s="15" t="str">
        <f>IF($B42="","",SUMIFS(Data!$E$2:$E$100,Data!$B$2:$B$100,$B42,Data!$C$2:$C$100,Result[[#Headers],[ديسمبر]]))</f>
        <v/>
      </c>
      <c r="O42" s="16" t="str">
        <f>IF(Result[[#This Row],[الاسم]]="","",SUM(Result[[#This Row],[يناير]:[ديسمبر]]))</f>
        <v/>
      </c>
      <c r="P42" s="20" t="str">
        <f>IF(B42="","",AVERAGEIF(Data[[الاسم]:[النسبة ]],Result[[#This Row],[الاسم]],Data[[النسبة ]]))</f>
        <v/>
      </c>
    </row>
    <row r="43" spans="1:16" x14ac:dyDescent="0.25">
      <c r="A43" s="13" t="str">
        <f>IF(Result[[#This Row],[الاسم]]="","",ROW()-ROW($A$1))</f>
        <v/>
      </c>
      <c r="B43" s="14" t="str">
        <f t="shared" si="0"/>
        <v/>
      </c>
      <c r="C43" s="15" t="str">
        <f>IF($B43="","",SUMIFS(Data!$E$2:$E$100,Data!$B$2:$B$100,$B43,Data!$C$2:$C$100,Result[[#Headers],[يناير]]))</f>
        <v/>
      </c>
      <c r="D43" s="15" t="str">
        <f>IF($B43="","",SUMIFS(Data!$E$2:$E$100,Data!$B$2:$B$100,$B43,Data!$C$2:$C$100,Result[[#Headers],[فبراير]]))</f>
        <v/>
      </c>
      <c r="E43" s="15" t="str">
        <f>IF($B43="","",SUMIFS(Data!$E$2:$E$100,Data!$B$2:$B$100,$B43,Data!$C$2:$C$100,Result[[#Headers],[مارس]]))</f>
        <v/>
      </c>
      <c r="F43" s="15" t="str">
        <f>IF($B43="","",SUMIFS(Data!$E$2:$E$100,Data!$B$2:$B$100,$B43,Data!$C$2:$C$100,Result[[#Headers],[أبريل]]))</f>
        <v/>
      </c>
      <c r="G43" s="15" t="str">
        <f>IF($B43="","",SUMIFS(Data!$E$2:$E$100,Data!$B$2:$B$100,$B43,Data!$C$2:$C$100,Result[[#Headers],[مايو]]))</f>
        <v/>
      </c>
      <c r="H43" s="15" t="str">
        <f>IF($B43="","",SUMIFS(Data!$E$2:$E$100,Data!$B$2:$B$100,$B43,Data!$C$2:$C$100,Result[[#Headers],[يونيو]]))</f>
        <v/>
      </c>
      <c r="I43" s="15" t="str">
        <f>IF($B43="","",SUMIFS(Data!$E$2:$E$100,Data!$B$2:$B$100,$B43,Data!$C$2:$C$100,Result[[#Headers],[يوليه]]))</f>
        <v/>
      </c>
      <c r="J43" s="15" t="str">
        <f>IF($B43="","",SUMIFS(Data!$E$2:$E$100,Data!$B$2:$B$100,$B43,Data!$C$2:$C$100,Result[[#Headers],[أغسطس]]))</f>
        <v/>
      </c>
      <c r="K43" s="15" t="str">
        <f>IF($B43="","",SUMIFS(Data!$E$2:$E$100,Data!$B$2:$B$100,$B43,Data!$C$2:$C$100,Result[[#Headers],[سبتمبر]]))</f>
        <v/>
      </c>
      <c r="L43" s="15" t="str">
        <f>IF($B43="","",SUMIFS(Data!$E$2:$E$100,Data!$B$2:$B$100,$B43,Data!$C$2:$C$100,Result[[#Headers],[أكتوبر]]))</f>
        <v/>
      </c>
      <c r="M43" s="15" t="str">
        <f>IF($B43="","",SUMIFS(Data!$E$2:$E$100,Data!$B$2:$B$100,$B43,Data!$C$2:$C$100,Result[[#Headers],[نوفمبر]]))</f>
        <v/>
      </c>
      <c r="N43" s="15" t="str">
        <f>IF($B43="","",SUMIFS(Data!$E$2:$E$100,Data!$B$2:$B$100,$B43,Data!$C$2:$C$100,Result[[#Headers],[ديسمبر]]))</f>
        <v/>
      </c>
      <c r="O43" s="16" t="str">
        <f>IF(Result[[#This Row],[الاسم]]="","",SUM(Result[[#This Row],[يناير]:[ديسمبر]]))</f>
        <v/>
      </c>
      <c r="P43" s="20" t="str">
        <f>IF(B43="","",AVERAGEIF(Data[[الاسم]:[النسبة ]],Result[[#This Row],[الاسم]],Data[[النسبة ]]))</f>
        <v/>
      </c>
    </row>
    <row r="44" spans="1:16" x14ac:dyDescent="0.25">
      <c r="A44" s="13" t="str">
        <f>IF(Result[[#This Row],[الاسم]]="","",ROW()-ROW($A$1))</f>
        <v/>
      </c>
      <c r="B44" s="14" t="str">
        <f t="shared" si="0"/>
        <v/>
      </c>
      <c r="C44" s="15" t="str">
        <f>IF($B44="","",SUMIFS(Data!$E$2:$E$100,Data!$B$2:$B$100,$B44,Data!$C$2:$C$100,Result[[#Headers],[يناير]]))</f>
        <v/>
      </c>
      <c r="D44" s="15" t="str">
        <f>IF($B44="","",SUMIFS(Data!$E$2:$E$100,Data!$B$2:$B$100,$B44,Data!$C$2:$C$100,Result[[#Headers],[فبراير]]))</f>
        <v/>
      </c>
      <c r="E44" s="15" t="str">
        <f>IF($B44="","",SUMIFS(Data!$E$2:$E$100,Data!$B$2:$B$100,$B44,Data!$C$2:$C$100,Result[[#Headers],[مارس]]))</f>
        <v/>
      </c>
      <c r="F44" s="15" t="str">
        <f>IF($B44="","",SUMIFS(Data!$E$2:$E$100,Data!$B$2:$B$100,$B44,Data!$C$2:$C$100,Result[[#Headers],[أبريل]]))</f>
        <v/>
      </c>
      <c r="G44" s="15" t="str">
        <f>IF($B44="","",SUMIFS(Data!$E$2:$E$100,Data!$B$2:$B$100,$B44,Data!$C$2:$C$100,Result[[#Headers],[مايو]]))</f>
        <v/>
      </c>
      <c r="H44" s="15" t="str">
        <f>IF($B44="","",SUMIFS(Data!$E$2:$E$100,Data!$B$2:$B$100,$B44,Data!$C$2:$C$100,Result[[#Headers],[يونيو]]))</f>
        <v/>
      </c>
      <c r="I44" s="15" t="str">
        <f>IF($B44="","",SUMIFS(Data!$E$2:$E$100,Data!$B$2:$B$100,$B44,Data!$C$2:$C$100,Result[[#Headers],[يوليه]]))</f>
        <v/>
      </c>
      <c r="J44" s="15" t="str">
        <f>IF($B44="","",SUMIFS(Data!$E$2:$E$100,Data!$B$2:$B$100,$B44,Data!$C$2:$C$100,Result[[#Headers],[أغسطس]]))</f>
        <v/>
      </c>
      <c r="K44" s="15" t="str">
        <f>IF($B44="","",SUMIFS(Data!$E$2:$E$100,Data!$B$2:$B$100,$B44,Data!$C$2:$C$100,Result[[#Headers],[سبتمبر]]))</f>
        <v/>
      </c>
      <c r="L44" s="15" t="str">
        <f>IF($B44="","",SUMIFS(Data!$E$2:$E$100,Data!$B$2:$B$100,$B44,Data!$C$2:$C$100,Result[[#Headers],[أكتوبر]]))</f>
        <v/>
      </c>
      <c r="M44" s="15" t="str">
        <f>IF($B44="","",SUMIFS(Data!$E$2:$E$100,Data!$B$2:$B$100,$B44,Data!$C$2:$C$100,Result[[#Headers],[نوفمبر]]))</f>
        <v/>
      </c>
      <c r="N44" s="15" t="str">
        <f>IF($B44="","",SUMIFS(Data!$E$2:$E$100,Data!$B$2:$B$100,$B44,Data!$C$2:$C$100,Result[[#Headers],[ديسمبر]]))</f>
        <v/>
      </c>
      <c r="O44" s="16" t="str">
        <f>IF(Result[[#This Row],[الاسم]]="","",SUM(Result[[#This Row],[يناير]:[ديسمبر]]))</f>
        <v/>
      </c>
      <c r="P44" s="20" t="str">
        <f>IF(B44="","",AVERAGEIF(Data[[الاسم]:[النسبة ]],Result[[#This Row],[الاسم]],Data[[النسبة ]]))</f>
        <v/>
      </c>
    </row>
    <row r="45" spans="1:16" x14ac:dyDescent="0.25">
      <c r="A45" s="13" t="str">
        <f>IF(Result[[#This Row],[الاسم]]="","",ROW()-ROW($A$1))</f>
        <v/>
      </c>
      <c r="B45" s="14" t="str">
        <f t="shared" si="0"/>
        <v/>
      </c>
      <c r="C45" s="15" t="str">
        <f>IF($B45="","",SUMIFS(Data!$E$2:$E$100,Data!$B$2:$B$100,$B45,Data!$C$2:$C$100,Result[[#Headers],[يناير]]))</f>
        <v/>
      </c>
      <c r="D45" s="15" t="str">
        <f>IF($B45="","",SUMIFS(Data!$E$2:$E$100,Data!$B$2:$B$100,$B45,Data!$C$2:$C$100,Result[[#Headers],[فبراير]]))</f>
        <v/>
      </c>
      <c r="E45" s="15" t="str">
        <f>IF($B45="","",SUMIFS(Data!$E$2:$E$100,Data!$B$2:$B$100,$B45,Data!$C$2:$C$100,Result[[#Headers],[مارس]]))</f>
        <v/>
      </c>
      <c r="F45" s="15" t="str">
        <f>IF($B45="","",SUMIFS(Data!$E$2:$E$100,Data!$B$2:$B$100,$B45,Data!$C$2:$C$100,Result[[#Headers],[أبريل]]))</f>
        <v/>
      </c>
      <c r="G45" s="15" t="str">
        <f>IF($B45="","",SUMIFS(Data!$E$2:$E$100,Data!$B$2:$B$100,$B45,Data!$C$2:$C$100,Result[[#Headers],[مايو]]))</f>
        <v/>
      </c>
      <c r="H45" s="15" t="str">
        <f>IF($B45="","",SUMIFS(Data!$E$2:$E$100,Data!$B$2:$B$100,$B45,Data!$C$2:$C$100,Result[[#Headers],[يونيو]]))</f>
        <v/>
      </c>
      <c r="I45" s="15" t="str">
        <f>IF($B45="","",SUMIFS(Data!$E$2:$E$100,Data!$B$2:$B$100,$B45,Data!$C$2:$C$100,Result[[#Headers],[يوليه]]))</f>
        <v/>
      </c>
      <c r="J45" s="15" t="str">
        <f>IF($B45="","",SUMIFS(Data!$E$2:$E$100,Data!$B$2:$B$100,$B45,Data!$C$2:$C$100,Result[[#Headers],[أغسطس]]))</f>
        <v/>
      </c>
      <c r="K45" s="15" t="str">
        <f>IF($B45="","",SUMIFS(Data!$E$2:$E$100,Data!$B$2:$B$100,$B45,Data!$C$2:$C$100,Result[[#Headers],[سبتمبر]]))</f>
        <v/>
      </c>
      <c r="L45" s="15" t="str">
        <f>IF($B45="","",SUMIFS(Data!$E$2:$E$100,Data!$B$2:$B$100,$B45,Data!$C$2:$C$100,Result[[#Headers],[أكتوبر]]))</f>
        <v/>
      </c>
      <c r="M45" s="15" t="str">
        <f>IF($B45="","",SUMIFS(Data!$E$2:$E$100,Data!$B$2:$B$100,$B45,Data!$C$2:$C$100,Result[[#Headers],[نوفمبر]]))</f>
        <v/>
      </c>
      <c r="N45" s="15" t="str">
        <f>IF($B45="","",SUMIFS(Data!$E$2:$E$100,Data!$B$2:$B$100,$B45,Data!$C$2:$C$100,Result[[#Headers],[ديسمبر]]))</f>
        <v/>
      </c>
      <c r="O45" s="16" t="str">
        <f>IF(Result[[#This Row],[الاسم]]="","",SUM(Result[[#This Row],[يناير]:[ديسمبر]]))</f>
        <v/>
      </c>
      <c r="P45" s="20" t="str">
        <f>IF(B45="","",AVERAGEIF(Data[[الاسم]:[النسبة ]],Result[[#This Row],[الاسم]],Data[[النسبة ]]))</f>
        <v/>
      </c>
    </row>
    <row r="46" spans="1:16" x14ac:dyDescent="0.25">
      <c r="A46" s="13" t="str">
        <f>IF(Result[[#This Row],[الاسم]]="","",ROW()-ROW($A$1))</f>
        <v/>
      </c>
      <c r="B46" s="14" t="str">
        <f t="shared" si="0"/>
        <v/>
      </c>
      <c r="C46" s="15" t="str">
        <f>IF($B46="","",SUMIFS(Data!$E$2:$E$100,Data!$B$2:$B$100,$B46,Data!$C$2:$C$100,Result[[#Headers],[يناير]]))</f>
        <v/>
      </c>
      <c r="D46" s="15" t="str">
        <f>IF($B46="","",SUMIFS(Data!$E$2:$E$100,Data!$B$2:$B$100,$B46,Data!$C$2:$C$100,Result[[#Headers],[فبراير]]))</f>
        <v/>
      </c>
      <c r="E46" s="15" t="str">
        <f>IF($B46="","",SUMIFS(Data!$E$2:$E$100,Data!$B$2:$B$100,$B46,Data!$C$2:$C$100,Result[[#Headers],[مارس]]))</f>
        <v/>
      </c>
      <c r="F46" s="15" t="str">
        <f>IF($B46="","",SUMIFS(Data!$E$2:$E$100,Data!$B$2:$B$100,$B46,Data!$C$2:$C$100,Result[[#Headers],[أبريل]]))</f>
        <v/>
      </c>
      <c r="G46" s="15" t="str">
        <f>IF($B46="","",SUMIFS(Data!$E$2:$E$100,Data!$B$2:$B$100,$B46,Data!$C$2:$C$100,Result[[#Headers],[مايو]]))</f>
        <v/>
      </c>
      <c r="H46" s="15" t="str">
        <f>IF($B46="","",SUMIFS(Data!$E$2:$E$100,Data!$B$2:$B$100,$B46,Data!$C$2:$C$100,Result[[#Headers],[يونيو]]))</f>
        <v/>
      </c>
      <c r="I46" s="15" t="str">
        <f>IF($B46="","",SUMIFS(Data!$E$2:$E$100,Data!$B$2:$B$100,$B46,Data!$C$2:$C$100,Result[[#Headers],[يوليه]]))</f>
        <v/>
      </c>
      <c r="J46" s="15" t="str">
        <f>IF($B46="","",SUMIFS(Data!$E$2:$E$100,Data!$B$2:$B$100,$B46,Data!$C$2:$C$100,Result[[#Headers],[أغسطس]]))</f>
        <v/>
      </c>
      <c r="K46" s="15" t="str">
        <f>IF($B46="","",SUMIFS(Data!$E$2:$E$100,Data!$B$2:$B$100,$B46,Data!$C$2:$C$100,Result[[#Headers],[سبتمبر]]))</f>
        <v/>
      </c>
      <c r="L46" s="15" t="str">
        <f>IF($B46="","",SUMIFS(Data!$E$2:$E$100,Data!$B$2:$B$100,$B46,Data!$C$2:$C$100,Result[[#Headers],[أكتوبر]]))</f>
        <v/>
      </c>
      <c r="M46" s="15" t="str">
        <f>IF($B46="","",SUMIFS(Data!$E$2:$E$100,Data!$B$2:$B$100,$B46,Data!$C$2:$C$100,Result[[#Headers],[نوفمبر]]))</f>
        <v/>
      </c>
      <c r="N46" s="15" t="str">
        <f>IF($B46="","",SUMIFS(Data!$E$2:$E$100,Data!$B$2:$B$100,$B46,Data!$C$2:$C$100,Result[[#Headers],[ديسمبر]]))</f>
        <v/>
      </c>
      <c r="O46" s="16" t="str">
        <f>IF(Result[[#This Row],[الاسم]]="","",SUM(Result[[#This Row],[يناير]:[ديسمبر]]))</f>
        <v/>
      </c>
      <c r="P46" s="20" t="str">
        <f>IF(B46="","",AVERAGEIF(Data[[الاسم]:[النسبة ]],Result[[#This Row],[الاسم]],Data[[النسبة ]]))</f>
        <v/>
      </c>
    </row>
    <row r="47" spans="1:16" x14ac:dyDescent="0.25">
      <c r="A47" s="13" t="str">
        <f>IF(Result[[#This Row],[الاسم]]="","",ROW()-ROW($A$1))</f>
        <v/>
      </c>
      <c r="B47" s="14" t="str">
        <f t="shared" si="0"/>
        <v/>
      </c>
      <c r="C47" s="15" t="str">
        <f>IF($B47="","",SUMIFS(Data!$E$2:$E$100,Data!$B$2:$B$100,$B47,Data!$C$2:$C$100,Result[[#Headers],[يناير]]))</f>
        <v/>
      </c>
      <c r="D47" s="15" t="str">
        <f>IF($B47="","",SUMIFS(Data!$E$2:$E$100,Data!$B$2:$B$100,$B47,Data!$C$2:$C$100,Result[[#Headers],[فبراير]]))</f>
        <v/>
      </c>
      <c r="E47" s="15" t="str">
        <f>IF($B47="","",SUMIFS(Data!$E$2:$E$100,Data!$B$2:$B$100,$B47,Data!$C$2:$C$100,Result[[#Headers],[مارس]]))</f>
        <v/>
      </c>
      <c r="F47" s="15" t="str">
        <f>IF($B47="","",SUMIFS(Data!$E$2:$E$100,Data!$B$2:$B$100,$B47,Data!$C$2:$C$100,Result[[#Headers],[أبريل]]))</f>
        <v/>
      </c>
      <c r="G47" s="15" t="str">
        <f>IF($B47="","",SUMIFS(Data!$E$2:$E$100,Data!$B$2:$B$100,$B47,Data!$C$2:$C$100,Result[[#Headers],[مايو]]))</f>
        <v/>
      </c>
      <c r="H47" s="15" t="str">
        <f>IF($B47="","",SUMIFS(Data!$E$2:$E$100,Data!$B$2:$B$100,$B47,Data!$C$2:$C$100,Result[[#Headers],[يونيو]]))</f>
        <v/>
      </c>
      <c r="I47" s="15" t="str">
        <f>IF($B47="","",SUMIFS(Data!$E$2:$E$100,Data!$B$2:$B$100,$B47,Data!$C$2:$C$100,Result[[#Headers],[يوليه]]))</f>
        <v/>
      </c>
      <c r="J47" s="15" t="str">
        <f>IF($B47="","",SUMIFS(Data!$E$2:$E$100,Data!$B$2:$B$100,$B47,Data!$C$2:$C$100,Result[[#Headers],[أغسطس]]))</f>
        <v/>
      </c>
      <c r="K47" s="15" t="str">
        <f>IF($B47="","",SUMIFS(Data!$E$2:$E$100,Data!$B$2:$B$100,$B47,Data!$C$2:$C$100,Result[[#Headers],[سبتمبر]]))</f>
        <v/>
      </c>
      <c r="L47" s="15" t="str">
        <f>IF($B47="","",SUMIFS(Data!$E$2:$E$100,Data!$B$2:$B$100,$B47,Data!$C$2:$C$100,Result[[#Headers],[أكتوبر]]))</f>
        <v/>
      </c>
      <c r="M47" s="15" t="str">
        <f>IF($B47="","",SUMIFS(Data!$E$2:$E$100,Data!$B$2:$B$100,$B47,Data!$C$2:$C$100,Result[[#Headers],[نوفمبر]]))</f>
        <v/>
      </c>
      <c r="N47" s="15" t="str">
        <f>IF($B47="","",SUMIFS(Data!$E$2:$E$100,Data!$B$2:$B$100,$B47,Data!$C$2:$C$100,Result[[#Headers],[ديسمبر]]))</f>
        <v/>
      </c>
      <c r="O47" s="16" t="str">
        <f>IF(Result[[#This Row],[الاسم]]="","",SUM(Result[[#This Row],[يناير]:[ديسمبر]]))</f>
        <v/>
      </c>
      <c r="P47" s="20" t="str">
        <f>IF(B47="","",AVERAGEIF(Data[[الاسم]:[النسبة ]],Result[[#This Row],[الاسم]],Data[[النسبة ]]))</f>
        <v/>
      </c>
    </row>
    <row r="48" spans="1:16" x14ac:dyDescent="0.25">
      <c r="A48" s="13" t="str">
        <f>IF(Result[[#This Row],[الاسم]]="","",ROW()-ROW($A$1))</f>
        <v/>
      </c>
      <c r="B48" s="14" t="str">
        <f t="shared" si="0"/>
        <v/>
      </c>
      <c r="C48" s="15" t="str">
        <f>IF($B48="","",SUMIFS(Data!$E$2:$E$100,Data!$B$2:$B$100,$B48,Data!$C$2:$C$100,Result[[#Headers],[يناير]]))</f>
        <v/>
      </c>
      <c r="D48" s="15" t="str">
        <f>IF($B48="","",SUMIFS(Data!$E$2:$E$100,Data!$B$2:$B$100,$B48,Data!$C$2:$C$100,Result[[#Headers],[فبراير]]))</f>
        <v/>
      </c>
      <c r="E48" s="15" t="str">
        <f>IF($B48="","",SUMIFS(Data!$E$2:$E$100,Data!$B$2:$B$100,$B48,Data!$C$2:$C$100,Result[[#Headers],[مارس]]))</f>
        <v/>
      </c>
      <c r="F48" s="15" t="str">
        <f>IF($B48="","",SUMIFS(Data!$E$2:$E$100,Data!$B$2:$B$100,$B48,Data!$C$2:$C$100,Result[[#Headers],[أبريل]]))</f>
        <v/>
      </c>
      <c r="G48" s="15" t="str">
        <f>IF($B48="","",SUMIFS(Data!$E$2:$E$100,Data!$B$2:$B$100,$B48,Data!$C$2:$C$100,Result[[#Headers],[مايو]]))</f>
        <v/>
      </c>
      <c r="H48" s="15" t="str">
        <f>IF($B48="","",SUMIFS(Data!$E$2:$E$100,Data!$B$2:$B$100,$B48,Data!$C$2:$C$100,Result[[#Headers],[يونيو]]))</f>
        <v/>
      </c>
      <c r="I48" s="15" t="str">
        <f>IF($B48="","",SUMIFS(Data!$E$2:$E$100,Data!$B$2:$B$100,$B48,Data!$C$2:$C$100,Result[[#Headers],[يوليه]]))</f>
        <v/>
      </c>
      <c r="J48" s="15" t="str">
        <f>IF($B48="","",SUMIFS(Data!$E$2:$E$100,Data!$B$2:$B$100,$B48,Data!$C$2:$C$100,Result[[#Headers],[أغسطس]]))</f>
        <v/>
      </c>
      <c r="K48" s="15" t="str">
        <f>IF($B48="","",SUMIFS(Data!$E$2:$E$100,Data!$B$2:$B$100,$B48,Data!$C$2:$C$100,Result[[#Headers],[سبتمبر]]))</f>
        <v/>
      </c>
      <c r="L48" s="15" t="str">
        <f>IF($B48="","",SUMIFS(Data!$E$2:$E$100,Data!$B$2:$B$100,$B48,Data!$C$2:$C$100,Result[[#Headers],[أكتوبر]]))</f>
        <v/>
      </c>
      <c r="M48" s="15" t="str">
        <f>IF($B48="","",SUMIFS(Data!$E$2:$E$100,Data!$B$2:$B$100,$B48,Data!$C$2:$C$100,Result[[#Headers],[نوفمبر]]))</f>
        <v/>
      </c>
      <c r="N48" s="15" t="str">
        <f>IF($B48="","",SUMIFS(Data!$E$2:$E$100,Data!$B$2:$B$100,$B48,Data!$C$2:$C$100,Result[[#Headers],[ديسمبر]]))</f>
        <v/>
      </c>
      <c r="O48" s="16" t="str">
        <f>IF(Result[[#This Row],[الاسم]]="","",SUM(Result[[#This Row],[يناير]:[ديسمبر]]))</f>
        <v/>
      </c>
      <c r="P48" s="20" t="str">
        <f>IF(B48="","",AVERAGEIF(Data[[الاسم]:[النسبة ]],Result[[#This Row],[الاسم]],Data[[النسبة ]]))</f>
        <v/>
      </c>
    </row>
    <row r="49" spans="1:16" x14ac:dyDescent="0.25">
      <c r="A49" s="13" t="str">
        <f>IF(Result[[#This Row],[الاسم]]="","",ROW()-ROW($A$1))</f>
        <v/>
      </c>
      <c r="B49" s="14" t="str">
        <f t="shared" si="0"/>
        <v/>
      </c>
      <c r="C49" s="15" t="str">
        <f>IF($B49="","",SUMIFS(Data!$E$2:$E$100,Data!$B$2:$B$100,$B49,Data!$C$2:$C$100,Result[[#Headers],[يناير]]))</f>
        <v/>
      </c>
      <c r="D49" s="15" t="str">
        <f>IF($B49="","",SUMIFS(Data!$E$2:$E$100,Data!$B$2:$B$100,$B49,Data!$C$2:$C$100,Result[[#Headers],[فبراير]]))</f>
        <v/>
      </c>
      <c r="E49" s="15" t="str">
        <f>IF($B49="","",SUMIFS(Data!$E$2:$E$100,Data!$B$2:$B$100,$B49,Data!$C$2:$C$100,Result[[#Headers],[مارس]]))</f>
        <v/>
      </c>
      <c r="F49" s="15" t="str">
        <f>IF($B49="","",SUMIFS(Data!$E$2:$E$100,Data!$B$2:$B$100,$B49,Data!$C$2:$C$100,Result[[#Headers],[أبريل]]))</f>
        <v/>
      </c>
      <c r="G49" s="15" t="str">
        <f>IF($B49="","",SUMIFS(Data!$E$2:$E$100,Data!$B$2:$B$100,$B49,Data!$C$2:$C$100,Result[[#Headers],[مايو]]))</f>
        <v/>
      </c>
      <c r="H49" s="15" t="str">
        <f>IF($B49="","",SUMIFS(Data!$E$2:$E$100,Data!$B$2:$B$100,$B49,Data!$C$2:$C$100,Result[[#Headers],[يونيو]]))</f>
        <v/>
      </c>
      <c r="I49" s="15" t="str">
        <f>IF($B49="","",SUMIFS(Data!$E$2:$E$100,Data!$B$2:$B$100,$B49,Data!$C$2:$C$100,Result[[#Headers],[يوليه]]))</f>
        <v/>
      </c>
      <c r="J49" s="15" t="str">
        <f>IF($B49="","",SUMIFS(Data!$E$2:$E$100,Data!$B$2:$B$100,$B49,Data!$C$2:$C$100,Result[[#Headers],[أغسطس]]))</f>
        <v/>
      </c>
      <c r="K49" s="15" t="str">
        <f>IF($B49="","",SUMIFS(Data!$E$2:$E$100,Data!$B$2:$B$100,$B49,Data!$C$2:$C$100,Result[[#Headers],[سبتمبر]]))</f>
        <v/>
      </c>
      <c r="L49" s="15" t="str">
        <f>IF($B49="","",SUMIFS(Data!$E$2:$E$100,Data!$B$2:$B$100,$B49,Data!$C$2:$C$100,Result[[#Headers],[أكتوبر]]))</f>
        <v/>
      </c>
      <c r="M49" s="15" t="str">
        <f>IF($B49="","",SUMIFS(Data!$E$2:$E$100,Data!$B$2:$B$100,$B49,Data!$C$2:$C$100,Result[[#Headers],[نوفمبر]]))</f>
        <v/>
      </c>
      <c r="N49" s="15" t="str">
        <f>IF($B49="","",SUMIFS(Data!$E$2:$E$100,Data!$B$2:$B$100,$B49,Data!$C$2:$C$100,Result[[#Headers],[ديسمبر]]))</f>
        <v/>
      </c>
      <c r="O49" s="16" t="str">
        <f>IF(Result[[#This Row],[الاسم]]="","",SUM(Result[[#This Row],[يناير]:[ديسمبر]]))</f>
        <v/>
      </c>
      <c r="P49" s="20" t="str">
        <f>IF(B49="","",AVERAGEIF(Data[[الاسم]:[النسبة ]],Result[[#This Row],[الاسم]],Data[[النسبة ]]))</f>
        <v/>
      </c>
    </row>
    <row r="50" spans="1:16" x14ac:dyDescent="0.25">
      <c r="A50" s="13" t="str">
        <f>IF(Result[[#This Row],[الاسم]]="","",ROW()-ROW($A$1))</f>
        <v/>
      </c>
      <c r="B50" s="14" t="str">
        <f t="shared" si="0"/>
        <v/>
      </c>
      <c r="C50" s="15" t="str">
        <f>IF($B50="","",SUMIFS(Data!$E$2:$E$100,Data!$B$2:$B$100,$B50,Data!$C$2:$C$100,Result[[#Headers],[يناير]]))</f>
        <v/>
      </c>
      <c r="D50" s="15" t="str">
        <f>IF($B50="","",SUMIFS(Data!$E$2:$E$100,Data!$B$2:$B$100,$B50,Data!$C$2:$C$100,Result[[#Headers],[فبراير]]))</f>
        <v/>
      </c>
      <c r="E50" s="15" t="str">
        <f>IF($B50="","",SUMIFS(Data!$E$2:$E$100,Data!$B$2:$B$100,$B50,Data!$C$2:$C$100,Result[[#Headers],[مارس]]))</f>
        <v/>
      </c>
      <c r="F50" s="15" t="str">
        <f>IF($B50="","",SUMIFS(Data!$E$2:$E$100,Data!$B$2:$B$100,$B50,Data!$C$2:$C$100,Result[[#Headers],[أبريل]]))</f>
        <v/>
      </c>
      <c r="G50" s="15" t="str">
        <f>IF($B50="","",SUMIFS(Data!$E$2:$E$100,Data!$B$2:$B$100,$B50,Data!$C$2:$C$100,Result[[#Headers],[مايو]]))</f>
        <v/>
      </c>
      <c r="H50" s="15" t="str">
        <f>IF($B50="","",SUMIFS(Data!$E$2:$E$100,Data!$B$2:$B$100,$B50,Data!$C$2:$C$100,Result[[#Headers],[يونيو]]))</f>
        <v/>
      </c>
      <c r="I50" s="15" t="str">
        <f>IF($B50="","",SUMIFS(Data!$E$2:$E$100,Data!$B$2:$B$100,$B50,Data!$C$2:$C$100,Result[[#Headers],[يوليه]]))</f>
        <v/>
      </c>
      <c r="J50" s="15" t="str">
        <f>IF($B50="","",SUMIFS(Data!$E$2:$E$100,Data!$B$2:$B$100,$B50,Data!$C$2:$C$100,Result[[#Headers],[أغسطس]]))</f>
        <v/>
      </c>
      <c r="K50" s="15" t="str">
        <f>IF($B50="","",SUMIFS(Data!$E$2:$E$100,Data!$B$2:$B$100,$B50,Data!$C$2:$C$100,Result[[#Headers],[سبتمبر]]))</f>
        <v/>
      </c>
      <c r="L50" s="15" t="str">
        <f>IF($B50="","",SUMIFS(Data!$E$2:$E$100,Data!$B$2:$B$100,$B50,Data!$C$2:$C$100,Result[[#Headers],[أكتوبر]]))</f>
        <v/>
      </c>
      <c r="M50" s="15" t="str">
        <f>IF($B50="","",SUMIFS(Data!$E$2:$E$100,Data!$B$2:$B$100,$B50,Data!$C$2:$C$100,Result[[#Headers],[نوفمبر]]))</f>
        <v/>
      </c>
      <c r="N50" s="15" t="str">
        <f>IF($B50="","",SUMIFS(Data!$E$2:$E$100,Data!$B$2:$B$100,$B50,Data!$C$2:$C$100,Result[[#Headers],[ديسمبر]]))</f>
        <v/>
      </c>
      <c r="O50" s="16" t="str">
        <f>IF(Result[[#This Row],[الاسم]]="","",SUM(Result[[#This Row],[يناير]:[ديسمبر]]))</f>
        <v/>
      </c>
      <c r="P50" s="20" t="str">
        <f>IF(B50="","",AVERAGEIF(Data[[الاسم]:[النسبة ]],Result[[#This Row],[الاسم]],Data[[النسبة ]]))</f>
        <v/>
      </c>
    </row>
    <row r="51" spans="1:16" x14ac:dyDescent="0.25">
      <c r="A51" s="13" t="str">
        <f>IF(Result[[#This Row],[الاسم]]="","",ROW()-ROW($A$1))</f>
        <v/>
      </c>
      <c r="B51" s="14" t="str">
        <f t="shared" si="0"/>
        <v/>
      </c>
      <c r="C51" s="15" t="str">
        <f>IF($B51="","",SUMIFS(Data!$E$2:$E$100,Data!$B$2:$B$100,$B51,Data!$C$2:$C$100,Result[[#Headers],[يناير]]))</f>
        <v/>
      </c>
      <c r="D51" s="15" t="str">
        <f>IF($B51="","",SUMIFS(Data!$E$2:$E$100,Data!$B$2:$B$100,$B51,Data!$C$2:$C$100,Result[[#Headers],[فبراير]]))</f>
        <v/>
      </c>
      <c r="E51" s="15" t="str">
        <f>IF($B51="","",SUMIFS(Data!$E$2:$E$100,Data!$B$2:$B$100,$B51,Data!$C$2:$C$100,Result[[#Headers],[مارس]]))</f>
        <v/>
      </c>
      <c r="F51" s="15" t="str">
        <f>IF($B51="","",SUMIFS(Data!$E$2:$E$100,Data!$B$2:$B$100,$B51,Data!$C$2:$C$100,Result[[#Headers],[أبريل]]))</f>
        <v/>
      </c>
      <c r="G51" s="15" t="str">
        <f>IF($B51="","",SUMIFS(Data!$E$2:$E$100,Data!$B$2:$B$100,$B51,Data!$C$2:$C$100,Result[[#Headers],[مايو]]))</f>
        <v/>
      </c>
      <c r="H51" s="15" t="str">
        <f>IF($B51="","",SUMIFS(Data!$E$2:$E$100,Data!$B$2:$B$100,$B51,Data!$C$2:$C$100,Result[[#Headers],[يونيو]]))</f>
        <v/>
      </c>
      <c r="I51" s="15" t="str">
        <f>IF($B51="","",SUMIFS(Data!$E$2:$E$100,Data!$B$2:$B$100,$B51,Data!$C$2:$C$100,Result[[#Headers],[يوليه]]))</f>
        <v/>
      </c>
      <c r="J51" s="15" t="str">
        <f>IF($B51="","",SUMIFS(Data!$E$2:$E$100,Data!$B$2:$B$100,$B51,Data!$C$2:$C$100,Result[[#Headers],[أغسطس]]))</f>
        <v/>
      </c>
      <c r="K51" s="15" t="str">
        <f>IF($B51="","",SUMIFS(Data!$E$2:$E$100,Data!$B$2:$B$100,$B51,Data!$C$2:$C$100,Result[[#Headers],[سبتمبر]]))</f>
        <v/>
      </c>
      <c r="L51" s="15" t="str">
        <f>IF($B51="","",SUMIFS(Data!$E$2:$E$100,Data!$B$2:$B$100,$B51,Data!$C$2:$C$100,Result[[#Headers],[أكتوبر]]))</f>
        <v/>
      </c>
      <c r="M51" s="15" t="str">
        <f>IF($B51="","",SUMIFS(Data!$E$2:$E$100,Data!$B$2:$B$100,$B51,Data!$C$2:$C$100,Result[[#Headers],[نوفمبر]]))</f>
        <v/>
      </c>
      <c r="N51" s="15" t="str">
        <f>IF($B51="","",SUMIFS(Data!$E$2:$E$100,Data!$B$2:$B$100,$B51,Data!$C$2:$C$100,Result[[#Headers],[ديسمبر]]))</f>
        <v/>
      </c>
      <c r="O51" s="16" t="str">
        <f>IF(Result[[#This Row],[الاسم]]="","",SUM(Result[[#This Row],[يناير]:[ديسمبر]]))</f>
        <v/>
      </c>
      <c r="P51" s="20" t="str">
        <f>IF(B51="","",AVERAGEIF(Data[[الاسم]:[النسبة ]],Result[[#This Row],[الاسم]],Data[[النسبة ]]))</f>
        <v/>
      </c>
    </row>
    <row r="52" spans="1:16" x14ac:dyDescent="0.25">
      <c r="A52" s="13" t="str">
        <f>IF(Result[[#This Row],[الاسم]]="","",ROW()-ROW($A$1))</f>
        <v/>
      </c>
      <c r="B52" s="14" t="str">
        <f t="shared" si="0"/>
        <v/>
      </c>
      <c r="C52" s="15" t="str">
        <f>IF($B52="","",SUMIFS(Data!$E$2:$E$100,Data!$B$2:$B$100,$B52,Data!$C$2:$C$100,Result[[#Headers],[يناير]]))</f>
        <v/>
      </c>
      <c r="D52" s="15" t="str">
        <f>IF($B52="","",SUMIFS(Data!$E$2:$E$100,Data!$B$2:$B$100,$B52,Data!$C$2:$C$100,Result[[#Headers],[فبراير]]))</f>
        <v/>
      </c>
      <c r="E52" s="15" t="str">
        <f>IF($B52="","",SUMIFS(Data!$E$2:$E$100,Data!$B$2:$B$100,$B52,Data!$C$2:$C$100,Result[[#Headers],[مارس]]))</f>
        <v/>
      </c>
      <c r="F52" s="15" t="str">
        <f>IF($B52="","",SUMIFS(Data!$E$2:$E$100,Data!$B$2:$B$100,$B52,Data!$C$2:$C$100,Result[[#Headers],[أبريل]]))</f>
        <v/>
      </c>
      <c r="G52" s="15" t="str">
        <f>IF($B52="","",SUMIFS(Data!$E$2:$E$100,Data!$B$2:$B$100,$B52,Data!$C$2:$C$100,Result[[#Headers],[مايو]]))</f>
        <v/>
      </c>
      <c r="H52" s="15" t="str">
        <f>IF($B52="","",SUMIFS(Data!$E$2:$E$100,Data!$B$2:$B$100,$B52,Data!$C$2:$C$100,Result[[#Headers],[يونيو]]))</f>
        <v/>
      </c>
      <c r="I52" s="15" t="str">
        <f>IF($B52="","",SUMIFS(Data!$E$2:$E$100,Data!$B$2:$B$100,$B52,Data!$C$2:$C$100,Result[[#Headers],[يوليه]]))</f>
        <v/>
      </c>
      <c r="J52" s="15" t="str">
        <f>IF($B52="","",SUMIFS(Data!$E$2:$E$100,Data!$B$2:$B$100,$B52,Data!$C$2:$C$100,Result[[#Headers],[أغسطس]]))</f>
        <v/>
      </c>
      <c r="K52" s="15" t="str">
        <f>IF($B52="","",SUMIFS(Data!$E$2:$E$100,Data!$B$2:$B$100,$B52,Data!$C$2:$C$100,Result[[#Headers],[سبتمبر]]))</f>
        <v/>
      </c>
      <c r="L52" s="15" t="str">
        <f>IF($B52="","",SUMIFS(Data!$E$2:$E$100,Data!$B$2:$B$100,$B52,Data!$C$2:$C$100,Result[[#Headers],[أكتوبر]]))</f>
        <v/>
      </c>
      <c r="M52" s="15" t="str">
        <f>IF($B52="","",SUMIFS(Data!$E$2:$E$100,Data!$B$2:$B$100,$B52,Data!$C$2:$C$100,Result[[#Headers],[نوفمبر]]))</f>
        <v/>
      </c>
      <c r="N52" s="15" t="str">
        <f>IF($B52="","",SUMIFS(Data!$E$2:$E$100,Data!$B$2:$B$100,$B52,Data!$C$2:$C$100,Result[[#Headers],[ديسمبر]]))</f>
        <v/>
      </c>
      <c r="O52" s="16" t="str">
        <f>IF(Result[[#This Row],[الاسم]]="","",SUM(Result[[#This Row],[يناير]:[ديسمبر]]))</f>
        <v/>
      </c>
      <c r="P52" s="20" t="str">
        <f>IF(B52="","",AVERAGEIF(Data[[الاسم]:[النسبة ]],Result[[#This Row],[الاسم]],Data[[النسبة ]]))</f>
        <v/>
      </c>
    </row>
    <row r="53" spans="1:16" x14ac:dyDescent="0.25">
      <c r="A53" s="13" t="str">
        <f>IF(Result[[#This Row],[الاسم]]="","",ROW()-ROW($A$1))</f>
        <v/>
      </c>
      <c r="B53" s="14" t="str">
        <f t="shared" si="0"/>
        <v/>
      </c>
      <c r="C53" s="15" t="str">
        <f>IF($B53="","",SUMIFS(Data!$E$2:$E$100,Data!$B$2:$B$100,$B53,Data!$C$2:$C$100,Result[[#Headers],[يناير]]))</f>
        <v/>
      </c>
      <c r="D53" s="15" t="str">
        <f>IF($B53="","",SUMIFS(Data!$E$2:$E$100,Data!$B$2:$B$100,$B53,Data!$C$2:$C$100,Result[[#Headers],[فبراير]]))</f>
        <v/>
      </c>
      <c r="E53" s="15" t="str">
        <f>IF($B53="","",SUMIFS(Data!$E$2:$E$100,Data!$B$2:$B$100,$B53,Data!$C$2:$C$100,Result[[#Headers],[مارس]]))</f>
        <v/>
      </c>
      <c r="F53" s="15" t="str">
        <f>IF($B53="","",SUMIFS(Data!$E$2:$E$100,Data!$B$2:$B$100,$B53,Data!$C$2:$C$100,Result[[#Headers],[أبريل]]))</f>
        <v/>
      </c>
      <c r="G53" s="15" t="str">
        <f>IF($B53="","",SUMIFS(Data!$E$2:$E$100,Data!$B$2:$B$100,$B53,Data!$C$2:$C$100,Result[[#Headers],[مايو]]))</f>
        <v/>
      </c>
      <c r="H53" s="15" t="str">
        <f>IF($B53="","",SUMIFS(Data!$E$2:$E$100,Data!$B$2:$B$100,$B53,Data!$C$2:$C$100,Result[[#Headers],[يونيو]]))</f>
        <v/>
      </c>
      <c r="I53" s="15" t="str">
        <f>IF($B53="","",SUMIFS(Data!$E$2:$E$100,Data!$B$2:$B$100,$B53,Data!$C$2:$C$100,Result[[#Headers],[يوليه]]))</f>
        <v/>
      </c>
      <c r="J53" s="15" t="str">
        <f>IF($B53="","",SUMIFS(Data!$E$2:$E$100,Data!$B$2:$B$100,$B53,Data!$C$2:$C$100,Result[[#Headers],[أغسطس]]))</f>
        <v/>
      </c>
      <c r="K53" s="15" t="str">
        <f>IF($B53="","",SUMIFS(Data!$E$2:$E$100,Data!$B$2:$B$100,$B53,Data!$C$2:$C$100,Result[[#Headers],[سبتمبر]]))</f>
        <v/>
      </c>
      <c r="L53" s="15" t="str">
        <f>IF($B53="","",SUMIFS(Data!$E$2:$E$100,Data!$B$2:$B$100,$B53,Data!$C$2:$C$100,Result[[#Headers],[أكتوبر]]))</f>
        <v/>
      </c>
      <c r="M53" s="15" t="str">
        <f>IF($B53="","",SUMIFS(Data!$E$2:$E$100,Data!$B$2:$B$100,$B53,Data!$C$2:$C$100,Result[[#Headers],[نوفمبر]]))</f>
        <v/>
      </c>
      <c r="N53" s="15" t="str">
        <f>IF($B53="","",SUMIFS(Data!$E$2:$E$100,Data!$B$2:$B$100,$B53,Data!$C$2:$C$100,Result[[#Headers],[ديسمبر]]))</f>
        <v/>
      </c>
      <c r="O53" s="16" t="str">
        <f>IF(Result[[#This Row],[الاسم]]="","",SUM(Result[[#This Row],[يناير]:[ديسمبر]]))</f>
        <v/>
      </c>
      <c r="P53" s="20" t="str">
        <f>IF(B53="","",AVERAGEIF(Data[[الاسم]:[النسبة ]],Result[[#This Row],[الاسم]],Data[[النسبة ]]))</f>
        <v/>
      </c>
    </row>
    <row r="54" spans="1:16" x14ac:dyDescent="0.25">
      <c r="A54" s="13" t="str">
        <f>IF(Result[[#This Row],[الاسم]]="","",ROW()-ROW($A$1))</f>
        <v/>
      </c>
      <c r="B54" s="14" t="str">
        <f t="shared" si="0"/>
        <v/>
      </c>
      <c r="C54" s="15" t="str">
        <f>IF($B54="","",SUMIFS(Data!$E$2:$E$100,Data!$B$2:$B$100,$B54,Data!$C$2:$C$100,Result[[#Headers],[يناير]]))</f>
        <v/>
      </c>
      <c r="D54" s="15" t="str">
        <f>IF($B54="","",SUMIFS(Data!$E$2:$E$100,Data!$B$2:$B$100,$B54,Data!$C$2:$C$100,Result[[#Headers],[فبراير]]))</f>
        <v/>
      </c>
      <c r="E54" s="15" t="str">
        <f>IF($B54="","",SUMIFS(Data!$E$2:$E$100,Data!$B$2:$B$100,$B54,Data!$C$2:$C$100,Result[[#Headers],[مارس]]))</f>
        <v/>
      </c>
      <c r="F54" s="15" t="str">
        <f>IF($B54="","",SUMIFS(Data!$E$2:$E$100,Data!$B$2:$B$100,$B54,Data!$C$2:$C$100,Result[[#Headers],[أبريل]]))</f>
        <v/>
      </c>
      <c r="G54" s="15" t="str">
        <f>IF($B54="","",SUMIFS(Data!$E$2:$E$100,Data!$B$2:$B$100,$B54,Data!$C$2:$C$100,Result[[#Headers],[مايو]]))</f>
        <v/>
      </c>
      <c r="H54" s="15" t="str">
        <f>IF($B54="","",SUMIFS(Data!$E$2:$E$100,Data!$B$2:$B$100,$B54,Data!$C$2:$C$100,Result[[#Headers],[يونيو]]))</f>
        <v/>
      </c>
      <c r="I54" s="15" t="str">
        <f>IF($B54="","",SUMIFS(Data!$E$2:$E$100,Data!$B$2:$B$100,$B54,Data!$C$2:$C$100,Result[[#Headers],[يوليه]]))</f>
        <v/>
      </c>
      <c r="J54" s="15" t="str">
        <f>IF($B54="","",SUMIFS(Data!$E$2:$E$100,Data!$B$2:$B$100,$B54,Data!$C$2:$C$100,Result[[#Headers],[أغسطس]]))</f>
        <v/>
      </c>
      <c r="K54" s="15" t="str">
        <f>IF($B54="","",SUMIFS(Data!$E$2:$E$100,Data!$B$2:$B$100,$B54,Data!$C$2:$C$100,Result[[#Headers],[سبتمبر]]))</f>
        <v/>
      </c>
      <c r="L54" s="15" t="str">
        <f>IF($B54="","",SUMIFS(Data!$E$2:$E$100,Data!$B$2:$B$100,$B54,Data!$C$2:$C$100,Result[[#Headers],[أكتوبر]]))</f>
        <v/>
      </c>
      <c r="M54" s="15" t="str">
        <f>IF($B54="","",SUMIFS(Data!$E$2:$E$100,Data!$B$2:$B$100,$B54,Data!$C$2:$C$100,Result[[#Headers],[نوفمبر]]))</f>
        <v/>
      </c>
      <c r="N54" s="15" t="str">
        <f>IF($B54="","",SUMIFS(Data!$E$2:$E$100,Data!$B$2:$B$100,$B54,Data!$C$2:$C$100,Result[[#Headers],[ديسمبر]]))</f>
        <v/>
      </c>
      <c r="O54" s="16" t="str">
        <f>IF(Result[[#This Row],[الاسم]]="","",SUM(Result[[#This Row],[يناير]:[ديسمبر]]))</f>
        <v/>
      </c>
      <c r="P54" s="20" t="str">
        <f>IF(B54="","",AVERAGEIF(Data[[الاسم]:[النسبة ]],Result[[#This Row],[الاسم]],Data[[النسبة ]]))</f>
        <v/>
      </c>
    </row>
    <row r="55" spans="1:16" x14ac:dyDescent="0.25">
      <c r="A55" s="13" t="str">
        <f>IF(Result[[#This Row],[الاسم]]="","",ROW()-ROW($A$1))</f>
        <v/>
      </c>
      <c r="B55" s="14" t="str">
        <f t="shared" si="0"/>
        <v/>
      </c>
      <c r="C55" s="15" t="str">
        <f>IF($B55="","",SUMIFS(Data!$E$2:$E$100,Data!$B$2:$B$100,$B55,Data!$C$2:$C$100,Result[[#Headers],[يناير]]))</f>
        <v/>
      </c>
      <c r="D55" s="15" t="str">
        <f>IF($B55="","",SUMIFS(Data!$E$2:$E$100,Data!$B$2:$B$100,$B55,Data!$C$2:$C$100,Result[[#Headers],[فبراير]]))</f>
        <v/>
      </c>
      <c r="E55" s="15" t="str">
        <f>IF($B55="","",SUMIFS(Data!$E$2:$E$100,Data!$B$2:$B$100,$B55,Data!$C$2:$C$100,Result[[#Headers],[مارس]]))</f>
        <v/>
      </c>
      <c r="F55" s="15" t="str">
        <f>IF($B55="","",SUMIFS(Data!$E$2:$E$100,Data!$B$2:$B$100,$B55,Data!$C$2:$C$100,Result[[#Headers],[أبريل]]))</f>
        <v/>
      </c>
      <c r="G55" s="15" t="str">
        <f>IF($B55="","",SUMIFS(Data!$E$2:$E$100,Data!$B$2:$B$100,$B55,Data!$C$2:$C$100,Result[[#Headers],[مايو]]))</f>
        <v/>
      </c>
      <c r="H55" s="15" t="str">
        <f>IF($B55="","",SUMIFS(Data!$E$2:$E$100,Data!$B$2:$B$100,$B55,Data!$C$2:$C$100,Result[[#Headers],[يونيو]]))</f>
        <v/>
      </c>
      <c r="I55" s="15" t="str">
        <f>IF($B55="","",SUMIFS(Data!$E$2:$E$100,Data!$B$2:$B$100,$B55,Data!$C$2:$C$100,Result[[#Headers],[يوليه]]))</f>
        <v/>
      </c>
      <c r="J55" s="15" t="str">
        <f>IF($B55="","",SUMIFS(Data!$E$2:$E$100,Data!$B$2:$B$100,$B55,Data!$C$2:$C$100,Result[[#Headers],[أغسطس]]))</f>
        <v/>
      </c>
      <c r="K55" s="15" t="str">
        <f>IF($B55="","",SUMIFS(Data!$E$2:$E$100,Data!$B$2:$B$100,$B55,Data!$C$2:$C$100,Result[[#Headers],[سبتمبر]]))</f>
        <v/>
      </c>
      <c r="L55" s="15" t="str">
        <f>IF($B55="","",SUMIFS(Data!$E$2:$E$100,Data!$B$2:$B$100,$B55,Data!$C$2:$C$100,Result[[#Headers],[أكتوبر]]))</f>
        <v/>
      </c>
      <c r="M55" s="15" t="str">
        <f>IF($B55="","",SUMIFS(Data!$E$2:$E$100,Data!$B$2:$B$100,$B55,Data!$C$2:$C$100,Result[[#Headers],[نوفمبر]]))</f>
        <v/>
      </c>
      <c r="N55" s="15" t="str">
        <f>IF($B55="","",SUMIFS(Data!$E$2:$E$100,Data!$B$2:$B$100,$B55,Data!$C$2:$C$100,Result[[#Headers],[ديسمبر]]))</f>
        <v/>
      </c>
      <c r="O55" s="16" t="str">
        <f>IF(Result[[#This Row],[الاسم]]="","",SUM(Result[[#This Row],[يناير]:[ديسمبر]]))</f>
        <v/>
      </c>
      <c r="P55" s="20" t="str">
        <f>IF(B55="","",AVERAGEIF(Data[[الاسم]:[النسبة ]],Result[[#This Row],[الاسم]],Data[[النسبة ]]))</f>
        <v/>
      </c>
    </row>
    <row r="56" spans="1:16" x14ac:dyDescent="0.25">
      <c r="A56" s="13" t="str">
        <f>IF(Result[[#This Row],[الاسم]]="","",ROW()-ROW($A$1))</f>
        <v/>
      </c>
      <c r="B56" s="14" t="str">
        <f t="shared" si="0"/>
        <v/>
      </c>
      <c r="C56" s="15" t="str">
        <f>IF($B56="","",SUMIFS(Data!$E$2:$E$100,Data!$B$2:$B$100,$B56,Data!$C$2:$C$100,Result[[#Headers],[يناير]]))</f>
        <v/>
      </c>
      <c r="D56" s="15" t="str">
        <f>IF($B56="","",SUMIFS(Data!$E$2:$E$100,Data!$B$2:$B$100,$B56,Data!$C$2:$C$100,Result[[#Headers],[فبراير]]))</f>
        <v/>
      </c>
      <c r="E56" s="15" t="str">
        <f>IF($B56="","",SUMIFS(Data!$E$2:$E$100,Data!$B$2:$B$100,$B56,Data!$C$2:$C$100,Result[[#Headers],[مارس]]))</f>
        <v/>
      </c>
      <c r="F56" s="15" t="str">
        <f>IF($B56="","",SUMIFS(Data!$E$2:$E$100,Data!$B$2:$B$100,$B56,Data!$C$2:$C$100,Result[[#Headers],[أبريل]]))</f>
        <v/>
      </c>
      <c r="G56" s="15" t="str">
        <f>IF($B56="","",SUMIFS(Data!$E$2:$E$100,Data!$B$2:$B$100,$B56,Data!$C$2:$C$100,Result[[#Headers],[مايو]]))</f>
        <v/>
      </c>
      <c r="H56" s="15" t="str">
        <f>IF($B56="","",SUMIFS(Data!$E$2:$E$100,Data!$B$2:$B$100,$B56,Data!$C$2:$C$100,Result[[#Headers],[يونيو]]))</f>
        <v/>
      </c>
      <c r="I56" s="15" t="str">
        <f>IF($B56="","",SUMIFS(Data!$E$2:$E$100,Data!$B$2:$B$100,$B56,Data!$C$2:$C$100,Result[[#Headers],[يوليه]]))</f>
        <v/>
      </c>
      <c r="J56" s="15" t="str">
        <f>IF($B56="","",SUMIFS(Data!$E$2:$E$100,Data!$B$2:$B$100,$B56,Data!$C$2:$C$100,Result[[#Headers],[أغسطس]]))</f>
        <v/>
      </c>
      <c r="K56" s="15" t="str">
        <f>IF($B56="","",SUMIFS(Data!$E$2:$E$100,Data!$B$2:$B$100,$B56,Data!$C$2:$C$100,Result[[#Headers],[سبتمبر]]))</f>
        <v/>
      </c>
      <c r="L56" s="15" t="str">
        <f>IF($B56="","",SUMIFS(Data!$E$2:$E$100,Data!$B$2:$B$100,$B56,Data!$C$2:$C$100,Result[[#Headers],[أكتوبر]]))</f>
        <v/>
      </c>
      <c r="M56" s="15" t="str">
        <f>IF($B56="","",SUMIFS(Data!$E$2:$E$100,Data!$B$2:$B$100,$B56,Data!$C$2:$C$100,Result[[#Headers],[نوفمبر]]))</f>
        <v/>
      </c>
      <c r="N56" s="15" t="str">
        <f>IF($B56="","",SUMIFS(Data!$E$2:$E$100,Data!$B$2:$B$100,$B56,Data!$C$2:$C$100,Result[[#Headers],[ديسمبر]]))</f>
        <v/>
      </c>
      <c r="O56" s="16" t="str">
        <f>IF(Result[[#This Row],[الاسم]]="","",SUM(Result[[#This Row],[يناير]:[ديسمبر]]))</f>
        <v/>
      </c>
      <c r="P56" s="20" t="str">
        <f>IF(B56="","",AVERAGEIF(Data[[الاسم]:[النسبة ]],Result[[#This Row],[الاسم]],Data[[النسبة ]]))</f>
        <v/>
      </c>
    </row>
    <row r="57" spans="1:16" x14ac:dyDescent="0.25">
      <c r="A57" s="13" t="str">
        <f>IF(Result[[#This Row],[الاسم]]="","",ROW()-ROW($A$1))</f>
        <v/>
      </c>
      <c r="B57" s="14" t="str">
        <f t="shared" si="0"/>
        <v/>
      </c>
      <c r="C57" s="15" t="str">
        <f>IF($B57="","",SUMIFS(Data!$E$2:$E$100,Data!$B$2:$B$100,$B57,Data!$C$2:$C$100,Result[[#Headers],[يناير]]))</f>
        <v/>
      </c>
      <c r="D57" s="15" t="str">
        <f>IF($B57="","",SUMIFS(Data!$E$2:$E$100,Data!$B$2:$B$100,$B57,Data!$C$2:$C$100,Result[[#Headers],[فبراير]]))</f>
        <v/>
      </c>
      <c r="E57" s="15" t="str">
        <f>IF($B57="","",SUMIFS(Data!$E$2:$E$100,Data!$B$2:$B$100,$B57,Data!$C$2:$C$100,Result[[#Headers],[مارس]]))</f>
        <v/>
      </c>
      <c r="F57" s="15" t="str">
        <f>IF($B57="","",SUMIFS(Data!$E$2:$E$100,Data!$B$2:$B$100,$B57,Data!$C$2:$C$100,Result[[#Headers],[أبريل]]))</f>
        <v/>
      </c>
      <c r="G57" s="15" t="str">
        <f>IF($B57="","",SUMIFS(Data!$E$2:$E$100,Data!$B$2:$B$100,$B57,Data!$C$2:$C$100,Result[[#Headers],[مايو]]))</f>
        <v/>
      </c>
      <c r="H57" s="15" t="str">
        <f>IF($B57="","",SUMIFS(Data!$E$2:$E$100,Data!$B$2:$B$100,$B57,Data!$C$2:$C$100,Result[[#Headers],[يونيو]]))</f>
        <v/>
      </c>
      <c r="I57" s="15" t="str">
        <f>IF($B57="","",SUMIFS(Data!$E$2:$E$100,Data!$B$2:$B$100,$B57,Data!$C$2:$C$100,Result[[#Headers],[يوليه]]))</f>
        <v/>
      </c>
      <c r="J57" s="15" t="str">
        <f>IF($B57="","",SUMIFS(Data!$E$2:$E$100,Data!$B$2:$B$100,$B57,Data!$C$2:$C$100,Result[[#Headers],[أغسطس]]))</f>
        <v/>
      </c>
      <c r="K57" s="15" t="str">
        <f>IF($B57="","",SUMIFS(Data!$E$2:$E$100,Data!$B$2:$B$100,$B57,Data!$C$2:$C$100,Result[[#Headers],[سبتمبر]]))</f>
        <v/>
      </c>
      <c r="L57" s="15" t="str">
        <f>IF($B57="","",SUMIFS(Data!$E$2:$E$100,Data!$B$2:$B$100,$B57,Data!$C$2:$C$100,Result[[#Headers],[أكتوبر]]))</f>
        <v/>
      </c>
      <c r="M57" s="15" t="str">
        <f>IF($B57="","",SUMIFS(Data!$E$2:$E$100,Data!$B$2:$B$100,$B57,Data!$C$2:$C$100,Result[[#Headers],[نوفمبر]]))</f>
        <v/>
      </c>
      <c r="N57" s="15" t="str">
        <f>IF($B57="","",SUMIFS(Data!$E$2:$E$100,Data!$B$2:$B$100,$B57,Data!$C$2:$C$100,Result[[#Headers],[ديسمبر]]))</f>
        <v/>
      </c>
      <c r="O57" s="16" t="str">
        <f>IF(Result[[#This Row],[الاسم]]="","",SUM(Result[[#This Row],[يناير]:[ديسمبر]]))</f>
        <v/>
      </c>
      <c r="P57" s="20" t="str">
        <f>IF(B57="","",AVERAGEIF(Data[[الاسم]:[النسبة ]],Result[[#This Row],[الاسم]],Data[[النسبة ]]))</f>
        <v/>
      </c>
    </row>
    <row r="58" spans="1:16" x14ac:dyDescent="0.25">
      <c r="A58" s="13" t="str">
        <f>IF(Result[[#This Row],[الاسم]]="","",ROW()-ROW($A$1))</f>
        <v/>
      </c>
      <c r="B58" s="14" t="str">
        <f t="shared" si="0"/>
        <v/>
      </c>
      <c r="C58" s="15" t="str">
        <f>IF($B58="","",SUMIFS(Data!$E$2:$E$100,Data!$B$2:$B$100,$B58,Data!$C$2:$C$100,Result[[#Headers],[يناير]]))</f>
        <v/>
      </c>
      <c r="D58" s="15" t="str">
        <f>IF($B58="","",SUMIFS(Data!$E$2:$E$100,Data!$B$2:$B$100,$B58,Data!$C$2:$C$100,Result[[#Headers],[فبراير]]))</f>
        <v/>
      </c>
      <c r="E58" s="15" t="str">
        <f>IF($B58="","",SUMIFS(Data!$E$2:$E$100,Data!$B$2:$B$100,$B58,Data!$C$2:$C$100,Result[[#Headers],[مارس]]))</f>
        <v/>
      </c>
      <c r="F58" s="15" t="str">
        <f>IF($B58="","",SUMIFS(Data!$E$2:$E$100,Data!$B$2:$B$100,$B58,Data!$C$2:$C$100,Result[[#Headers],[أبريل]]))</f>
        <v/>
      </c>
      <c r="G58" s="15" t="str">
        <f>IF($B58="","",SUMIFS(Data!$E$2:$E$100,Data!$B$2:$B$100,$B58,Data!$C$2:$C$100,Result[[#Headers],[مايو]]))</f>
        <v/>
      </c>
      <c r="H58" s="15" t="str">
        <f>IF($B58="","",SUMIFS(Data!$E$2:$E$100,Data!$B$2:$B$100,$B58,Data!$C$2:$C$100,Result[[#Headers],[يونيو]]))</f>
        <v/>
      </c>
      <c r="I58" s="15" t="str">
        <f>IF($B58="","",SUMIFS(Data!$E$2:$E$100,Data!$B$2:$B$100,$B58,Data!$C$2:$C$100,Result[[#Headers],[يوليه]]))</f>
        <v/>
      </c>
      <c r="J58" s="15" t="str">
        <f>IF($B58="","",SUMIFS(Data!$E$2:$E$100,Data!$B$2:$B$100,$B58,Data!$C$2:$C$100,Result[[#Headers],[أغسطس]]))</f>
        <v/>
      </c>
      <c r="K58" s="15" t="str">
        <f>IF($B58="","",SUMIFS(Data!$E$2:$E$100,Data!$B$2:$B$100,$B58,Data!$C$2:$C$100,Result[[#Headers],[سبتمبر]]))</f>
        <v/>
      </c>
      <c r="L58" s="15" t="str">
        <f>IF($B58="","",SUMIFS(Data!$E$2:$E$100,Data!$B$2:$B$100,$B58,Data!$C$2:$C$100,Result[[#Headers],[أكتوبر]]))</f>
        <v/>
      </c>
      <c r="M58" s="15" t="str">
        <f>IF($B58="","",SUMIFS(Data!$E$2:$E$100,Data!$B$2:$B$100,$B58,Data!$C$2:$C$100,Result[[#Headers],[نوفمبر]]))</f>
        <v/>
      </c>
      <c r="N58" s="15" t="str">
        <f>IF($B58="","",SUMIFS(Data!$E$2:$E$100,Data!$B$2:$B$100,$B58,Data!$C$2:$C$100,Result[[#Headers],[ديسمبر]]))</f>
        <v/>
      </c>
      <c r="O58" s="16" t="str">
        <f>IF(Result[[#This Row],[الاسم]]="","",SUM(Result[[#This Row],[يناير]:[ديسمبر]]))</f>
        <v/>
      </c>
      <c r="P58" s="20" t="str">
        <f>IF(B58="","",AVERAGEIF(Data[[الاسم]:[النسبة ]],Result[[#This Row],[الاسم]],Data[[النسبة ]]))</f>
        <v/>
      </c>
    </row>
    <row r="59" spans="1:16" x14ac:dyDescent="0.25">
      <c r="A59" s="13" t="str">
        <f>IF(Result[[#This Row],[الاسم]]="","",ROW()-ROW($A$1))</f>
        <v/>
      </c>
      <c r="B59" s="14" t="str">
        <f t="shared" si="0"/>
        <v/>
      </c>
      <c r="C59" s="15" t="str">
        <f>IF($B59="","",SUMIFS(Data!$E$2:$E$100,Data!$B$2:$B$100,$B59,Data!$C$2:$C$100,Result[[#Headers],[يناير]]))</f>
        <v/>
      </c>
      <c r="D59" s="15" t="str">
        <f>IF($B59="","",SUMIFS(Data!$E$2:$E$100,Data!$B$2:$B$100,$B59,Data!$C$2:$C$100,Result[[#Headers],[فبراير]]))</f>
        <v/>
      </c>
      <c r="E59" s="15" t="str">
        <f>IF($B59="","",SUMIFS(Data!$E$2:$E$100,Data!$B$2:$B$100,$B59,Data!$C$2:$C$100,Result[[#Headers],[مارس]]))</f>
        <v/>
      </c>
      <c r="F59" s="15" t="str">
        <f>IF($B59="","",SUMIFS(Data!$E$2:$E$100,Data!$B$2:$B$100,$B59,Data!$C$2:$C$100,Result[[#Headers],[أبريل]]))</f>
        <v/>
      </c>
      <c r="G59" s="15" t="str">
        <f>IF($B59="","",SUMIFS(Data!$E$2:$E$100,Data!$B$2:$B$100,$B59,Data!$C$2:$C$100,Result[[#Headers],[مايو]]))</f>
        <v/>
      </c>
      <c r="H59" s="15" t="str">
        <f>IF($B59="","",SUMIFS(Data!$E$2:$E$100,Data!$B$2:$B$100,$B59,Data!$C$2:$C$100,Result[[#Headers],[يونيو]]))</f>
        <v/>
      </c>
      <c r="I59" s="15" t="str">
        <f>IF($B59="","",SUMIFS(Data!$E$2:$E$100,Data!$B$2:$B$100,$B59,Data!$C$2:$C$100,Result[[#Headers],[يوليه]]))</f>
        <v/>
      </c>
      <c r="J59" s="15" t="str">
        <f>IF($B59="","",SUMIFS(Data!$E$2:$E$100,Data!$B$2:$B$100,$B59,Data!$C$2:$C$100,Result[[#Headers],[أغسطس]]))</f>
        <v/>
      </c>
      <c r="K59" s="15" t="str">
        <f>IF($B59="","",SUMIFS(Data!$E$2:$E$100,Data!$B$2:$B$100,$B59,Data!$C$2:$C$100,Result[[#Headers],[سبتمبر]]))</f>
        <v/>
      </c>
      <c r="L59" s="15" t="str">
        <f>IF($B59="","",SUMIFS(Data!$E$2:$E$100,Data!$B$2:$B$100,$B59,Data!$C$2:$C$100,Result[[#Headers],[أكتوبر]]))</f>
        <v/>
      </c>
      <c r="M59" s="15" t="str">
        <f>IF($B59="","",SUMIFS(Data!$E$2:$E$100,Data!$B$2:$B$100,$B59,Data!$C$2:$C$100,Result[[#Headers],[نوفمبر]]))</f>
        <v/>
      </c>
      <c r="N59" s="15" t="str">
        <f>IF($B59="","",SUMIFS(Data!$E$2:$E$100,Data!$B$2:$B$100,$B59,Data!$C$2:$C$100,Result[[#Headers],[ديسمبر]]))</f>
        <v/>
      </c>
      <c r="O59" s="16" t="str">
        <f>IF(Result[[#This Row],[الاسم]]="","",SUM(Result[[#This Row],[يناير]:[ديسمبر]]))</f>
        <v/>
      </c>
      <c r="P59" s="20" t="str">
        <f>IF(B59="","",AVERAGEIF(Data[[الاسم]:[النسبة ]],Result[[#This Row],[الاسم]],Data[[النسبة ]]))</f>
        <v/>
      </c>
    </row>
    <row r="60" spans="1:16" x14ac:dyDescent="0.25">
      <c r="A60" s="13" t="str">
        <f>IF(Result[[#This Row],[الاسم]]="","",ROW()-ROW($A$1))</f>
        <v/>
      </c>
      <c r="B60" s="14" t="str">
        <f t="shared" si="0"/>
        <v/>
      </c>
      <c r="C60" s="15" t="str">
        <f>IF($B60="","",SUMIFS(Data!$E$2:$E$100,Data!$B$2:$B$100,$B60,Data!$C$2:$C$100,Result[[#Headers],[يناير]]))</f>
        <v/>
      </c>
      <c r="D60" s="15" t="str">
        <f>IF($B60="","",SUMIFS(Data!$E$2:$E$100,Data!$B$2:$B$100,$B60,Data!$C$2:$C$100,Result[[#Headers],[فبراير]]))</f>
        <v/>
      </c>
      <c r="E60" s="15" t="str">
        <f>IF($B60="","",SUMIFS(Data!$E$2:$E$100,Data!$B$2:$B$100,$B60,Data!$C$2:$C$100,Result[[#Headers],[مارس]]))</f>
        <v/>
      </c>
      <c r="F60" s="15" t="str">
        <f>IF($B60="","",SUMIFS(Data!$E$2:$E$100,Data!$B$2:$B$100,$B60,Data!$C$2:$C$100,Result[[#Headers],[أبريل]]))</f>
        <v/>
      </c>
      <c r="G60" s="15" t="str">
        <f>IF($B60="","",SUMIFS(Data!$E$2:$E$100,Data!$B$2:$B$100,$B60,Data!$C$2:$C$100,Result[[#Headers],[مايو]]))</f>
        <v/>
      </c>
      <c r="H60" s="15" t="str">
        <f>IF($B60="","",SUMIFS(Data!$E$2:$E$100,Data!$B$2:$B$100,$B60,Data!$C$2:$C$100,Result[[#Headers],[يونيو]]))</f>
        <v/>
      </c>
      <c r="I60" s="15" t="str">
        <f>IF($B60="","",SUMIFS(Data!$E$2:$E$100,Data!$B$2:$B$100,$B60,Data!$C$2:$C$100,Result[[#Headers],[يوليه]]))</f>
        <v/>
      </c>
      <c r="J60" s="15" t="str">
        <f>IF($B60="","",SUMIFS(Data!$E$2:$E$100,Data!$B$2:$B$100,$B60,Data!$C$2:$C$100,Result[[#Headers],[أغسطس]]))</f>
        <v/>
      </c>
      <c r="K60" s="15" t="str">
        <f>IF($B60="","",SUMIFS(Data!$E$2:$E$100,Data!$B$2:$B$100,$B60,Data!$C$2:$C$100,Result[[#Headers],[سبتمبر]]))</f>
        <v/>
      </c>
      <c r="L60" s="15" t="str">
        <f>IF($B60="","",SUMIFS(Data!$E$2:$E$100,Data!$B$2:$B$100,$B60,Data!$C$2:$C$100,Result[[#Headers],[أكتوبر]]))</f>
        <v/>
      </c>
      <c r="M60" s="15" t="str">
        <f>IF($B60="","",SUMIFS(Data!$E$2:$E$100,Data!$B$2:$B$100,$B60,Data!$C$2:$C$100,Result[[#Headers],[نوفمبر]]))</f>
        <v/>
      </c>
      <c r="N60" s="15" t="str">
        <f>IF($B60="","",SUMIFS(Data!$E$2:$E$100,Data!$B$2:$B$100,$B60,Data!$C$2:$C$100,Result[[#Headers],[ديسمبر]]))</f>
        <v/>
      </c>
      <c r="O60" s="16" t="str">
        <f>IF(Result[[#This Row],[الاسم]]="","",SUM(Result[[#This Row],[يناير]:[ديسمبر]]))</f>
        <v/>
      </c>
      <c r="P60" s="20" t="str">
        <f>IF(B60="","",AVERAGEIF(Data[[الاسم]:[النسبة ]],Result[[#This Row],[الاسم]],Data[[النسبة ]]))</f>
        <v/>
      </c>
    </row>
    <row r="61" spans="1:16" x14ac:dyDescent="0.25">
      <c r="A61" s="13" t="str">
        <f>IF(Result[[#This Row],[الاسم]]="","",ROW()-ROW($A$1))</f>
        <v/>
      </c>
      <c r="B61" s="14" t="str">
        <f t="shared" si="0"/>
        <v/>
      </c>
      <c r="C61" s="15" t="str">
        <f>IF($B61="","",SUMIFS(Data!$E$2:$E$100,Data!$B$2:$B$100,$B61,Data!$C$2:$C$100,Result[[#Headers],[يناير]]))</f>
        <v/>
      </c>
      <c r="D61" s="15" t="str">
        <f>IF($B61="","",SUMIFS(Data!$E$2:$E$100,Data!$B$2:$B$100,$B61,Data!$C$2:$C$100,Result[[#Headers],[فبراير]]))</f>
        <v/>
      </c>
      <c r="E61" s="15" t="str">
        <f>IF($B61="","",SUMIFS(Data!$E$2:$E$100,Data!$B$2:$B$100,$B61,Data!$C$2:$C$100,Result[[#Headers],[مارس]]))</f>
        <v/>
      </c>
      <c r="F61" s="15" t="str">
        <f>IF($B61="","",SUMIFS(Data!$E$2:$E$100,Data!$B$2:$B$100,$B61,Data!$C$2:$C$100,Result[[#Headers],[أبريل]]))</f>
        <v/>
      </c>
      <c r="G61" s="15" t="str">
        <f>IF($B61="","",SUMIFS(Data!$E$2:$E$100,Data!$B$2:$B$100,$B61,Data!$C$2:$C$100,Result[[#Headers],[مايو]]))</f>
        <v/>
      </c>
      <c r="H61" s="15" t="str">
        <f>IF($B61="","",SUMIFS(Data!$E$2:$E$100,Data!$B$2:$B$100,$B61,Data!$C$2:$C$100,Result[[#Headers],[يونيو]]))</f>
        <v/>
      </c>
      <c r="I61" s="15" t="str">
        <f>IF($B61="","",SUMIFS(Data!$E$2:$E$100,Data!$B$2:$B$100,$B61,Data!$C$2:$C$100,Result[[#Headers],[يوليه]]))</f>
        <v/>
      </c>
      <c r="J61" s="15" t="str">
        <f>IF($B61="","",SUMIFS(Data!$E$2:$E$100,Data!$B$2:$B$100,$B61,Data!$C$2:$C$100,Result[[#Headers],[أغسطس]]))</f>
        <v/>
      </c>
      <c r="K61" s="15" t="str">
        <f>IF($B61="","",SUMIFS(Data!$E$2:$E$100,Data!$B$2:$B$100,$B61,Data!$C$2:$C$100,Result[[#Headers],[سبتمبر]]))</f>
        <v/>
      </c>
      <c r="L61" s="15" t="str">
        <f>IF($B61="","",SUMIFS(Data!$E$2:$E$100,Data!$B$2:$B$100,$B61,Data!$C$2:$C$100,Result[[#Headers],[أكتوبر]]))</f>
        <v/>
      </c>
      <c r="M61" s="15" t="str">
        <f>IF($B61="","",SUMIFS(Data!$E$2:$E$100,Data!$B$2:$B$100,$B61,Data!$C$2:$C$100,Result[[#Headers],[نوفمبر]]))</f>
        <v/>
      </c>
      <c r="N61" s="15" t="str">
        <f>IF($B61="","",SUMIFS(Data!$E$2:$E$100,Data!$B$2:$B$100,$B61,Data!$C$2:$C$100,Result[[#Headers],[ديسمبر]]))</f>
        <v/>
      </c>
      <c r="O61" s="16" t="str">
        <f>IF(Result[[#This Row],[الاسم]]="","",SUM(Result[[#This Row],[يناير]:[ديسمبر]]))</f>
        <v/>
      </c>
      <c r="P61" s="20" t="str">
        <f>IF(B61="","",AVERAGEIF(Data[[الاسم]:[النسبة ]],Result[[#This Row],[الاسم]],Data[[النسبة ]]))</f>
        <v/>
      </c>
    </row>
    <row r="62" spans="1:16" x14ac:dyDescent="0.25">
      <c r="A62" s="13" t="str">
        <f>IF(Result[[#This Row],[الاسم]]="","",ROW()-ROW($A$1))</f>
        <v/>
      </c>
      <c r="B62" s="14" t="str">
        <f t="shared" si="0"/>
        <v/>
      </c>
      <c r="C62" s="15" t="str">
        <f>IF($B62="","",SUMIFS(Data!$E$2:$E$100,Data!$B$2:$B$100,$B62,Data!$C$2:$C$100,Result[[#Headers],[يناير]]))</f>
        <v/>
      </c>
      <c r="D62" s="15" t="str">
        <f>IF($B62="","",SUMIFS(Data!$E$2:$E$100,Data!$B$2:$B$100,$B62,Data!$C$2:$C$100,Result[[#Headers],[فبراير]]))</f>
        <v/>
      </c>
      <c r="E62" s="15" t="str">
        <f>IF($B62="","",SUMIFS(Data!$E$2:$E$100,Data!$B$2:$B$100,$B62,Data!$C$2:$C$100,Result[[#Headers],[مارس]]))</f>
        <v/>
      </c>
      <c r="F62" s="15" t="str">
        <f>IF($B62="","",SUMIFS(Data!$E$2:$E$100,Data!$B$2:$B$100,$B62,Data!$C$2:$C$100,Result[[#Headers],[أبريل]]))</f>
        <v/>
      </c>
      <c r="G62" s="15" t="str">
        <f>IF($B62="","",SUMIFS(Data!$E$2:$E$100,Data!$B$2:$B$100,$B62,Data!$C$2:$C$100,Result[[#Headers],[مايو]]))</f>
        <v/>
      </c>
      <c r="H62" s="15" t="str">
        <f>IF($B62="","",SUMIFS(Data!$E$2:$E$100,Data!$B$2:$B$100,$B62,Data!$C$2:$C$100,Result[[#Headers],[يونيو]]))</f>
        <v/>
      </c>
      <c r="I62" s="15" t="str">
        <f>IF($B62="","",SUMIFS(Data!$E$2:$E$100,Data!$B$2:$B$100,$B62,Data!$C$2:$C$100,Result[[#Headers],[يوليه]]))</f>
        <v/>
      </c>
      <c r="J62" s="15" t="str">
        <f>IF($B62="","",SUMIFS(Data!$E$2:$E$100,Data!$B$2:$B$100,$B62,Data!$C$2:$C$100,Result[[#Headers],[أغسطس]]))</f>
        <v/>
      </c>
      <c r="K62" s="15" t="str">
        <f>IF($B62="","",SUMIFS(Data!$E$2:$E$100,Data!$B$2:$B$100,$B62,Data!$C$2:$C$100,Result[[#Headers],[سبتمبر]]))</f>
        <v/>
      </c>
      <c r="L62" s="15" t="str">
        <f>IF($B62="","",SUMIFS(Data!$E$2:$E$100,Data!$B$2:$B$100,$B62,Data!$C$2:$C$100,Result[[#Headers],[أكتوبر]]))</f>
        <v/>
      </c>
      <c r="M62" s="15" t="str">
        <f>IF($B62="","",SUMIFS(Data!$E$2:$E$100,Data!$B$2:$B$100,$B62,Data!$C$2:$C$100,Result[[#Headers],[نوفمبر]]))</f>
        <v/>
      </c>
      <c r="N62" s="15" t="str">
        <f>IF($B62="","",SUMIFS(Data!$E$2:$E$100,Data!$B$2:$B$100,$B62,Data!$C$2:$C$100,Result[[#Headers],[ديسمبر]]))</f>
        <v/>
      </c>
      <c r="O62" s="16" t="str">
        <f>IF(Result[[#This Row],[الاسم]]="","",SUM(Result[[#This Row],[يناير]:[ديسمبر]]))</f>
        <v/>
      </c>
      <c r="P62" s="20" t="str">
        <f>IF(B62="","",AVERAGEIF(Data[[الاسم]:[النسبة ]],Result[[#This Row],[الاسم]],Data[[النسبة ]]))</f>
        <v/>
      </c>
    </row>
    <row r="63" spans="1:16" x14ac:dyDescent="0.25">
      <c r="A63" s="13" t="str">
        <f>IF(Result[[#This Row],[الاسم]]="","",ROW()-ROW($A$1))</f>
        <v/>
      </c>
      <c r="B63" s="14" t="str">
        <f t="shared" si="0"/>
        <v/>
      </c>
      <c r="C63" s="15" t="str">
        <f>IF($B63="","",SUMIFS(Data!$E$2:$E$100,Data!$B$2:$B$100,$B63,Data!$C$2:$C$100,Result[[#Headers],[يناير]]))</f>
        <v/>
      </c>
      <c r="D63" s="15" t="str">
        <f>IF($B63="","",SUMIFS(Data!$E$2:$E$100,Data!$B$2:$B$100,$B63,Data!$C$2:$C$100,Result[[#Headers],[فبراير]]))</f>
        <v/>
      </c>
      <c r="E63" s="15" t="str">
        <f>IF($B63="","",SUMIFS(Data!$E$2:$E$100,Data!$B$2:$B$100,$B63,Data!$C$2:$C$100,Result[[#Headers],[مارس]]))</f>
        <v/>
      </c>
      <c r="F63" s="15" t="str">
        <f>IF($B63="","",SUMIFS(Data!$E$2:$E$100,Data!$B$2:$B$100,$B63,Data!$C$2:$C$100,Result[[#Headers],[أبريل]]))</f>
        <v/>
      </c>
      <c r="G63" s="15" t="str">
        <f>IF($B63="","",SUMIFS(Data!$E$2:$E$100,Data!$B$2:$B$100,$B63,Data!$C$2:$C$100,Result[[#Headers],[مايو]]))</f>
        <v/>
      </c>
      <c r="H63" s="15" t="str">
        <f>IF($B63="","",SUMIFS(Data!$E$2:$E$100,Data!$B$2:$B$100,$B63,Data!$C$2:$C$100,Result[[#Headers],[يونيو]]))</f>
        <v/>
      </c>
      <c r="I63" s="15" t="str">
        <f>IF($B63="","",SUMIFS(Data!$E$2:$E$100,Data!$B$2:$B$100,$B63,Data!$C$2:$C$100,Result[[#Headers],[يوليه]]))</f>
        <v/>
      </c>
      <c r="J63" s="15" t="str">
        <f>IF($B63="","",SUMIFS(Data!$E$2:$E$100,Data!$B$2:$B$100,$B63,Data!$C$2:$C$100,Result[[#Headers],[أغسطس]]))</f>
        <v/>
      </c>
      <c r="K63" s="15" t="str">
        <f>IF($B63="","",SUMIFS(Data!$E$2:$E$100,Data!$B$2:$B$100,$B63,Data!$C$2:$C$100,Result[[#Headers],[سبتمبر]]))</f>
        <v/>
      </c>
      <c r="L63" s="15" t="str">
        <f>IF($B63="","",SUMIFS(Data!$E$2:$E$100,Data!$B$2:$B$100,$B63,Data!$C$2:$C$100,Result[[#Headers],[أكتوبر]]))</f>
        <v/>
      </c>
      <c r="M63" s="15" t="str">
        <f>IF($B63="","",SUMIFS(Data!$E$2:$E$100,Data!$B$2:$B$100,$B63,Data!$C$2:$C$100,Result[[#Headers],[نوفمبر]]))</f>
        <v/>
      </c>
      <c r="N63" s="15" t="str">
        <f>IF($B63="","",SUMIFS(Data!$E$2:$E$100,Data!$B$2:$B$100,$B63,Data!$C$2:$C$100,Result[[#Headers],[ديسمبر]]))</f>
        <v/>
      </c>
      <c r="O63" s="16" t="str">
        <f>IF(Result[[#This Row],[الاسم]]="","",SUM(Result[[#This Row],[يناير]:[ديسمبر]]))</f>
        <v/>
      </c>
      <c r="P63" s="20" t="str">
        <f>IF(B63="","",AVERAGEIF(Data[[الاسم]:[النسبة ]],Result[[#This Row],[الاسم]],Data[[النسبة ]]))</f>
        <v/>
      </c>
    </row>
    <row r="64" spans="1:16" x14ac:dyDescent="0.25">
      <c r="A64" s="13" t="str">
        <f>IF(Result[[#This Row],[الاسم]]="","",ROW()-ROW($A$1))</f>
        <v/>
      </c>
      <c r="B64" s="14" t="str">
        <f t="shared" si="0"/>
        <v/>
      </c>
      <c r="C64" s="15" t="str">
        <f>IF($B64="","",SUMIFS(Data!$E$2:$E$100,Data!$B$2:$B$100,$B64,Data!$C$2:$C$100,Result[[#Headers],[يناير]]))</f>
        <v/>
      </c>
      <c r="D64" s="15" t="str">
        <f>IF($B64="","",SUMIFS(Data!$E$2:$E$100,Data!$B$2:$B$100,$B64,Data!$C$2:$C$100,Result[[#Headers],[فبراير]]))</f>
        <v/>
      </c>
      <c r="E64" s="15" t="str">
        <f>IF($B64="","",SUMIFS(Data!$E$2:$E$100,Data!$B$2:$B$100,$B64,Data!$C$2:$C$100,Result[[#Headers],[مارس]]))</f>
        <v/>
      </c>
      <c r="F64" s="15" t="str">
        <f>IF($B64="","",SUMIFS(Data!$E$2:$E$100,Data!$B$2:$B$100,$B64,Data!$C$2:$C$100,Result[[#Headers],[أبريل]]))</f>
        <v/>
      </c>
      <c r="G64" s="15" t="str">
        <f>IF($B64="","",SUMIFS(Data!$E$2:$E$100,Data!$B$2:$B$100,$B64,Data!$C$2:$C$100,Result[[#Headers],[مايو]]))</f>
        <v/>
      </c>
      <c r="H64" s="15" t="str">
        <f>IF($B64="","",SUMIFS(Data!$E$2:$E$100,Data!$B$2:$B$100,$B64,Data!$C$2:$C$100,Result[[#Headers],[يونيو]]))</f>
        <v/>
      </c>
      <c r="I64" s="15" t="str">
        <f>IF($B64="","",SUMIFS(Data!$E$2:$E$100,Data!$B$2:$B$100,$B64,Data!$C$2:$C$100,Result[[#Headers],[يوليه]]))</f>
        <v/>
      </c>
      <c r="J64" s="15" t="str">
        <f>IF($B64="","",SUMIFS(Data!$E$2:$E$100,Data!$B$2:$B$100,$B64,Data!$C$2:$C$100,Result[[#Headers],[أغسطس]]))</f>
        <v/>
      </c>
      <c r="K64" s="15" t="str">
        <f>IF($B64="","",SUMIFS(Data!$E$2:$E$100,Data!$B$2:$B$100,$B64,Data!$C$2:$C$100,Result[[#Headers],[سبتمبر]]))</f>
        <v/>
      </c>
      <c r="L64" s="15" t="str">
        <f>IF($B64="","",SUMIFS(Data!$E$2:$E$100,Data!$B$2:$B$100,$B64,Data!$C$2:$C$100,Result[[#Headers],[أكتوبر]]))</f>
        <v/>
      </c>
      <c r="M64" s="15" t="str">
        <f>IF($B64="","",SUMIFS(Data!$E$2:$E$100,Data!$B$2:$B$100,$B64,Data!$C$2:$C$100,Result[[#Headers],[نوفمبر]]))</f>
        <v/>
      </c>
      <c r="N64" s="15" t="str">
        <f>IF($B64="","",SUMIFS(Data!$E$2:$E$100,Data!$B$2:$B$100,$B64,Data!$C$2:$C$100,Result[[#Headers],[ديسمبر]]))</f>
        <v/>
      </c>
      <c r="O64" s="16" t="str">
        <f>IF(Result[[#This Row],[الاسم]]="","",SUM(Result[[#This Row],[يناير]:[ديسمبر]]))</f>
        <v/>
      </c>
      <c r="P64" s="20" t="str">
        <f>IF(B64="","",AVERAGEIF(Data[[الاسم]:[النسبة ]],Result[[#This Row],[الاسم]],Data[[النسبة ]]))</f>
        <v/>
      </c>
    </row>
    <row r="65" spans="1:16" x14ac:dyDescent="0.25">
      <c r="A65" s="13" t="str">
        <f>IF(Result[[#This Row],[الاسم]]="","",ROW()-ROW($A$1))</f>
        <v/>
      </c>
      <c r="B65" s="14" t="str">
        <f t="shared" si="0"/>
        <v/>
      </c>
      <c r="C65" s="15" t="str">
        <f>IF($B65="","",SUMIFS(Data!$E$2:$E$100,Data!$B$2:$B$100,$B65,Data!$C$2:$C$100,Result[[#Headers],[يناير]]))</f>
        <v/>
      </c>
      <c r="D65" s="15" t="str">
        <f>IF($B65="","",SUMIFS(Data!$E$2:$E$100,Data!$B$2:$B$100,$B65,Data!$C$2:$C$100,Result[[#Headers],[فبراير]]))</f>
        <v/>
      </c>
      <c r="E65" s="15" t="str">
        <f>IF($B65="","",SUMIFS(Data!$E$2:$E$100,Data!$B$2:$B$100,$B65,Data!$C$2:$C$100,Result[[#Headers],[مارس]]))</f>
        <v/>
      </c>
      <c r="F65" s="15" t="str">
        <f>IF($B65="","",SUMIFS(Data!$E$2:$E$100,Data!$B$2:$B$100,$B65,Data!$C$2:$C$100,Result[[#Headers],[أبريل]]))</f>
        <v/>
      </c>
      <c r="G65" s="15" t="str">
        <f>IF($B65="","",SUMIFS(Data!$E$2:$E$100,Data!$B$2:$B$100,$B65,Data!$C$2:$C$100,Result[[#Headers],[مايو]]))</f>
        <v/>
      </c>
      <c r="H65" s="15" t="str">
        <f>IF($B65="","",SUMIFS(Data!$E$2:$E$100,Data!$B$2:$B$100,$B65,Data!$C$2:$C$100,Result[[#Headers],[يونيو]]))</f>
        <v/>
      </c>
      <c r="I65" s="15" t="str">
        <f>IF($B65="","",SUMIFS(Data!$E$2:$E$100,Data!$B$2:$B$100,$B65,Data!$C$2:$C$100,Result[[#Headers],[يوليه]]))</f>
        <v/>
      </c>
      <c r="J65" s="15" t="str">
        <f>IF($B65="","",SUMIFS(Data!$E$2:$E$100,Data!$B$2:$B$100,$B65,Data!$C$2:$C$100,Result[[#Headers],[أغسطس]]))</f>
        <v/>
      </c>
      <c r="K65" s="15" t="str">
        <f>IF($B65="","",SUMIFS(Data!$E$2:$E$100,Data!$B$2:$B$100,$B65,Data!$C$2:$C$100,Result[[#Headers],[سبتمبر]]))</f>
        <v/>
      </c>
      <c r="L65" s="15" t="str">
        <f>IF($B65="","",SUMIFS(Data!$E$2:$E$100,Data!$B$2:$B$100,$B65,Data!$C$2:$C$100,Result[[#Headers],[أكتوبر]]))</f>
        <v/>
      </c>
      <c r="M65" s="15" t="str">
        <f>IF($B65="","",SUMIFS(Data!$E$2:$E$100,Data!$B$2:$B$100,$B65,Data!$C$2:$C$100,Result[[#Headers],[نوفمبر]]))</f>
        <v/>
      </c>
      <c r="N65" s="15" t="str">
        <f>IF($B65="","",SUMIFS(Data!$E$2:$E$100,Data!$B$2:$B$100,$B65,Data!$C$2:$C$100,Result[[#Headers],[ديسمبر]]))</f>
        <v/>
      </c>
      <c r="O65" s="16" t="str">
        <f>IF(Result[[#This Row],[الاسم]]="","",SUM(Result[[#This Row],[يناير]:[ديسمبر]]))</f>
        <v/>
      </c>
      <c r="P65" s="20" t="str">
        <f>IF(B65="","",AVERAGEIF(Data[[الاسم]:[النسبة ]],Result[[#This Row],[الاسم]],Data[[النسبة ]]))</f>
        <v/>
      </c>
    </row>
    <row r="66" spans="1:16" x14ac:dyDescent="0.25">
      <c r="A66" s="13" t="str">
        <f>IF(Result[[#This Row],[الاسم]]="","",ROW()-ROW($A$1))</f>
        <v/>
      </c>
      <c r="B66" s="14" t="str">
        <f t="shared" si="0"/>
        <v/>
      </c>
      <c r="C66" s="15" t="str">
        <f>IF($B66="","",SUMIFS(Data!$E$2:$E$100,Data!$B$2:$B$100,$B66,Data!$C$2:$C$100,Result[[#Headers],[يناير]]))</f>
        <v/>
      </c>
      <c r="D66" s="15" t="str">
        <f>IF($B66="","",SUMIFS(Data!$E$2:$E$100,Data!$B$2:$B$100,$B66,Data!$C$2:$C$100,Result[[#Headers],[فبراير]]))</f>
        <v/>
      </c>
      <c r="E66" s="15" t="str">
        <f>IF($B66="","",SUMIFS(Data!$E$2:$E$100,Data!$B$2:$B$100,$B66,Data!$C$2:$C$100,Result[[#Headers],[مارس]]))</f>
        <v/>
      </c>
      <c r="F66" s="15" t="str">
        <f>IF($B66="","",SUMIFS(Data!$E$2:$E$100,Data!$B$2:$B$100,$B66,Data!$C$2:$C$100,Result[[#Headers],[أبريل]]))</f>
        <v/>
      </c>
      <c r="G66" s="15" t="str">
        <f>IF($B66="","",SUMIFS(Data!$E$2:$E$100,Data!$B$2:$B$100,$B66,Data!$C$2:$C$100,Result[[#Headers],[مايو]]))</f>
        <v/>
      </c>
      <c r="H66" s="15" t="str">
        <f>IF($B66="","",SUMIFS(Data!$E$2:$E$100,Data!$B$2:$B$100,$B66,Data!$C$2:$C$100,Result[[#Headers],[يونيو]]))</f>
        <v/>
      </c>
      <c r="I66" s="15" t="str">
        <f>IF($B66="","",SUMIFS(Data!$E$2:$E$100,Data!$B$2:$B$100,$B66,Data!$C$2:$C$100,Result[[#Headers],[يوليه]]))</f>
        <v/>
      </c>
      <c r="J66" s="15" t="str">
        <f>IF($B66="","",SUMIFS(Data!$E$2:$E$100,Data!$B$2:$B$100,$B66,Data!$C$2:$C$100,Result[[#Headers],[أغسطس]]))</f>
        <v/>
      </c>
      <c r="K66" s="15" t="str">
        <f>IF($B66="","",SUMIFS(Data!$E$2:$E$100,Data!$B$2:$B$100,$B66,Data!$C$2:$C$100,Result[[#Headers],[سبتمبر]]))</f>
        <v/>
      </c>
      <c r="L66" s="15" t="str">
        <f>IF($B66="","",SUMIFS(Data!$E$2:$E$100,Data!$B$2:$B$100,$B66,Data!$C$2:$C$100,Result[[#Headers],[أكتوبر]]))</f>
        <v/>
      </c>
      <c r="M66" s="15" t="str">
        <f>IF($B66="","",SUMIFS(Data!$E$2:$E$100,Data!$B$2:$B$100,$B66,Data!$C$2:$C$100,Result[[#Headers],[نوفمبر]]))</f>
        <v/>
      </c>
      <c r="N66" s="15" t="str">
        <f>IF($B66="","",SUMIFS(Data!$E$2:$E$100,Data!$B$2:$B$100,$B66,Data!$C$2:$C$100,Result[[#Headers],[ديسمبر]]))</f>
        <v/>
      </c>
      <c r="O66" s="16" t="str">
        <f>IF(Result[[#This Row],[الاسم]]="","",SUM(Result[[#This Row],[يناير]:[ديسمبر]]))</f>
        <v/>
      </c>
      <c r="P66" s="20" t="str">
        <f>IF(B66="","",AVERAGEIF(Data[[الاسم]:[النسبة ]],Result[[#This Row],[الاسم]],Data[[النسبة ]]))</f>
        <v/>
      </c>
    </row>
    <row r="67" spans="1:16" x14ac:dyDescent="0.25">
      <c r="A67" s="13" t="str">
        <f>IF(Result[[#This Row],[الاسم]]="","",ROW()-ROW($A$1))</f>
        <v/>
      </c>
      <c r="B67" s="14" t="str">
        <f t="shared" ref="B67:B101" si="1">IF(S67="","",S67)</f>
        <v/>
      </c>
      <c r="C67" s="15" t="str">
        <f>IF($B67="","",SUMIFS(Data!$E$2:$E$100,Data!$B$2:$B$100,$B67,Data!$C$2:$C$100,Result[[#Headers],[يناير]]))</f>
        <v/>
      </c>
      <c r="D67" s="15" t="str">
        <f>IF($B67="","",SUMIFS(Data!$E$2:$E$100,Data!$B$2:$B$100,$B67,Data!$C$2:$C$100,Result[[#Headers],[فبراير]]))</f>
        <v/>
      </c>
      <c r="E67" s="15" t="str">
        <f>IF($B67="","",SUMIFS(Data!$E$2:$E$100,Data!$B$2:$B$100,$B67,Data!$C$2:$C$100,Result[[#Headers],[مارس]]))</f>
        <v/>
      </c>
      <c r="F67" s="15" t="str">
        <f>IF($B67="","",SUMIFS(Data!$E$2:$E$100,Data!$B$2:$B$100,$B67,Data!$C$2:$C$100,Result[[#Headers],[أبريل]]))</f>
        <v/>
      </c>
      <c r="G67" s="15" t="str">
        <f>IF($B67="","",SUMIFS(Data!$E$2:$E$100,Data!$B$2:$B$100,$B67,Data!$C$2:$C$100,Result[[#Headers],[مايو]]))</f>
        <v/>
      </c>
      <c r="H67" s="15" t="str">
        <f>IF($B67="","",SUMIFS(Data!$E$2:$E$100,Data!$B$2:$B$100,$B67,Data!$C$2:$C$100,Result[[#Headers],[يونيو]]))</f>
        <v/>
      </c>
      <c r="I67" s="15" t="str">
        <f>IF($B67="","",SUMIFS(Data!$E$2:$E$100,Data!$B$2:$B$100,$B67,Data!$C$2:$C$100,Result[[#Headers],[يوليه]]))</f>
        <v/>
      </c>
      <c r="J67" s="15" t="str">
        <f>IF($B67="","",SUMIFS(Data!$E$2:$E$100,Data!$B$2:$B$100,$B67,Data!$C$2:$C$100,Result[[#Headers],[أغسطس]]))</f>
        <v/>
      </c>
      <c r="K67" s="15" t="str">
        <f>IF($B67="","",SUMIFS(Data!$E$2:$E$100,Data!$B$2:$B$100,$B67,Data!$C$2:$C$100,Result[[#Headers],[سبتمبر]]))</f>
        <v/>
      </c>
      <c r="L67" s="15" t="str">
        <f>IF($B67="","",SUMIFS(Data!$E$2:$E$100,Data!$B$2:$B$100,$B67,Data!$C$2:$C$100,Result[[#Headers],[أكتوبر]]))</f>
        <v/>
      </c>
      <c r="M67" s="15" t="str">
        <f>IF($B67="","",SUMIFS(Data!$E$2:$E$100,Data!$B$2:$B$100,$B67,Data!$C$2:$C$100,Result[[#Headers],[نوفمبر]]))</f>
        <v/>
      </c>
      <c r="N67" s="15" t="str">
        <f>IF($B67="","",SUMIFS(Data!$E$2:$E$100,Data!$B$2:$B$100,$B67,Data!$C$2:$C$100,Result[[#Headers],[ديسمبر]]))</f>
        <v/>
      </c>
      <c r="O67" s="16" t="str">
        <f>IF(Result[[#This Row],[الاسم]]="","",SUM(Result[[#This Row],[يناير]:[ديسمبر]]))</f>
        <v/>
      </c>
      <c r="P67" s="20" t="str">
        <f>IF(B67="","",AVERAGEIF(Data[[الاسم]:[النسبة ]],Result[[#This Row],[الاسم]],Data[[النسبة ]]))</f>
        <v/>
      </c>
    </row>
    <row r="68" spans="1:16" x14ac:dyDescent="0.25">
      <c r="A68" s="13" t="str">
        <f>IF(Result[[#This Row],[الاسم]]="","",ROW()-ROW($A$1))</f>
        <v/>
      </c>
      <c r="B68" s="14" t="str">
        <f t="shared" si="1"/>
        <v/>
      </c>
      <c r="C68" s="15" t="str">
        <f>IF($B68="","",SUMIFS(Data!$E$2:$E$100,Data!$B$2:$B$100,$B68,Data!$C$2:$C$100,Result[[#Headers],[يناير]]))</f>
        <v/>
      </c>
      <c r="D68" s="15" t="str">
        <f>IF($B68="","",SUMIFS(Data!$E$2:$E$100,Data!$B$2:$B$100,$B68,Data!$C$2:$C$100,Result[[#Headers],[فبراير]]))</f>
        <v/>
      </c>
      <c r="E68" s="15" t="str">
        <f>IF($B68="","",SUMIFS(Data!$E$2:$E$100,Data!$B$2:$B$100,$B68,Data!$C$2:$C$100,Result[[#Headers],[مارس]]))</f>
        <v/>
      </c>
      <c r="F68" s="15" t="str">
        <f>IF($B68="","",SUMIFS(Data!$E$2:$E$100,Data!$B$2:$B$100,$B68,Data!$C$2:$C$100,Result[[#Headers],[أبريل]]))</f>
        <v/>
      </c>
      <c r="G68" s="15" t="str">
        <f>IF($B68="","",SUMIFS(Data!$E$2:$E$100,Data!$B$2:$B$100,$B68,Data!$C$2:$C$100,Result[[#Headers],[مايو]]))</f>
        <v/>
      </c>
      <c r="H68" s="15" t="str">
        <f>IF($B68="","",SUMIFS(Data!$E$2:$E$100,Data!$B$2:$B$100,$B68,Data!$C$2:$C$100,Result[[#Headers],[يونيو]]))</f>
        <v/>
      </c>
      <c r="I68" s="15" t="str">
        <f>IF($B68="","",SUMIFS(Data!$E$2:$E$100,Data!$B$2:$B$100,$B68,Data!$C$2:$C$100,Result[[#Headers],[يوليه]]))</f>
        <v/>
      </c>
      <c r="J68" s="15" t="str">
        <f>IF($B68="","",SUMIFS(Data!$E$2:$E$100,Data!$B$2:$B$100,$B68,Data!$C$2:$C$100,Result[[#Headers],[أغسطس]]))</f>
        <v/>
      </c>
      <c r="K68" s="15" t="str">
        <f>IF($B68="","",SUMIFS(Data!$E$2:$E$100,Data!$B$2:$B$100,$B68,Data!$C$2:$C$100,Result[[#Headers],[سبتمبر]]))</f>
        <v/>
      </c>
      <c r="L68" s="15" t="str">
        <f>IF($B68="","",SUMIFS(Data!$E$2:$E$100,Data!$B$2:$B$100,$B68,Data!$C$2:$C$100,Result[[#Headers],[أكتوبر]]))</f>
        <v/>
      </c>
      <c r="M68" s="15" t="str">
        <f>IF($B68="","",SUMIFS(Data!$E$2:$E$100,Data!$B$2:$B$100,$B68,Data!$C$2:$C$100,Result[[#Headers],[نوفمبر]]))</f>
        <v/>
      </c>
      <c r="N68" s="15" t="str">
        <f>IF($B68="","",SUMIFS(Data!$E$2:$E$100,Data!$B$2:$B$100,$B68,Data!$C$2:$C$100,Result[[#Headers],[ديسمبر]]))</f>
        <v/>
      </c>
      <c r="O68" s="16" t="str">
        <f>IF(Result[[#This Row],[الاسم]]="","",SUM(Result[[#This Row],[يناير]:[ديسمبر]]))</f>
        <v/>
      </c>
      <c r="P68" s="20" t="str">
        <f>IF(B68="","",AVERAGEIF(Data[[الاسم]:[النسبة ]],Result[[#This Row],[الاسم]],Data[[النسبة ]]))</f>
        <v/>
      </c>
    </row>
    <row r="69" spans="1:16" x14ac:dyDescent="0.25">
      <c r="A69" s="13" t="str">
        <f>IF(Result[[#This Row],[الاسم]]="","",ROW()-ROW($A$1))</f>
        <v/>
      </c>
      <c r="B69" s="14" t="str">
        <f t="shared" si="1"/>
        <v/>
      </c>
      <c r="C69" s="15" t="str">
        <f>IF($B69="","",SUMIFS(Data!$E$2:$E$100,Data!$B$2:$B$100,$B69,Data!$C$2:$C$100,Result[[#Headers],[يناير]]))</f>
        <v/>
      </c>
      <c r="D69" s="15" t="str">
        <f>IF($B69="","",SUMIFS(Data!$E$2:$E$100,Data!$B$2:$B$100,$B69,Data!$C$2:$C$100,Result[[#Headers],[فبراير]]))</f>
        <v/>
      </c>
      <c r="E69" s="15" t="str">
        <f>IF($B69="","",SUMIFS(Data!$E$2:$E$100,Data!$B$2:$B$100,$B69,Data!$C$2:$C$100,Result[[#Headers],[مارس]]))</f>
        <v/>
      </c>
      <c r="F69" s="15" t="str">
        <f>IF($B69="","",SUMIFS(Data!$E$2:$E$100,Data!$B$2:$B$100,$B69,Data!$C$2:$C$100,Result[[#Headers],[أبريل]]))</f>
        <v/>
      </c>
      <c r="G69" s="15" t="str">
        <f>IF($B69="","",SUMIFS(Data!$E$2:$E$100,Data!$B$2:$B$100,$B69,Data!$C$2:$C$100,Result[[#Headers],[مايو]]))</f>
        <v/>
      </c>
      <c r="H69" s="15" t="str">
        <f>IF($B69="","",SUMIFS(Data!$E$2:$E$100,Data!$B$2:$B$100,$B69,Data!$C$2:$C$100,Result[[#Headers],[يونيو]]))</f>
        <v/>
      </c>
      <c r="I69" s="15" t="str">
        <f>IF($B69="","",SUMIFS(Data!$E$2:$E$100,Data!$B$2:$B$100,$B69,Data!$C$2:$C$100,Result[[#Headers],[يوليه]]))</f>
        <v/>
      </c>
      <c r="J69" s="15" t="str">
        <f>IF($B69="","",SUMIFS(Data!$E$2:$E$100,Data!$B$2:$B$100,$B69,Data!$C$2:$C$100,Result[[#Headers],[أغسطس]]))</f>
        <v/>
      </c>
      <c r="K69" s="15" t="str">
        <f>IF($B69="","",SUMIFS(Data!$E$2:$E$100,Data!$B$2:$B$100,$B69,Data!$C$2:$C$100,Result[[#Headers],[سبتمبر]]))</f>
        <v/>
      </c>
      <c r="L69" s="15" t="str">
        <f>IF($B69="","",SUMIFS(Data!$E$2:$E$100,Data!$B$2:$B$100,$B69,Data!$C$2:$C$100,Result[[#Headers],[أكتوبر]]))</f>
        <v/>
      </c>
      <c r="M69" s="15" t="str">
        <f>IF($B69="","",SUMIFS(Data!$E$2:$E$100,Data!$B$2:$B$100,$B69,Data!$C$2:$C$100,Result[[#Headers],[نوفمبر]]))</f>
        <v/>
      </c>
      <c r="N69" s="15" t="str">
        <f>IF($B69="","",SUMIFS(Data!$E$2:$E$100,Data!$B$2:$B$100,$B69,Data!$C$2:$C$100,Result[[#Headers],[ديسمبر]]))</f>
        <v/>
      </c>
      <c r="O69" s="16" t="str">
        <f>IF(Result[[#This Row],[الاسم]]="","",SUM(Result[[#This Row],[يناير]:[ديسمبر]]))</f>
        <v/>
      </c>
      <c r="P69" s="20" t="str">
        <f>IF(B69="","",AVERAGEIF(Data[[الاسم]:[النسبة ]],Result[[#This Row],[الاسم]],Data[[النسبة ]]))</f>
        <v/>
      </c>
    </row>
    <row r="70" spans="1:16" x14ac:dyDescent="0.25">
      <c r="A70" s="13" t="str">
        <f>IF(Result[[#This Row],[الاسم]]="","",ROW()-ROW($A$1))</f>
        <v/>
      </c>
      <c r="B70" s="14" t="str">
        <f t="shared" si="1"/>
        <v/>
      </c>
      <c r="C70" s="15" t="str">
        <f>IF($B70="","",SUMIFS(Data!$E$2:$E$100,Data!$B$2:$B$100,$B70,Data!$C$2:$C$100,Result[[#Headers],[يناير]]))</f>
        <v/>
      </c>
      <c r="D70" s="15" t="str">
        <f>IF($B70="","",SUMIFS(Data!$E$2:$E$100,Data!$B$2:$B$100,$B70,Data!$C$2:$C$100,Result[[#Headers],[فبراير]]))</f>
        <v/>
      </c>
      <c r="E70" s="15" t="str">
        <f>IF($B70="","",SUMIFS(Data!$E$2:$E$100,Data!$B$2:$B$100,$B70,Data!$C$2:$C$100,Result[[#Headers],[مارس]]))</f>
        <v/>
      </c>
      <c r="F70" s="15" t="str">
        <f>IF($B70="","",SUMIFS(Data!$E$2:$E$100,Data!$B$2:$B$100,$B70,Data!$C$2:$C$100,Result[[#Headers],[أبريل]]))</f>
        <v/>
      </c>
      <c r="G70" s="15" t="str">
        <f>IF($B70="","",SUMIFS(Data!$E$2:$E$100,Data!$B$2:$B$100,$B70,Data!$C$2:$C$100,Result[[#Headers],[مايو]]))</f>
        <v/>
      </c>
      <c r="H70" s="15" t="str">
        <f>IF($B70="","",SUMIFS(Data!$E$2:$E$100,Data!$B$2:$B$100,$B70,Data!$C$2:$C$100,Result[[#Headers],[يونيو]]))</f>
        <v/>
      </c>
      <c r="I70" s="15" t="str">
        <f>IF($B70="","",SUMIFS(Data!$E$2:$E$100,Data!$B$2:$B$100,$B70,Data!$C$2:$C$100,Result[[#Headers],[يوليه]]))</f>
        <v/>
      </c>
      <c r="J70" s="15" t="str">
        <f>IF($B70="","",SUMIFS(Data!$E$2:$E$100,Data!$B$2:$B$100,$B70,Data!$C$2:$C$100,Result[[#Headers],[أغسطس]]))</f>
        <v/>
      </c>
      <c r="K70" s="15" t="str">
        <f>IF($B70="","",SUMIFS(Data!$E$2:$E$100,Data!$B$2:$B$100,$B70,Data!$C$2:$C$100,Result[[#Headers],[سبتمبر]]))</f>
        <v/>
      </c>
      <c r="L70" s="15" t="str">
        <f>IF($B70="","",SUMIFS(Data!$E$2:$E$100,Data!$B$2:$B$100,$B70,Data!$C$2:$C$100,Result[[#Headers],[أكتوبر]]))</f>
        <v/>
      </c>
      <c r="M70" s="15" t="str">
        <f>IF($B70="","",SUMIFS(Data!$E$2:$E$100,Data!$B$2:$B$100,$B70,Data!$C$2:$C$100,Result[[#Headers],[نوفمبر]]))</f>
        <v/>
      </c>
      <c r="N70" s="15" t="str">
        <f>IF($B70="","",SUMIFS(Data!$E$2:$E$100,Data!$B$2:$B$100,$B70,Data!$C$2:$C$100,Result[[#Headers],[ديسمبر]]))</f>
        <v/>
      </c>
      <c r="O70" s="16" t="str">
        <f>IF(Result[[#This Row],[الاسم]]="","",SUM(Result[[#This Row],[يناير]:[ديسمبر]]))</f>
        <v/>
      </c>
      <c r="P70" s="20" t="str">
        <f>IF(B70="","",AVERAGEIF(Data[[الاسم]:[النسبة ]],Result[[#This Row],[الاسم]],Data[[النسبة ]]))</f>
        <v/>
      </c>
    </row>
    <row r="71" spans="1:16" x14ac:dyDescent="0.25">
      <c r="A71" s="13" t="str">
        <f>IF(Result[[#This Row],[الاسم]]="","",ROW()-ROW($A$1))</f>
        <v/>
      </c>
      <c r="B71" s="14" t="str">
        <f t="shared" si="1"/>
        <v/>
      </c>
      <c r="C71" s="15" t="str">
        <f>IF($B71="","",SUMIFS(Data!$E$2:$E$100,Data!$B$2:$B$100,$B71,Data!$C$2:$C$100,Result[[#Headers],[يناير]]))</f>
        <v/>
      </c>
      <c r="D71" s="15" t="str">
        <f>IF($B71="","",SUMIFS(Data!$E$2:$E$100,Data!$B$2:$B$100,$B71,Data!$C$2:$C$100,Result[[#Headers],[فبراير]]))</f>
        <v/>
      </c>
      <c r="E71" s="15" t="str">
        <f>IF($B71="","",SUMIFS(Data!$E$2:$E$100,Data!$B$2:$B$100,$B71,Data!$C$2:$C$100,Result[[#Headers],[مارس]]))</f>
        <v/>
      </c>
      <c r="F71" s="15" t="str">
        <f>IF($B71="","",SUMIFS(Data!$E$2:$E$100,Data!$B$2:$B$100,$B71,Data!$C$2:$C$100,Result[[#Headers],[أبريل]]))</f>
        <v/>
      </c>
      <c r="G71" s="15" t="str">
        <f>IF($B71="","",SUMIFS(Data!$E$2:$E$100,Data!$B$2:$B$100,$B71,Data!$C$2:$C$100,Result[[#Headers],[مايو]]))</f>
        <v/>
      </c>
      <c r="H71" s="15" t="str">
        <f>IF($B71="","",SUMIFS(Data!$E$2:$E$100,Data!$B$2:$B$100,$B71,Data!$C$2:$C$100,Result[[#Headers],[يونيو]]))</f>
        <v/>
      </c>
      <c r="I71" s="15" t="str">
        <f>IF($B71="","",SUMIFS(Data!$E$2:$E$100,Data!$B$2:$B$100,$B71,Data!$C$2:$C$100,Result[[#Headers],[يوليه]]))</f>
        <v/>
      </c>
      <c r="J71" s="15" t="str">
        <f>IF($B71="","",SUMIFS(Data!$E$2:$E$100,Data!$B$2:$B$100,$B71,Data!$C$2:$C$100,Result[[#Headers],[أغسطس]]))</f>
        <v/>
      </c>
      <c r="K71" s="15" t="str">
        <f>IF($B71="","",SUMIFS(Data!$E$2:$E$100,Data!$B$2:$B$100,$B71,Data!$C$2:$C$100,Result[[#Headers],[سبتمبر]]))</f>
        <v/>
      </c>
      <c r="L71" s="15" t="str">
        <f>IF($B71="","",SUMIFS(Data!$E$2:$E$100,Data!$B$2:$B$100,$B71,Data!$C$2:$C$100,Result[[#Headers],[أكتوبر]]))</f>
        <v/>
      </c>
      <c r="M71" s="15" t="str">
        <f>IF($B71="","",SUMIFS(Data!$E$2:$E$100,Data!$B$2:$B$100,$B71,Data!$C$2:$C$100,Result[[#Headers],[نوفمبر]]))</f>
        <v/>
      </c>
      <c r="N71" s="15" t="str">
        <f>IF($B71="","",SUMIFS(Data!$E$2:$E$100,Data!$B$2:$B$100,$B71,Data!$C$2:$C$100,Result[[#Headers],[ديسمبر]]))</f>
        <v/>
      </c>
      <c r="O71" s="16" t="str">
        <f>IF(Result[[#This Row],[الاسم]]="","",SUM(Result[[#This Row],[يناير]:[ديسمبر]]))</f>
        <v/>
      </c>
      <c r="P71" s="20" t="str">
        <f>IF(B71="","",AVERAGEIF(Data[[الاسم]:[النسبة ]],Result[[#This Row],[الاسم]],Data[[النسبة ]]))</f>
        <v/>
      </c>
    </row>
    <row r="72" spans="1:16" x14ac:dyDescent="0.25">
      <c r="A72" s="13" t="str">
        <f>IF(Result[[#This Row],[الاسم]]="","",ROW()-ROW($A$1))</f>
        <v/>
      </c>
      <c r="B72" s="14" t="str">
        <f t="shared" si="1"/>
        <v/>
      </c>
      <c r="C72" s="15" t="str">
        <f>IF($B72="","",SUMIFS(Data!$E$2:$E$100,Data!$B$2:$B$100,$B72,Data!$C$2:$C$100,Result[[#Headers],[يناير]]))</f>
        <v/>
      </c>
      <c r="D72" s="15" t="str">
        <f>IF($B72="","",SUMIFS(Data!$E$2:$E$100,Data!$B$2:$B$100,$B72,Data!$C$2:$C$100,Result[[#Headers],[فبراير]]))</f>
        <v/>
      </c>
      <c r="E72" s="15" t="str">
        <f>IF($B72="","",SUMIFS(Data!$E$2:$E$100,Data!$B$2:$B$100,$B72,Data!$C$2:$C$100,Result[[#Headers],[مارس]]))</f>
        <v/>
      </c>
      <c r="F72" s="15" t="str">
        <f>IF($B72="","",SUMIFS(Data!$E$2:$E$100,Data!$B$2:$B$100,$B72,Data!$C$2:$C$100,Result[[#Headers],[أبريل]]))</f>
        <v/>
      </c>
      <c r="G72" s="15" t="str">
        <f>IF($B72="","",SUMIFS(Data!$E$2:$E$100,Data!$B$2:$B$100,$B72,Data!$C$2:$C$100,Result[[#Headers],[مايو]]))</f>
        <v/>
      </c>
      <c r="H72" s="15" t="str">
        <f>IF($B72="","",SUMIFS(Data!$E$2:$E$100,Data!$B$2:$B$100,$B72,Data!$C$2:$C$100,Result[[#Headers],[يونيو]]))</f>
        <v/>
      </c>
      <c r="I72" s="15" t="str">
        <f>IF($B72="","",SUMIFS(Data!$E$2:$E$100,Data!$B$2:$B$100,$B72,Data!$C$2:$C$100,Result[[#Headers],[يوليه]]))</f>
        <v/>
      </c>
      <c r="J72" s="15" t="str">
        <f>IF($B72="","",SUMIFS(Data!$E$2:$E$100,Data!$B$2:$B$100,$B72,Data!$C$2:$C$100,Result[[#Headers],[أغسطس]]))</f>
        <v/>
      </c>
      <c r="K72" s="15" t="str">
        <f>IF($B72="","",SUMIFS(Data!$E$2:$E$100,Data!$B$2:$B$100,$B72,Data!$C$2:$C$100,Result[[#Headers],[سبتمبر]]))</f>
        <v/>
      </c>
      <c r="L72" s="15" t="str">
        <f>IF($B72="","",SUMIFS(Data!$E$2:$E$100,Data!$B$2:$B$100,$B72,Data!$C$2:$C$100,Result[[#Headers],[أكتوبر]]))</f>
        <v/>
      </c>
      <c r="M72" s="15" t="str">
        <f>IF($B72="","",SUMIFS(Data!$E$2:$E$100,Data!$B$2:$B$100,$B72,Data!$C$2:$C$100,Result[[#Headers],[نوفمبر]]))</f>
        <v/>
      </c>
      <c r="N72" s="15" t="str">
        <f>IF($B72="","",SUMIFS(Data!$E$2:$E$100,Data!$B$2:$B$100,$B72,Data!$C$2:$C$100,Result[[#Headers],[ديسمبر]]))</f>
        <v/>
      </c>
      <c r="O72" s="16" t="str">
        <f>IF(Result[[#This Row],[الاسم]]="","",SUM(Result[[#This Row],[يناير]:[ديسمبر]]))</f>
        <v/>
      </c>
      <c r="P72" s="20" t="str">
        <f>IF(B72="","",AVERAGEIF(Data[[الاسم]:[النسبة ]],Result[[#This Row],[الاسم]],Data[[النسبة ]]))</f>
        <v/>
      </c>
    </row>
    <row r="73" spans="1:16" x14ac:dyDescent="0.25">
      <c r="A73" s="13" t="str">
        <f>IF(Result[[#This Row],[الاسم]]="","",ROW()-ROW($A$1))</f>
        <v/>
      </c>
      <c r="B73" s="14" t="str">
        <f t="shared" si="1"/>
        <v/>
      </c>
      <c r="C73" s="15" t="str">
        <f>IF($B73="","",SUMIFS(Data!$E$2:$E$100,Data!$B$2:$B$100,$B73,Data!$C$2:$C$100,Result[[#Headers],[يناير]]))</f>
        <v/>
      </c>
      <c r="D73" s="15" t="str">
        <f>IF($B73="","",SUMIFS(Data!$E$2:$E$100,Data!$B$2:$B$100,$B73,Data!$C$2:$C$100,Result[[#Headers],[فبراير]]))</f>
        <v/>
      </c>
      <c r="E73" s="15" t="str">
        <f>IF($B73="","",SUMIFS(Data!$E$2:$E$100,Data!$B$2:$B$100,$B73,Data!$C$2:$C$100,Result[[#Headers],[مارس]]))</f>
        <v/>
      </c>
      <c r="F73" s="15" t="str">
        <f>IF($B73="","",SUMIFS(Data!$E$2:$E$100,Data!$B$2:$B$100,$B73,Data!$C$2:$C$100,Result[[#Headers],[أبريل]]))</f>
        <v/>
      </c>
      <c r="G73" s="15" t="str">
        <f>IF($B73="","",SUMIFS(Data!$E$2:$E$100,Data!$B$2:$B$100,$B73,Data!$C$2:$C$100,Result[[#Headers],[مايو]]))</f>
        <v/>
      </c>
      <c r="H73" s="15" t="str">
        <f>IF($B73="","",SUMIFS(Data!$E$2:$E$100,Data!$B$2:$B$100,$B73,Data!$C$2:$C$100,Result[[#Headers],[يونيو]]))</f>
        <v/>
      </c>
      <c r="I73" s="15" t="str">
        <f>IF($B73="","",SUMIFS(Data!$E$2:$E$100,Data!$B$2:$B$100,$B73,Data!$C$2:$C$100,Result[[#Headers],[يوليه]]))</f>
        <v/>
      </c>
      <c r="J73" s="15" t="str">
        <f>IF($B73="","",SUMIFS(Data!$E$2:$E$100,Data!$B$2:$B$100,$B73,Data!$C$2:$C$100,Result[[#Headers],[أغسطس]]))</f>
        <v/>
      </c>
      <c r="K73" s="15" t="str">
        <f>IF($B73="","",SUMIFS(Data!$E$2:$E$100,Data!$B$2:$B$100,$B73,Data!$C$2:$C$100,Result[[#Headers],[سبتمبر]]))</f>
        <v/>
      </c>
      <c r="L73" s="15" t="str">
        <f>IF($B73="","",SUMIFS(Data!$E$2:$E$100,Data!$B$2:$B$100,$B73,Data!$C$2:$C$100,Result[[#Headers],[أكتوبر]]))</f>
        <v/>
      </c>
      <c r="M73" s="15" t="str">
        <f>IF($B73="","",SUMIFS(Data!$E$2:$E$100,Data!$B$2:$B$100,$B73,Data!$C$2:$C$100,Result[[#Headers],[نوفمبر]]))</f>
        <v/>
      </c>
      <c r="N73" s="15" t="str">
        <f>IF($B73="","",SUMIFS(Data!$E$2:$E$100,Data!$B$2:$B$100,$B73,Data!$C$2:$C$100,Result[[#Headers],[ديسمبر]]))</f>
        <v/>
      </c>
      <c r="O73" s="16" t="str">
        <f>IF(Result[[#This Row],[الاسم]]="","",SUM(Result[[#This Row],[يناير]:[ديسمبر]]))</f>
        <v/>
      </c>
      <c r="P73" s="20" t="str">
        <f>IF(B73="","",AVERAGEIF(Data[[الاسم]:[النسبة ]],Result[[#This Row],[الاسم]],Data[[النسبة ]]))</f>
        <v/>
      </c>
    </row>
    <row r="74" spans="1:16" x14ac:dyDescent="0.25">
      <c r="A74" s="13" t="str">
        <f>IF(Result[[#This Row],[الاسم]]="","",ROW()-ROW($A$1))</f>
        <v/>
      </c>
      <c r="B74" s="14" t="str">
        <f t="shared" si="1"/>
        <v/>
      </c>
      <c r="C74" s="15" t="str">
        <f>IF($B74="","",SUMIFS(Data!$E$2:$E$100,Data!$B$2:$B$100,$B74,Data!$C$2:$C$100,Result[[#Headers],[يناير]]))</f>
        <v/>
      </c>
      <c r="D74" s="15" t="str">
        <f>IF($B74="","",SUMIFS(Data!$E$2:$E$100,Data!$B$2:$B$100,$B74,Data!$C$2:$C$100,Result[[#Headers],[فبراير]]))</f>
        <v/>
      </c>
      <c r="E74" s="15" t="str">
        <f>IF($B74="","",SUMIFS(Data!$E$2:$E$100,Data!$B$2:$B$100,$B74,Data!$C$2:$C$100,Result[[#Headers],[مارس]]))</f>
        <v/>
      </c>
      <c r="F74" s="15" t="str">
        <f>IF($B74="","",SUMIFS(Data!$E$2:$E$100,Data!$B$2:$B$100,$B74,Data!$C$2:$C$100,Result[[#Headers],[أبريل]]))</f>
        <v/>
      </c>
      <c r="G74" s="15" t="str">
        <f>IF($B74="","",SUMIFS(Data!$E$2:$E$100,Data!$B$2:$B$100,$B74,Data!$C$2:$C$100,Result[[#Headers],[مايو]]))</f>
        <v/>
      </c>
      <c r="H74" s="15" t="str">
        <f>IF($B74="","",SUMIFS(Data!$E$2:$E$100,Data!$B$2:$B$100,$B74,Data!$C$2:$C$100,Result[[#Headers],[يونيو]]))</f>
        <v/>
      </c>
      <c r="I74" s="15" t="str">
        <f>IF($B74="","",SUMIFS(Data!$E$2:$E$100,Data!$B$2:$B$100,$B74,Data!$C$2:$C$100,Result[[#Headers],[يوليه]]))</f>
        <v/>
      </c>
      <c r="J74" s="15" t="str">
        <f>IF($B74="","",SUMIFS(Data!$E$2:$E$100,Data!$B$2:$B$100,$B74,Data!$C$2:$C$100,Result[[#Headers],[أغسطس]]))</f>
        <v/>
      </c>
      <c r="K74" s="15" t="str">
        <f>IF($B74="","",SUMIFS(Data!$E$2:$E$100,Data!$B$2:$B$100,$B74,Data!$C$2:$C$100,Result[[#Headers],[سبتمبر]]))</f>
        <v/>
      </c>
      <c r="L74" s="15" t="str">
        <f>IF($B74="","",SUMIFS(Data!$E$2:$E$100,Data!$B$2:$B$100,$B74,Data!$C$2:$C$100,Result[[#Headers],[أكتوبر]]))</f>
        <v/>
      </c>
      <c r="M74" s="15" t="str">
        <f>IF($B74="","",SUMIFS(Data!$E$2:$E$100,Data!$B$2:$B$100,$B74,Data!$C$2:$C$100,Result[[#Headers],[نوفمبر]]))</f>
        <v/>
      </c>
      <c r="N74" s="15" t="str">
        <f>IF($B74="","",SUMIFS(Data!$E$2:$E$100,Data!$B$2:$B$100,$B74,Data!$C$2:$C$100,Result[[#Headers],[ديسمبر]]))</f>
        <v/>
      </c>
      <c r="O74" s="16" t="str">
        <f>IF(Result[[#This Row],[الاسم]]="","",SUM(Result[[#This Row],[يناير]:[ديسمبر]]))</f>
        <v/>
      </c>
      <c r="P74" s="20" t="str">
        <f>IF(B74="","",AVERAGEIF(Data[[الاسم]:[النسبة ]],Result[[#This Row],[الاسم]],Data[[النسبة ]]))</f>
        <v/>
      </c>
    </row>
    <row r="75" spans="1:16" x14ac:dyDescent="0.25">
      <c r="A75" s="13" t="str">
        <f>IF(Result[[#This Row],[الاسم]]="","",ROW()-ROW($A$1))</f>
        <v/>
      </c>
      <c r="B75" s="14" t="str">
        <f t="shared" si="1"/>
        <v/>
      </c>
      <c r="C75" s="15" t="str">
        <f>IF($B75="","",SUMIFS(Data!$E$2:$E$100,Data!$B$2:$B$100,$B75,Data!$C$2:$C$100,Result[[#Headers],[يناير]]))</f>
        <v/>
      </c>
      <c r="D75" s="15" t="str">
        <f>IF($B75="","",SUMIFS(Data!$E$2:$E$100,Data!$B$2:$B$100,$B75,Data!$C$2:$C$100,Result[[#Headers],[فبراير]]))</f>
        <v/>
      </c>
      <c r="E75" s="15" t="str">
        <f>IF($B75="","",SUMIFS(Data!$E$2:$E$100,Data!$B$2:$B$100,$B75,Data!$C$2:$C$100,Result[[#Headers],[مارس]]))</f>
        <v/>
      </c>
      <c r="F75" s="15" t="str">
        <f>IF($B75="","",SUMIFS(Data!$E$2:$E$100,Data!$B$2:$B$100,$B75,Data!$C$2:$C$100,Result[[#Headers],[أبريل]]))</f>
        <v/>
      </c>
      <c r="G75" s="15" t="str">
        <f>IF($B75="","",SUMIFS(Data!$E$2:$E$100,Data!$B$2:$B$100,$B75,Data!$C$2:$C$100,Result[[#Headers],[مايو]]))</f>
        <v/>
      </c>
      <c r="H75" s="15" t="str">
        <f>IF($B75="","",SUMIFS(Data!$E$2:$E$100,Data!$B$2:$B$100,$B75,Data!$C$2:$C$100,Result[[#Headers],[يونيو]]))</f>
        <v/>
      </c>
      <c r="I75" s="15" t="str">
        <f>IF($B75="","",SUMIFS(Data!$E$2:$E$100,Data!$B$2:$B$100,$B75,Data!$C$2:$C$100,Result[[#Headers],[يوليه]]))</f>
        <v/>
      </c>
      <c r="J75" s="15" t="str">
        <f>IF($B75="","",SUMIFS(Data!$E$2:$E$100,Data!$B$2:$B$100,$B75,Data!$C$2:$C$100,Result[[#Headers],[أغسطس]]))</f>
        <v/>
      </c>
      <c r="K75" s="15" t="str">
        <f>IF($B75="","",SUMIFS(Data!$E$2:$E$100,Data!$B$2:$B$100,$B75,Data!$C$2:$C$100,Result[[#Headers],[سبتمبر]]))</f>
        <v/>
      </c>
      <c r="L75" s="15" t="str">
        <f>IF($B75="","",SUMIFS(Data!$E$2:$E$100,Data!$B$2:$B$100,$B75,Data!$C$2:$C$100,Result[[#Headers],[أكتوبر]]))</f>
        <v/>
      </c>
      <c r="M75" s="15" t="str">
        <f>IF($B75="","",SUMIFS(Data!$E$2:$E$100,Data!$B$2:$B$100,$B75,Data!$C$2:$C$100,Result[[#Headers],[نوفمبر]]))</f>
        <v/>
      </c>
      <c r="N75" s="15" t="str">
        <f>IF($B75="","",SUMIFS(Data!$E$2:$E$100,Data!$B$2:$B$100,$B75,Data!$C$2:$C$100,Result[[#Headers],[ديسمبر]]))</f>
        <v/>
      </c>
      <c r="O75" s="16" t="str">
        <f>IF(Result[[#This Row],[الاسم]]="","",SUM(Result[[#This Row],[يناير]:[ديسمبر]]))</f>
        <v/>
      </c>
      <c r="P75" s="20" t="str">
        <f>IF(B75="","",AVERAGEIF(Data[[الاسم]:[النسبة ]],Result[[#This Row],[الاسم]],Data[[النسبة ]]))</f>
        <v/>
      </c>
    </row>
    <row r="76" spans="1:16" x14ac:dyDescent="0.25">
      <c r="A76" s="13" t="str">
        <f>IF(Result[[#This Row],[الاسم]]="","",ROW()-ROW($A$1))</f>
        <v/>
      </c>
      <c r="B76" s="14" t="str">
        <f t="shared" si="1"/>
        <v/>
      </c>
      <c r="C76" s="15" t="str">
        <f>IF($B76="","",SUMIFS(Data!$E$2:$E$100,Data!$B$2:$B$100,$B76,Data!$C$2:$C$100,Result[[#Headers],[يناير]]))</f>
        <v/>
      </c>
      <c r="D76" s="15" t="str">
        <f>IF($B76="","",SUMIFS(Data!$E$2:$E$100,Data!$B$2:$B$100,$B76,Data!$C$2:$C$100,Result[[#Headers],[فبراير]]))</f>
        <v/>
      </c>
      <c r="E76" s="15" t="str">
        <f>IF($B76="","",SUMIFS(Data!$E$2:$E$100,Data!$B$2:$B$100,$B76,Data!$C$2:$C$100,Result[[#Headers],[مارس]]))</f>
        <v/>
      </c>
      <c r="F76" s="15" t="str">
        <f>IF($B76="","",SUMIFS(Data!$E$2:$E$100,Data!$B$2:$B$100,$B76,Data!$C$2:$C$100,Result[[#Headers],[أبريل]]))</f>
        <v/>
      </c>
      <c r="G76" s="15" t="str">
        <f>IF($B76="","",SUMIFS(Data!$E$2:$E$100,Data!$B$2:$B$100,$B76,Data!$C$2:$C$100,Result[[#Headers],[مايو]]))</f>
        <v/>
      </c>
      <c r="H76" s="15" t="str">
        <f>IF($B76="","",SUMIFS(Data!$E$2:$E$100,Data!$B$2:$B$100,$B76,Data!$C$2:$C$100,Result[[#Headers],[يونيو]]))</f>
        <v/>
      </c>
      <c r="I76" s="15" t="str">
        <f>IF($B76="","",SUMIFS(Data!$E$2:$E$100,Data!$B$2:$B$100,$B76,Data!$C$2:$C$100,Result[[#Headers],[يوليه]]))</f>
        <v/>
      </c>
      <c r="J76" s="15" t="str">
        <f>IF($B76="","",SUMIFS(Data!$E$2:$E$100,Data!$B$2:$B$100,$B76,Data!$C$2:$C$100,Result[[#Headers],[أغسطس]]))</f>
        <v/>
      </c>
      <c r="K76" s="15" t="str">
        <f>IF($B76="","",SUMIFS(Data!$E$2:$E$100,Data!$B$2:$B$100,$B76,Data!$C$2:$C$100,Result[[#Headers],[سبتمبر]]))</f>
        <v/>
      </c>
      <c r="L76" s="15" t="str">
        <f>IF($B76="","",SUMIFS(Data!$E$2:$E$100,Data!$B$2:$B$100,$B76,Data!$C$2:$C$100,Result[[#Headers],[أكتوبر]]))</f>
        <v/>
      </c>
      <c r="M76" s="15" t="str">
        <f>IF($B76="","",SUMIFS(Data!$E$2:$E$100,Data!$B$2:$B$100,$B76,Data!$C$2:$C$100,Result[[#Headers],[نوفمبر]]))</f>
        <v/>
      </c>
      <c r="N76" s="15" t="str">
        <f>IF($B76="","",SUMIFS(Data!$E$2:$E$100,Data!$B$2:$B$100,$B76,Data!$C$2:$C$100,Result[[#Headers],[ديسمبر]]))</f>
        <v/>
      </c>
      <c r="O76" s="16" t="str">
        <f>IF(Result[[#This Row],[الاسم]]="","",SUM(Result[[#This Row],[يناير]:[ديسمبر]]))</f>
        <v/>
      </c>
      <c r="P76" s="20" t="str">
        <f>IF(B76="","",AVERAGEIF(Data[[الاسم]:[النسبة ]],Result[[#This Row],[الاسم]],Data[[النسبة ]]))</f>
        <v/>
      </c>
    </row>
    <row r="77" spans="1:16" x14ac:dyDescent="0.25">
      <c r="A77" s="13" t="str">
        <f>IF(Result[[#This Row],[الاسم]]="","",ROW()-ROW($A$1))</f>
        <v/>
      </c>
      <c r="B77" s="14" t="str">
        <f t="shared" si="1"/>
        <v/>
      </c>
      <c r="C77" s="15" t="str">
        <f>IF($B77="","",SUMIFS(Data!$E$2:$E$100,Data!$B$2:$B$100,$B77,Data!$C$2:$C$100,Result[[#Headers],[يناير]]))</f>
        <v/>
      </c>
      <c r="D77" s="15" t="str">
        <f>IF($B77="","",SUMIFS(Data!$E$2:$E$100,Data!$B$2:$B$100,$B77,Data!$C$2:$C$100,Result[[#Headers],[فبراير]]))</f>
        <v/>
      </c>
      <c r="E77" s="15" t="str">
        <f>IF($B77="","",SUMIFS(Data!$E$2:$E$100,Data!$B$2:$B$100,$B77,Data!$C$2:$C$100,Result[[#Headers],[مارس]]))</f>
        <v/>
      </c>
      <c r="F77" s="15" t="str">
        <f>IF($B77="","",SUMIFS(Data!$E$2:$E$100,Data!$B$2:$B$100,$B77,Data!$C$2:$C$100,Result[[#Headers],[أبريل]]))</f>
        <v/>
      </c>
      <c r="G77" s="15" t="str">
        <f>IF($B77="","",SUMIFS(Data!$E$2:$E$100,Data!$B$2:$B$100,$B77,Data!$C$2:$C$100,Result[[#Headers],[مايو]]))</f>
        <v/>
      </c>
      <c r="H77" s="15" t="str">
        <f>IF($B77="","",SUMIFS(Data!$E$2:$E$100,Data!$B$2:$B$100,$B77,Data!$C$2:$C$100,Result[[#Headers],[يونيو]]))</f>
        <v/>
      </c>
      <c r="I77" s="15" t="str">
        <f>IF($B77="","",SUMIFS(Data!$E$2:$E$100,Data!$B$2:$B$100,$B77,Data!$C$2:$C$100,Result[[#Headers],[يوليه]]))</f>
        <v/>
      </c>
      <c r="J77" s="15" t="str">
        <f>IF($B77="","",SUMIFS(Data!$E$2:$E$100,Data!$B$2:$B$100,$B77,Data!$C$2:$C$100,Result[[#Headers],[أغسطس]]))</f>
        <v/>
      </c>
      <c r="K77" s="15" t="str">
        <f>IF($B77="","",SUMIFS(Data!$E$2:$E$100,Data!$B$2:$B$100,$B77,Data!$C$2:$C$100,Result[[#Headers],[سبتمبر]]))</f>
        <v/>
      </c>
      <c r="L77" s="15" t="str">
        <f>IF($B77="","",SUMIFS(Data!$E$2:$E$100,Data!$B$2:$B$100,$B77,Data!$C$2:$C$100,Result[[#Headers],[أكتوبر]]))</f>
        <v/>
      </c>
      <c r="M77" s="15" t="str">
        <f>IF($B77="","",SUMIFS(Data!$E$2:$E$100,Data!$B$2:$B$100,$B77,Data!$C$2:$C$100,Result[[#Headers],[نوفمبر]]))</f>
        <v/>
      </c>
      <c r="N77" s="15" t="str">
        <f>IF($B77="","",SUMIFS(Data!$E$2:$E$100,Data!$B$2:$B$100,$B77,Data!$C$2:$C$100,Result[[#Headers],[ديسمبر]]))</f>
        <v/>
      </c>
      <c r="O77" s="16" t="str">
        <f>IF(Result[[#This Row],[الاسم]]="","",SUM(Result[[#This Row],[يناير]:[ديسمبر]]))</f>
        <v/>
      </c>
      <c r="P77" s="20" t="str">
        <f>IF(B77="","",AVERAGEIF(Data[[الاسم]:[النسبة ]],Result[[#This Row],[الاسم]],Data[[النسبة ]]))</f>
        <v/>
      </c>
    </row>
    <row r="78" spans="1:16" x14ac:dyDescent="0.25">
      <c r="A78" s="13" t="str">
        <f>IF(Result[[#This Row],[الاسم]]="","",ROW()-ROW($A$1))</f>
        <v/>
      </c>
      <c r="B78" s="14" t="str">
        <f t="shared" si="1"/>
        <v/>
      </c>
      <c r="C78" s="15" t="str">
        <f>IF($B78="","",SUMIFS(Data!$E$2:$E$100,Data!$B$2:$B$100,$B78,Data!$C$2:$C$100,Result[[#Headers],[يناير]]))</f>
        <v/>
      </c>
      <c r="D78" s="15" t="str">
        <f>IF($B78="","",SUMIFS(Data!$E$2:$E$100,Data!$B$2:$B$100,$B78,Data!$C$2:$C$100,Result[[#Headers],[فبراير]]))</f>
        <v/>
      </c>
      <c r="E78" s="15" t="str">
        <f>IF($B78="","",SUMIFS(Data!$E$2:$E$100,Data!$B$2:$B$100,$B78,Data!$C$2:$C$100,Result[[#Headers],[مارس]]))</f>
        <v/>
      </c>
      <c r="F78" s="15" t="str">
        <f>IF($B78="","",SUMIFS(Data!$E$2:$E$100,Data!$B$2:$B$100,$B78,Data!$C$2:$C$100,Result[[#Headers],[أبريل]]))</f>
        <v/>
      </c>
      <c r="G78" s="15" t="str">
        <f>IF($B78="","",SUMIFS(Data!$E$2:$E$100,Data!$B$2:$B$100,$B78,Data!$C$2:$C$100,Result[[#Headers],[مايو]]))</f>
        <v/>
      </c>
      <c r="H78" s="15" t="str">
        <f>IF($B78="","",SUMIFS(Data!$E$2:$E$100,Data!$B$2:$B$100,$B78,Data!$C$2:$C$100,Result[[#Headers],[يونيو]]))</f>
        <v/>
      </c>
      <c r="I78" s="15" t="str">
        <f>IF($B78="","",SUMIFS(Data!$E$2:$E$100,Data!$B$2:$B$100,$B78,Data!$C$2:$C$100,Result[[#Headers],[يوليه]]))</f>
        <v/>
      </c>
      <c r="J78" s="15" t="str">
        <f>IF($B78="","",SUMIFS(Data!$E$2:$E$100,Data!$B$2:$B$100,$B78,Data!$C$2:$C$100,Result[[#Headers],[أغسطس]]))</f>
        <v/>
      </c>
      <c r="K78" s="15" t="str">
        <f>IF($B78="","",SUMIFS(Data!$E$2:$E$100,Data!$B$2:$B$100,$B78,Data!$C$2:$C$100,Result[[#Headers],[سبتمبر]]))</f>
        <v/>
      </c>
      <c r="L78" s="15" t="str">
        <f>IF($B78="","",SUMIFS(Data!$E$2:$E$100,Data!$B$2:$B$100,$B78,Data!$C$2:$C$100,Result[[#Headers],[أكتوبر]]))</f>
        <v/>
      </c>
      <c r="M78" s="15" t="str">
        <f>IF($B78="","",SUMIFS(Data!$E$2:$E$100,Data!$B$2:$B$100,$B78,Data!$C$2:$C$100,Result[[#Headers],[نوفمبر]]))</f>
        <v/>
      </c>
      <c r="N78" s="15" t="str">
        <f>IF($B78="","",SUMIFS(Data!$E$2:$E$100,Data!$B$2:$B$100,$B78,Data!$C$2:$C$100,Result[[#Headers],[ديسمبر]]))</f>
        <v/>
      </c>
      <c r="O78" s="16" t="str">
        <f>IF(Result[[#This Row],[الاسم]]="","",SUM(Result[[#This Row],[يناير]:[ديسمبر]]))</f>
        <v/>
      </c>
      <c r="P78" s="20" t="str">
        <f>IF(B78="","",AVERAGEIF(Data[[الاسم]:[النسبة ]],Result[[#This Row],[الاسم]],Data[[النسبة ]]))</f>
        <v/>
      </c>
    </row>
    <row r="79" spans="1:16" x14ac:dyDescent="0.25">
      <c r="A79" s="13" t="str">
        <f>IF(Result[[#This Row],[الاسم]]="","",ROW()-ROW($A$1))</f>
        <v/>
      </c>
      <c r="B79" s="14" t="str">
        <f t="shared" si="1"/>
        <v/>
      </c>
      <c r="C79" s="15" t="str">
        <f>IF($B79="","",SUMIFS(Data!$E$2:$E$100,Data!$B$2:$B$100,$B79,Data!$C$2:$C$100,Result[[#Headers],[يناير]]))</f>
        <v/>
      </c>
      <c r="D79" s="15" t="str">
        <f>IF($B79="","",SUMIFS(Data!$E$2:$E$100,Data!$B$2:$B$100,$B79,Data!$C$2:$C$100,Result[[#Headers],[فبراير]]))</f>
        <v/>
      </c>
      <c r="E79" s="15" t="str">
        <f>IF($B79="","",SUMIFS(Data!$E$2:$E$100,Data!$B$2:$B$100,$B79,Data!$C$2:$C$100,Result[[#Headers],[مارس]]))</f>
        <v/>
      </c>
      <c r="F79" s="15" t="str">
        <f>IF($B79="","",SUMIFS(Data!$E$2:$E$100,Data!$B$2:$B$100,$B79,Data!$C$2:$C$100,Result[[#Headers],[أبريل]]))</f>
        <v/>
      </c>
      <c r="G79" s="15" t="str">
        <f>IF($B79="","",SUMIFS(Data!$E$2:$E$100,Data!$B$2:$B$100,$B79,Data!$C$2:$C$100,Result[[#Headers],[مايو]]))</f>
        <v/>
      </c>
      <c r="H79" s="15" t="str">
        <f>IF($B79="","",SUMIFS(Data!$E$2:$E$100,Data!$B$2:$B$100,$B79,Data!$C$2:$C$100,Result[[#Headers],[يونيو]]))</f>
        <v/>
      </c>
      <c r="I79" s="15" t="str">
        <f>IF($B79="","",SUMIFS(Data!$E$2:$E$100,Data!$B$2:$B$100,$B79,Data!$C$2:$C$100,Result[[#Headers],[يوليه]]))</f>
        <v/>
      </c>
      <c r="J79" s="15" t="str">
        <f>IF($B79="","",SUMIFS(Data!$E$2:$E$100,Data!$B$2:$B$100,$B79,Data!$C$2:$C$100,Result[[#Headers],[أغسطس]]))</f>
        <v/>
      </c>
      <c r="K79" s="15" t="str">
        <f>IF($B79="","",SUMIFS(Data!$E$2:$E$100,Data!$B$2:$B$100,$B79,Data!$C$2:$C$100,Result[[#Headers],[سبتمبر]]))</f>
        <v/>
      </c>
      <c r="L79" s="15" t="str">
        <f>IF($B79="","",SUMIFS(Data!$E$2:$E$100,Data!$B$2:$B$100,$B79,Data!$C$2:$C$100,Result[[#Headers],[أكتوبر]]))</f>
        <v/>
      </c>
      <c r="M79" s="15" t="str">
        <f>IF($B79="","",SUMIFS(Data!$E$2:$E$100,Data!$B$2:$B$100,$B79,Data!$C$2:$C$100,Result[[#Headers],[نوفمبر]]))</f>
        <v/>
      </c>
      <c r="N79" s="15" t="str">
        <f>IF($B79="","",SUMIFS(Data!$E$2:$E$100,Data!$B$2:$B$100,$B79,Data!$C$2:$C$100,Result[[#Headers],[ديسمبر]]))</f>
        <v/>
      </c>
      <c r="O79" s="16" t="str">
        <f>IF(Result[[#This Row],[الاسم]]="","",SUM(Result[[#This Row],[يناير]:[ديسمبر]]))</f>
        <v/>
      </c>
      <c r="P79" s="20" t="str">
        <f>IF(B79="","",AVERAGEIF(Data[[الاسم]:[النسبة ]],Result[[#This Row],[الاسم]],Data[[النسبة ]]))</f>
        <v/>
      </c>
    </row>
    <row r="80" spans="1:16" x14ac:dyDescent="0.25">
      <c r="A80" s="13" t="str">
        <f>IF(Result[[#This Row],[الاسم]]="","",ROW()-ROW($A$1))</f>
        <v/>
      </c>
      <c r="B80" s="14" t="str">
        <f t="shared" si="1"/>
        <v/>
      </c>
      <c r="C80" s="15" t="str">
        <f>IF($B80="","",SUMIFS(Data!$E$2:$E$100,Data!$B$2:$B$100,$B80,Data!$C$2:$C$100,Result[[#Headers],[يناير]]))</f>
        <v/>
      </c>
      <c r="D80" s="15" t="str">
        <f>IF($B80="","",SUMIFS(Data!$E$2:$E$100,Data!$B$2:$B$100,$B80,Data!$C$2:$C$100,Result[[#Headers],[فبراير]]))</f>
        <v/>
      </c>
      <c r="E80" s="15" t="str">
        <f>IF($B80="","",SUMIFS(Data!$E$2:$E$100,Data!$B$2:$B$100,$B80,Data!$C$2:$C$100,Result[[#Headers],[مارس]]))</f>
        <v/>
      </c>
      <c r="F80" s="15" t="str">
        <f>IF($B80="","",SUMIFS(Data!$E$2:$E$100,Data!$B$2:$B$100,$B80,Data!$C$2:$C$100,Result[[#Headers],[أبريل]]))</f>
        <v/>
      </c>
      <c r="G80" s="15" t="str">
        <f>IF($B80="","",SUMIFS(Data!$E$2:$E$100,Data!$B$2:$B$100,$B80,Data!$C$2:$C$100,Result[[#Headers],[مايو]]))</f>
        <v/>
      </c>
      <c r="H80" s="15" t="str">
        <f>IF($B80="","",SUMIFS(Data!$E$2:$E$100,Data!$B$2:$B$100,$B80,Data!$C$2:$C$100,Result[[#Headers],[يونيو]]))</f>
        <v/>
      </c>
      <c r="I80" s="15" t="str">
        <f>IF($B80="","",SUMIFS(Data!$E$2:$E$100,Data!$B$2:$B$100,$B80,Data!$C$2:$C$100,Result[[#Headers],[يوليه]]))</f>
        <v/>
      </c>
      <c r="J80" s="15" t="str">
        <f>IF($B80="","",SUMIFS(Data!$E$2:$E$100,Data!$B$2:$B$100,$B80,Data!$C$2:$C$100,Result[[#Headers],[أغسطس]]))</f>
        <v/>
      </c>
      <c r="K80" s="15" t="str">
        <f>IF($B80="","",SUMIFS(Data!$E$2:$E$100,Data!$B$2:$B$100,$B80,Data!$C$2:$C$100,Result[[#Headers],[سبتمبر]]))</f>
        <v/>
      </c>
      <c r="L80" s="15" t="str">
        <f>IF($B80="","",SUMIFS(Data!$E$2:$E$100,Data!$B$2:$B$100,$B80,Data!$C$2:$C$100,Result[[#Headers],[أكتوبر]]))</f>
        <v/>
      </c>
      <c r="M80" s="15" t="str">
        <f>IF($B80="","",SUMIFS(Data!$E$2:$E$100,Data!$B$2:$B$100,$B80,Data!$C$2:$C$100,Result[[#Headers],[نوفمبر]]))</f>
        <v/>
      </c>
      <c r="N80" s="15" t="str">
        <f>IF($B80="","",SUMIFS(Data!$E$2:$E$100,Data!$B$2:$B$100,$B80,Data!$C$2:$C$100,Result[[#Headers],[ديسمبر]]))</f>
        <v/>
      </c>
      <c r="O80" s="16" t="str">
        <f>IF(Result[[#This Row],[الاسم]]="","",SUM(Result[[#This Row],[يناير]:[ديسمبر]]))</f>
        <v/>
      </c>
      <c r="P80" s="20" t="str">
        <f>IF(B80="","",AVERAGEIF(Data[[الاسم]:[النسبة ]],Result[[#This Row],[الاسم]],Data[[النسبة ]]))</f>
        <v/>
      </c>
    </row>
    <row r="81" spans="1:16" x14ac:dyDescent="0.25">
      <c r="A81" s="13" t="str">
        <f>IF(Result[[#This Row],[الاسم]]="","",ROW()-ROW($A$1))</f>
        <v/>
      </c>
      <c r="B81" s="14" t="str">
        <f t="shared" si="1"/>
        <v/>
      </c>
      <c r="C81" s="15" t="str">
        <f>IF($B81="","",SUMIFS(Data!$E$2:$E$100,Data!$B$2:$B$100,$B81,Data!$C$2:$C$100,Result[[#Headers],[يناير]]))</f>
        <v/>
      </c>
      <c r="D81" s="15" t="str">
        <f>IF($B81="","",SUMIFS(Data!$E$2:$E$100,Data!$B$2:$B$100,$B81,Data!$C$2:$C$100,Result[[#Headers],[فبراير]]))</f>
        <v/>
      </c>
      <c r="E81" s="15" t="str">
        <f>IF($B81="","",SUMIFS(Data!$E$2:$E$100,Data!$B$2:$B$100,$B81,Data!$C$2:$C$100,Result[[#Headers],[مارس]]))</f>
        <v/>
      </c>
      <c r="F81" s="15" t="str">
        <f>IF($B81="","",SUMIFS(Data!$E$2:$E$100,Data!$B$2:$B$100,$B81,Data!$C$2:$C$100,Result[[#Headers],[أبريل]]))</f>
        <v/>
      </c>
      <c r="G81" s="15" t="str">
        <f>IF($B81="","",SUMIFS(Data!$E$2:$E$100,Data!$B$2:$B$100,$B81,Data!$C$2:$C$100,Result[[#Headers],[مايو]]))</f>
        <v/>
      </c>
      <c r="H81" s="15" t="str">
        <f>IF($B81="","",SUMIFS(Data!$E$2:$E$100,Data!$B$2:$B$100,$B81,Data!$C$2:$C$100,Result[[#Headers],[يونيو]]))</f>
        <v/>
      </c>
      <c r="I81" s="15" t="str">
        <f>IF($B81="","",SUMIFS(Data!$E$2:$E$100,Data!$B$2:$B$100,$B81,Data!$C$2:$C$100,Result[[#Headers],[يوليه]]))</f>
        <v/>
      </c>
      <c r="J81" s="15" t="str">
        <f>IF($B81="","",SUMIFS(Data!$E$2:$E$100,Data!$B$2:$B$100,$B81,Data!$C$2:$C$100,Result[[#Headers],[أغسطس]]))</f>
        <v/>
      </c>
      <c r="K81" s="15" t="str">
        <f>IF($B81="","",SUMIFS(Data!$E$2:$E$100,Data!$B$2:$B$100,$B81,Data!$C$2:$C$100,Result[[#Headers],[سبتمبر]]))</f>
        <v/>
      </c>
      <c r="L81" s="15" t="str">
        <f>IF($B81="","",SUMIFS(Data!$E$2:$E$100,Data!$B$2:$B$100,$B81,Data!$C$2:$C$100,Result[[#Headers],[أكتوبر]]))</f>
        <v/>
      </c>
      <c r="M81" s="15" t="str">
        <f>IF($B81="","",SUMIFS(Data!$E$2:$E$100,Data!$B$2:$B$100,$B81,Data!$C$2:$C$100,Result[[#Headers],[نوفمبر]]))</f>
        <v/>
      </c>
      <c r="N81" s="15" t="str">
        <f>IF($B81="","",SUMIFS(Data!$E$2:$E$100,Data!$B$2:$B$100,$B81,Data!$C$2:$C$100,Result[[#Headers],[ديسمبر]]))</f>
        <v/>
      </c>
      <c r="O81" s="16" t="str">
        <f>IF(Result[[#This Row],[الاسم]]="","",SUM(Result[[#This Row],[يناير]:[ديسمبر]]))</f>
        <v/>
      </c>
      <c r="P81" s="20" t="str">
        <f>IF(B81="","",AVERAGEIF(Data[[الاسم]:[النسبة ]],Result[[#This Row],[الاسم]],Data[[النسبة ]]))</f>
        <v/>
      </c>
    </row>
    <row r="82" spans="1:16" x14ac:dyDescent="0.25">
      <c r="A82" s="13" t="str">
        <f>IF(Result[[#This Row],[الاسم]]="","",ROW()-ROW($A$1))</f>
        <v/>
      </c>
      <c r="B82" s="14" t="str">
        <f t="shared" si="1"/>
        <v/>
      </c>
      <c r="C82" s="15" t="str">
        <f>IF($B82="","",SUMIFS(Data!$E$2:$E$100,Data!$B$2:$B$100,$B82,Data!$C$2:$C$100,Result[[#Headers],[يناير]]))</f>
        <v/>
      </c>
      <c r="D82" s="15" t="str">
        <f>IF($B82="","",SUMIFS(Data!$E$2:$E$100,Data!$B$2:$B$100,$B82,Data!$C$2:$C$100,Result[[#Headers],[فبراير]]))</f>
        <v/>
      </c>
      <c r="E82" s="15" t="str">
        <f>IF($B82="","",SUMIFS(Data!$E$2:$E$100,Data!$B$2:$B$100,$B82,Data!$C$2:$C$100,Result[[#Headers],[مارس]]))</f>
        <v/>
      </c>
      <c r="F82" s="15" t="str">
        <f>IF($B82="","",SUMIFS(Data!$E$2:$E$100,Data!$B$2:$B$100,$B82,Data!$C$2:$C$100,Result[[#Headers],[أبريل]]))</f>
        <v/>
      </c>
      <c r="G82" s="15" t="str">
        <f>IF($B82="","",SUMIFS(Data!$E$2:$E$100,Data!$B$2:$B$100,$B82,Data!$C$2:$C$100,Result[[#Headers],[مايو]]))</f>
        <v/>
      </c>
      <c r="H82" s="15" t="str">
        <f>IF($B82="","",SUMIFS(Data!$E$2:$E$100,Data!$B$2:$B$100,$B82,Data!$C$2:$C$100,Result[[#Headers],[يونيو]]))</f>
        <v/>
      </c>
      <c r="I82" s="15" t="str">
        <f>IF($B82="","",SUMIFS(Data!$E$2:$E$100,Data!$B$2:$B$100,$B82,Data!$C$2:$C$100,Result[[#Headers],[يوليه]]))</f>
        <v/>
      </c>
      <c r="J82" s="15" t="str">
        <f>IF($B82="","",SUMIFS(Data!$E$2:$E$100,Data!$B$2:$B$100,$B82,Data!$C$2:$C$100,Result[[#Headers],[أغسطس]]))</f>
        <v/>
      </c>
      <c r="K82" s="15" t="str">
        <f>IF($B82="","",SUMIFS(Data!$E$2:$E$100,Data!$B$2:$B$100,$B82,Data!$C$2:$C$100,Result[[#Headers],[سبتمبر]]))</f>
        <v/>
      </c>
      <c r="L82" s="15" t="str">
        <f>IF($B82="","",SUMIFS(Data!$E$2:$E$100,Data!$B$2:$B$100,$B82,Data!$C$2:$C$100,Result[[#Headers],[أكتوبر]]))</f>
        <v/>
      </c>
      <c r="M82" s="15" t="str">
        <f>IF($B82="","",SUMIFS(Data!$E$2:$E$100,Data!$B$2:$B$100,$B82,Data!$C$2:$C$100,Result[[#Headers],[نوفمبر]]))</f>
        <v/>
      </c>
      <c r="N82" s="15" t="str">
        <f>IF($B82="","",SUMIFS(Data!$E$2:$E$100,Data!$B$2:$B$100,$B82,Data!$C$2:$C$100,Result[[#Headers],[ديسمبر]]))</f>
        <v/>
      </c>
      <c r="O82" s="16" t="str">
        <f>IF(Result[[#This Row],[الاسم]]="","",SUM(Result[[#This Row],[يناير]:[ديسمبر]]))</f>
        <v/>
      </c>
      <c r="P82" s="20" t="str">
        <f>IF(B82="","",AVERAGEIF(Data[[الاسم]:[النسبة ]],Result[[#This Row],[الاسم]],Data[[النسبة ]]))</f>
        <v/>
      </c>
    </row>
    <row r="83" spans="1:16" x14ac:dyDescent="0.25">
      <c r="A83" s="13" t="str">
        <f>IF(Result[[#This Row],[الاسم]]="","",ROW()-ROW($A$1))</f>
        <v/>
      </c>
      <c r="B83" s="14" t="str">
        <f t="shared" si="1"/>
        <v/>
      </c>
      <c r="C83" s="15" t="str">
        <f>IF($B83="","",SUMIFS(Data!$E$2:$E$100,Data!$B$2:$B$100,$B83,Data!$C$2:$C$100,Result[[#Headers],[يناير]]))</f>
        <v/>
      </c>
      <c r="D83" s="15" t="str">
        <f>IF($B83="","",SUMIFS(Data!$E$2:$E$100,Data!$B$2:$B$100,$B83,Data!$C$2:$C$100,Result[[#Headers],[فبراير]]))</f>
        <v/>
      </c>
      <c r="E83" s="15" t="str">
        <f>IF($B83="","",SUMIFS(Data!$E$2:$E$100,Data!$B$2:$B$100,$B83,Data!$C$2:$C$100,Result[[#Headers],[مارس]]))</f>
        <v/>
      </c>
      <c r="F83" s="15" t="str">
        <f>IF($B83="","",SUMIFS(Data!$E$2:$E$100,Data!$B$2:$B$100,$B83,Data!$C$2:$C$100,Result[[#Headers],[أبريل]]))</f>
        <v/>
      </c>
      <c r="G83" s="15" t="str">
        <f>IF($B83="","",SUMIFS(Data!$E$2:$E$100,Data!$B$2:$B$100,$B83,Data!$C$2:$C$100,Result[[#Headers],[مايو]]))</f>
        <v/>
      </c>
      <c r="H83" s="15" t="str">
        <f>IF($B83="","",SUMIFS(Data!$E$2:$E$100,Data!$B$2:$B$100,$B83,Data!$C$2:$C$100,Result[[#Headers],[يونيو]]))</f>
        <v/>
      </c>
      <c r="I83" s="15" t="str">
        <f>IF($B83="","",SUMIFS(Data!$E$2:$E$100,Data!$B$2:$B$100,$B83,Data!$C$2:$C$100,Result[[#Headers],[يوليه]]))</f>
        <v/>
      </c>
      <c r="J83" s="15" t="str">
        <f>IF($B83="","",SUMIFS(Data!$E$2:$E$100,Data!$B$2:$B$100,$B83,Data!$C$2:$C$100,Result[[#Headers],[أغسطس]]))</f>
        <v/>
      </c>
      <c r="K83" s="15" t="str">
        <f>IF($B83="","",SUMIFS(Data!$E$2:$E$100,Data!$B$2:$B$100,$B83,Data!$C$2:$C$100,Result[[#Headers],[سبتمبر]]))</f>
        <v/>
      </c>
      <c r="L83" s="15" t="str">
        <f>IF($B83="","",SUMIFS(Data!$E$2:$E$100,Data!$B$2:$B$100,$B83,Data!$C$2:$C$100,Result[[#Headers],[أكتوبر]]))</f>
        <v/>
      </c>
      <c r="M83" s="15" t="str">
        <f>IF($B83="","",SUMIFS(Data!$E$2:$E$100,Data!$B$2:$B$100,$B83,Data!$C$2:$C$100,Result[[#Headers],[نوفمبر]]))</f>
        <v/>
      </c>
      <c r="N83" s="15" t="str">
        <f>IF($B83="","",SUMIFS(Data!$E$2:$E$100,Data!$B$2:$B$100,$B83,Data!$C$2:$C$100,Result[[#Headers],[ديسمبر]]))</f>
        <v/>
      </c>
      <c r="O83" s="16" t="str">
        <f>IF(Result[[#This Row],[الاسم]]="","",SUM(Result[[#This Row],[يناير]:[ديسمبر]]))</f>
        <v/>
      </c>
      <c r="P83" s="20" t="str">
        <f>IF(B83="","",AVERAGEIF(Data[[الاسم]:[النسبة ]],Result[[#This Row],[الاسم]],Data[[النسبة ]]))</f>
        <v/>
      </c>
    </row>
    <row r="84" spans="1:16" x14ac:dyDescent="0.25">
      <c r="A84" s="13" t="str">
        <f>IF(Result[[#This Row],[الاسم]]="","",ROW()-ROW($A$1))</f>
        <v/>
      </c>
      <c r="B84" s="14" t="str">
        <f t="shared" si="1"/>
        <v/>
      </c>
      <c r="C84" s="15" t="str">
        <f>IF($B84="","",SUMIFS(Data!$E$2:$E$100,Data!$B$2:$B$100,$B84,Data!$C$2:$C$100,Result[[#Headers],[يناير]]))</f>
        <v/>
      </c>
      <c r="D84" s="15" t="str">
        <f>IF($B84="","",SUMIFS(Data!$E$2:$E$100,Data!$B$2:$B$100,$B84,Data!$C$2:$C$100,Result[[#Headers],[فبراير]]))</f>
        <v/>
      </c>
      <c r="E84" s="15" t="str">
        <f>IF($B84="","",SUMIFS(Data!$E$2:$E$100,Data!$B$2:$B$100,$B84,Data!$C$2:$C$100,Result[[#Headers],[مارس]]))</f>
        <v/>
      </c>
      <c r="F84" s="15" t="str">
        <f>IF($B84="","",SUMIFS(Data!$E$2:$E$100,Data!$B$2:$B$100,$B84,Data!$C$2:$C$100,Result[[#Headers],[أبريل]]))</f>
        <v/>
      </c>
      <c r="G84" s="15" t="str">
        <f>IF($B84="","",SUMIFS(Data!$E$2:$E$100,Data!$B$2:$B$100,$B84,Data!$C$2:$C$100,Result[[#Headers],[مايو]]))</f>
        <v/>
      </c>
      <c r="H84" s="15" t="str">
        <f>IF($B84="","",SUMIFS(Data!$E$2:$E$100,Data!$B$2:$B$100,$B84,Data!$C$2:$C$100,Result[[#Headers],[يونيو]]))</f>
        <v/>
      </c>
      <c r="I84" s="15" t="str">
        <f>IF($B84="","",SUMIFS(Data!$E$2:$E$100,Data!$B$2:$B$100,$B84,Data!$C$2:$C$100,Result[[#Headers],[يوليه]]))</f>
        <v/>
      </c>
      <c r="J84" s="15" t="str">
        <f>IF($B84="","",SUMIFS(Data!$E$2:$E$100,Data!$B$2:$B$100,$B84,Data!$C$2:$C$100,Result[[#Headers],[أغسطس]]))</f>
        <v/>
      </c>
      <c r="K84" s="15" t="str">
        <f>IF($B84="","",SUMIFS(Data!$E$2:$E$100,Data!$B$2:$B$100,$B84,Data!$C$2:$C$100,Result[[#Headers],[سبتمبر]]))</f>
        <v/>
      </c>
      <c r="L84" s="15" t="str">
        <f>IF($B84="","",SUMIFS(Data!$E$2:$E$100,Data!$B$2:$B$100,$B84,Data!$C$2:$C$100,Result[[#Headers],[أكتوبر]]))</f>
        <v/>
      </c>
      <c r="M84" s="15" t="str">
        <f>IF($B84="","",SUMIFS(Data!$E$2:$E$100,Data!$B$2:$B$100,$B84,Data!$C$2:$C$100,Result[[#Headers],[نوفمبر]]))</f>
        <v/>
      </c>
      <c r="N84" s="15" t="str">
        <f>IF($B84="","",SUMIFS(Data!$E$2:$E$100,Data!$B$2:$B$100,$B84,Data!$C$2:$C$100,Result[[#Headers],[ديسمبر]]))</f>
        <v/>
      </c>
      <c r="O84" s="16" t="str">
        <f>IF(Result[[#This Row],[الاسم]]="","",SUM(Result[[#This Row],[يناير]:[ديسمبر]]))</f>
        <v/>
      </c>
      <c r="P84" s="20" t="str">
        <f>IF(B84="","",AVERAGEIF(Data[[الاسم]:[النسبة ]],Result[[#This Row],[الاسم]],Data[[النسبة ]]))</f>
        <v/>
      </c>
    </row>
    <row r="85" spans="1:16" x14ac:dyDescent="0.25">
      <c r="A85" s="13" t="str">
        <f>IF(Result[[#This Row],[الاسم]]="","",ROW()-ROW($A$1))</f>
        <v/>
      </c>
      <c r="B85" s="14" t="str">
        <f t="shared" si="1"/>
        <v/>
      </c>
      <c r="C85" s="15" t="str">
        <f>IF($B85="","",SUMIFS(Data!$E$2:$E$100,Data!$B$2:$B$100,$B85,Data!$C$2:$C$100,Result[[#Headers],[يناير]]))</f>
        <v/>
      </c>
      <c r="D85" s="15" t="str">
        <f>IF($B85="","",SUMIFS(Data!$E$2:$E$100,Data!$B$2:$B$100,$B85,Data!$C$2:$C$100,Result[[#Headers],[فبراير]]))</f>
        <v/>
      </c>
      <c r="E85" s="15" t="str">
        <f>IF($B85="","",SUMIFS(Data!$E$2:$E$100,Data!$B$2:$B$100,$B85,Data!$C$2:$C$100,Result[[#Headers],[مارس]]))</f>
        <v/>
      </c>
      <c r="F85" s="15" t="str">
        <f>IF($B85="","",SUMIFS(Data!$E$2:$E$100,Data!$B$2:$B$100,$B85,Data!$C$2:$C$100,Result[[#Headers],[أبريل]]))</f>
        <v/>
      </c>
      <c r="G85" s="15" t="str">
        <f>IF($B85="","",SUMIFS(Data!$E$2:$E$100,Data!$B$2:$B$100,$B85,Data!$C$2:$C$100,Result[[#Headers],[مايو]]))</f>
        <v/>
      </c>
      <c r="H85" s="15" t="str">
        <f>IF($B85="","",SUMIFS(Data!$E$2:$E$100,Data!$B$2:$B$100,$B85,Data!$C$2:$C$100,Result[[#Headers],[يونيو]]))</f>
        <v/>
      </c>
      <c r="I85" s="15" t="str">
        <f>IF($B85="","",SUMIFS(Data!$E$2:$E$100,Data!$B$2:$B$100,$B85,Data!$C$2:$C$100,Result[[#Headers],[يوليه]]))</f>
        <v/>
      </c>
      <c r="J85" s="15" t="str">
        <f>IF($B85="","",SUMIFS(Data!$E$2:$E$100,Data!$B$2:$B$100,$B85,Data!$C$2:$C$100,Result[[#Headers],[أغسطس]]))</f>
        <v/>
      </c>
      <c r="K85" s="15" t="str">
        <f>IF($B85="","",SUMIFS(Data!$E$2:$E$100,Data!$B$2:$B$100,$B85,Data!$C$2:$C$100,Result[[#Headers],[سبتمبر]]))</f>
        <v/>
      </c>
      <c r="L85" s="15" t="str">
        <f>IF($B85="","",SUMIFS(Data!$E$2:$E$100,Data!$B$2:$B$100,$B85,Data!$C$2:$C$100,Result[[#Headers],[أكتوبر]]))</f>
        <v/>
      </c>
      <c r="M85" s="15" t="str">
        <f>IF($B85="","",SUMIFS(Data!$E$2:$E$100,Data!$B$2:$B$100,$B85,Data!$C$2:$C$100,Result[[#Headers],[نوفمبر]]))</f>
        <v/>
      </c>
      <c r="N85" s="15" t="str">
        <f>IF($B85="","",SUMIFS(Data!$E$2:$E$100,Data!$B$2:$B$100,$B85,Data!$C$2:$C$100,Result[[#Headers],[ديسمبر]]))</f>
        <v/>
      </c>
      <c r="O85" s="16" t="str">
        <f>IF(Result[[#This Row],[الاسم]]="","",SUM(Result[[#This Row],[يناير]:[ديسمبر]]))</f>
        <v/>
      </c>
      <c r="P85" s="20" t="str">
        <f>IF(B85="","",AVERAGEIF(Data[[الاسم]:[النسبة ]],Result[[#This Row],[الاسم]],Data[[النسبة ]]))</f>
        <v/>
      </c>
    </row>
    <row r="86" spans="1:16" x14ac:dyDescent="0.25">
      <c r="A86" s="13" t="str">
        <f>IF(Result[[#This Row],[الاسم]]="","",ROW()-ROW($A$1))</f>
        <v/>
      </c>
      <c r="B86" s="14" t="str">
        <f t="shared" si="1"/>
        <v/>
      </c>
      <c r="C86" s="15" t="str">
        <f>IF($B86="","",SUMIFS(Data!$E$2:$E$100,Data!$B$2:$B$100,$B86,Data!$C$2:$C$100,Result[[#Headers],[يناير]]))</f>
        <v/>
      </c>
      <c r="D86" s="15" t="str">
        <f>IF($B86="","",SUMIFS(Data!$E$2:$E$100,Data!$B$2:$B$100,$B86,Data!$C$2:$C$100,Result[[#Headers],[فبراير]]))</f>
        <v/>
      </c>
      <c r="E86" s="15" t="str">
        <f>IF($B86="","",SUMIFS(Data!$E$2:$E$100,Data!$B$2:$B$100,$B86,Data!$C$2:$C$100,Result[[#Headers],[مارس]]))</f>
        <v/>
      </c>
      <c r="F86" s="15" t="str">
        <f>IF($B86="","",SUMIFS(Data!$E$2:$E$100,Data!$B$2:$B$100,$B86,Data!$C$2:$C$100,Result[[#Headers],[أبريل]]))</f>
        <v/>
      </c>
      <c r="G86" s="15" t="str">
        <f>IF($B86="","",SUMIFS(Data!$E$2:$E$100,Data!$B$2:$B$100,$B86,Data!$C$2:$C$100,Result[[#Headers],[مايو]]))</f>
        <v/>
      </c>
      <c r="H86" s="15" t="str">
        <f>IF($B86="","",SUMIFS(Data!$E$2:$E$100,Data!$B$2:$B$100,$B86,Data!$C$2:$C$100,Result[[#Headers],[يونيو]]))</f>
        <v/>
      </c>
      <c r="I86" s="15" t="str">
        <f>IF($B86="","",SUMIFS(Data!$E$2:$E$100,Data!$B$2:$B$100,$B86,Data!$C$2:$C$100,Result[[#Headers],[يوليه]]))</f>
        <v/>
      </c>
      <c r="J86" s="15" t="str">
        <f>IF($B86="","",SUMIFS(Data!$E$2:$E$100,Data!$B$2:$B$100,$B86,Data!$C$2:$C$100,Result[[#Headers],[أغسطس]]))</f>
        <v/>
      </c>
      <c r="K86" s="15" t="str">
        <f>IF($B86="","",SUMIFS(Data!$E$2:$E$100,Data!$B$2:$B$100,$B86,Data!$C$2:$C$100,Result[[#Headers],[سبتمبر]]))</f>
        <v/>
      </c>
      <c r="L86" s="15" t="str">
        <f>IF($B86="","",SUMIFS(Data!$E$2:$E$100,Data!$B$2:$B$100,$B86,Data!$C$2:$C$100,Result[[#Headers],[أكتوبر]]))</f>
        <v/>
      </c>
      <c r="M86" s="15" t="str">
        <f>IF($B86="","",SUMIFS(Data!$E$2:$E$100,Data!$B$2:$B$100,$B86,Data!$C$2:$C$100,Result[[#Headers],[نوفمبر]]))</f>
        <v/>
      </c>
      <c r="N86" s="15" t="str">
        <f>IF($B86="","",SUMIFS(Data!$E$2:$E$100,Data!$B$2:$B$100,$B86,Data!$C$2:$C$100,Result[[#Headers],[ديسمبر]]))</f>
        <v/>
      </c>
      <c r="O86" s="16" t="str">
        <f>IF(Result[[#This Row],[الاسم]]="","",SUM(Result[[#This Row],[يناير]:[ديسمبر]]))</f>
        <v/>
      </c>
      <c r="P86" s="20" t="str">
        <f>IF(B86="","",AVERAGEIF(Data[[الاسم]:[النسبة ]],Result[[#This Row],[الاسم]],Data[[النسبة ]]))</f>
        <v/>
      </c>
    </row>
    <row r="87" spans="1:16" x14ac:dyDescent="0.25">
      <c r="A87" s="13" t="str">
        <f>IF(Result[[#This Row],[الاسم]]="","",ROW()-ROW($A$1))</f>
        <v/>
      </c>
      <c r="B87" s="14" t="str">
        <f t="shared" si="1"/>
        <v/>
      </c>
      <c r="C87" s="15" t="str">
        <f>IF($B87="","",SUMIFS(Data!$E$2:$E$100,Data!$B$2:$B$100,$B87,Data!$C$2:$C$100,Result[[#Headers],[يناير]]))</f>
        <v/>
      </c>
      <c r="D87" s="15" t="str">
        <f>IF($B87="","",SUMIFS(Data!$E$2:$E$100,Data!$B$2:$B$100,$B87,Data!$C$2:$C$100,Result[[#Headers],[فبراير]]))</f>
        <v/>
      </c>
      <c r="E87" s="15" t="str">
        <f>IF($B87="","",SUMIFS(Data!$E$2:$E$100,Data!$B$2:$B$100,$B87,Data!$C$2:$C$100,Result[[#Headers],[مارس]]))</f>
        <v/>
      </c>
      <c r="F87" s="15" t="str">
        <f>IF($B87="","",SUMIFS(Data!$E$2:$E$100,Data!$B$2:$B$100,$B87,Data!$C$2:$C$100,Result[[#Headers],[أبريل]]))</f>
        <v/>
      </c>
      <c r="G87" s="15" t="str">
        <f>IF($B87="","",SUMIFS(Data!$E$2:$E$100,Data!$B$2:$B$100,$B87,Data!$C$2:$C$100,Result[[#Headers],[مايو]]))</f>
        <v/>
      </c>
      <c r="H87" s="15" t="str">
        <f>IF($B87="","",SUMIFS(Data!$E$2:$E$100,Data!$B$2:$B$100,$B87,Data!$C$2:$C$100,Result[[#Headers],[يونيو]]))</f>
        <v/>
      </c>
      <c r="I87" s="15" t="str">
        <f>IF($B87="","",SUMIFS(Data!$E$2:$E$100,Data!$B$2:$B$100,$B87,Data!$C$2:$C$100,Result[[#Headers],[يوليه]]))</f>
        <v/>
      </c>
      <c r="J87" s="15" t="str">
        <f>IF($B87="","",SUMIFS(Data!$E$2:$E$100,Data!$B$2:$B$100,$B87,Data!$C$2:$C$100,Result[[#Headers],[أغسطس]]))</f>
        <v/>
      </c>
      <c r="K87" s="15" t="str">
        <f>IF($B87="","",SUMIFS(Data!$E$2:$E$100,Data!$B$2:$B$100,$B87,Data!$C$2:$C$100,Result[[#Headers],[سبتمبر]]))</f>
        <v/>
      </c>
      <c r="L87" s="15" t="str">
        <f>IF($B87="","",SUMIFS(Data!$E$2:$E$100,Data!$B$2:$B$100,$B87,Data!$C$2:$C$100,Result[[#Headers],[أكتوبر]]))</f>
        <v/>
      </c>
      <c r="M87" s="15" t="str">
        <f>IF($B87="","",SUMIFS(Data!$E$2:$E$100,Data!$B$2:$B$100,$B87,Data!$C$2:$C$100,Result[[#Headers],[نوفمبر]]))</f>
        <v/>
      </c>
      <c r="N87" s="15" t="str">
        <f>IF($B87="","",SUMIFS(Data!$E$2:$E$100,Data!$B$2:$B$100,$B87,Data!$C$2:$C$100,Result[[#Headers],[ديسمبر]]))</f>
        <v/>
      </c>
      <c r="O87" s="16" t="str">
        <f>IF(Result[[#This Row],[الاسم]]="","",SUM(Result[[#This Row],[يناير]:[ديسمبر]]))</f>
        <v/>
      </c>
      <c r="P87" s="20" t="str">
        <f>IF(B87="","",AVERAGEIF(Data[[الاسم]:[النسبة ]],Result[[#This Row],[الاسم]],Data[[النسبة ]]))</f>
        <v/>
      </c>
    </row>
    <row r="88" spans="1:16" x14ac:dyDescent="0.25">
      <c r="A88" s="13" t="str">
        <f>IF(Result[[#This Row],[الاسم]]="","",ROW()-ROW($A$1))</f>
        <v/>
      </c>
      <c r="B88" s="14" t="str">
        <f t="shared" si="1"/>
        <v/>
      </c>
      <c r="C88" s="15" t="str">
        <f>IF($B88="","",SUMIFS(Data!$E$2:$E$100,Data!$B$2:$B$100,$B88,Data!$C$2:$C$100,Result[[#Headers],[يناير]]))</f>
        <v/>
      </c>
      <c r="D88" s="15" t="str">
        <f>IF($B88="","",SUMIFS(Data!$E$2:$E$100,Data!$B$2:$B$100,$B88,Data!$C$2:$C$100,Result[[#Headers],[فبراير]]))</f>
        <v/>
      </c>
      <c r="E88" s="15" t="str">
        <f>IF($B88="","",SUMIFS(Data!$E$2:$E$100,Data!$B$2:$B$100,$B88,Data!$C$2:$C$100,Result[[#Headers],[مارس]]))</f>
        <v/>
      </c>
      <c r="F88" s="15" t="str">
        <f>IF($B88="","",SUMIFS(Data!$E$2:$E$100,Data!$B$2:$B$100,$B88,Data!$C$2:$C$100,Result[[#Headers],[أبريل]]))</f>
        <v/>
      </c>
      <c r="G88" s="15" t="str">
        <f>IF($B88="","",SUMIFS(Data!$E$2:$E$100,Data!$B$2:$B$100,$B88,Data!$C$2:$C$100,Result[[#Headers],[مايو]]))</f>
        <v/>
      </c>
      <c r="H88" s="15" t="str">
        <f>IF($B88="","",SUMIFS(Data!$E$2:$E$100,Data!$B$2:$B$100,$B88,Data!$C$2:$C$100,Result[[#Headers],[يونيو]]))</f>
        <v/>
      </c>
      <c r="I88" s="15" t="str">
        <f>IF($B88="","",SUMIFS(Data!$E$2:$E$100,Data!$B$2:$B$100,$B88,Data!$C$2:$C$100,Result[[#Headers],[يوليه]]))</f>
        <v/>
      </c>
      <c r="J88" s="15" t="str">
        <f>IF($B88="","",SUMIFS(Data!$E$2:$E$100,Data!$B$2:$B$100,$B88,Data!$C$2:$C$100,Result[[#Headers],[أغسطس]]))</f>
        <v/>
      </c>
      <c r="K88" s="15" t="str">
        <f>IF($B88="","",SUMIFS(Data!$E$2:$E$100,Data!$B$2:$B$100,$B88,Data!$C$2:$C$100,Result[[#Headers],[سبتمبر]]))</f>
        <v/>
      </c>
      <c r="L88" s="15" t="str">
        <f>IF($B88="","",SUMIFS(Data!$E$2:$E$100,Data!$B$2:$B$100,$B88,Data!$C$2:$C$100,Result[[#Headers],[أكتوبر]]))</f>
        <v/>
      </c>
      <c r="M88" s="15" t="str">
        <f>IF($B88="","",SUMIFS(Data!$E$2:$E$100,Data!$B$2:$B$100,$B88,Data!$C$2:$C$100,Result[[#Headers],[نوفمبر]]))</f>
        <v/>
      </c>
      <c r="N88" s="15" t="str">
        <f>IF($B88="","",SUMIFS(Data!$E$2:$E$100,Data!$B$2:$B$100,$B88,Data!$C$2:$C$100,Result[[#Headers],[ديسمبر]]))</f>
        <v/>
      </c>
      <c r="O88" s="16" t="str">
        <f>IF(Result[[#This Row],[الاسم]]="","",SUM(Result[[#This Row],[يناير]:[ديسمبر]]))</f>
        <v/>
      </c>
      <c r="P88" s="20" t="str">
        <f>IF(B88="","",AVERAGEIF(Data[[الاسم]:[النسبة ]],Result[[#This Row],[الاسم]],Data[[النسبة ]]))</f>
        <v/>
      </c>
    </row>
    <row r="89" spans="1:16" x14ac:dyDescent="0.25">
      <c r="A89" s="13" t="str">
        <f>IF(Result[[#This Row],[الاسم]]="","",ROW()-ROW($A$1))</f>
        <v/>
      </c>
      <c r="B89" s="14" t="str">
        <f t="shared" si="1"/>
        <v/>
      </c>
      <c r="C89" s="15" t="str">
        <f>IF($B89="","",SUMIFS(Data!$E$2:$E$100,Data!$B$2:$B$100,$B89,Data!$C$2:$C$100,Result[[#Headers],[يناير]]))</f>
        <v/>
      </c>
      <c r="D89" s="15" t="str">
        <f>IF($B89="","",SUMIFS(Data!$E$2:$E$100,Data!$B$2:$B$100,$B89,Data!$C$2:$C$100,Result[[#Headers],[فبراير]]))</f>
        <v/>
      </c>
      <c r="E89" s="15" t="str">
        <f>IF($B89="","",SUMIFS(Data!$E$2:$E$100,Data!$B$2:$B$100,$B89,Data!$C$2:$C$100,Result[[#Headers],[مارس]]))</f>
        <v/>
      </c>
      <c r="F89" s="15" t="str">
        <f>IF($B89="","",SUMIFS(Data!$E$2:$E$100,Data!$B$2:$B$100,$B89,Data!$C$2:$C$100,Result[[#Headers],[أبريل]]))</f>
        <v/>
      </c>
      <c r="G89" s="15" t="str">
        <f>IF($B89="","",SUMIFS(Data!$E$2:$E$100,Data!$B$2:$B$100,$B89,Data!$C$2:$C$100,Result[[#Headers],[مايو]]))</f>
        <v/>
      </c>
      <c r="H89" s="15" t="str">
        <f>IF($B89="","",SUMIFS(Data!$E$2:$E$100,Data!$B$2:$B$100,$B89,Data!$C$2:$C$100,Result[[#Headers],[يونيو]]))</f>
        <v/>
      </c>
      <c r="I89" s="15" t="str">
        <f>IF($B89="","",SUMIFS(Data!$E$2:$E$100,Data!$B$2:$B$100,$B89,Data!$C$2:$C$100,Result[[#Headers],[يوليه]]))</f>
        <v/>
      </c>
      <c r="J89" s="15" t="str">
        <f>IF($B89="","",SUMIFS(Data!$E$2:$E$100,Data!$B$2:$B$100,$B89,Data!$C$2:$C$100,Result[[#Headers],[أغسطس]]))</f>
        <v/>
      </c>
      <c r="K89" s="15" t="str">
        <f>IF($B89="","",SUMIFS(Data!$E$2:$E$100,Data!$B$2:$B$100,$B89,Data!$C$2:$C$100,Result[[#Headers],[سبتمبر]]))</f>
        <v/>
      </c>
      <c r="L89" s="15" t="str">
        <f>IF($B89="","",SUMIFS(Data!$E$2:$E$100,Data!$B$2:$B$100,$B89,Data!$C$2:$C$100,Result[[#Headers],[أكتوبر]]))</f>
        <v/>
      </c>
      <c r="M89" s="15" t="str">
        <f>IF($B89="","",SUMIFS(Data!$E$2:$E$100,Data!$B$2:$B$100,$B89,Data!$C$2:$C$100,Result[[#Headers],[نوفمبر]]))</f>
        <v/>
      </c>
      <c r="N89" s="15" t="str">
        <f>IF($B89="","",SUMIFS(Data!$E$2:$E$100,Data!$B$2:$B$100,$B89,Data!$C$2:$C$100,Result[[#Headers],[ديسمبر]]))</f>
        <v/>
      </c>
      <c r="O89" s="16" t="str">
        <f>IF(Result[[#This Row],[الاسم]]="","",SUM(Result[[#This Row],[يناير]:[ديسمبر]]))</f>
        <v/>
      </c>
      <c r="P89" s="20" t="str">
        <f>IF(B89="","",AVERAGEIF(Data[[الاسم]:[النسبة ]],Result[[#This Row],[الاسم]],Data[[النسبة ]]))</f>
        <v/>
      </c>
    </row>
    <row r="90" spans="1:16" x14ac:dyDescent="0.25">
      <c r="A90" s="13" t="str">
        <f>IF(Result[[#This Row],[الاسم]]="","",ROW()-ROW($A$1))</f>
        <v/>
      </c>
      <c r="B90" s="14" t="str">
        <f t="shared" si="1"/>
        <v/>
      </c>
      <c r="C90" s="15" t="str">
        <f>IF($B90="","",SUMIFS(Data!$E$2:$E$100,Data!$B$2:$B$100,$B90,Data!$C$2:$C$100,Result[[#Headers],[يناير]]))</f>
        <v/>
      </c>
      <c r="D90" s="15" t="str">
        <f>IF($B90="","",SUMIFS(Data!$E$2:$E$100,Data!$B$2:$B$100,$B90,Data!$C$2:$C$100,Result[[#Headers],[فبراير]]))</f>
        <v/>
      </c>
      <c r="E90" s="15" t="str">
        <f>IF($B90="","",SUMIFS(Data!$E$2:$E$100,Data!$B$2:$B$100,$B90,Data!$C$2:$C$100,Result[[#Headers],[مارس]]))</f>
        <v/>
      </c>
      <c r="F90" s="15" t="str">
        <f>IF($B90="","",SUMIFS(Data!$E$2:$E$100,Data!$B$2:$B$100,$B90,Data!$C$2:$C$100,Result[[#Headers],[أبريل]]))</f>
        <v/>
      </c>
      <c r="G90" s="15" t="str">
        <f>IF($B90="","",SUMIFS(Data!$E$2:$E$100,Data!$B$2:$B$100,$B90,Data!$C$2:$C$100,Result[[#Headers],[مايو]]))</f>
        <v/>
      </c>
      <c r="H90" s="15" t="str">
        <f>IF($B90="","",SUMIFS(Data!$E$2:$E$100,Data!$B$2:$B$100,$B90,Data!$C$2:$C$100,Result[[#Headers],[يونيو]]))</f>
        <v/>
      </c>
      <c r="I90" s="15" t="str">
        <f>IF($B90="","",SUMIFS(Data!$E$2:$E$100,Data!$B$2:$B$100,$B90,Data!$C$2:$C$100,Result[[#Headers],[يوليه]]))</f>
        <v/>
      </c>
      <c r="J90" s="15" t="str">
        <f>IF($B90="","",SUMIFS(Data!$E$2:$E$100,Data!$B$2:$B$100,$B90,Data!$C$2:$C$100,Result[[#Headers],[أغسطس]]))</f>
        <v/>
      </c>
      <c r="K90" s="15" t="str">
        <f>IF($B90="","",SUMIFS(Data!$E$2:$E$100,Data!$B$2:$B$100,$B90,Data!$C$2:$C$100,Result[[#Headers],[سبتمبر]]))</f>
        <v/>
      </c>
      <c r="L90" s="15" t="str">
        <f>IF($B90="","",SUMIFS(Data!$E$2:$E$100,Data!$B$2:$B$100,$B90,Data!$C$2:$C$100,Result[[#Headers],[أكتوبر]]))</f>
        <v/>
      </c>
      <c r="M90" s="15" t="str">
        <f>IF($B90="","",SUMIFS(Data!$E$2:$E$100,Data!$B$2:$B$100,$B90,Data!$C$2:$C$100,Result[[#Headers],[نوفمبر]]))</f>
        <v/>
      </c>
      <c r="N90" s="15" t="str">
        <f>IF($B90="","",SUMIFS(Data!$E$2:$E$100,Data!$B$2:$B$100,$B90,Data!$C$2:$C$100,Result[[#Headers],[ديسمبر]]))</f>
        <v/>
      </c>
      <c r="O90" s="16" t="str">
        <f>IF(Result[[#This Row],[الاسم]]="","",SUM(Result[[#This Row],[يناير]:[ديسمبر]]))</f>
        <v/>
      </c>
      <c r="P90" s="20" t="str">
        <f>IF(B90="","",AVERAGEIF(Data[[الاسم]:[النسبة ]],Result[[#This Row],[الاسم]],Data[[النسبة ]]))</f>
        <v/>
      </c>
    </row>
    <row r="91" spans="1:16" x14ac:dyDescent="0.25">
      <c r="A91" s="13" t="str">
        <f>IF(Result[[#This Row],[الاسم]]="","",ROW()-ROW($A$1))</f>
        <v/>
      </c>
      <c r="B91" s="14" t="str">
        <f t="shared" si="1"/>
        <v/>
      </c>
      <c r="C91" s="15" t="str">
        <f>IF($B91="","",SUMIFS(Data!$E$2:$E$100,Data!$B$2:$B$100,$B91,Data!$C$2:$C$100,Result[[#Headers],[يناير]]))</f>
        <v/>
      </c>
      <c r="D91" s="15" t="str">
        <f>IF($B91="","",SUMIFS(Data!$E$2:$E$100,Data!$B$2:$B$100,$B91,Data!$C$2:$C$100,Result[[#Headers],[فبراير]]))</f>
        <v/>
      </c>
      <c r="E91" s="15" t="str">
        <f>IF($B91="","",SUMIFS(Data!$E$2:$E$100,Data!$B$2:$B$100,$B91,Data!$C$2:$C$100,Result[[#Headers],[مارس]]))</f>
        <v/>
      </c>
      <c r="F91" s="15" t="str">
        <f>IF($B91="","",SUMIFS(Data!$E$2:$E$100,Data!$B$2:$B$100,$B91,Data!$C$2:$C$100,Result[[#Headers],[أبريل]]))</f>
        <v/>
      </c>
      <c r="G91" s="15" t="str">
        <f>IF($B91="","",SUMIFS(Data!$E$2:$E$100,Data!$B$2:$B$100,$B91,Data!$C$2:$C$100,Result[[#Headers],[مايو]]))</f>
        <v/>
      </c>
      <c r="H91" s="15" t="str">
        <f>IF($B91="","",SUMIFS(Data!$E$2:$E$100,Data!$B$2:$B$100,$B91,Data!$C$2:$C$100,Result[[#Headers],[يونيو]]))</f>
        <v/>
      </c>
      <c r="I91" s="15" t="str">
        <f>IF($B91="","",SUMIFS(Data!$E$2:$E$100,Data!$B$2:$B$100,$B91,Data!$C$2:$C$100,Result[[#Headers],[يوليه]]))</f>
        <v/>
      </c>
      <c r="J91" s="15" t="str">
        <f>IF($B91="","",SUMIFS(Data!$E$2:$E$100,Data!$B$2:$B$100,$B91,Data!$C$2:$C$100,Result[[#Headers],[أغسطس]]))</f>
        <v/>
      </c>
      <c r="K91" s="15" t="str">
        <f>IF($B91="","",SUMIFS(Data!$E$2:$E$100,Data!$B$2:$B$100,$B91,Data!$C$2:$C$100,Result[[#Headers],[سبتمبر]]))</f>
        <v/>
      </c>
      <c r="L91" s="15" t="str">
        <f>IF($B91="","",SUMIFS(Data!$E$2:$E$100,Data!$B$2:$B$100,$B91,Data!$C$2:$C$100,Result[[#Headers],[أكتوبر]]))</f>
        <v/>
      </c>
      <c r="M91" s="15" t="str">
        <f>IF($B91="","",SUMIFS(Data!$E$2:$E$100,Data!$B$2:$B$100,$B91,Data!$C$2:$C$100,Result[[#Headers],[نوفمبر]]))</f>
        <v/>
      </c>
      <c r="N91" s="15" t="str">
        <f>IF($B91="","",SUMIFS(Data!$E$2:$E$100,Data!$B$2:$B$100,$B91,Data!$C$2:$C$100,Result[[#Headers],[ديسمبر]]))</f>
        <v/>
      </c>
      <c r="O91" s="16" t="str">
        <f>IF(Result[[#This Row],[الاسم]]="","",SUM(Result[[#This Row],[يناير]:[ديسمبر]]))</f>
        <v/>
      </c>
      <c r="P91" s="20" t="str">
        <f>IF(B91="","",AVERAGEIF(Data[[الاسم]:[النسبة ]],Result[[#This Row],[الاسم]],Data[[النسبة ]]))</f>
        <v/>
      </c>
    </row>
    <row r="92" spans="1:16" x14ac:dyDescent="0.25">
      <c r="A92" s="13" t="str">
        <f>IF(Result[[#This Row],[الاسم]]="","",ROW()-ROW($A$1))</f>
        <v/>
      </c>
      <c r="B92" s="14" t="str">
        <f t="shared" si="1"/>
        <v/>
      </c>
      <c r="C92" s="15" t="str">
        <f>IF($B92="","",SUMIFS(Data!$E$2:$E$100,Data!$B$2:$B$100,$B92,Data!$C$2:$C$100,Result[[#Headers],[يناير]]))</f>
        <v/>
      </c>
      <c r="D92" s="15" t="str">
        <f>IF($B92="","",SUMIFS(Data!$E$2:$E$100,Data!$B$2:$B$100,$B92,Data!$C$2:$C$100,Result[[#Headers],[فبراير]]))</f>
        <v/>
      </c>
      <c r="E92" s="15" t="str">
        <f>IF($B92="","",SUMIFS(Data!$E$2:$E$100,Data!$B$2:$B$100,$B92,Data!$C$2:$C$100,Result[[#Headers],[مارس]]))</f>
        <v/>
      </c>
      <c r="F92" s="15" t="str">
        <f>IF($B92="","",SUMIFS(Data!$E$2:$E$100,Data!$B$2:$B$100,$B92,Data!$C$2:$C$100,Result[[#Headers],[أبريل]]))</f>
        <v/>
      </c>
      <c r="G92" s="15" t="str">
        <f>IF($B92="","",SUMIFS(Data!$E$2:$E$100,Data!$B$2:$B$100,$B92,Data!$C$2:$C$100,Result[[#Headers],[مايو]]))</f>
        <v/>
      </c>
      <c r="H92" s="15" t="str">
        <f>IF($B92="","",SUMIFS(Data!$E$2:$E$100,Data!$B$2:$B$100,$B92,Data!$C$2:$C$100,Result[[#Headers],[يونيو]]))</f>
        <v/>
      </c>
      <c r="I92" s="15" t="str">
        <f>IF($B92="","",SUMIFS(Data!$E$2:$E$100,Data!$B$2:$B$100,$B92,Data!$C$2:$C$100,Result[[#Headers],[يوليه]]))</f>
        <v/>
      </c>
      <c r="J92" s="15" t="str">
        <f>IF($B92="","",SUMIFS(Data!$E$2:$E$100,Data!$B$2:$B$100,$B92,Data!$C$2:$C$100,Result[[#Headers],[أغسطس]]))</f>
        <v/>
      </c>
      <c r="K92" s="15" t="str">
        <f>IF($B92="","",SUMIFS(Data!$E$2:$E$100,Data!$B$2:$B$100,$B92,Data!$C$2:$C$100,Result[[#Headers],[سبتمبر]]))</f>
        <v/>
      </c>
      <c r="L92" s="15" t="str">
        <f>IF($B92="","",SUMIFS(Data!$E$2:$E$100,Data!$B$2:$B$100,$B92,Data!$C$2:$C$100,Result[[#Headers],[أكتوبر]]))</f>
        <v/>
      </c>
      <c r="M92" s="15" t="str">
        <f>IF($B92="","",SUMIFS(Data!$E$2:$E$100,Data!$B$2:$B$100,$B92,Data!$C$2:$C$100,Result[[#Headers],[نوفمبر]]))</f>
        <v/>
      </c>
      <c r="N92" s="15" t="str">
        <f>IF($B92="","",SUMIFS(Data!$E$2:$E$100,Data!$B$2:$B$100,$B92,Data!$C$2:$C$100,Result[[#Headers],[ديسمبر]]))</f>
        <v/>
      </c>
      <c r="O92" s="16" t="str">
        <f>IF(Result[[#This Row],[الاسم]]="","",SUM(Result[[#This Row],[يناير]:[ديسمبر]]))</f>
        <v/>
      </c>
      <c r="P92" s="20" t="str">
        <f>IF(B92="","",AVERAGEIF(Data[[الاسم]:[النسبة ]],Result[[#This Row],[الاسم]],Data[[النسبة ]]))</f>
        <v/>
      </c>
    </row>
    <row r="93" spans="1:16" x14ac:dyDescent="0.25">
      <c r="A93" s="13" t="str">
        <f>IF(Result[[#This Row],[الاسم]]="","",ROW()-ROW($A$1))</f>
        <v/>
      </c>
      <c r="B93" s="14" t="str">
        <f t="shared" si="1"/>
        <v/>
      </c>
      <c r="C93" s="15" t="str">
        <f>IF($B93="","",SUMIFS(Data!$E$2:$E$100,Data!$B$2:$B$100,$B93,Data!$C$2:$C$100,Result[[#Headers],[يناير]]))</f>
        <v/>
      </c>
      <c r="D93" s="15" t="str">
        <f>IF($B93="","",SUMIFS(Data!$E$2:$E$100,Data!$B$2:$B$100,$B93,Data!$C$2:$C$100,Result[[#Headers],[فبراير]]))</f>
        <v/>
      </c>
      <c r="E93" s="15" t="str">
        <f>IF($B93="","",SUMIFS(Data!$E$2:$E$100,Data!$B$2:$B$100,$B93,Data!$C$2:$C$100,Result[[#Headers],[مارس]]))</f>
        <v/>
      </c>
      <c r="F93" s="15" t="str">
        <f>IF($B93="","",SUMIFS(Data!$E$2:$E$100,Data!$B$2:$B$100,$B93,Data!$C$2:$C$100,Result[[#Headers],[أبريل]]))</f>
        <v/>
      </c>
      <c r="G93" s="15" t="str">
        <f>IF($B93="","",SUMIFS(Data!$E$2:$E$100,Data!$B$2:$B$100,$B93,Data!$C$2:$C$100,Result[[#Headers],[مايو]]))</f>
        <v/>
      </c>
      <c r="H93" s="15" t="str">
        <f>IF($B93="","",SUMIFS(Data!$E$2:$E$100,Data!$B$2:$B$100,$B93,Data!$C$2:$C$100,Result[[#Headers],[يونيو]]))</f>
        <v/>
      </c>
      <c r="I93" s="15" t="str">
        <f>IF($B93="","",SUMIFS(Data!$E$2:$E$100,Data!$B$2:$B$100,$B93,Data!$C$2:$C$100,Result[[#Headers],[يوليه]]))</f>
        <v/>
      </c>
      <c r="J93" s="15" t="str">
        <f>IF($B93="","",SUMIFS(Data!$E$2:$E$100,Data!$B$2:$B$100,$B93,Data!$C$2:$C$100,Result[[#Headers],[أغسطس]]))</f>
        <v/>
      </c>
      <c r="K93" s="15" t="str">
        <f>IF($B93="","",SUMIFS(Data!$E$2:$E$100,Data!$B$2:$B$100,$B93,Data!$C$2:$C$100,Result[[#Headers],[سبتمبر]]))</f>
        <v/>
      </c>
      <c r="L93" s="15" t="str">
        <f>IF($B93="","",SUMIFS(Data!$E$2:$E$100,Data!$B$2:$B$100,$B93,Data!$C$2:$C$100,Result[[#Headers],[أكتوبر]]))</f>
        <v/>
      </c>
      <c r="M93" s="15" t="str">
        <f>IF($B93="","",SUMIFS(Data!$E$2:$E$100,Data!$B$2:$B$100,$B93,Data!$C$2:$C$100,Result[[#Headers],[نوفمبر]]))</f>
        <v/>
      </c>
      <c r="N93" s="15" t="str">
        <f>IF($B93="","",SUMIFS(Data!$E$2:$E$100,Data!$B$2:$B$100,$B93,Data!$C$2:$C$100,Result[[#Headers],[ديسمبر]]))</f>
        <v/>
      </c>
      <c r="O93" s="16" t="str">
        <f>IF(Result[[#This Row],[الاسم]]="","",SUM(Result[[#This Row],[يناير]:[ديسمبر]]))</f>
        <v/>
      </c>
      <c r="P93" s="20" t="str">
        <f>IF(B93="","",AVERAGEIF(Data[[الاسم]:[النسبة ]],Result[[#This Row],[الاسم]],Data[[النسبة ]]))</f>
        <v/>
      </c>
    </row>
    <row r="94" spans="1:16" x14ac:dyDescent="0.25">
      <c r="A94" s="13" t="str">
        <f>IF(Result[[#This Row],[الاسم]]="","",ROW()-ROW($A$1))</f>
        <v/>
      </c>
      <c r="B94" s="14" t="str">
        <f t="shared" si="1"/>
        <v/>
      </c>
      <c r="C94" s="15" t="str">
        <f>IF($B94="","",SUMIFS(Data!$E$2:$E$100,Data!$B$2:$B$100,$B94,Data!$C$2:$C$100,Result[[#Headers],[يناير]]))</f>
        <v/>
      </c>
      <c r="D94" s="15" t="str">
        <f>IF($B94="","",SUMIFS(Data!$E$2:$E$100,Data!$B$2:$B$100,$B94,Data!$C$2:$C$100,Result[[#Headers],[فبراير]]))</f>
        <v/>
      </c>
      <c r="E94" s="15" t="str">
        <f>IF($B94="","",SUMIFS(Data!$E$2:$E$100,Data!$B$2:$B$100,$B94,Data!$C$2:$C$100,Result[[#Headers],[مارس]]))</f>
        <v/>
      </c>
      <c r="F94" s="15" t="str">
        <f>IF($B94="","",SUMIFS(Data!$E$2:$E$100,Data!$B$2:$B$100,$B94,Data!$C$2:$C$100,Result[[#Headers],[أبريل]]))</f>
        <v/>
      </c>
      <c r="G94" s="15" t="str">
        <f>IF($B94="","",SUMIFS(Data!$E$2:$E$100,Data!$B$2:$B$100,$B94,Data!$C$2:$C$100,Result[[#Headers],[مايو]]))</f>
        <v/>
      </c>
      <c r="H94" s="15" t="str">
        <f>IF($B94="","",SUMIFS(Data!$E$2:$E$100,Data!$B$2:$B$100,$B94,Data!$C$2:$C$100,Result[[#Headers],[يونيو]]))</f>
        <v/>
      </c>
      <c r="I94" s="15" t="str">
        <f>IF($B94="","",SUMIFS(Data!$E$2:$E$100,Data!$B$2:$B$100,$B94,Data!$C$2:$C$100,Result[[#Headers],[يوليه]]))</f>
        <v/>
      </c>
      <c r="J94" s="15" t="str">
        <f>IF($B94="","",SUMIFS(Data!$E$2:$E$100,Data!$B$2:$B$100,$B94,Data!$C$2:$C$100,Result[[#Headers],[أغسطس]]))</f>
        <v/>
      </c>
      <c r="K94" s="15" t="str">
        <f>IF($B94="","",SUMIFS(Data!$E$2:$E$100,Data!$B$2:$B$100,$B94,Data!$C$2:$C$100,Result[[#Headers],[سبتمبر]]))</f>
        <v/>
      </c>
      <c r="L94" s="15" t="str">
        <f>IF($B94="","",SUMIFS(Data!$E$2:$E$100,Data!$B$2:$B$100,$B94,Data!$C$2:$C$100,Result[[#Headers],[أكتوبر]]))</f>
        <v/>
      </c>
      <c r="M94" s="15" t="str">
        <f>IF($B94="","",SUMIFS(Data!$E$2:$E$100,Data!$B$2:$B$100,$B94,Data!$C$2:$C$100,Result[[#Headers],[نوفمبر]]))</f>
        <v/>
      </c>
      <c r="N94" s="15" t="str">
        <f>IF($B94="","",SUMIFS(Data!$E$2:$E$100,Data!$B$2:$B$100,$B94,Data!$C$2:$C$100,Result[[#Headers],[ديسمبر]]))</f>
        <v/>
      </c>
      <c r="O94" s="16" t="str">
        <f>IF(Result[[#This Row],[الاسم]]="","",SUM(Result[[#This Row],[يناير]:[ديسمبر]]))</f>
        <v/>
      </c>
      <c r="P94" s="20" t="str">
        <f>IF(B94="","",AVERAGEIF(Data[[الاسم]:[النسبة ]],Result[[#This Row],[الاسم]],Data[[النسبة ]]))</f>
        <v/>
      </c>
    </row>
    <row r="95" spans="1:16" x14ac:dyDescent="0.25">
      <c r="A95" s="13" t="str">
        <f>IF(Result[[#This Row],[الاسم]]="","",ROW()-ROW($A$1))</f>
        <v/>
      </c>
      <c r="B95" s="14" t="str">
        <f t="shared" si="1"/>
        <v/>
      </c>
      <c r="C95" s="15" t="str">
        <f>IF($B95="","",SUMIFS(Data!$E$2:$E$100,Data!$B$2:$B$100,$B95,Data!$C$2:$C$100,Result[[#Headers],[يناير]]))</f>
        <v/>
      </c>
      <c r="D95" s="15" t="str">
        <f>IF($B95="","",SUMIFS(Data!$E$2:$E$100,Data!$B$2:$B$100,$B95,Data!$C$2:$C$100,Result[[#Headers],[فبراير]]))</f>
        <v/>
      </c>
      <c r="E95" s="15" t="str">
        <f>IF($B95="","",SUMIFS(Data!$E$2:$E$100,Data!$B$2:$B$100,$B95,Data!$C$2:$C$100,Result[[#Headers],[مارس]]))</f>
        <v/>
      </c>
      <c r="F95" s="15" t="str">
        <f>IF($B95="","",SUMIFS(Data!$E$2:$E$100,Data!$B$2:$B$100,$B95,Data!$C$2:$C$100,Result[[#Headers],[أبريل]]))</f>
        <v/>
      </c>
      <c r="G95" s="15" t="str">
        <f>IF($B95="","",SUMIFS(Data!$E$2:$E$100,Data!$B$2:$B$100,$B95,Data!$C$2:$C$100,Result[[#Headers],[مايو]]))</f>
        <v/>
      </c>
      <c r="H95" s="15" t="str">
        <f>IF($B95="","",SUMIFS(Data!$E$2:$E$100,Data!$B$2:$B$100,$B95,Data!$C$2:$C$100,Result[[#Headers],[يونيو]]))</f>
        <v/>
      </c>
      <c r="I95" s="15" t="str">
        <f>IF($B95="","",SUMIFS(Data!$E$2:$E$100,Data!$B$2:$B$100,$B95,Data!$C$2:$C$100,Result[[#Headers],[يوليه]]))</f>
        <v/>
      </c>
      <c r="J95" s="15" t="str">
        <f>IF($B95="","",SUMIFS(Data!$E$2:$E$100,Data!$B$2:$B$100,$B95,Data!$C$2:$C$100,Result[[#Headers],[أغسطس]]))</f>
        <v/>
      </c>
      <c r="K95" s="15" t="str">
        <f>IF($B95="","",SUMIFS(Data!$E$2:$E$100,Data!$B$2:$B$100,$B95,Data!$C$2:$C$100,Result[[#Headers],[سبتمبر]]))</f>
        <v/>
      </c>
      <c r="L95" s="15" t="str">
        <f>IF($B95="","",SUMIFS(Data!$E$2:$E$100,Data!$B$2:$B$100,$B95,Data!$C$2:$C$100,Result[[#Headers],[أكتوبر]]))</f>
        <v/>
      </c>
      <c r="M95" s="15" t="str">
        <f>IF($B95="","",SUMIFS(Data!$E$2:$E$100,Data!$B$2:$B$100,$B95,Data!$C$2:$C$100,Result[[#Headers],[نوفمبر]]))</f>
        <v/>
      </c>
      <c r="N95" s="15" t="str">
        <f>IF($B95="","",SUMIFS(Data!$E$2:$E$100,Data!$B$2:$B$100,$B95,Data!$C$2:$C$100,Result[[#Headers],[ديسمبر]]))</f>
        <v/>
      </c>
      <c r="O95" s="16" t="str">
        <f>IF(Result[[#This Row],[الاسم]]="","",SUM(Result[[#This Row],[يناير]:[ديسمبر]]))</f>
        <v/>
      </c>
      <c r="P95" s="20" t="str">
        <f>IF(B95="","",AVERAGEIF(Data[[الاسم]:[النسبة ]],Result[[#This Row],[الاسم]],Data[[النسبة ]]))</f>
        <v/>
      </c>
    </row>
    <row r="96" spans="1:16" x14ac:dyDescent="0.25">
      <c r="A96" s="13" t="str">
        <f>IF(Result[[#This Row],[الاسم]]="","",ROW()-ROW($A$1))</f>
        <v/>
      </c>
      <c r="B96" s="14" t="str">
        <f t="shared" si="1"/>
        <v/>
      </c>
      <c r="C96" s="15" t="str">
        <f>IF($B96="","",SUMIFS(Data!$E$2:$E$100,Data!$B$2:$B$100,$B96,Data!$C$2:$C$100,Result[[#Headers],[يناير]]))</f>
        <v/>
      </c>
      <c r="D96" s="15" t="str">
        <f>IF($B96="","",SUMIFS(Data!$E$2:$E$100,Data!$B$2:$B$100,$B96,Data!$C$2:$C$100,Result[[#Headers],[فبراير]]))</f>
        <v/>
      </c>
      <c r="E96" s="15" t="str">
        <f>IF($B96="","",SUMIFS(Data!$E$2:$E$100,Data!$B$2:$B$100,$B96,Data!$C$2:$C$100,Result[[#Headers],[مارس]]))</f>
        <v/>
      </c>
      <c r="F96" s="15" t="str">
        <f>IF($B96="","",SUMIFS(Data!$E$2:$E$100,Data!$B$2:$B$100,$B96,Data!$C$2:$C$100,Result[[#Headers],[أبريل]]))</f>
        <v/>
      </c>
      <c r="G96" s="15" t="str">
        <f>IF($B96="","",SUMIFS(Data!$E$2:$E$100,Data!$B$2:$B$100,$B96,Data!$C$2:$C$100,Result[[#Headers],[مايو]]))</f>
        <v/>
      </c>
      <c r="H96" s="15" t="str">
        <f>IF($B96="","",SUMIFS(Data!$E$2:$E$100,Data!$B$2:$B$100,$B96,Data!$C$2:$C$100,Result[[#Headers],[يونيو]]))</f>
        <v/>
      </c>
      <c r="I96" s="15" t="str">
        <f>IF($B96="","",SUMIFS(Data!$E$2:$E$100,Data!$B$2:$B$100,$B96,Data!$C$2:$C$100,Result[[#Headers],[يوليه]]))</f>
        <v/>
      </c>
      <c r="J96" s="15" t="str">
        <f>IF($B96="","",SUMIFS(Data!$E$2:$E$100,Data!$B$2:$B$100,$B96,Data!$C$2:$C$100,Result[[#Headers],[أغسطس]]))</f>
        <v/>
      </c>
      <c r="K96" s="15" t="str">
        <f>IF($B96="","",SUMIFS(Data!$E$2:$E$100,Data!$B$2:$B$100,$B96,Data!$C$2:$C$100,Result[[#Headers],[سبتمبر]]))</f>
        <v/>
      </c>
      <c r="L96" s="15" t="str">
        <f>IF($B96="","",SUMIFS(Data!$E$2:$E$100,Data!$B$2:$B$100,$B96,Data!$C$2:$C$100,Result[[#Headers],[أكتوبر]]))</f>
        <v/>
      </c>
      <c r="M96" s="15" t="str">
        <f>IF($B96="","",SUMIFS(Data!$E$2:$E$100,Data!$B$2:$B$100,$B96,Data!$C$2:$C$100,Result[[#Headers],[نوفمبر]]))</f>
        <v/>
      </c>
      <c r="N96" s="15" t="str">
        <f>IF($B96="","",SUMIFS(Data!$E$2:$E$100,Data!$B$2:$B$100,$B96,Data!$C$2:$C$100,Result[[#Headers],[ديسمبر]]))</f>
        <v/>
      </c>
      <c r="O96" s="16" t="str">
        <f>IF(Result[[#This Row],[الاسم]]="","",SUM(Result[[#This Row],[يناير]:[ديسمبر]]))</f>
        <v/>
      </c>
      <c r="P96" s="20" t="str">
        <f>IF(B96="","",AVERAGEIF(Data[[الاسم]:[النسبة ]],Result[[#This Row],[الاسم]],Data[[النسبة ]]))</f>
        <v/>
      </c>
    </row>
    <row r="97" spans="1:16" x14ac:dyDescent="0.25">
      <c r="A97" s="13" t="str">
        <f>IF(Result[[#This Row],[الاسم]]="","",ROW()-ROW($A$1))</f>
        <v/>
      </c>
      <c r="B97" s="14" t="str">
        <f t="shared" si="1"/>
        <v/>
      </c>
      <c r="C97" s="15" t="str">
        <f>IF($B97="","",SUMIFS(Data!$E$2:$E$100,Data!$B$2:$B$100,$B97,Data!$C$2:$C$100,Result[[#Headers],[يناير]]))</f>
        <v/>
      </c>
      <c r="D97" s="15" t="str">
        <f>IF($B97="","",SUMIFS(Data!$E$2:$E$100,Data!$B$2:$B$100,$B97,Data!$C$2:$C$100,Result[[#Headers],[فبراير]]))</f>
        <v/>
      </c>
      <c r="E97" s="15" t="str">
        <f>IF($B97="","",SUMIFS(Data!$E$2:$E$100,Data!$B$2:$B$100,$B97,Data!$C$2:$C$100,Result[[#Headers],[مارس]]))</f>
        <v/>
      </c>
      <c r="F97" s="15" t="str">
        <f>IF($B97="","",SUMIFS(Data!$E$2:$E$100,Data!$B$2:$B$100,$B97,Data!$C$2:$C$100,Result[[#Headers],[أبريل]]))</f>
        <v/>
      </c>
      <c r="G97" s="15" t="str">
        <f>IF($B97="","",SUMIFS(Data!$E$2:$E$100,Data!$B$2:$B$100,$B97,Data!$C$2:$C$100,Result[[#Headers],[مايو]]))</f>
        <v/>
      </c>
      <c r="H97" s="15" t="str">
        <f>IF($B97="","",SUMIFS(Data!$E$2:$E$100,Data!$B$2:$B$100,$B97,Data!$C$2:$C$100,Result[[#Headers],[يونيو]]))</f>
        <v/>
      </c>
      <c r="I97" s="15" t="str">
        <f>IF($B97="","",SUMIFS(Data!$E$2:$E$100,Data!$B$2:$B$100,$B97,Data!$C$2:$C$100,Result[[#Headers],[يوليه]]))</f>
        <v/>
      </c>
      <c r="J97" s="15" t="str">
        <f>IF($B97="","",SUMIFS(Data!$E$2:$E$100,Data!$B$2:$B$100,$B97,Data!$C$2:$C$100,Result[[#Headers],[أغسطس]]))</f>
        <v/>
      </c>
      <c r="K97" s="15" t="str">
        <f>IF($B97="","",SUMIFS(Data!$E$2:$E$100,Data!$B$2:$B$100,$B97,Data!$C$2:$C$100,Result[[#Headers],[سبتمبر]]))</f>
        <v/>
      </c>
      <c r="L97" s="15" t="str">
        <f>IF($B97="","",SUMIFS(Data!$E$2:$E$100,Data!$B$2:$B$100,$B97,Data!$C$2:$C$100,Result[[#Headers],[أكتوبر]]))</f>
        <v/>
      </c>
      <c r="M97" s="15" t="str">
        <f>IF($B97="","",SUMIFS(Data!$E$2:$E$100,Data!$B$2:$B$100,$B97,Data!$C$2:$C$100,Result[[#Headers],[نوفمبر]]))</f>
        <v/>
      </c>
      <c r="N97" s="15" t="str">
        <f>IF($B97="","",SUMIFS(Data!$E$2:$E$100,Data!$B$2:$B$100,$B97,Data!$C$2:$C$100,Result[[#Headers],[ديسمبر]]))</f>
        <v/>
      </c>
      <c r="O97" s="16" t="str">
        <f>IF(Result[[#This Row],[الاسم]]="","",SUM(Result[[#This Row],[يناير]:[ديسمبر]]))</f>
        <v/>
      </c>
      <c r="P97" s="20" t="str">
        <f>IF(B97="","",AVERAGEIF(Data[[الاسم]:[النسبة ]],Result[[#This Row],[الاسم]],Data[[النسبة ]]))</f>
        <v/>
      </c>
    </row>
    <row r="98" spans="1:16" x14ac:dyDescent="0.25">
      <c r="A98" s="13" t="str">
        <f>IF(Result[[#This Row],[الاسم]]="","",ROW()-ROW($A$1))</f>
        <v/>
      </c>
      <c r="B98" s="14" t="str">
        <f t="shared" si="1"/>
        <v/>
      </c>
      <c r="C98" s="15" t="str">
        <f>IF($B98="","",SUMIFS(Data!$E$2:$E$100,Data!$B$2:$B$100,$B98,Data!$C$2:$C$100,Result[[#Headers],[يناير]]))</f>
        <v/>
      </c>
      <c r="D98" s="15" t="str">
        <f>IF($B98="","",SUMIFS(Data!$E$2:$E$100,Data!$B$2:$B$100,$B98,Data!$C$2:$C$100,Result[[#Headers],[فبراير]]))</f>
        <v/>
      </c>
      <c r="E98" s="15" t="str">
        <f>IF($B98="","",SUMIFS(Data!$E$2:$E$100,Data!$B$2:$B$100,$B98,Data!$C$2:$C$100,Result[[#Headers],[مارس]]))</f>
        <v/>
      </c>
      <c r="F98" s="15" t="str">
        <f>IF($B98="","",SUMIFS(Data!$E$2:$E$100,Data!$B$2:$B$100,$B98,Data!$C$2:$C$100,Result[[#Headers],[أبريل]]))</f>
        <v/>
      </c>
      <c r="G98" s="15" t="str">
        <f>IF($B98="","",SUMIFS(Data!$E$2:$E$100,Data!$B$2:$B$100,$B98,Data!$C$2:$C$100,Result[[#Headers],[مايو]]))</f>
        <v/>
      </c>
      <c r="H98" s="15" t="str">
        <f>IF($B98="","",SUMIFS(Data!$E$2:$E$100,Data!$B$2:$B$100,$B98,Data!$C$2:$C$100,Result[[#Headers],[يونيو]]))</f>
        <v/>
      </c>
      <c r="I98" s="15" t="str">
        <f>IF($B98="","",SUMIFS(Data!$E$2:$E$100,Data!$B$2:$B$100,$B98,Data!$C$2:$C$100,Result[[#Headers],[يوليه]]))</f>
        <v/>
      </c>
      <c r="J98" s="15" t="str">
        <f>IF($B98="","",SUMIFS(Data!$E$2:$E$100,Data!$B$2:$B$100,$B98,Data!$C$2:$C$100,Result[[#Headers],[أغسطس]]))</f>
        <v/>
      </c>
      <c r="K98" s="15" t="str">
        <f>IF($B98="","",SUMIFS(Data!$E$2:$E$100,Data!$B$2:$B$100,$B98,Data!$C$2:$C$100,Result[[#Headers],[سبتمبر]]))</f>
        <v/>
      </c>
      <c r="L98" s="15" t="str">
        <f>IF($B98="","",SUMIFS(Data!$E$2:$E$100,Data!$B$2:$B$100,$B98,Data!$C$2:$C$100,Result[[#Headers],[أكتوبر]]))</f>
        <v/>
      </c>
      <c r="M98" s="15" t="str">
        <f>IF($B98="","",SUMIFS(Data!$E$2:$E$100,Data!$B$2:$B$100,$B98,Data!$C$2:$C$100,Result[[#Headers],[نوفمبر]]))</f>
        <v/>
      </c>
      <c r="N98" s="15" t="str">
        <f>IF($B98="","",SUMIFS(Data!$E$2:$E$100,Data!$B$2:$B$100,$B98,Data!$C$2:$C$100,Result[[#Headers],[ديسمبر]]))</f>
        <v/>
      </c>
      <c r="O98" s="16" t="str">
        <f>IF(Result[[#This Row],[الاسم]]="","",SUM(Result[[#This Row],[يناير]:[ديسمبر]]))</f>
        <v/>
      </c>
      <c r="P98" s="20" t="str">
        <f>IF(B98="","",AVERAGEIF(Data[[الاسم]:[النسبة ]],Result[[#This Row],[الاسم]],Data[[النسبة ]]))</f>
        <v/>
      </c>
    </row>
    <row r="99" spans="1:16" x14ac:dyDescent="0.25">
      <c r="A99" s="13" t="str">
        <f>IF(Result[[#This Row],[الاسم]]="","",ROW()-ROW($A$1))</f>
        <v/>
      </c>
      <c r="B99" s="14" t="str">
        <f t="shared" si="1"/>
        <v/>
      </c>
      <c r="C99" s="15" t="str">
        <f>IF($B99="","",SUMIFS(Data!$E$2:$E$100,Data!$B$2:$B$100,$B99,Data!$C$2:$C$100,Result[[#Headers],[يناير]]))</f>
        <v/>
      </c>
      <c r="D99" s="15" t="str">
        <f>IF($B99="","",SUMIFS(Data!$E$2:$E$100,Data!$B$2:$B$100,$B99,Data!$C$2:$C$100,Result[[#Headers],[فبراير]]))</f>
        <v/>
      </c>
      <c r="E99" s="15" t="str">
        <f>IF($B99="","",SUMIFS(Data!$E$2:$E$100,Data!$B$2:$B$100,$B99,Data!$C$2:$C$100,Result[[#Headers],[مارس]]))</f>
        <v/>
      </c>
      <c r="F99" s="15" t="str">
        <f>IF($B99="","",SUMIFS(Data!$E$2:$E$100,Data!$B$2:$B$100,$B99,Data!$C$2:$C$100,Result[[#Headers],[أبريل]]))</f>
        <v/>
      </c>
      <c r="G99" s="15" t="str">
        <f>IF($B99="","",SUMIFS(Data!$E$2:$E$100,Data!$B$2:$B$100,$B99,Data!$C$2:$C$100,Result[[#Headers],[مايو]]))</f>
        <v/>
      </c>
      <c r="H99" s="15" t="str">
        <f>IF($B99="","",SUMIFS(Data!$E$2:$E$100,Data!$B$2:$B$100,$B99,Data!$C$2:$C$100,Result[[#Headers],[يونيو]]))</f>
        <v/>
      </c>
      <c r="I99" s="15" t="str">
        <f>IF($B99="","",SUMIFS(Data!$E$2:$E$100,Data!$B$2:$B$100,$B99,Data!$C$2:$C$100,Result[[#Headers],[يوليه]]))</f>
        <v/>
      </c>
      <c r="J99" s="15" t="str">
        <f>IF($B99="","",SUMIFS(Data!$E$2:$E$100,Data!$B$2:$B$100,$B99,Data!$C$2:$C$100,Result[[#Headers],[أغسطس]]))</f>
        <v/>
      </c>
      <c r="K99" s="15" t="str">
        <f>IF($B99="","",SUMIFS(Data!$E$2:$E$100,Data!$B$2:$B$100,$B99,Data!$C$2:$C$100,Result[[#Headers],[سبتمبر]]))</f>
        <v/>
      </c>
      <c r="L99" s="15" t="str">
        <f>IF($B99="","",SUMIFS(Data!$E$2:$E$100,Data!$B$2:$B$100,$B99,Data!$C$2:$C$100,Result[[#Headers],[أكتوبر]]))</f>
        <v/>
      </c>
      <c r="M99" s="15" t="str">
        <f>IF($B99="","",SUMIFS(Data!$E$2:$E$100,Data!$B$2:$B$100,$B99,Data!$C$2:$C$100,Result[[#Headers],[نوفمبر]]))</f>
        <v/>
      </c>
      <c r="N99" s="15" t="str">
        <f>IF($B99="","",SUMIFS(Data!$E$2:$E$100,Data!$B$2:$B$100,$B99,Data!$C$2:$C$100,Result[[#Headers],[ديسمبر]]))</f>
        <v/>
      </c>
      <c r="O99" s="16" t="str">
        <f>IF(Result[[#This Row],[الاسم]]="","",SUM(Result[[#This Row],[يناير]:[ديسمبر]]))</f>
        <v/>
      </c>
      <c r="P99" s="20" t="str">
        <f>IF(B99="","",AVERAGEIF(Data[[الاسم]:[النسبة ]],Result[[#This Row],[الاسم]],Data[[النسبة ]]))</f>
        <v/>
      </c>
    </row>
    <row r="100" spans="1:16" x14ac:dyDescent="0.25">
      <c r="A100" s="13" t="str">
        <f>IF(Result[[#This Row],[الاسم]]="","",ROW()-ROW($A$1))</f>
        <v/>
      </c>
      <c r="B100" s="14" t="str">
        <f t="shared" si="1"/>
        <v/>
      </c>
      <c r="C100" s="15" t="str">
        <f>IF($B100="","",SUMIFS(Data!$E$2:$E$100,Data!$B$2:$B$100,$B100,Data!$C$2:$C$100,Result[[#Headers],[يناير]]))</f>
        <v/>
      </c>
      <c r="D100" s="15" t="str">
        <f>IF($B100="","",SUMIFS(Data!$E$2:$E$100,Data!$B$2:$B$100,$B100,Data!$C$2:$C$100,Result[[#Headers],[فبراير]]))</f>
        <v/>
      </c>
      <c r="E100" s="15" t="str">
        <f>IF($B100="","",SUMIFS(Data!$E$2:$E$100,Data!$B$2:$B$100,$B100,Data!$C$2:$C$100,Result[[#Headers],[مارس]]))</f>
        <v/>
      </c>
      <c r="F100" s="15" t="str">
        <f>IF($B100="","",SUMIFS(Data!$E$2:$E$100,Data!$B$2:$B$100,$B100,Data!$C$2:$C$100,Result[[#Headers],[أبريل]]))</f>
        <v/>
      </c>
      <c r="G100" s="15" t="str">
        <f>IF($B100="","",SUMIFS(Data!$E$2:$E$100,Data!$B$2:$B$100,$B100,Data!$C$2:$C$100,Result[[#Headers],[مايو]]))</f>
        <v/>
      </c>
      <c r="H100" s="15" t="str">
        <f>IF($B100="","",SUMIFS(Data!$E$2:$E$100,Data!$B$2:$B$100,$B100,Data!$C$2:$C$100,Result[[#Headers],[يونيو]]))</f>
        <v/>
      </c>
      <c r="I100" s="15" t="str">
        <f>IF($B100="","",SUMIFS(Data!$E$2:$E$100,Data!$B$2:$B$100,$B100,Data!$C$2:$C$100,Result[[#Headers],[يوليه]]))</f>
        <v/>
      </c>
      <c r="J100" s="15" t="str">
        <f>IF($B100="","",SUMIFS(Data!$E$2:$E$100,Data!$B$2:$B$100,$B100,Data!$C$2:$C$100,Result[[#Headers],[أغسطس]]))</f>
        <v/>
      </c>
      <c r="K100" s="15" t="str">
        <f>IF($B100="","",SUMIFS(Data!$E$2:$E$100,Data!$B$2:$B$100,$B100,Data!$C$2:$C$100,Result[[#Headers],[سبتمبر]]))</f>
        <v/>
      </c>
      <c r="L100" s="15" t="str">
        <f>IF($B100="","",SUMIFS(Data!$E$2:$E$100,Data!$B$2:$B$100,$B100,Data!$C$2:$C$100,Result[[#Headers],[أكتوبر]]))</f>
        <v/>
      </c>
      <c r="M100" s="15" t="str">
        <f>IF($B100="","",SUMIFS(Data!$E$2:$E$100,Data!$B$2:$B$100,$B100,Data!$C$2:$C$100,Result[[#Headers],[نوفمبر]]))</f>
        <v/>
      </c>
      <c r="N100" s="15" t="str">
        <f>IF($B100="","",SUMIFS(Data!$E$2:$E$100,Data!$B$2:$B$100,$B100,Data!$C$2:$C$100,Result[[#Headers],[ديسمبر]]))</f>
        <v/>
      </c>
      <c r="O100" s="16" t="str">
        <f>IF(Result[[#This Row],[الاسم]]="","",SUM(Result[[#This Row],[يناير]:[ديسمبر]]))</f>
        <v/>
      </c>
      <c r="P100" s="20" t="str">
        <f>IF(B100="","",AVERAGEIF(Data[[الاسم]:[النسبة ]],Result[[#This Row],[الاسم]],Data[[النسبة ]]))</f>
        <v/>
      </c>
    </row>
    <row r="101" spans="1:16" x14ac:dyDescent="0.25">
      <c r="A101" s="13" t="str">
        <f>IF(Result[[#This Row],[الاسم]]="","",ROW()-ROW($A$1))</f>
        <v/>
      </c>
      <c r="B101" s="14" t="str">
        <f t="shared" si="1"/>
        <v/>
      </c>
      <c r="C101" s="15" t="str">
        <f>IF($B101="","",SUMIFS(Data!$E$2:$E$100,Data!$B$2:$B$100,$B101,Data!$C$2:$C$100,Result[[#Headers],[يناير]]))</f>
        <v/>
      </c>
      <c r="D101" s="15" t="str">
        <f>IF($B101="","",SUMIFS(Data!$E$2:$E$100,Data!$B$2:$B$100,$B101,Data!$C$2:$C$100,Result[[#Headers],[فبراير]]))</f>
        <v/>
      </c>
      <c r="E101" s="15" t="str">
        <f>IF($B101="","",SUMIFS(Data!$E$2:$E$100,Data!$B$2:$B$100,$B101,Data!$C$2:$C$100,Result[[#Headers],[مارس]]))</f>
        <v/>
      </c>
      <c r="F101" s="15" t="str">
        <f>IF($B101="","",SUMIFS(Data!$E$2:$E$100,Data!$B$2:$B$100,$B101,Data!$C$2:$C$100,Result[[#Headers],[أبريل]]))</f>
        <v/>
      </c>
      <c r="G101" s="15" t="str">
        <f>IF($B101="","",SUMIFS(Data!$E$2:$E$100,Data!$B$2:$B$100,$B101,Data!$C$2:$C$100,Result[[#Headers],[مايو]]))</f>
        <v/>
      </c>
      <c r="H101" s="15" t="str">
        <f>IF($B101="","",SUMIFS(Data!$E$2:$E$100,Data!$B$2:$B$100,$B101,Data!$C$2:$C$100,Result[[#Headers],[يونيو]]))</f>
        <v/>
      </c>
      <c r="I101" s="15" t="str">
        <f>IF($B101="","",SUMIFS(Data!$E$2:$E$100,Data!$B$2:$B$100,$B101,Data!$C$2:$C$100,Result[[#Headers],[يوليه]]))</f>
        <v/>
      </c>
      <c r="J101" s="15" t="str">
        <f>IF($B101="","",SUMIFS(Data!$E$2:$E$100,Data!$B$2:$B$100,$B101,Data!$C$2:$C$100,Result[[#Headers],[أغسطس]]))</f>
        <v/>
      </c>
      <c r="K101" s="15" t="str">
        <f>IF($B101="","",SUMIFS(Data!$E$2:$E$100,Data!$B$2:$B$100,$B101,Data!$C$2:$C$100,Result[[#Headers],[سبتمبر]]))</f>
        <v/>
      </c>
      <c r="L101" s="15" t="str">
        <f>IF($B101="","",SUMIFS(Data!$E$2:$E$100,Data!$B$2:$B$100,$B101,Data!$C$2:$C$100,Result[[#Headers],[أكتوبر]]))</f>
        <v/>
      </c>
      <c r="M101" s="15" t="str">
        <f>IF($B101="","",SUMIFS(Data!$E$2:$E$100,Data!$B$2:$B$100,$B101,Data!$C$2:$C$100,Result[[#Headers],[نوفمبر]]))</f>
        <v/>
      </c>
      <c r="N101" s="15" t="str">
        <f>IF($B101="","",SUMIFS(Data!$E$2:$E$100,Data!$B$2:$B$100,$B101,Data!$C$2:$C$100,Result[[#Headers],[ديسمبر]]))</f>
        <v/>
      </c>
      <c r="O101" s="16" t="str">
        <f>IF(Result[[#This Row],[الاسم]]="","",SUM(Result[[#This Row],[يناير]:[ديسمبر]]))</f>
        <v/>
      </c>
      <c r="P101" s="20" t="str">
        <f>IF(B101="","",AVERAGEIF(Data[[الاسم]:[النسبة ]],Result[[#This Row],[الاسم]],Data[[النسبة ]]))</f>
        <v/>
      </c>
    </row>
  </sheetData>
  <pageMargins left="0.7" right="0.7" top="0.75" bottom="0.75" header="0.3" footer="0.3"/>
  <ignoredErrors>
    <ignoredError sqref="C2:N101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7amoud</dc:creator>
  <cp:lastModifiedBy>7amoud</cp:lastModifiedBy>
  <dcterms:created xsi:type="dcterms:W3CDTF">2023-04-10T11:24:23Z</dcterms:created>
  <dcterms:modified xsi:type="dcterms:W3CDTF">2023-04-12T08:09:09Z</dcterms:modified>
</cp:coreProperties>
</file>