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9040" windowHeight="15840" activeTab="1"/>
  </bookViews>
  <sheets>
    <sheet name="Analysis" sheetId="5" r:id="rId1"/>
    <sheet name="Sheet1" sheetId="6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4" i="6" l="1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R81" i="6" l="1"/>
  <c r="S81" i="6" s="1"/>
  <c r="R82" i="6"/>
  <c r="S82" i="6" s="1"/>
  <c r="R83" i="6"/>
  <c r="S83" i="6" s="1"/>
  <c r="R84" i="6"/>
  <c r="S84" i="6" s="1"/>
  <c r="T84" i="6" s="1"/>
  <c r="R85" i="6"/>
  <c r="S85" i="6" s="1"/>
  <c r="T85" i="6" s="1"/>
  <c r="R86" i="6"/>
  <c r="S86" i="6" s="1"/>
  <c r="R87" i="6"/>
  <c r="S87" i="6" s="1"/>
  <c r="R88" i="6"/>
  <c r="S88" i="6" s="1"/>
  <c r="R89" i="6"/>
  <c r="S89" i="6" s="1"/>
  <c r="T89" i="6" s="1"/>
  <c r="R90" i="6"/>
  <c r="S90" i="6" s="1"/>
  <c r="R91" i="6"/>
  <c r="R92" i="6"/>
  <c r="S92" i="6" s="1"/>
  <c r="T92" i="6" s="1"/>
  <c r="R93" i="6"/>
  <c r="S93" i="6" s="1"/>
  <c r="T93" i="6" s="1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S20" i="6" s="1"/>
  <c r="R21" i="6"/>
  <c r="S21" i="6" s="1"/>
  <c r="R22" i="6"/>
  <c r="S22" i="6" s="1"/>
  <c r="T22" i="6" s="1"/>
  <c r="R23" i="6"/>
  <c r="S23" i="6" s="1"/>
  <c r="T23" i="6" s="1"/>
  <c r="R24" i="6"/>
  <c r="S24" i="6" s="1"/>
  <c r="R25" i="6"/>
  <c r="S25" i="6" s="1"/>
  <c r="R26" i="6"/>
  <c r="S26" i="6" s="1"/>
  <c r="T26" i="6" s="1"/>
  <c r="R27" i="6"/>
  <c r="S27" i="6" s="1"/>
  <c r="T27" i="6" s="1"/>
  <c r="R28" i="6"/>
  <c r="S28" i="6" s="1"/>
  <c r="R29" i="6"/>
  <c r="S29" i="6" s="1"/>
  <c r="R30" i="6"/>
  <c r="S30" i="6" s="1"/>
  <c r="T30" i="6" s="1"/>
  <c r="R31" i="6"/>
  <c r="S31" i="6" s="1"/>
  <c r="T31" i="6" s="1"/>
  <c r="R32" i="6"/>
  <c r="S32" i="6" s="1"/>
  <c r="R33" i="6"/>
  <c r="S33" i="6" s="1"/>
  <c r="R34" i="6"/>
  <c r="S34" i="6" s="1"/>
  <c r="T34" i="6" s="1"/>
  <c r="R35" i="6"/>
  <c r="S35" i="6" s="1"/>
  <c r="T35" i="6" s="1"/>
  <c r="R36" i="6"/>
  <c r="S36" i="6" s="1"/>
  <c r="R37" i="6"/>
  <c r="S37" i="6" s="1"/>
  <c r="R38" i="6"/>
  <c r="S38" i="6" s="1"/>
  <c r="T38" i="6" s="1"/>
  <c r="R39" i="6"/>
  <c r="S39" i="6" s="1"/>
  <c r="T39" i="6" s="1"/>
  <c r="R40" i="6"/>
  <c r="S40" i="6" s="1"/>
  <c r="R41" i="6"/>
  <c r="S41" i="6" s="1"/>
  <c r="R42" i="6"/>
  <c r="S42" i="6" s="1"/>
  <c r="T42" i="6" s="1"/>
  <c r="R43" i="6"/>
  <c r="S43" i="6" s="1"/>
  <c r="R44" i="6"/>
  <c r="S44" i="6" s="1"/>
  <c r="R45" i="6"/>
  <c r="S45" i="6" s="1"/>
  <c r="R46" i="6"/>
  <c r="S46" i="6" s="1"/>
  <c r="T46" i="6" s="1"/>
  <c r="R47" i="6"/>
  <c r="S47" i="6" s="1"/>
  <c r="R48" i="6"/>
  <c r="S48" i="6" s="1"/>
  <c r="R49" i="6"/>
  <c r="S49" i="6" s="1"/>
  <c r="R50" i="6"/>
  <c r="S50" i="6" s="1"/>
  <c r="T50" i="6" s="1"/>
  <c r="R51" i="6"/>
  <c r="S51" i="6" s="1"/>
  <c r="R52" i="6"/>
  <c r="S52" i="6" s="1"/>
  <c r="R53" i="6"/>
  <c r="S53" i="6" s="1"/>
  <c r="R54" i="6"/>
  <c r="S54" i="6" s="1"/>
  <c r="T54" i="6" s="1"/>
  <c r="R55" i="6"/>
  <c r="S55" i="6" s="1"/>
  <c r="T55" i="6" s="1"/>
  <c r="R56" i="6"/>
  <c r="S56" i="6" s="1"/>
  <c r="R57" i="6"/>
  <c r="S57" i="6" s="1"/>
  <c r="R58" i="6"/>
  <c r="S58" i="6" s="1"/>
  <c r="T58" i="6" s="1"/>
  <c r="R59" i="6"/>
  <c r="S59" i="6" s="1"/>
  <c r="R60" i="6"/>
  <c r="S60" i="6" s="1"/>
  <c r="R61" i="6"/>
  <c r="S61" i="6" s="1"/>
  <c r="R62" i="6"/>
  <c r="S62" i="6" s="1"/>
  <c r="T62" i="6" s="1"/>
  <c r="R63" i="6"/>
  <c r="S63" i="6" s="1"/>
  <c r="R64" i="6"/>
  <c r="S64" i="6" s="1"/>
  <c r="R65" i="6"/>
  <c r="S65" i="6" s="1"/>
  <c r="R66" i="6"/>
  <c r="R67" i="6"/>
  <c r="S67" i="6" s="1"/>
  <c r="T67" i="6" s="1"/>
  <c r="R68" i="6"/>
  <c r="S68" i="6" s="1"/>
  <c r="R69" i="6"/>
  <c r="S69" i="6" s="1"/>
  <c r="R70" i="6"/>
  <c r="S70" i="6" s="1"/>
  <c r="R71" i="6"/>
  <c r="S71" i="6" s="1"/>
  <c r="T71" i="6" s="1"/>
  <c r="R72" i="6"/>
  <c r="S72" i="6" s="1"/>
  <c r="T72" i="6" s="1"/>
  <c r="R73" i="6"/>
  <c r="S73" i="6" s="1"/>
  <c r="R74" i="6"/>
  <c r="S74" i="6" s="1"/>
  <c r="R75" i="6"/>
  <c r="S75" i="6" s="1"/>
  <c r="R76" i="6"/>
  <c r="S76" i="6" s="1"/>
  <c r="T76" i="6" s="1"/>
  <c r="R77" i="6"/>
  <c r="S77" i="6" s="1"/>
  <c r="R78" i="6"/>
  <c r="S78" i="6" s="1"/>
  <c r="R79" i="6"/>
  <c r="S79" i="6" s="1"/>
  <c r="R80" i="6"/>
  <c r="S80" i="6" s="1"/>
  <c r="T80" i="6" s="1"/>
  <c r="R3" i="6"/>
  <c r="S3" i="6" l="1"/>
  <c r="S13" i="6"/>
  <c r="T13" i="6" s="1"/>
  <c r="S16" i="6"/>
  <c r="S12" i="6"/>
  <c r="T12" i="6" s="1"/>
  <c r="S19" i="6"/>
  <c r="T19" i="6" s="1"/>
  <c r="S15" i="6"/>
  <c r="T15" i="6" s="1"/>
  <c r="S11" i="6"/>
  <c r="T11" i="6" s="1"/>
  <c r="S18" i="6"/>
  <c r="T18" i="6" s="1"/>
  <c r="S10" i="6"/>
  <c r="T10" i="6" s="1"/>
  <c r="S9" i="6"/>
  <c r="T9" i="6" s="1"/>
  <c r="S5" i="6"/>
  <c r="T5" i="6" s="1"/>
  <c r="S8" i="6"/>
  <c r="T8" i="6" s="1"/>
  <c r="S4" i="6"/>
  <c r="S7" i="6"/>
  <c r="T7" i="6" s="1"/>
  <c r="S6" i="6"/>
  <c r="T6" i="6" s="1"/>
  <c r="T51" i="6"/>
  <c r="T83" i="6"/>
  <c r="T79" i="6"/>
  <c r="T63" i="6"/>
  <c r="T88" i="6"/>
  <c r="T87" i="6"/>
  <c r="T47" i="6"/>
  <c r="S14" i="6"/>
  <c r="T14" i="6" s="1"/>
  <c r="S91" i="6"/>
  <c r="T91" i="6" s="1"/>
  <c r="T81" i="6"/>
  <c r="T70" i="6"/>
  <c r="T75" i="6"/>
  <c r="T74" i="6"/>
  <c r="T59" i="6"/>
  <c r="T43" i="6"/>
  <c r="T25" i="6"/>
  <c r="T90" i="6"/>
  <c r="T86" i="6"/>
  <c r="T82" i="6"/>
  <c r="T21" i="6"/>
  <c r="T78" i="6"/>
  <c r="S66" i="6"/>
  <c r="T66" i="6" s="1"/>
  <c r="S17" i="6"/>
  <c r="T17" i="6" s="1"/>
  <c r="T68" i="6"/>
  <c r="T64" i="6"/>
  <c r="T60" i="6"/>
  <c r="T56" i="6"/>
  <c r="T52" i="6"/>
  <c r="T48" i="6"/>
  <c r="T44" i="6"/>
  <c r="T40" i="6"/>
  <c r="T36" i="6"/>
  <c r="T32" i="6"/>
  <c r="T28" i="6"/>
  <c r="T24" i="6"/>
  <c r="T20" i="6"/>
  <c r="T16" i="6"/>
  <c r="T77" i="6"/>
  <c r="T73" i="6"/>
  <c r="T69" i="6"/>
  <c r="T65" i="6"/>
  <c r="T61" i="6"/>
  <c r="T57" i="6"/>
  <c r="T53" i="6"/>
  <c r="T49" i="6"/>
  <c r="T45" i="6"/>
  <c r="T41" i="6"/>
  <c r="T37" i="6"/>
  <c r="T33" i="6"/>
  <c r="T29" i="6"/>
  <c r="R2" i="5"/>
  <c r="Y13" i="6" l="1"/>
  <c r="Y19" i="6"/>
  <c r="Y15" i="6"/>
  <c r="Y16" i="6"/>
  <c r="Y18" i="6"/>
  <c r="Y17" i="6"/>
  <c r="Y14" i="6"/>
  <c r="Y5" i="6"/>
  <c r="Y8" i="6"/>
  <c r="Y7" i="6"/>
  <c r="Y10" i="6"/>
  <c r="Y11" i="6"/>
  <c r="Z11" i="6" s="1"/>
  <c r="Y12" i="6"/>
  <c r="Y6" i="6"/>
  <c r="Y9" i="6"/>
  <c r="Y4" i="6"/>
  <c r="Z4" i="6" s="1"/>
  <c r="T4" i="6"/>
  <c r="T3" i="6"/>
  <c r="Z5" i="6" l="1"/>
  <c r="Z16" i="6"/>
  <c r="Z9" i="6"/>
  <c r="Z10" i="6"/>
  <c r="Z14" i="6"/>
  <c r="Z15" i="6"/>
  <c r="Z6" i="6"/>
  <c r="Z7" i="6"/>
  <c r="Z17" i="6"/>
  <c r="Z19" i="6"/>
  <c r="Z12" i="6"/>
  <c r="Z8" i="6"/>
  <c r="Z18" i="6"/>
  <c r="Z13" i="6"/>
  <c r="AA16" i="6"/>
  <c r="AA14" i="6"/>
  <c r="AA15" i="6"/>
  <c r="AA17" i="6"/>
  <c r="AA19" i="6"/>
  <c r="AA18" i="6"/>
  <c r="AA13" i="6"/>
  <c r="AB13" i="6"/>
  <c r="AB17" i="6"/>
  <c r="AB18" i="6"/>
  <c r="AB19" i="6"/>
  <c r="AB16" i="6"/>
  <c r="AB14" i="6"/>
  <c r="AB15" i="6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Z20" i="6" l="1"/>
  <c r="AA4" i="6"/>
  <c r="AA5" i="6" l="1"/>
  <c r="AA6" i="6" s="1"/>
  <c r="AA7" i="6" s="1"/>
  <c r="AB4" i="6"/>
  <c r="AB5" i="6" l="1"/>
  <c r="AA8" i="6"/>
  <c r="AA9" i="6" s="1"/>
  <c r="AA10" i="6" s="1"/>
  <c r="AA11" i="6" s="1"/>
  <c r="AA12" i="6" s="1"/>
  <c r="AB6" i="6"/>
  <c r="AA20" i="6" l="1"/>
  <c r="AB8" i="6"/>
  <c r="AB7" i="6"/>
  <c r="AB9" i="6" l="1"/>
  <c r="AB11" i="6" l="1"/>
  <c r="AB10" i="6"/>
  <c r="AB12" i="6" l="1"/>
  <c r="AB20" i="6" s="1"/>
</calcChain>
</file>

<file path=xl/sharedStrings.xml><?xml version="1.0" encoding="utf-8"?>
<sst xmlns="http://schemas.openxmlformats.org/spreadsheetml/2006/main" count="162" uniqueCount="70">
  <si>
    <t>Item</t>
  </si>
  <si>
    <t>Total Sales</t>
  </si>
  <si>
    <t>Ending Quantity</t>
  </si>
  <si>
    <t>Total Stock</t>
  </si>
  <si>
    <t>ITEM NO. 1</t>
  </si>
  <si>
    <t>ITEM NO. 2</t>
  </si>
  <si>
    <t>ITEM NO. 3</t>
  </si>
  <si>
    <t>ITEM NO. 4</t>
  </si>
  <si>
    <t>ITEM NO. 5</t>
  </si>
  <si>
    <t>ITEM NO. 6</t>
  </si>
  <si>
    <t>ITEM NO. 7</t>
  </si>
  <si>
    <t>ITEM NO. 8</t>
  </si>
  <si>
    <t>ITEM NO. 9</t>
  </si>
  <si>
    <t>ITEM NO. 10</t>
  </si>
  <si>
    <t>ITEM NO. 11</t>
  </si>
  <si>
    <t>ITEM NO. 12</t>
  </si>
  <si>
    <t>ITEM NO. 13</t>
  </si>
  <si>
    <t>ITEM NO. 14</t>
  </si>
  <si>
    <t>ITEM NO. 15</t>
  </si>
  <si>
    <t>ITEM NO. 16</t>
  </si>
  <si>
    <t>ITEM NO. 17</t>
  </si>
  <si>
    <t>ITEM NO. 18</t>
  </si>
  <si>
    <t>ITEM NO. 19</t>
  </si>
  <si>
    <t>ITEM NO. 20</t>
  </si>
  <si>
    <t>ITEM NO. 21</t>
  </si>
  <si>
    <t>ITEM NO. 22</t>
  </si>
  <si>
    <t>ITEM NO. 23</t>
  </si>
  <si>
    <t>ITEM NO. 24</t>
  </si>
  <si>
    <t>ITEM NO. 25</t>
  </si>
  <si>
    <t>ITEM NO. 26</t>
  </si>
  <si>
    <t>ITEM NO. 27</t>
  </si>
  <si>
    <t>ITEM NO. 28</t>
  </si>
  <si>
    <t>ITEM NO. 29</t>
  </si>
  <si>
    <t>ITEM NO. 30</t>
  </si>
  <si>
    <t>ITEM NO. 31</t>
  </si>
  <si>
    <t>ITEM NO. 32</t>
  </si>
  <si>
    <t>ITEM NO. 33</t>
  </si>
  <si>
    <t>ITEM NO. 34</t>
  </si>
  <si>
    <t>ITEM NO. 35</t>
  </si>
  <si>
    <t>ITEM NO. 36</t>
  </si>
  <si>
    <t>ITEM NO. 37</t>
  </si>
  <si>
    <t>ITEM NO. 38</t>
  </si>
  <si>
    <t>ITEM NO. 39</t>
  </si>
  <si>
    <t>ITEM NO. 40</t>
  </si>
  <si>
    <t>ITEM NO. 41</t>
  </si>
  <si>
    <t xml:space="preserve">رصيد بداية المدة </t>
  </si>
  <si>
    <t>شهر 1</t>
  </si>
  <si>
    <t>شهر 2</t>
  </si>
  <si>
    <t>شهر 3</t>
  </si>
  <si>
    <t>شهر 4</t>
  </si>
  <si>
    <t>شهر 5</t>
  </si>
  <si>
    <t>شهر 6</t>
  </si>
  <si>
    <t>شهر 7</t>
  </si>
  <si>
    <t>شهر 8</t>
  </si>
  <si>
    <t>شهر 9</t>
  </si>
  <si>
    <t>شهر 10</t>
  </si>
  <si>
    <t>شهر 11</t>
  </si>
  <si>
    <t>اجمالي المخزون</t>
  </si>
  <si>
    <t xml:space="preserve">اجمالي المبيعات </t>
  </si>
  <si>
    <t>رصيد اخر المدة</t>
  </si>
  <si>
    <t>item</t>
  </si>
  <si>
    <t>Date</t>
  </si>
  <si>
    <t>Qu.</t>
  </si>
  <si>
    <t>STOCK DATE :</t>
  </si>
  <si>
    <t>STOCK</t>
  </si>
  <si>
    <t>QUANTITY</t>
  </si>
  <si>
    <t>DATE</t>
  </si>
  <si>
    <t>Stock (Balance)</t>
  </si>
  <si>
    <t>In</t>
  </si>
  <si>
    <t>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</si>
</sst>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1" fontId="0" fillId="0" borderId="0" xfId="0" applyNumberFormat="1" applyFill="1" applyAlignment="1">
      <alignment horizontal="center" vertical="center"/>
    </xf>
    <xf numFmtId="38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38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8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38" fontId="0" fillId="4" borderId="1" xfId="0" applyNumberFormat="1" applyFill="1" applyBorder="1" applyAlignment="1">
      <alignment horizontal="center" vertical="center"/>
    </xf>
    <xf numFmtId="38" fontId="0" fillId="5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1" fontId="0" fillId="0" borderId="0" xfId="0" applyNumberFormat="1" applyFill="1" applyAlignment="1">
      <alignment horizontal="center" vertical="center" wrapText="1"/>
    </xf>
    <xf numFmtId="15" fontId="0" fillId="0" borderId="1" xfId="0" applyNumberForma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5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7" borderId="0" xfId="0" applyFont="1" applyFill="1"/>
    <xf numFmtId="14" fontId="3" fillId="0" borderId="0" xfId="0" applyNumberFormat="1" applyFont="1"/>
    <xf numFmtId="0" fontId="6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8" fillId="10" borderId="1" xfId="0" applyNumberFormat="1" applyFont="1" applyFill="1" applyBorder="1" applyAlignment="1">
      <alignment vertical="center"/>
    </xf>
    <xf numFmtId="0" fontId="8" fillId="10" borderId="1" xfId="0" applyFont="1" applyFill="1" applyBorder="1" applyAlignment="1">
      <alignment horizontal="center" vertical="center"/>
    </xf>
    <xf numFmtId="14" fontId="9" fillId="11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0" fontId="10" fillId="9" borderId="8" xfId="0" applyFont="1" applyFill="1" applyBorder="1" applyAlignment="1">
      <alignment vertical="center"/>
    </xf>
    <xf numFmtId="0" fontId="10" fillId="9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21" fontId="3" fillId="0" borderId="0" xfId="0" applyNumberFormat="1" applyFont="1" applyFill="1" applyAlignment="1">
      <alignment horizontal="center" vertical="center" wrapText="1"/>
    </xf>
    <xf numFmtId="38" fontId="0" fillId="7" borderId="1" xfId="0" applyNumberForma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3"/>
  <sheetViews>
    <sheetView zoomScale="90" zoomScaleNormal="90" workbookViewId="0">
      <selection activeCell="N1" sqref="N1:P43"/>
    </sheetView>
  </sheetViews>
  <sheetFormatPr defaultRowHeight="15" x14ac:dyDescent="0.25"/>
  <cols>
    <col min="1" max="1" width="26.7109375" style="3" customWidth="1"/>
    <col min="2" max="2" width="11" style="3" customWidth="1"/>
    <col min="3" max="3" width="11.7109375" style="3" customWidth="1"/>
    <col min="4" max="4" width="9.7109375" style="3" bestFit="1" customWidth="1"/>
    <col min="5" max="5" width="10.42578125" style="3" bestFit="1" customWidth="1"/>
    <col min="6" max="6" width="9.7109375" style="3" bestFit="1" customWidth="1"/>
    <col min="7" max="7" width="10.5703125" style="3" bestFit="1" customWidth="1"/>
    <col min="8" max="12" width="9.7109375" style="3" bestFit="1" customWidth="1"/>
    <col min="13" max="13" width="10.140625" style="3" bestFit="1" customWidth="1"/>
    <col min="14" max="15" width="9.140625" style="3"/>
    <col min="16" max="16" width="13.85546875" style="3" customWidth="1"/>
    <col min="17" max="17" width="5" style="2" customWidth="1"/>
    <col min="18" max="16384" width="9.140625" style="2"/>
  </cols>
  <sheetData>
    <row r="1" spans="1:18" ht="30" x14ac:dyDescent="0.25">
      <c r="B1" s="5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14" t="s">
        <v>57</v>
      </c>
      <c r="O1" s="14" t="s">
        <v>58</v>
      </c>
      <c r="P1" s="15" t="s">
        <v>59</v>
      </c>
    </row>
    <row r="2" spans="1:18" ht="30" x14ac:dyDescent="0.25">
      <c r="A2" s="4" t="s">
        <v>0</v>
      </c>
      <c r="B2" s="16">
        <v>44926</v>
      </c>
      <c r="C2" s="16">
        <v>44927</v>
      </c>
      <c r="D2" s="16">
        <v>44958</v>
      </c>
      <c r="E2" s="16">
        <v>44986</v>
      </c>
      <c r="F2" s="16">
        <v>45017</v>
      </c>
      <c r="G2" s="16">
        <v>45047</v>
      </c>
      <c r="H2" s="16">
        <v>45078</v>
      </c>
      <c r="I2" s="16">
        <v>45108</v>
      </c>
      <c r="J2" s="16">
        <v>45139</v>
      </c>
      <c r="K2" s="16">
        <v>45170</v>
      </c>
      <c r="L2" s="16">
        <v>45200</v>
      </c>
      <c r="M2" s="16">
        <v>45231</v>
      </c>
      <c r="N2" s="7" t="s">
        <v>3</v>
      </c>
      <c r="O2" s="9" t="s">
        <v>1</v>
      </c>
      <c r="P2" s="11" t="s">
        <v>2</v>
      </c>
      <c r="R2" s="2" t="e">
        <f ca="1">LOOKUP(ROW(A1),COUNTIF(OFFSET($B$2:$M$2,,,ROW($1:$42),),"&gt;0")+1,A$3:A$43)&amp;""</f>
        <v>#N/A</v>
      </c>
    </row>
    <row r="3" spans="1:18" x14ac:dyDescent="0.25">
      <c r="A3" s="1" t="s">
        <v>4</v>
      </c>
      <c r="B3" s="13">
        <v>7</v>
      </c>
      <c r="C3" s="6">
        <v>2400</v>
      </c>
      <c r="D3" s="6">
        <v>3000</v>
      </c>
      <c r="E3" s="6">
        <v>3240</v>
      </c>
      <c r="F3" s="6">
        <v>0</v>
      </c>
      <c r="G3" s="6">
        <v>3624</v>
      </c>
      <c r="H3" s="6">
        <v>0</v>
      </c>
      <c r="I3" s="6">
        <v>3600</v>
      </c>
      <c r="J3" s="6">
        <v>6000</v>
      </c>
      <c r="K3" s="6">
        <v>2988</v>
      </c>
      <c r="L3" s="6">
        <v>0</v>
      </c>
      <c r="M3" s="6">
        <v>3000</v>
      </c>
      <c r="N3" s="8">
        <f t="shared" ref="N3:N43" si="0">SUM(B3:M3)</f>
        <v>27859</v>
      </c>
      <c r="O3" s="10">
        <v>21371</v>
      </c>
      <c r="P3" s="12">
        <v>6488</v>
      </c>
    </row>
    <row r="4" spans="1:18" x14ac:dyDescent="0.25">
      <c r="A4" s="1" t="s">
        <v>5</v>
      </c>
      <c r="B4" s="13">
        <v>4</v>
      </c>
      <c r="C4" s="6">
        <v>0</v>
      </c>
      <c r="D4" s="6">
        <v>6000</v>
      </c>
      <c r="E4" s="6">
        <v>0</v>
      </c>
      <c r="F4" s="6">
        <v>10680</v>
      </c>
      <c r="G4" s="6">
        <v>600</v>
      </c>
      <c r="H4" s="6">
        <v>0</v>
      </c>
      <c r="I4" s="6">
        <v>0</v>
      </c>
      <c r="J4" s="6">
        <v>0</v>
      </c>
      <c r="K4" s="6">
        <v>7152</v>
      </c>
      <c r="L4" s="6">
        <v>0</v>
      </c>
      <c r="M4" s="6">
        <v>8376</v>
      </c>
      <c r="N4" s="8">
        <f t="shared" si="0"/>
        <v>32812</v>
      </c>
      <c r="O4" s="10">
        <v>22451</v>
      </c>
      <c r="P4" s="12">
        <v>10361</v>
      </c>
    </row>
    <row r="5" spans="1:18" x14ac:dyDescent="0.25">
      <c r="A5" s="1" t="s">
        <v>6</v>
      </c>
      <c r="B5" s="13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8">
        <f t="shared" si="0"/>
        <v>0</v>
      </c>
      <c r="O5" s="10">
        <v>0</v>
      </c>
      <c r="P5" s="12">
        <v>0</v>
      </c>
    </row>
    <row r="6" spans="1:18" x14ac:dyDescent="0.25">
      <c r="A6" s="1" t="s">
        <v>7</v>
      </c>
      <c r="B6" s="13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8">
        <f t="shared" si="0"/>
        <v>0</v>
      </c>
      <c r="O6" s="10">
        <v>0</v>
      </c>
      <c r="P6" s="12">
        <v>0</v>
      </c>
    </row>
    <row r="7" spans="1:18" x14ac:dyDescent="0.25">
      <c r="A7" s="1" t="s">
        <v>8</v>
      </c>
      <c r="B7" s="13">
        <v>24</v>
      </c>
      <c r="C7" s="6">
        <v>0</v>
      </c>
      <c r="D7" s="6">
        <v>480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480</v>
      </c>
      <c r="N7" s="8">
        <f t="shared" si="0"/>
        <v>984</v>
      </c>
      <c r="O7" s="10">
        <v>872</v>
      </c>
      <c r="P7" s="12">
        <v>112</v>
      </c>
    </row>
    <row r="8" spans="1:18" x14ac:dyDescent="0.25">
      <c r="A8" s="1" t="s">
        <v>9</v>
      </c>
      <c r="B8" s="13">
        <v>0</v>
      </c>
      <c r="C8" s="6">
        <v>1000</v>
      </c>
      <c r="D8" s="6">
        <v>0</v>
      </c>
      <c r="E8" s="6">
        <v>0</v>
      </c>
      <c r="F8" s="6">
        <v>5000</v>
      </c>
      <c r="G8" s="6">
        <v>0</v>
      </c>
      <c r="H8" s="6">
        <v>0</v>
      </c>
      <c r="I8" s="6">
        <v>0</v>
      </c>
      <c r="J8" s="6">
        <v>4950</v>
      </c>
      <c r="K8" s="6">
        <v>0</v>
      </c>
      <c r="L8" s="6">
        <v>0</v>
      </c>
      <c r="M8" s="6">
        <v>0</v>
      </c>
      <c r="N8" s="8">
        <f t="shared" si="0"/>
        <v>10950</v>
      </c>
      <c r="O8" s="10">
        <v>10950</v>
      </c>
      <c r="P8" s="12">
        <v>0</v>
      </c>
    </row>
    <row r="9" spans="1:18" x14ac:dyDescent="0.25">
      <c r="A9" s="1" t="s">
        <v>10</v>
      </c>
      <c r="B9" s="13">
        <v>0</v>
      </c>
      <c r="C9" s="6">
        <v>1000</v>
      </c>
      <c r="D9" s="6">
        <v>0</v>
      </c>
      <c r="E9" s="6">
        <v>0</v>
      </c>
      <c r="F9" s="6">
        <v>5000</v>
      </c>
      <c r="G9" s="6">
        <v>0</v>
      </c>
      <c r="H9" s="6">
        <v>0</v>
      </c>
      <c r="I9" s="6">
        <v>0</v>
      </c>
      <c r="J9" s="6">
        <v>2650</v>
      </c>
      <c r="K9" s="6">
        <v>0</v>
      </c>
      <c r="L9" s="6">
        <v>1150</v>
      </c>
      <c r="M9" s="6">
        <v>0</v>
      </c>
      <c r="N9" s="8">
        <f t="shared" si="0"/>
        <v>9800</v>
      </c>
      <c r="O9" s="10">
        <v>9800</v>
      </c>
      <c r="P9" s="12">
        <v>0</v>
      </c>
    </row>
    <row r="10" spans="1:18" x14ac:dyDescent="0.25">
      <c r="A10" s="1" t="s">
        <v>11</v>
      </c>
      <c r="B10" s="13">
        <v>1566</v>
      </c>
      <c r="C10" s="6">
        <v>3750</v>
      </c>
      <c r="D10" s="6">
        <v>1000</v>
      </c>
      <c r="E10" s="6">
        <v>0</v>
      </c>
      <c r="F10" s="6">
        <v>0</v>
      </c>
      <c r="G10" s="6">
        <v>0</v>
      </c>
      <c r="H10" s="6">
        <v>0</v>
      </c>
      <c r="I10" s="6">
        <v>2500</v>
      </c>
      <c r="J10" s="6">
        <v>3050</v>
      </c>
      <c r="K10" s="6">
        <v>2500</v>
      </c>
      <c r="L10" s="6">
        <v>0</v>
      </c>
      <c r="M10" s="6">
        <v>2500</v>
      </c>
      <c r="N10" s="8">
        <f t="shared" si="0"/>
        <v>16866</v>
      </c>
      <c r="O10" s="10">
        <v>11722</v>
      </c>
      <c r="P10" s="12">
        <v>5144</v>
      </c>
    </row>
    <row r="11" spans="1:18" x14ac:dyDescent="0.25">
      <c r="A11" s="1" t="s">
        <v>12</v>
      </c>
      <c r="B11" s="13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8">
        <f t="shared" si="0"/>
        <v>0</v>
      </c>
      <c r="O11" s="10">
        <v>0</v>
      </c>
      <c r="P11" s="12">
        <v>0</v>
      </c>
    </row>
    <row r="12" spans="1:18" x14ac:dyDescent="0.25">
      <c r="A12" s="1" t="s">
        <v>13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8">
        <f t="shared" si="0"/>
        <v>0</v>
      </c>
      <c r="O12" s="10">
        <v>0</v>
      </c>
      <c r="P12" s="12">
        <v>0</v>
      </c>
    </row>
    <row r="13" spans="1:18" x14ac:dyDescent="0.25">
      <c r="A13" s="1" t="s">
        <v>14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8">
        <f t="shared" si="0"/>
        <v>0</v>
      </c>
      <c r="O13" s="10">
        <v>0</v>
      </c>
      <c r="P13" s="12">
        <v>0</v>
      </c>
    </row>
    <row r="14" spans="1:18" x14ac:dyDescent="0.25">
      <c r="A14" s="1" t="s">
        <v>15</v>
      </c>
      <c r="B14" s="13">
        <v>0</v>
      </c>
      <c r="C14" s="6">
        <v>840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1200</v>
      </c>
      <c r="J14" s="6">
        <v>960</v>
      </c>
      <c r="K14" s="6">
        <v>0</v>
      </c>
      <c r="L14" s="6">
        <v>0</v>
      </c>
      <c r="M14" s="6">
        <v>960</v>
      </c>
      <c r="N14" s="8">
        <f t="shared" si="0"/>
        <v>3960</v>
      </c>
      <c r="O14" s="10">
        <v>2452</v>
      </c>
      <c r="P14" s="12">
        <v>1508</v>
      </c>
    </row>
    <row r="15" spans="1:18" x14ac:dyDescent="0.25">
      <c r="A15" s="1" t="s">
        <v>16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480</v>
      </c>
      <c r="J15" s="6">
        <v>0</v>
      </c>
      <c r="K15" s="6">
        <v>0</v>
      </c>
      <c r="L15" s="6">
        <v>0</v>
      </c>
      <c r="M15" s="6">
        <v>240</v>
      </c>
      <c r="N15" s="8">
        <f t="shared" si="0"/>
        <v>720</v>
      </c>
      <c r="O15" s="10">
        <v>601</v>
      </c>
      <c r="P15" s="12">
        <v>119</v>
      </c>
    </row>
    <row r="16" spans="1:18" x14ac:dyDescent="0.25">
      <c r="A16" s="1" t="s">
        <v>17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600</v>
      </c>
      <c r="J16" s="6">
        <v>0</v>
      </c>
      <c r="K16" s="6">
        <v>0</v>
      </c>
      <c r="L16" s="6">
        <v>0</v>
      </c>
      <c r="M16" s="6">
        <v>240</v>
      </c>
      <c r="N16" s="8">
        <f t="shared" si="0"/>
        <v>840</v>
      </c>
      <c r="O16" s="10">
        <v>806</v>
      </c>
      <c r="P16" s="12">
        <v>34</v>
      </c>
    </row>
    <row r="17" spans="1:16" x14ac:dyDescent="0.25">
      <c r="A17" s="1" t="s">
        <v>18</v>
      </c>
      <c r="B17" s="13">
        <v>1279</v>
      </c>
      <c r="C17" s="6">
        <v>0</v>
      </c>
      <c r="D17" s="6">
        <v>0</v>
      </c>
      <c r="E17" s="6">
        <v>5400</v>
      </c>
      <c r="F17" s="6">
        <v>0</v>
      </c>
      <c r="G17" s="6">
        <v>0</v>
      </c>
      <c r="H17" s="6">
        <v>0</v>
      </c>
      <c r="I17" s="6">
        <v>0</v>
      </c>
      <c r="J17" s="6">
        <v>3600</v>
      </c>
      <c r="K17" s="6">
        <v>0</v>
      </c>
      <c r="L17" s="6">
        <v>0</v>
      </c>
      <c r="M17" s="6">
        <v>0</v>
      </c>
      <c r="N17" s="8">
        <f t="shared" si="0"/>
        <v>10279</v>
      </c>
      <c r="O17" s="10">
        <v>8763</v>
      </c>
      <c r="P17" s="12">
        <v>1516</v>
      </c>
    </row>
    <row r="18" spans="1:16" x14ac:dyDescent="0.25">
      <c r="A18" s="1" t="s">
        <v>19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8">
        <f t="shared" si="0"/>
        <v>0</v>
      </c>
      <c r="O18" s="10">
        <v>0</v>
      </c>
      <c r="P18" s="12">
        <v>0</v>
      </c>
    </row>
    <row r="19" spans="1:16" x14ac:dyDescent="0.25">
      <c r="A19" s="1" t="s">
        <v>20</v>
      </c>
      <c r="B19" s="13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8">
        <f t="shared" si="0"/>
        <v>0</v>
      </c>
      <c r="O19" s="10">
        <v>0</v>
      </c>
      <c r="P19" s="12">
        <v>0</v>
      </c>
    </row>
    <row r="20" spans="1:16" x14ac:dyDescent="0.25">
      <c r="A20" s="1" t="s">
        <v>21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8">
        <f t="shared" si="0"/>
        <v>0</v>
      </c>
      <c r="O20" s="10">
        <v>0</v>
      </c>
      <c r="P20" s="12">
        <v>0</v>
      </c>
    </row>
    <row r="21" spans="1:16" x14ac:dyDescent="0.25">
      <c r="A21" s="1" t="s">
        <v>22</v>
      </c>
      <c r="B21" s="13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8">
        <f t="shared" si="0"/>
        <v>0</v>
      </c>
      <c r="O21" s="10">
        <v>0</v>
      </c>
      <c r="P21" s="12">
        <v>0</v>
      </c>
    </row>
    <row r="22" spans="1:16" x14ac:dyDescent="0.25">
      <c r="A22" s="1" t="s">
        <v>23</v>
      </c>
      <c r="B22" s="13">
        <v>20</v>
      </c>
      <c r="C22" s="6">
        <v>0</v>
      </c>
      <c r="D22" s="6">
        <v>0</v>
      </c>
      <c r="E22" s="6">
        <v>0</v>
      </c>
      <c r="F22" s="6">
        <v>3000</v>
      </c>
      <c r="G22" s="6">
        <v>0</v>
      </c>
      <c r="H22" s="6">
        <v>1600</v>
      </c>
      <c r="I22" s="6">
        <v>0</v>
      </c>
      <c r="J22" s="6">
        <v>0</v>
      </c>
      <c r="K22" s="6">
        <v>0</v>
      </c>
      <c r="L22" s="6">
        <v>2400</v>
      </c>
      <c r="M22" s="6">
        <v>1600</v>
      </c>
      <c r="N22" s="8">
        <f t="shared" si="0"/>
        <v>8620</v>
      </c>
      <c r="O22" s="10">
        <v>6223</v>
      </c>
      <c r="P22" s="12">
        <v>2397</v>
      </c>
    </row>
    <row r="23" spans="1:16" x14ac:dyDescent="0.25">
      <c r="A23" s="1" t="s">
        <v>24</v>
      </c>
      <c r="B23" s="13">
        <v>20</v>
      </c>
      <c r="C23" s="6">
        <v>0</v>
      </c>
      <c r="D23" s="6">
        <v>0</v>
      </c>
      <c r="E23" s="6">
        <v>0</v>
      </c>
      <c r="F23" s="6">
        <v>2000</v>
      </c>
      <c r="G23" s="6">
        <v>0</v>
      </c>
      <c r="H23" s="6">
        <v>800</v>
      </c>
      <c r="I23" s="6">
        <v>0</v>
      </c>
      <c r="J23" s="6">
        <v>0</v>
      </c>
      <c r="K23" s="6">
        <v>0</v>
      </c>
      <c r="L23" s="6">
        <v>1600</v>
      </c>
      <c r="M23" s="6">
        <v>0</v>
      </c>
      <c r="N23" s="8">
        <f t="shared" si="0"/>
        <v>4420</v>
      </c>
      <c r="O23" s="10">
        <v>2823</v>
      </c>
      <c r="P23" s="12">
        <v>1597</v>
      </c>
    </row>
    <row r="24" spans="1:16" x14ac:dyDescent="0.25">
      <c r="A24" s="1" t="s">
        <v>25</v>
      </c>
      <c r="B24" s="13">
        <v>32</v>
      </c>
      <c r="C24" s="6">
        <v>0</v>
      </c>
      <c r="D24" s="6">
        <v>0</v>
      </c>
      <c r="E24" s="6">
        <v>0</v>
      </c>
      <c r="F24" s="6">
        <v>3000</v>
      </c>
      <c r="G24" s="6">
        <v>0</v>
      </c>
      <c r="H24" s="6">
        <v>1600</v>
      </c>
      <c r="I24" s="6">
        <v>0</v>
      </c>
      <c r="J24" s="6">
        <v>0</v>
      </c>
      <c r="K24" s="6">
        <v>0</v>
      </c>
      <c r="L24" s="6">
        <v>2000</v>
      </c>
      <c r="M24" s="6">
        <v>0</v>
      </c>
      <c r="N24" s="8">
        <f t="shared" si="0"/>
        <v>6632</v>
      </c>
      <c r="O24" s="10">
        <v>4609</v>
      </c>
      <c r="P24" s="12">
        <v>2023</v>
      </c>
    </row>
    <row r="25" spans="1:16" x14ac:dyDescent="0.25">
      <c r="A25" s="1" t="s">
        <v>26</v>
      </c>
      <c r="B25" s="13">
        <v>20</v>
      </c>
      <c r="C25" s="6">
        <v>0</v>
      </c>
      <c r="D25" s="6">
        <v>0</v>
      </c>
      <c r="E25" s="6">
        <v>0</v>
      </c>
      <c r="F25" s="6">
        <v>3000</v>
      </c>
      <c r="G25" s="6">
        <v>0</v>
      </c>
      <c r="H25" s="6">
        <v>1600</v>
      </c>
      <c r="I25" s="6">
        <v>0</v>
      </c>
      <c r="J25" s="6">
        <v>0</v>
      </c>
      <c r="K25" s="6">
        <v>0</v>
      </c>
      <c r="L25" s="6">
        <v>2400</v>
      </c>
      <c r="M25" s="6">
        <v>1600</v>
      </c>
      <c r="N25" s="8">
        <f t="shared" si="0"/>
        <v>8620</v>
      </c>
      <c r="O25" s="10">
        <v>5442</v>
      </c>
      <c r="P25" s="12">
        <v>3178</v>
      </c>
    </row>
    <row r="26" spans="1:16" x14ac:dyDescent="0.25">
      <c r="A26" s="1" t="s">
        <v>27</v>
      </c>
      <c r="B26" s="13">
        <v>25</v>
      </c>
      <c r="C26" s="6">
        <v>0</v>
      </c>
      <c r="D26" s="6">
        <v>0</v>
      </c>
      <c r="E26" s="6">
        <v>0</v>
      </c>
      <c r="F26" s="6">
        <v>3000</v>
      </c>
      <c r="G26" s="6">
        <v>0</v>
      </c>
      <c r="H26" s="6">
        <v>1600</v>
      </c>
      <c r="I26" s="6">
        <v>0</v>
      </c>
      <c r="J26" s="6">
        <v>0</v>
      </c>
      <c r="K26" s="6">
        <v>0</v>
      </c>
      <c r="L26" s="6">
        <v>1600</v>
      </c>
      <c r="M26" s="6">
        <v>1600</v>
      </c>
      <c r="N26" s="8">
        <f t="shared" si="0"/>
        <v>7825</v>
      </c>
      <c r="O26" s="10">
        <v>5468</v>
      </c>
      <c r="P26" s="12">
        <v>2357</v>
      </c>
    </row>
    <row r="27" spans="1:16" x14ac:dyDescent="0.25">
      <c r="A27" s="1" t="s">
        <v>28</v>
      </c>
      <c r="B27" s="13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8">
        <f t="shared" si="0"/>
        <v>0</v>
      </c>
      <c r="O27" s="10">
        <v>0</v>
      </c>
      <c r="P27" s="12">
        <v>0</v>
      </c>
    </row>
    <row r="28" spans="1:16" x14ac:dyDescent="0.25">
      <c r="A28" s="1" t="s">
        <v>29</v>
      </c>
      <c r="B28" s="13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8">
        <f t="shared" si="0"/>
        <v>0</v>
      </c>
      <c r="O28" s="10">
        <v>0</v>
      </c>
      <c r="P28" s="12">
        <v>0</v>
      </c>
    </row>
    <row r="29" spans="1:16" x14ac:dyDescent="0.25">
      <c r="A29" s="1" t="s">
        <v>30</v>
      </c>
      <c r="B29" s="13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8">
        <f t="shared" si="0"/>
        <v>0</v>
      </c>
      <c r="O29" s="10">
        <v>0</v>
      </c>
      <c r="P29" s="12">
        <v>0</v>
      </c>
    </row>
    <row r="30" spans="1:16" x14ac:dyDescent="0.25">
      <c r="A30" s="1" t="s">
        <v>31</v>
      </c>
      <c r="B30" s="13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8">
        <f t="shared" si="0"/>
        <v>0</v>
      </c>
      <c r="O30" s="10">
        <v>0</v>
      </c>
      <c r="P30" s="12">
        <v>0</v>
      </c>
    </row>
    <row r="31" spans="1:16" x14ac:dyDescent="0.25">
      <c r="A31" s="1" t="s">
        <v>32</v>
      </c>
      <c r="B31" s="13">
        <v>1211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8">
        <f t="shared" si="0"/>
        <v>1211</v>
      </c>
      <c r="O31" s="10">
        <v>1157</v>
      </c>
      <c r="P31" s="12">
        <v>54</v>
      </c>
    </row>
    <row r="32" spans="1:16" x14ac:dyDescent="0.25">
      <c r="A32" s="1" t="s">
        <v>33</v>
      </c>
      <c r="B32" s="13">
        <v>2028</v>
      </c>
      <c r="C32" s="6">
        <v>6000</v>
      </c>
      <c r="D32" s="6">
        <v>1500</v>
      </c>
      <c r="E32" s="6">
        <v>0</v>
      </c>
      <c r="F32" s="6">
        <v>5000</v>
      </c>
      <c r="G32" s="6">
        <v>0</v>
      </c>
      <c r="H32" s="6">
        <v>0</v>
      </c>
      <c r="I32" s="6">
        <v>5000</v>
      </c>
      <c r="J32" s="6">
        <v>5000</v>
      </c>
      <c r="K32" s="6">
        <v>0</v>
      </c>
      <c r="L32" s="6">
        <v>0</v>
      </c>
      <c r="M32" s="6">
        <v>0</v>
      </c>
      <c r="N32" s="8">
        <f t="shared" si="0"/>
        <v>24528</v>
      </c>
      <c r="O32" s="10">
        <v>20726</v>
      </c>
      <c r="P32" s="12">
        <v>3802</v>
      </c>
    </row>
    <row r="33" spans="1:16" x14ac:dyDescent="0.25">
      <c r="A33" s="1" t="s">
        <v>34</v>
      </c>
      <c r="B33" s="13">
        <v>0</v>
      </c>
      <c r="C33" s="6">
        <v>2500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2500</v>
      </c>
      <c r="J33" s="6">
        <v>6250</v>
      </c>
      <c r="K33" s="6">
        <v>0</v>
      </c>
      <c r="L33" s="6">
        <v>0</v>
      </c>
      <c r="M33" s="6">
        <v>0</v>
      </c>
      <c r="N33" s="8">
        <f t="shared" si="0"/>
        <v>11250</v>
      </c>
      <c r="O33" s="10">
        <v>6720</v>
      </c>
      <c r="P33" s="12">
        <v>4530</v>
      </c>
    </row>
    <row r="34" spans="1:16" x14ac:dyDescent="0.25">
      <c r="A34" s="1" t="s">
        <v>35</v>
      </c>
      <c r="B34" s="13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8">
        <f t="shared" si="0"/>
        <v>0</v>
      </c>
      <c r="O34" s="10">
        <v>0</v>
      </c>
      <c r="P34" s="12">
        <v>0</v>
      </c>
    </row>
    <row r="35" spans="1:16" x14ac:dyDescent="0.25">
      <c r="A35" s="1" t="s">
        <v>36</v>
      </c>
      <c r="B35" s="13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8">
        <f t="shared" si="0"/>
        <v>0</v>
      </c>
      <c r="O35" s="10">
        <v>0</v>
      </c>
      <c r="P35" s="12">
        <v>0</v>
      </c>
    </row>
    <row r="36" spans="1:16" x14ac:dyDescent="0.25">
      <c r="A36" s="1" t="s">
        <v>37</v>
      </c>
      <c r="B36" s="13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8">
        <f t="shared" si="0"/>
        <v>0</v>
      </c>
      <c r="O36" s="10">
        <v>0</v>
      </c>
      <c r="P36" s="12">
        <v>0</v>
      </c>
    </row>
    <row r="37" spans="1:16" x14ac:dyDescent="0.25">
      <c r="A37" s="1" t="s">
        <v>38</v>
      </c>
      <c r="B37" s="13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8">
        <f t="shared" si="0"/>
        <v>0</v>
      </c>
      <c r="O37" s="10">
        <v>0</v>
      </c>
      <c r="P37" s="12">
        <v>0</v>
      </c>
    </row>
    <row r="38" spans="1:16" x14ac:dyDescent="0.25">
      <c r="A38" s="1" t="s">
        <v>39</v>
      </c>
      <c r="B38" s="13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8">
        <f t="shared" si="0"/>
        <v>0</v>
      </c>
      <c r="O38" s="10">
        <v>0</v>
      </c>
      <c r="P38" s="12">
        <v>0</v>
      </c>
    </row>
    <row r="39" spans="1:16" x14ac:dyDescent="0.25">
      <c r="A39" s="1" t="s">
        <v>40</v>
      </c>
      <c r="B39" s="13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8">
        <f t="shared" si="0"/>
        <v>0</v>
      </c>
      <c r="O39" s="10">
        <v>0</v>
      </c>
      <c r="P39" s="12">
        <v>0</v>
      </c>
    </row>
    <row r="40" spans="1:16" x14ac:dyDescent="0.25">
      <c r="A40" s="1" t="s">
        <v>41</v>
      </c>
      <c r="B40" s="13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8">
        <f t="shared" si="0"/>
        <v>0</v>
      </c>
      <c r="O40" s="10">
        <v>0</v>
      </c>
      <c r="P40" s="12">
        <v>0</v>
      </c>
    </row>
    <row r="41" spans="1:16" x14ac:dyDescent="0.25">
      <c r="A41" s="1" t="s">
        <v>42</v>
      </c>
      <c r="B41" s="13">
        <v>16</v>
      </c>
      <c r="C41" s="6">
        <v>4800</v>
      </c>
      <c r="D41" s="6">
        <v>2400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2400</v>
      </c>
      <c r="L41" s="6">
        <v>0</v>
      </c>
      <c r="M41" s="6">
        <v>1920</v>
      </c>
      <c r="N41" s="8">
        <f t="shared" si="0"/>
        <v>11536</v>
      </c>
      <c r="O41" s="10">
        <v>9480</v>
      </c>
      <c r="P41" s="12">
        <v>2056</v>
      </c>
    </row>
    <row r="42" spans="1:16" x14ac:dyDescent="0.25">
      <c r="A42" s="1" t="s">
        <v>43</v>
      </c>
      <c r="B42" s="13">
        <v>95</v>
      </c>
      <c r="C42" s="6">
        <v>1500</v>
      </c>
      <c r="D42" s="6">
        <v>900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600</v>
      </c>
      <c r="L42" s="6">
        <v>0</v>
      </c>
      <c r="M42" s="6">
        <v>480</v>
      </c>
      <c r="N42" s="8">
        <f t="shared" si="0"/>
        <v>3575</v>
      </c>
      <c r="O42" s="10">
        <v>3018</v>
      </c>
      <c r="P42" s="12">
        <v>557</v>
      </c>
    </row>
    <row r="43" spans="1:16" x14ac:dyDescent="0.25">
      <c r="A43" s="1" t="s">
        <v>44</v>
      </c>
      <c r="B43" s="13">
        <v>88</v>
      </c>
      <c r="C43" s="6">
        <v>480</v>
      </c>
      <c r="D43" s="6">
        <v>1800</v>
      </c>
      <c r="E43" s="6">
        <v>1320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720</v>
      </c>
      <c r="L43" s="6">
        <v>0</v>
      </c>
      <c r="M43" s="6">
        <v>0</v>
      </c>
      <c r="N43" s="8">
        <f t="shared" si="0"/>
        <v>4408</v>
      </c>
      <c r="O43" s="10">
        <v>4367</v>
      </c>
      <c r="P43" s="12">
        <v>41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4"/>
  <sheetViews>
    <sheetView tabSelected="1" topLeftCell="M1" workbookViewId="0">
      <selection activeCell="W9" sqref="W9"/>
    </sheetView>
  </sheetViews>
  <sheetFormatPr defaultRowHeight="15" x14ac:dyDescent="0.25"/>
  <cols>
    <col min="1" max="1" width="11.28515625" bestFit="1" customWidth="1"/>
    <col min="2" max="2" width="9.7109375" bestFit="1" customWidth="1"/>
    <col min="3" max="3" width="9.28515625" bestFit="1" customWidth="1"/>
    <col min="4" max="4" width="9.7109375" bestFit="1" customWidth="1"/>
    <col min="5" max="5" width="9.85546875" bestFit="1" customWidth="1"/>
    <col min="6" max="6" width="9.5703125" bestFit="1" customWidth="1"/>
    <col min="7" max="7" width="10.140625" bestFit="1" customWidth="1"/>
    <col min="8" max="8" width="9.42578125" bestFit="1" customWidth="1"/>
    <col min="9" max="9" width="8.85546875" bestFit="1" customWidth="1"/>
    <col min="10" max="10" width="9.85546875" bestFit="1" customWidth="1"/>
    <col min="11" max="11" width="9.7109375" bestFit="1" customWidth="1"/>
    <col min="12" max="12" width="9.42578125" bestFit="1" customWidth="1"/>
    <col min="13" max="13" width="10" bestFit="1" customWidth="1"/>
    <col min="14" max="14" width="10.28515625" bestFit="1" customWidth="1"/>
    <col min="15" max="15" width="10.7109375" bestFit="1" customWidth="1"/>
    <col min="16" max="16" width="10.140625" bestFit="1" customWidth="1"/>
    <col min="17" max="17" width="2.140625" customWidth="1"/>
    <col min="18" max="18" width="10.28515625" customWidth="1"/>
    <col min="19" max="19" width="11.85546875" style="21" bestFit="1" customWidth="1"/>
    <col min="20" max="20" width="14.7109375" style="21" bestFit="1" customWidth="1"/>
    <col min="21" max="21" width="1.140625" style="21" customWidth="1"/>
    <col min="22" max="22" width="12.28515625" customWidth="1"/>
    <col min="23" max="23" width="16" bestFit="1" customWidth="1"/>
    <col min="24" max="24" width="1.7109375" customWidth="1"/>
    <col min="25" max="25" width="13.7109375" customWidth="1"/>
    <col min="28" max="28" width="16.140625" customWidth="1"/>
    <col min="31" max="31" width="10.5703125" bestFit="1" customWidth="1"/>
  </cols>
  <sheetData>
    <row r="1" spans="1:31" ht="18.75" customHeight="1" x14ac:dyDescent="0.25">
      <c r="A1" s="17"/>
      <c r="N1" s="35" t="s">
        <v>57</v>
      </c>
      <c r="O1" s="35" t="s">
        <v>58</v>
      </c>
      <c r="P1" s="36" t="s">
        <v>59</v>
      </c>
      <c r="R1" s="19"/>
      <c r="S1" s="20"/>
    </row>
    <row r="2" spans="1:31" s="24" customFormat="1" ht="32.25" customHeight="1" x14ac:dyDescent="0.25">
      <c r="A2" s="4" t="s">
        <v>0</v>
      </c>
      <c r="B2" s="16">
        <v>44926</v>
      </c>
      <c r="C2" s="16">
        <v>44927</v>
      </c>
      <c r="D2" s="16">
        <v>44958</v>
      </c>
      <c r="E2" s="16">
        <v>44986</v>
      </c>
      <c r="F2" s="16">
        <v>45017</v>
      </c>
      <c r="G2" s="16">
        <v>45047</v>
      </c>
      <c r="H2" s="16">
        <v>45078</v>
      </c>
      <c r="I2" s="16">
        <v>45108</v>
      </c>
      <c r="J2" s="16">
        <v>45139</v>
      </c>
      <c r="K2" s="16">
        <v>45170</v>
      </c>
      <c r="L2" s="16">
        <v>45200</v>
      </c>
      <c r="M2" s="16">
        <v>45231</v>
      </c>
      <c r="N2" s="7" t="s">
        <v>3</v>
      </c>
      <c r="O2" s="9" t="s">
        <v>1</v>
      </c>
      <c r="P2" s="11" t="s">
        <v>2</v>
      </c>
      <c r="Q2" s="22"/>
      <c r="R2" s="23" t="s">
        <v>60</v>
      </c>
      <c r="S2" s="23" t="s">
        <v>61</v>
      </c>
      <c r="T2" s="23" t="s">
        <v>62</v>
      </c>
      <c r="U2" s="27"/>
      <c r="V2" s="28" t="s">
        <v>63</v>
      </c>
      <c r="W2" s="29">
        <v>45260</v>
      </c>
      <c r="Y2" s="38" t="s">
        <v>61</v>
      </c>
      <c r="Z2" s="40" t="s">
        <v>65</v>
      </c>
      <c r="AA2" s="41"/>
      <c r="AB2" s="42"/>
    </row>
    <row r="3" spans="1:31" x14ac:dyDescent="0.25">
      <c r="A3" s="1" t="s">
        <v>4</v>
      </c>
      <c r="B3" s="13">
        <v>7</v>
      </c>
      <c r="C3" s="6">
        <v>2400</v>
      </c>
      <c r="D3" s="6">
        <v>3000</v>
      </c>
      <c r="E3" s="6">
        <v>3240</v>
      </c>
      <c r="F3" s="6">
        <v>0</v>
      </c>
      <c r="G3" s="6">
        <v>3624</v>
      </c>
      <c r="H3" s="6">
        <v>0</v>
      </c>
      <c r="I3" s="6">
        <v>3600</v>
      </c>
      <c r="J3" s="6">
        <v>6000</v>
      </c>
      <c r="K3" s="6">
        <v>2988</v>
      </c>
      <c r="L3" s="6">
        <v>0</v>
      </c>
      <c r="M3" s="6">
        <v>3000</v>
      </c>
      <c r="N3" s="8">
        <f t="shared" ref="N3:N43" si="0">SUM(B3:M3)</f>
        <v>27859</v>
      </c>
      <c r="O3" s="10">
        <v>21371</v>
      </c>
      <c r="P3" s="12">
        <v>6488</v>
      </c>
      <c r="R3" s="21" t="str">
        <f t="shared" ref="R3:R34" ca="1" si="1">LOOKUP(ROW(A13),COUNTIF(OFFSET($B$2:$M$2,,,ROW($1:$42),),"&gt;0")+1,A$3:A$43)&amp;""</f>
        <v>ITEM NO. 1</v>
      </c>
      <c r="S3" s="26">
        <f t="shared" ref="S3:S34" ca="1" si="2">IF(R3="","",INDEX($2:$2,RIGHT(_xlfn.AGGREGATE(15,6,ROW(A$3:A$43)/1%+COLUMN(B:M)/(B$3:M$43&gt;0),ROW(A1)),2)))</f>
        <v>44926</v>
      </c>
      <c r="T3" s="21">
        <f ca="1">SUMPRODUCT((A$3:A$43=$R3)*($B$2:$M$2=$S3)*($B$3:$M$43))</f>
        <v>7</v>
      </c>
      <c r="V3" s="28" t="s">
        <v>60</v>
      </c>
      <c r="W3" s="28" t="s">
        <v>64</v>
      </c>
      <c r="Y3" s="39" t="s">
        <v>66</v>
      </c>
      <c r="Z3" s="28" t="s">
        <v>68</v>
      </c>
      <c r="AA3" s="28" t="s">
        <v>69</v>
      </c>
      <c r="AB3" s="28" t="s">
        <v>67</v>
      </c>
      <c r="AE3" s="21" t="s">
        <v>4</v>
      </c>
    </row>
    <row r="4" spans="1:31" x14ac:dyDescent="0.25">
      <c r="A4" s="1" t="s">
        <v>5</v>
      </c>
      <c r="B4" s="13">
        <v>4</v>
      </c>
      <c r="C4" s="6">
        <v>0</v>
      </c>
      <c r="D4" s="6">
        <v>6000</v>
      </c>
      <c r="E4" s="6">
        <v>0</v>
      </c>
      <c r="F4" s="6">
        <v>10680</v>
      </c>
      <c r="G4" s="6">
        <v>600</v>
      </c>
      <c r="H4" s="6">
        <v>0</v>
      </c>
      <c r="I4" s="6">
        <v>0</v>
      </c>
      <c r="J4" s="6">
        <v>0</v>
      </c>
      <c r="K4" s="6">
        <v>7152</v>
      </c>
      <c r="L4" s="6">
        <v>0</v>
      </c>
      <c r="M4" s="6">
        <v>8376</v>
      </c>
      <c r="N4" s="8">
        <f t="shared" si="0"/>
        <v>32812</v>
      </c>
      <c r="O4" s="10">
        <v>22451</v>
      </c>
      <c r="P4" s="12">
        <v>10361</v>
      </c>
      <c r="R4" s="21" t="str">
        <f t="shared" ca="1" si="1"/>
        <v>ITEM NO. 1</v>
      </c>
      <c r="S4" s="26">
        <f t="shared" ca="1" si="2"/>
        <v>44927</v>
      </c>
      <c r="T4" s="21">
        <f t="shared" ref="T4:T67" ca="1" si="3">SUMPRODUCT((A$3:A$43=$R4)*($B$2:$M$2=$S4)*($B$3:$M$43))</f>
        <v>2400</v>
      </c>
      <c r="V4" s="30" t="s">
        <v>11</v>
      </c>
      <c r="W4" s="34">
        <f>IFERROR(VLOOKUP($V$4,$A$3:$P$43,16,FALSE),0)</f>
        <v>5144</v>
      </c>
      <c r="Y4" s="31">
        <f ca="1">IFERROR(_xlfn.AGGREGATE(15,6,S$3:S$93/($R$3:$R$93=$V$4)/(S$3:S$93&lt;=$W$2),ROWS($1:1)),"")</f>
        <v>44926</v>
      </c>
      <c r="Z4" s="32">
        <f ca="1">SUMPRODUCT(($R$3:$R$93=$V$4)*($S$3:$S$93=Y4)*($T$3:$T$93))</f>
        <v>1566</v>
      </c>
      <c r="AA4" s="32">
        <f ca="1">IF($Y4="","",MIN($Z4,MAX(0,SUM($Z$4:$Z$12)-W$4-SUM(AA$3:AA3))))</f>
        <v>1566</v>
      </c>
      <c r="AB4" s="32">
        <f t="shared" ref="AB4:AB19" ca="1" si="4">IF($Y4="","",$Z4-$AA4)</f>
        <v>0</v>
      </c>
      <c r="AE4" s="21" t="s">
        <v>5</v>
      </c>
    </row>
    <row r="5" spans="1:31" x14ac:dyDescent="0.25">
      <c r="A5" s="1" t="s">
        <v>6</v>
      </c>
      <c r="B5" s="13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8">
        <f t="shared" si="0"/>
        <v>0</v>
      </c>
      <c r="O5" s="10">
        <v>0</v>
      </c>
      <c r="P5" s="12">
        <v>0</v>
      </c>
      <c r="R5" s="21" t="str">
        <f t="shared" ca="1" si="1"/>
        <v>ITEM NO. 1</v>
      </c>
      <c r="S5" s="26">
        <f t="shared" ca="1" si="2"/>
        <v>44958</v>
      </c>
      <c r="T5" s="21">
        <f t="shared" ca="1" si="3"/>
        <v>3000</v>
      </c>
      <c r="W5" s="21"/>
      <c r="Y5" s="31">
        <f ca="1">IFERROR(_xlfn.AGGREGATE(15,6,S$3:S$93/($R$3:$R$93=$V$4)/(S$3:S$93&lt;=$W$2),ROWS($1:2)),"")</f>
        <v>44927</v>
      </c>
      <c r="Z5" s="32">
        <f t="shared" ref="Z5:Z19" ca="1" si="5">SUMPRODUCT(($R$3:$R$93=$V$4)*($S$3:$S$93=Y5)*($T$3:$T$93))</f>
        <v>3750</v>
      </c>
      <c r="AA5" s="32">
        <f ca="1">IF($Y5="","",MIN($Z5,MAX(0,SUM($Z$4:$Z$12)-W$4-SUM(AA$3:AA4))))</f>
        <v>3750</v>
      </c>
      <c r="AB5" s="32">
        <f t="shared" ca="1" si="4"/>
        <v>0</v>
      </c>
      <c r="AE5" s="21" t="s">
        <v>6</v>
      </c>
    </row>
    <row r="6" spans="1:31" x14ac:dyDescent="0.25">
      <c r="A6" s="1" t="s">
        <v>7</v>
      </c>
      <c r="B6" s="13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8">
        <f t="shared" si="0"/>
        <v>0</v>
      </c>
      <c r="O6" s="10">
        <v>0</v>
      </c>
      <c r="P6" s="12">
        <v>0</v>
      </c>
      <c r="R6" s="21" t="str">
        <f t="shared" ca="1" si="1"/>
        <v>ITEM NO. 1</v>
      </c>
      <c r="S6" s="26">
        <f t="shared" ca="1" si="2"/>
        <v>44986</v>
      </c>
      <c r="T6" s="21">
        <f t="shared" ca="1" si="3"/>
        <v>3240</v>
      </c>
      <c r="W6" s="21"/>
      <c r="Y6" s="31">
        <f ca="1">IFERROR(_xlfn.AGGREGATE(15,6,S$3:S$93/($R$3:$R$93=$V$4)/(S$3:S$93&lt;=$W$2),ROWS($1:3)),"")</f>
        <v>44958</v>
      </c>
      <c r="Z6" s="32">
        <f t="shared" ca="1" si="5"/>
        <v>1000</v>
      </c>
      <c r="AA6" s="32">
        <f ca="1">IF($Y6="","",MIN($Z6,MAX(0,SUM($Z$4:$Z$12)-W$4-SUM(AA$3:AA5))))</f>
        <v>1000</v>
      </c>
      <c r="AB6" s="32">
        <f t="shared" ca="1" si="4"/>
        <v>0</v>
      </c>
      <c r="AE6" s="21" t="s">
        <v>7</v>
      </c>
    </row>
    <row r="7" spans="1:31" x14ac:dyDescent="0.25">
      <c r="A7" s="1" t="s">
        <v>8</v>
      </c>
      <c r="B7" s="13">
        <v>24</v>
      </c>
      <c r="C7" s="6">
        <v>0</v>
      </c>
      <c r="D7" s="6">
        <v>480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480</v>
      </c>
      <c r="N7" s="8">
        <f t="shared" si="0"/>
        <v>984</v>
      </c>
      <c r="O7" s="10">
        <v>872</v>
      </c>
      <c r="P7" s="12">
        <v>112</v>
      </c>
      <c r="R7" s="21" t="str">
        <f t="shared" ca="1" si="1"/>
        <v>ITEM NO. 1</v>
      </c>
      <c r="S7" s="26">
        <f t="shared" ca="1" si="2"/>
        <v>45047</v>
      </c>
      <c r="T7" s="21">
        <f t="shared" ca="1" si="3"/>
        <v>3624</v>
      </c>
      <c r="W7" s="21"/>
      <c r="Y7" s="31">
        <f ca="1">IFERROR(_xlfn.AGGREGATE(15,6,S$3:S$93/($R$3:$R$93=$V$4)/(S$3:S$93&lt;=$W$2),ROWS($1:4)),"")</f>
        <v>45108</v>
      </c>
      <c r="Z7" s="32">
        <f t="shared" ca="1" si="5"/>
        <v>2500</v>
      </c>
      <c r="AA7" s="32">
        <f ca="1">IF($Y7="","",MIN($Z7,MAX(0,SUM($Z$4:$Z$12)-W$4-SUM(AA$3:AA6))))</f>
        <v>2500</v>
      </c>
      <c r="AB7" s="32">
        <f t="shared" ca="1" si="4"/>
        <v>0</v>
      </c>
      <c r="AE7" s="21" t="s">
        <v>8</v>
      </c>
    </row>
    <row r="8" spans="1:31" x14ac:dyDescent="0.25">
      <c r="A8" s="1" t="s">
        <v>9</v>
      </c>
      <c r="B8" s="13">
        <v>0</v>
      </c>
      <c r="C8" s="6">
        <v>1000</v>
      </c>
      <c r="D8" s="6">
        <v>0</v>
      </c>
      <c r="E8" s="6">
        <v>0</v>
      </c>
      <c r="F8" s="6">
        <v>5000</v>
      </c>
      <c r="G8" s="6">
        <v>0</v>
      </c>
      <c r="H8" s="6">
        <v>0</v>
      </c>
      <c r="I8" s="6">
        <v>0</v>
      </c>
      <c r="J8" s="6">
        <v>4950</v>
      </c>
      <c r="K8" s="6">
        <v>0</v>
      </c>
      <c r="L8" s="6">
        <v>0</v>
      </c>
      <c r="M8" s="6">
        <v>0</v>
      </c>
      <c r="N8" s="8">
        <f t="shared" si="0"/>
        <v>10950</v>
      </c>
      <c r="O8" s="10">
        <v>10950</v>
      </c>
      <c r="P8" s="12">
        <v>0</v>
      </c>
      <c r="R8" s="21" t="str">
        <f t="shared" ca="1" si="1"/>
        <v>ITEM NO. 1</v>
      </c>
      <c r="S8" s="26">
        <f t="shared" ca="1" si="2"/>
        <v>45108</v>
      </c>
      <c r="T8" s="21">
        <f t="shared" ca="1" si="3"/>
        <v>3600</v>
      </c>
      <c r="W8" s="21"/>
      <c r="Y8" s="31">
        <f ca="1">IFERROR(_xlfn.AGGREGATE(15,6,S$3:S$93/($R$3:$R$93=$V$4)/(S$3:S$93&lt;=$W$2),ROWS($1:5)),"")</f>
        <v>45139</v>
      </c>
      <c r="Z8" s="32">
        <f t="shared" ca="1" si="5"/>
        <v>3050</v>
      </c>
      <c r="AA8" s="32">
        <f ca="1">IF($Y8="","",MIN($Z8,MAX(0,SUM($Z$4:$Z$12)-W$4-SUM(AA$3:AA7))))</f>
        <v>2906</v>
      </c>
      <c r="AB8" s="32">
        <f t="shared" ca="1" si="4"/>
        <v>144</v>
      </c>
      <c r="AE8" s="21" t="s">
        <v>9</v>
      </c>
    </row>
    <row r="9" spans="1:31" x14ac:dyDescent="0.25">
      <c r="A9" s="1" t="s">
        <v>10</v>
      </c>
      <c r="B9" s="13">
        <v>0</v>
      </c>
      <c r="C9" s="6">
        <v>1000</v>
      </c>
      <c r="D9" s="6">
        <v>0</v>
      </c>
      <c r="E9" s="6">
        <v>0</v>
      </c>
      <c r="F9" s="6">
        <v>5000</v>
      </c>
      <c r="G9" s="6">
        <v>0</v>
      </c>
      <c r="H9" s="6">
        <v>0</v>
      </c>
      <c r="I9" s="6">
        <v>0</v>
      </c>
      <c r="J9" s="6">
        <v>2650</v>
      </c>
      <c r="K9" s="6">
        <v>0</v>
      </c>
      <c r="L9" s="6">
        <v>1150</v>
      </c>
      <c r="M9" s="6">
        <v>0</v>
      </c>
      <c r="N9" s="8">
        <f t="shared" si="0"/>
        <v>9800</v>
      </c>
      <c r="O9" s="10">
        <v>9800</v>
      </c>
      <c r="P9" s="12">
        <v>0</v>
      </c>
      <c r="R9" s="21" t="str">
        <f t="shared" ca="1" si="1"/>
        <v>ITEM NO. 1</v>
      </c>
      <c r="S9" s="26">
        <f t="shared" ca="1" si="2"/>
        <v>45139</v>
      </c>
      <c r="T9" s="21">
        <f t="shared" ca="1" si="3"/>
        <v>6000</v>
      </c>
      <c r="W9" s="21"/>
      <c r="Y9" s="31">
        <f ca="1">IFERROR(_xlfn.AGGREGATE(15,6,S$3:S$93/($R$3:$R$93=$V$4)/(S$3:S$93&lt;=$W$2),ROWS($1:6)),"")</f>
        <v>45170</v>
      </c>
      <c r="Z9" s="32">
        <f t="shared" ca="1" si="5"/>
        <v>2500</v>
      </c>
      <c r="AA9" s="32">
        <f ca="1">IF($Y9="","",MIN($Z9,MAX(0,SUM($Z$4:$Z$12)-W$4-SUM(AA$3:AA8))))</f>
        <v>0</v>
      </c>
      <c r="AB9" s="32">
        <f t="shared" ca="1" si="4"/>
        <v>2500</v>
      </c>
      <c r="AE9" s="21" t="s">
        <v>10</v>
      </c>
    </row>
    <row r="10" spans="1:31" x14ac:dyDescent="0.25">
      <c r="A10" s="1" t="s">
        <v>11</v>
      </c>
      <c r="B10" s="37">
        <v>1566</v>
      </c>
      <c r="C10" s="37">
        <v>3750</v>
      </c>
      <c r="D10" s="37">
        <v>1000</v>
      </c>
      <c r="E10" s="37">
        <v>0</v>
      </c>
      <c r="F10" s="37">
        <v>0</v>
      </c>
      <c r="G10" s="37">
        <v>0</v>
      </c>
      <c r="H10" s="37">
        <v>0</v>
      </c>
      <c r="I10" s="37">
        <v>2500</v>
      </c>
      <c r="J10" s="37">
        <v>3050</v>
      </c>
      <c r="K10" s="37">
        <v>2500</v>
      </c>
      <c r="L10" s="37">
        <v>0</v>
      </c>
      <c r="M10" s="37">
        <v>2500</v>
      </c>
      <c r="N10" s="37">
        <f t="shared" si="0"/>
        <v>16866</v>
      </c>
      <c r="O10" s="37">
        <v>11722</v>
      </c>
      <c r="P10" s="37">
        <v>5144</v>
      </c>
      <c r="R10" s="21" t="str">
        <f t="shared" ca="1" si="1"/>
        <v>ITEM NO. 1</v>
      </c>
      <c r="S10" s="26">
        <f t="shared" ca="1" si="2"/>
        <v>45170</v>
      </c>
      <c r="T10" s="21">
        <f t="shared" ca="1" si="3"/>
        <v>2988</v>
      </c>
      <c r="W10" s="21"/>
      <c r="Y10" s="31">
        <f ca="1">IFERROR(_xlfn.AGGREGATE(15,6,S$3:S$93/($R$3:$R$93=$V$4)/(S$3:S$93&lt;=$W$2),ROWS($1:7)),"")</f>
        <v>45231</v>
      </c>
      <c r="Z10" s="32">
        <f t="shared" ca="1" si="5"/>
        <v>2500</v>
      </c>
      <c r="AA10" s="32">
        <f ca="1">IF($Y10="","",MIN($Z10,MAX(0,SUM($Z$4:$Z$12)-W$4-SUM(AA$3:AA9))))</f>
        <v>0</v>
      </c>
      <c r="AB10" s="32">
        <f t="shared" ca="1" si="4"/>
        <v>2500</v>
      </c>
      <c r="AE10" s="21" t="s">
        <v>11</v>
      </c>
    </row>
    <row r="11" spans="1:31" x14ac:dyDescent="0.25">
      <c r="A11" s="1" t="s">
        <v>12</v>
      </c>
      <c r="B11" s="13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8">
        <f t="shared" si="0"/>
        <v>0</v>
      </c>
      <c r="O11" s="10">
        <v>0</v>
      </c>
      <c r="P11" s="12">
        <v>0</v>
      </c>
      <c r="R11" s="21" t="str">
        <f t="shared" ca="1" si="1"/>
        <v>ITEM NO. 1</v>
      </c>
      <c r="S11" s="26">
        <f t="shared" ca="1" si="2"/>
        <v>45231</v>
      </c>
      <c r="T11" s="21">
        <f t="shared" ca="1" si="3"/>
        <v>3000</v>
      </c>
      <c r="W11" s="21"/>
      <c r="Y11" s="31" t="str">
        <f ca="1">IFERROR(_xlfn.AGGREGATE(15,6,S$3:S$93/($R$3:$R$93=$V$4)/(S$3:S$93&lt;=$W$2),ROWS($1:8)),"")</f>
        <v/>
      </c>
      <c r="Z11" s="32">
        <f t="shared" ca="1" si="5"/>
        <v>0</v>
      </c>
      <c r="AA11" s="32" t="str">
        <f ca="1">IF($Y11="","",MIN($Z11,MAX(0,SUM($Z$4:$Z$12)-W$4-SUM(AA$3:AA10))))</f>
        <v/>
      </c>
      <c r="AB11" s="32" t="str">
        <f t="shared" ca="1" si="4"/>
        <v/>
      </c>
      <c r="AE11" s="21" t="s">
        <v>12</v>
      </c>
    </row>
    <row r="12" spans="1:31" x14ac:dyDescent="0.25">
      <c r="A12" s="1" t="s">
        <v>13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8">
        <f t="shared" si="0"/>
        <v>0</v>
      </c>
      <c r="O12" s="10">
        <v>0</v>
      </c>
      <c r="P12" s="12">
        <v>0</v>
      </c>
      <c r="R12" s="21" t="str">
        <f t="shared" ca="1" si="1"/>
        <v>ITEM NO. 2</v>
      </c>
      <c r="S12" s="26">
        <f t="shared" ca="1" si="2"/>
        <v>44926</v>
      </c>
      <c r="T12" s="21">
        <f t="shared" ca="1" si="3"/>
        <v>4</v>
      </c>
      <c r="W12" s="21"/>
      <c r="Y12" s="31" t="str">
        <f ca="1">IFERROR(_xlfn.AGGREGATE(15,6,S$3:S$93/($R$3:$R$93=$V$4)/(S$3:S$93&lt;=$W$2),ROWS($1:9)),"")</f>
        <v/>
      </c>
      <c r="Z12" s="32">
        <f t="shared" ca="1" si="5"/>
        <v>0</v>
      </c>
      <c r="AA12" s="32" t="str">
        <f ca="1">IF($Y12="","",MIN($Z12,MAX(0,SUM($Z$4:$Z$12)-W$4-SUM(AA$3:AA11))))</f>
        <v/>
      </c>
      <c r="AB12" s="32" t="str">
        <f t="shared" ca="1" si="4"/>
        <v/>
      </c>
      <c r="AE12" s="21" t="s">
        <v>13</v>
      </c>
    </row>
    <row r="13" spans="1:31" x14ac:dyDescent="0.25">
      <c r="A13" s="1" t="s">
        <v>14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8">
        <f t="shared" si="0"/>
        <v>0</v>
      </c>
      <c r="O13" s="10">
        <v>0</v>
      </c>
      <c r="P13" s="12">
        <v>0</v>
      </c>
      <c r="R13" s="21" t="str">
        <f t="shared" ca="1" si="1"/>
        <v>ITEM NO. 2</v>
      </c>
      <c r="S13" s="26">
        <f t="shared" ca="1" si="2"/>
        <v>44958</v>
      </c>
      <c r="T13" s="21">
        <f t="shared" ca="1" si="3"/>
        <v>6000</v>
      </c>
      <c r="W13" s="21"/>
      <c r="Y13" s="31" t="str">
        <f ca="1">IFERROR(_xlfn.AGGREGATE(15,6,S$3:S$93/($R$3:$R$93=$V$4)/(S$3:S$93&lt;=$W$2),ROWS($1:10)),"")</f>
        <v/>
      </c>
      <c r="Z13" s="32">
        <f t="shared" ca="1" si="5"/>
        <v>0</v>
      </c>
      <c r="AA13" s="32" t="str">
        <f ca="1">IF($Y13="","",MIN($Z13,MAX(0,SUM($Z$4:$Z$12)-W$4-SUM(AA$3:AA12))))</f>
        <v/>
      </c>
      <c r="AB13" s="32" t="str">
        <f t="shared" ca="1" si="4"/>
        <v/>
      </c>
      <c r="AE13" s="21" t="s">
        <v>14</v>
      </c>
    </row>
    <row r="14" spans="1:31" x14ac:dyDescent="0.25">
      <c r="A14" s="1" t="s">
        <v>15</v>
      </c>
      <c r="B14" s="13">
        <v>0</v>
      </c>
      <c r="C14" s="6">
        <v>840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1200</v>
      </c>
      <c r="J14" s="6">
        <v>960</v>
      </c>
      <c r="K14" s="6">
        <v>0</v>
      </c>
      <c r="L14" s="6">
        <v>0</v>
      </c>
      <c r="M14" s="6">
        <v>960</v>
      </c>
      <c r="N14" s="8">
        <f t="shared" si="0"/>
        <v>3960</v>
      </c>
      <c r="O14" s="10">
        <v>2452</v>
      </c>
      <c r="P14" s="12">
        <v>1508</v>
      </c>
      <c r="R14" s="21" t="str">
        <f t="shared" ca="1" si="1"/>
        <v>ITEM NO. 2</v>
      </c>
      <c r="S14" s="26">
        <f t="shared" ca="1" si="2"/>
        <v>45017</v>
      </c>
      <c r="T14" s="21">
        <f t="shared" ca="1" si="3"/>
        <v>10680</v>
      </c>
      <c r="W14" s="21"/>
      <c r="Y14" s="31" t="str">
        <f ca="1">IFERROR(_xlfn.AGGREGATE(15,6,S$3:S$93/($R$3:$R$93=$V$4)/(S$3:S$93&lt;=$W$2),ROWS($1:11)),"")</f>
        <v/>
      </c>
      <c r="Z14" s="32">
        <f t="shared" ca="1" si="5"/>
        <v>0</v>
      </c>
      <c r="AA14" s="32" t="str">
        <f ca="1">IF($Y14="","",MIN($Z14,MAX(0,SUM($Z$4:$Z$12)-W$4-SUM(AA$3:AA13))))</f>
        <v/>
      </c>
      <c r="AB14" s="32" t="str">
        <f t="shared" ca="1" si="4"/>
        <v/>
      </c>
      <c r="AE14" s="21" t="s">
        <v>15</v>
      </c>
    </row>
    <row r="15" spans="1:31" x14ac:dyDescent="0.25">
      <c r="A15" s="1" t="s">
        <v>16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480</v>
      </c>
      <c r="J15" s="6">
        <v>0</v>
      </c>
      <c r="K15" s="6">
        <v>0</v>
      </c>
      <c r="L15" s="6">
        <v>0</v>
      </c>
      <c r="M15" s="6">
        <v>240</v>
      </c>
      <c r="N15" s="8">
        <f t="shared" si="0"/>
        <v>720</v>
      </c>
      <c r="O15" s="10">
        <v>601</v>
      </c>
      <c r="P15" s="12">
        <v>119</v>
      </c>
      <c r="R15" s="21" t="str">
        <f t="shared" ca="1" si="1"/>
        <v>ITEM NO. 2</v>
      </c>
      <c r="S15" s="26">
        <f t="shared" ca="1" si="2"/>
        <v>45047</v>
      </c>
      <c r="T15" s="21">
        <f t="shared" ca="1" si="3"/>
        <v>600</v>
      </c>
      <c r="W15" s="21"/>
      <c r="Y15" s="31" t="str">
        <f ca="1">IFERROR(_xlfn.AGGREGATE(15,6,S$3:S$93/($R$3:$R$93=$V$4)/(S$3:S$93&lt;=$W$2),ROWS($1:12)),"")</f>
        <v/>
      </c>
      <c r="Z15" s="32">
        <f t="shared" ca="1" si="5"/>
        <v>0</v>
      </c>
      <c r="AA15" s="32" t="str">
        <f ca="1">IF($Y15="","",MIN($Z15,MAX(0,SUM($Z$4:$Z$12)-W$4-SUM(AA$3:AA14))))</f>
        <v/>
      </c>
      <c r="AB15" s="32" t="str">
        <f t="shared" ca="1" si="4"/>
        <v/>
      </c>
      <c r="AE15" s="21" t="s">
        <v>16</v>
      </c>
    </row>
    <row r="16" spans="1:31" x14ac:dyDescent="0.25">
      <c r="A16" s="1" t="s">
        <v>17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600</v>
      </c>
      <c r="J16" s="6">
        <v>0</v>
      </c>
      <c r="K16" s="6">
        <v>0</v>
      </c>
      <c r="L16" s="6">
        <v>0</v>
      </c>
      <c r="M16" s="6">
        <v>240</v>
      </c>
      <c r="N16" s="8">
        <f t="shared" si="0"/>
        <v>840</v>
      </c>
      <c r="O16" s="10">
        <v>806</v>
      </c>
      <c r="P16" s="12">
        <v>34</v>
      </c>
      <c r="R16" s="21" t="str">
        <f t="shared" ca="1" si="1"/>
        <v>ITEM NO. 2</v>
      </c>
      <c r="S16" s="26">
        <f t="shared" ca="1" si="2"/>
        <v>45170</v>
      </c>
      <c r="T16" s="21">
        <f t="shared" ca="1" si="3"/>
        <v>7152</v>
      </c>
      <c r="W16" s="21"/>
      <c r="Y16" s="31" t="str">
        <f ca="1">IFERROR(_xlfn.AGGREGATE(15,6,S$3:S$93/($R$3:$R$93=$V$4)/(S$3:S$93&lt;=$W$2),ROWS($1:13)),"")</f>
        <v/>
      </c>
      <c r="Z16" s="32">
        <f t="shared" ca="1" si="5"/>
        <v>0</v>
      </c>
      <c r="AA16" s="32" t="str">
        <f ca="1">IF($Y16="","",MIN($Z16,MAX(0,SUM($Z$4:$Z$12)-W$4-SUM(AA$3:AA15))))</f>
        <v/>
      </c>
      <c r="AB16" s="32" t="str">
        <f t="shared" ca="1" si="4"/>
        <v/>
      </c>
      <c r="AE16" s="21" t="s">
        <v>17</v>
      </c>
    </row>
    <row r="17" spans="1:31" x14ac:dyDescent="0.25">
      <c r="A17" s="1" t="s">
        <v>18</v>
      </c>
      <c r="B17" s="13">
        <v>1279</v>
      </c>
      <c r="C17" s="6">
        <v>0</v>
      </c>
      <c r="D17" s="6">
        <v>0</v>
      </c>
      <c r="E17" s="6">
        <v>5400</v>
      </c>
      <c r="F17" s="6">
        <v>0</v>
      </c>
      <c r="G17" s="6">
        <v>0</v>
      </c>
      <c r="H17" s="6">
        <v>0</v>
      </c>
      <c r="I17" s="6">
        <v>0</v>
      </c>
      <c r="J17" s="6">
        <v>3600</v>
      </c>
      <c r="K17" s="6">
        <v>0</v>
      </c>
      <c r="L17" s="6">
        <v>0</v>
      </c>
      <c r="M17" s="6">
        <v>0</v>
      </c>
      <c r="N17" s="8">
        <f t="shared" si="0"/>
        <v>10279</v>
      </c>
      <c r="O17" s="10">
        <v>8763</v>
      </c>
      <c r="P17" s="12">
        <v>1516</v>
      </c>
      <c r="R17" s="21" t="str">
        <f t="shared" ca="1" si="1"/>
        <v>ITEM NO. 2</v>
      </c>
      <c r="S17" s="26">
        <f t="shared" ca="1" si="2"/>
        <v>45231</v>
      </c>
      <c r="T17" s="21">
        <f t="shared" ca="1" si="3"/>
        <v>8376</v>
      </c>
      <c r="W17" s="21"/>
      <c r="Y17" s="31" t="str">
        <f ca="1">IFERROR(_xlfn.AGGREGATE(15,6,S$3:S$93/($R$3:$R$93=$V$4)/(S$3:S$93&lt;=$W$2),ROWS($1:14)),"")</f>
        <v/>
      </c>
      <c r="Z17" s="32">
        <f t="shared" ca="1" si="5"/>
        <v>0</v>
      </c>
      <c r="AA17" s="32" t="str">
        <f ca="1">IF($Y17="","",MIN($Z17,MAX(0,SUM($Z$4:$Z$12)-W$4-SUM(AA$3:AA16))))</f>
        <v/>
      </c>
      <c r="AB17" s="32" t="str">
        <f t="shared" ca="1" si="4"/>
        <v/>
      </c>
      <c r="AE17" s="21" t="s">
        <v>18</v>
      </c>
    </row>
    <row r="18" spans="1:31" x14ac:dyDescent="0.25">
      <c r="A18" s="1" t="s">
        <v>19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8">
        <f t="shared" si="0"/>
        <v>0</v>
      </c>
      <c r="O18" s="10">
        <v>0</v>
      </c>
      <c r="P18" s="12">
        <v>0</v>
      </c>
      <c r="R18" s="21" t="str">
        <f t="shared" ca="1" si="1"/>
        <v>ITEM NO. 5</v>
      </c>
      <c r="S18" s="26">
        <f t="shared" ca="1" si="2"/>
        <v>44926</v>
      </c>
      <c r="T18" s="21">
        <f t="shared" ca="1" si="3"/>
        <v>24</v>
      </c>
      <c r="W18" s="21"/>
      <c r="Y18" s="31" t="str">
        <f ca="1">IFERROR(_xlfn.AGGREGATE(15,6,S$3:S$93/($R$3:$R$93=$V$4)/(S$3:S$93&lt;=$W$2),ROWS($1:15)),"")</f>
        <v/>
      </c>
      <c r="Z18" s="32">
        <f t="shared" ca="1" si="5"/>
        <v>0</v>
      </c>
      <c r="AA18" s="32" t="str">
        <f ca="1">IF($Y18="","",MIN($Z18,MAX(0,SUM($Z$4:$Z$12)-W$4-SUM(AA$3:AA17))))</f>
        <v/>
      </c>
      <c r="AB18" s="32" t="str">
        <f t="shared" ca="1" si="4"/>
        <v/>
      </c>
      <c r="AE18" s="21" t="s">
        <v>19</v>
      </c>
    </row>
    <row r="19" spans="1:31" x14ac:dyDescent="0.25">
      <c r="A19" s="1" t="s">
        <v>20</v>
      </c>
      <c r="B19" s="13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8">
        <f t="shared" si="0"/>
        <v>0</v>
      </c>
      <c r="O19" s="10">
        <v>0</v>
      </c>
      <c r="P19" s="12">
        <v>0</v>
      </c>
      <c r="R19" s="21" t="str">
        <f t="shared" ca="1" si="1"/>
        <v>ITEM NO. 5</v>
      </c>
      <c r="S19" s="26">
        <f t="shared" ca="1" si="2"/>
        <v>44958</v>
      </c>
      <c r="T19" s="21">
        <f t="shared" ca="1" si="3"/>
        <v>480</v>
      </c>
      <c r="Y19" s="31" t="str">
        <f ca="1">IFERROR(_xlfn.AGGREGATE(15,6,S$3:S$93/($R$3:$R$93=$V$4)/(S$3:S$93&lt;=$W$2),ROWS($1:16)),"")</f>
        <v/>
      </c>
      <c r="Z19" s="32">
        <f t="shared" ca="1" si="5"/>
        <v>0</v>
      </c>
      <c r="AA19" s="32" t="str">
        <f ca="1">IF($Y19="","",MIN($Z19,MAX(0,SUM($Z$4:$Z$12)-W$4-SUM(AA$3:AA18))))</f>
        <v/>
      </c>
      <c r="AB19" s="32" t="str">
        <f t="shared" ca="1" si="4"/>
        <v/>
      </c>
      <c r="AE19" s="21" t="s">
        <v>20</v>
      </c>
    </row>
    <row r="20" spans="1:31" x14ac:dyDescent="0.25">
      <c r="A20" s="1" t="s">
        <v>21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8">
        <f t="shared" si="0"/>
        <v>0</v>
      </c>
      <c r="O20" s="10">
        <v>0</v>
      </c>
      <c r="P20" s="12">
        <v>0</v>
      </c>
      <c r="R20" s="21" t="str">
        <f t="shared" ca="1" si="1"/>
        <v>ITEM NO. 5</v>
      </c>
      <c r="S20" s="26">
        <f t="shared" ca="1" si="2"/>
        <v>45231</v>
      </c>
      <c r="T20" s="21">
        <f t="shared" ca="1" si="3"/>
        <v>480</v>
      </c>
      <c r="Z20" s="33">
        <f t="shared" ref="Z20:AA20" ca="1" si="6">SUM(Z4:Z19)</f>
        <v>16866</v>
      </c>
      <c r="AA20" s="33">
        <f t="shared" ca="1" si="6"/>
        <v>11722</v>
      </c>
      <c r="AB20" s="33">
        <f ca="1">SUM(AB4:AB19)</f>
        <v>5144</v>
      </c>
      <c r="AE20" s="21" t="s">
        <v>21</v>
      </c>
    </row>
    <row r="21" spans="1:31" x14ac:dyDescent="0.25">
      <c r="A21" s="1" t="s">
        <v>22</v>
      </c>
      <c r="B21" s="13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8">
        <f t="shared" si="0"/>
        <v>0</v>
      </c>
      <c r="O21" s="10">
        <v>0</v>
      </c>
      <c r="P21" s="12">
        <v>0</v>
      </c>
      <c r="R21" s="21" t="str">
        <f t="shared" ca="1" si="1"/>
        <v>ITEM NO. 6</v>
      </c>
      <c r="S21" s="26">
        <f t="shared" ca="1" si="2"/>
        <v>44927</v>
      </c>
      <c r="T21" s="21">
        <f t="shared" ca="1" si="3"/>
        <v>1000</v>
      </c>
      <c r="AE21" s="21" t="s">
        <v>22</v>
      </c>
    </row>
    <row r="22" spans="1:31" x14ac:dyDescent="0.25">
      <c r="A22" s="1" t="s">
        <v>23</v>
      </c>
      <c r="B22" s="13">
        <v>20</v>
      </c>
      <c r="C22" s="6">
        <v>0</v>
      </c>
      <c r="D22" s="6">
        <v>0</v>
      </c>
      <c r="E22" s="6">
        <v>0</v>
      </c>
      <c r="F22" s="6">
        <v>3000</v>
      </c>
      <c r="G22" s="6">
        <v>0</v>
      </c>
      <c r="H22" s="6">
        <v>1600</v>
      </c>
      <c r="I22" s="6">
        <v>0</v>
      </c>
      <c r="J22" s="6">
        <v>0</v>
      </c>
      <c r="K22" s="6">
        <v>0</v>
      </c>
      <c r="L22" s="6">
        <v>2400</v>
      </c>
      <c r="M22" s="6">
        <v>1600</v>
      </c>
      <c r="N22" s="8">
        <f t="shared" si="0"/>
        <v>8620</v>
      </c>
      <c r="O22" s="10">
        <v>6223</v>
      </c>
      <c r="P22" s="12">
        <v>2397</v>
      </c>
      <c r="R22" s="21" t="str">
        <f t="shared" ca="1" si="1"/>
        <v>ITEM NO. 6</v>
      </c>
      <c r="S22" s="26">
        <f t="shared" ca="1" si="2"/>
        <v>45017</v>
      </c>
      <c r="T22" s="21">
        <f t="shared" ca="1" si="3"/>
        <v>5000</v>
      </c>
      <c r="AE22" s="21" t="s">
        <v>23</v>
      </c>
    </row>
    <row r="23" spans="1:31" x14ac:dyDescent="0.25">
      <c r="A23" s="1" t="s">
        <v>24</v>
      </c>
      <c r="B23" s="13">
        <v>20</v>
      </c>
      <c r="C23" s="6">
        <v>0</v>
      </c>
      <c r="D23" s="6">
        <v>0</v>
      </c>
      <c r="E23" s="6">
        <v>0</v>
      </c>
      <c r="F23" s="6">
        <v>2000</v>
      </c>
      <c r="G23" s="6">
        <v>0</v>
      </c>
      <c r="H23" s="6">
        <v>800</v>
      </c>
      <c r="I23" s="6">
        <v>0</v>
      </c>
      <c r="J23" s="6">
        <v>0</v>
      </c>
      <c r="K23" s="6">
        <v>0</v>
      </c>
      <c r="L23" s="6">
        <v>1600</v>
      </c>
      <c r="M23" s="6">
        <v>0</v>
      </c>
      <c r="N23" s="8">
        <f t="shared" si="0"/>
        <v>4420</v>
      </c>
      <c r="O23" s="10">
        <v>2823</v>
      </c>
      <c r="P23" s="12">
        <v>1597</v>
      </c>
      <c r="R23" s="21" t="str">
        <f t="shared" ca="1" si="1"/>
        <v>ITEM NO. 6</v>
      </c>
      <c r="S23" s="26">
        <f t="shared" ca="1" si="2"/>
        <v>45139</v>
      </c>
      <c r="T23" s="21">
        <f t="shared" ca="1" si="3"/>
        <v>4950</v>
      </c>
      <c r="AE23" s="21" t="s">
        <v>24</v>
      </c>
    </row>
    <row r="24" spans="1:31" x14ac:dyDescent="0.25">
      <c r="A24" s="1" t="s">
        <v>25</v>
      </c>
      <c r="B24" s="13">
        <v>32</v>
      </c>
      <c r="C24" s="6">
        <v>0</v>
      </c>
      <c r="D24" s="6">
        <v>0</v>
      </c>
      <c r="E24" s="6">
        <v>0</v>
      </c>
      <c r="F24" s="6">
        <v>3000</v>
      </c>
      <c r="G24" s="6">
        <v>0</v>
      </c>
      <c r="H24" s="6">
        <v>1600</v>
      </c>
      <c r="I24" s="6">
        <v>0</v>
      </c>
      <c r="J24" s="6">
        <v>0</v>
      </c>
      <c r="K24" s="6">
        <v>0</v>
      </c>
      <c r="L24" s="6">
        <v>2000</v>
      </c>
      <c r="M24" s="6">
        <v>0</v>
      </c>
      <c r="N24" s="8">
        <f t="shared" si="0"/>
        <v>6632</v>
      </c>
      <c r="O24" s="10">
        <v>4609</v>
      </c>
      <c r="P24" s="12">
        <v>2023</v>
      </c>
      <c r="R24" s="21" t="str">
        <f t="shared" ca="1" si="1"/>
        <v>ITEM NO. 7</v>
      </c>
      <c r="S24" s="26">
        <f t="shared" ca="1" si="2"/>
        <v>44927</v>
      </c>
      <c r="T24" s="21">
        <f t="shared" ca="1" si="3"/>
        <v>1000</v>
      </c>
      <c r="AE24" s="21" t="s">
        <v>25</v>
      </c>
    </row>
    <row r="25" spans="1:31" x14ac:dyDescent="0.25">
      <c r="A25" s="1" t="s">
        <v>26</v>
      </c>
      <c r="B25" s="13">
        <v>20</v>
      </c>
      <c r="C25" s="6">
        <v>0</v>
      </c>
      <c r="D25" s="6">
        <v>0</v>
      </c>
      <c r="E25" s="6">
        <v>0</v>
      </c>
      <c r="F25" s="6">
        <v>3000</v>
      </c>
      <c r="G25" s="6">
        <v>0</v>
      </c>
      <c r="H25" s="6">
        <v>1600</v>
      </c>
      <c r="I25" s="6">
        <v>0</v>
      </c>
      <c r="J25" s="6">
        <v>0</v>
      </c>
      <c r="K25" s="6">
        <v>0</v>
      </c>
      <c r="L25" s="6">
        <v>2400</v>
      </c>
      <c r="M25" s="6">
        <v>1600</v>
      </c>
      <c r="N25" s="8">
        <f t="shared" si="0"/>
        <v>8620</v>
      </c>
      <c r="O25" s="10">
        <v>5442</v>
      </c>
      <c r="P25" s="12">
        <v>3178</v>
      </c>
      <c r="R25" s="21" t="str">
        <f t="shared" ca="1" si="1"/>
        <v>ITEM NO. 7</v>
      </c>
      <c r="S25" s="26">
        <f t="shared" ca="1" si="2"/>
        <v>45017</v>
      </c>
      <c r="T25" s="21">
        <f t="shared" ca="1" si="3"/>
        <v>5000</v>
      </c>
      <c r="AE25" s="21" t="s">
        <v>26</v>
      </c>
    </row>
    <row r="26" spans="1:31" x14ac:dyDescent="0.25">
      <c r="A26" s="1" t="s">
        <v>27</v>
      </c>
      <c r="B26" s="13">
        <v>25</v>
      </c>
      <c r="C26" s="6">
        <v>0</v>
      </c>
      <c r="D26" s="6">
        <v>0</v>
      </c>
      <c r="E26" s="6">
        <v>0</v>
      </c>
      <c r="F26" s="6">
        <v>3000</v>
      </c>
      <c r="G26" s="6">
        <v>0</v>
      </c>
      <c r="H26" s="6">
        <v>1600</v>
      </c>
      <c r="I26" s="6">
        <v>0</v>
      </c>
      <c r="J26" s="6">
        <v>0</v>
      </c>
      <c r="K26" s="6">
        <v>0</v>
      </c>
      <c r="L26" s="6">
        <v>1600</v>
      </c>
      <c r="M26" s="6">
        <v>1600</v>
      </c>
      <c r="N26" s="8">
        <f t="shared" si="0"/>
        <v>7825</v>
      </c>
      <c r="O26" s="10">
        <v>5468</v>
      </c>
      <c r="P26" s="12">
        <v>2357</v>
      </c>
      <c r="R26" s="21" t="str">
        <f t="shared" ca="1" si="1"/>
        <v>ITEM NO. 7</v>
      </c>
      <c r="S26" s="26">
        <f t="shared" ca="1" si="2"/>
        <v>45139</v>
      </c>
      <c r="T26" s="21">
        <f t="shared" ca="1" si="3"/>
        <v>2650</v>
      </c>
      <c r="AE26" s="21" t="s">
        <v>27</v>
      </c>
    </row>
    <row r="27" spans="1:31" x14ac:dyDescent="0.25">
      <c r="A27" s="1" t="s">
        <v>28</v>
      </c>
      <c r="B27" s="13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8">
        <f t="shared" si="0"/>
        <v>0</v>
      </c>
      <c r="O27" s="10">
        <v>0</v>
      </c>
      <c r="P27" s="12">
        <v>0</v>
      </c>
      <c r="R27" s="21" t="str">
        <f t="shared" ca="1" si="1"/>
        <v>ITEM NO. 7</v>
      </c>
      <c r="S27" s="26">
        <f t="shared" ca="1" si="2"/>
        <v>45200</v>
      </c>
      <c r="T27" s="21">
        <f t="shared" ca="1" si="3"/>
        <v>1150</v>
      </c>
      <c r="AE27" s="21" t="s">
        <v>28</v>
      </c>
    </row>
    <row r="28" spans="1:31" x14ac:dyDescent="0.25">
      <c r="A28" s="1" t="s">
        <v>29</v>
      </c>
      <c r="B28" s="13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8">
        <f t="shared" si="0"/>
        <v>0</v>
      </c>
      <c r="O28" s="10">
        <v>0</v>
      </c>
      <c r="P28" s="12">
        <v>0</v>
      </c>
      <c r="R28" s="21" t="str">
        <f t="shared" ca="1" si="1"/>
        <v>ITEM NO. 8</v>
      </c>
      <c r="S28" s="26">
        <f t="shared" ca="1" si="2"/>
        <v>44926</v>
      </c>
      <c r="T28" s="21">
        <f t="shared" ca="1" si="3"/>
        <v>1566</v>
      </c>
      <c r="AE28" s="21" t="s">
        <v>29</v>
      </c>
    </row>
    <row r="29" spans="1:31" x14ac:dyDescent="0.25">
      <c r="A29" s="1" t="s">
        <v>30</v>
      </c>
      <c r="B29" s="13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8">
        <f t="shared" si="0"/>
        <v>0</v>
      </c>
      <c r="O29" s="10">
        <v>0</v>
      </c>
      <c r="P29" s="12">
        <v>0</v>
      </c>
      <c r="R29" s="21" t="str">
        <f t="shared" ca="1" si="1"/>
        <v>ITEM NO. 8</v>
      </c>
      <c r="S29" s="26">
        <f t="shared" ca="1" si="2"/>
        <v>44927</v>
      </c>
      <c r="T29" s="21">
        <f t="shared" ca="1" si="3"/>
        <v>3750</v>
      </c>
      <c r="AE29" s="21" t="s">
        <v>30</v>
      </c>
    </row>
    <row r="30" spans="1:31" x14ac:dyDescent="0.25">
      <c r="A30" s="1" t="s">
        <v>31</v>
      </c>
      <c r="B30" s="13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8">
        <f t="shared" si="0"/>
        <v>0</v>
      </c>
      <c r="O30" s="10">
        <v>0</v>
      </c>
      <c r="P30" s="12">
        <v>0</v>
      </c>
      <c r="R30" s="21" t="str">
        <f t="shared" ca="1" si="1"/>
        <v>ITEM NO. 8</v>
      </c>
      <c r="S30" s="26">
        <f t="shared" ca="1" si="2"/>
        <v>44958</v>
      </c>
      <c r="T30" s="21">
        <f t="shared" ca="1" si="3"/>
        <v>1000</v>
      </c>
      <c r="AE30" s="21" t="s">
        <v>31</v>
      </c>
    </row>
    <row r="31" spans="1:31" x14ac:dyDescent="0.25">
      <c r="A31" s="1" t="s">
        <v>32</v>
      </c>
      <c r="B31" s="13">
        <v>1211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8">
        <f t="shared" si="0"/>
        <v>1211</v>
      </c>
      <c r="O31" s="10">
        <v>1157</v>
      </c>
      <c r="P31" s="12">
        <v>54</v>
      </c>
      <c r="R31" s="21" t="str">
        <f t="shared" ca="1" si="1"/>
        <v>ITEM NO. 8</v>
      </c>
      <c r="S31" s="26">
        <f t="shared" ca="1" si="2"/>
        <v>45108</v>
      </c>
      <c r="T31" s="21">
        <f t="shared" ca="1" si="3"/>
        <v>2500</v>
      </c>
      <c r="AE31" s="21" t="s">
        <v>32</v>
      </c>
    </row>
    <row r="32" spans="1:31" x14ac:dyDescent="0.25">
      <c r="A32" s="1" t="s">
        <v>33</v>
      </c>
      <c r="B32" s="13">
        <v>2028</v>
      </c>
      <c r="C32" s="6">
        <v>6000</v>
      </c>
      <c r="D32" s="6">
        <v>1500</v>
      </c>
      <c r="E32" s="6">
        <v>0</v>
      </c>
      <c r="F32" s="6">
        <v>5000</v>
      </c>
      <c r="G32" s="6">
        <v>0</v>
      </c>
      <c r="H32" s="6">
        <v>0</v>
      </c>
      <c r="I32" s="6">
        <v>5000</v>
      </c>
      <c r="J32" s="6">
        <v>5000</v>
      </c>
      <c r="K32" s="6">
        <v>0</v>
      </c>
      <c r="L32" s="6">
        <v>0</v>
      </c>
      <c r="M32" s="6">
        <v>0</v>
      </c>
      <c r="N32" s="8">
        <f t="shared" si="0"/>
        <v>24528</v>
      </c>
      <c r="O32" s="10">
        <v>20726</v>
      </c>
      <c r="P32" s="12">
        <v>3802</v>
      </c>
      <c r="R32" s="21" t="str">
        <f t="shared" ca="1" si="1"/>
        <v>ITEM NO. 8</v>
      </c>
      <c r="S32" s="26">
        <f t="shared" ca="1" si="2"/>
        <v>45139</v>
      </c>
      <c r="T32" s="21">
        <f t="shared" ca="1" si="3"/>
        <v>3050</v>
      </c>
      <c r="AE32" s="21" t="s">
        <v>33</v>
      </c>
    </row>
    <row r="33" spans="1:31" x14ac:dyDescent="0.25">
      <c r="A33" s="1" t="s">
        <v>34</v>
      </c>
      <c r="B33" s="13">
        <v>0</v>
      </c>
      <c r="C33" s="6">
        <v>2500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2500</v>
      </c>
      <c r="J33" s="6">
        <v>6250</v>
      </c>
      <c r="K33" s="6">
        <v>0</v>
      </c>
      <c r="L33" s="6">
        <v>0</v>
      </c>
      <c r="M33" s="6">
        <v>0</v>
      </c>
      <c r="N33" s="8">
        <f t="shared" si="0"/>
        <v>11250</v>
      </c>
      <c r="O33" s="10">
        <v>6720</v>
      </c>
      <c r="P33" s="12">
        <v>4530</v>
      </c>
      <c r="R33" s="21" t="str">
        <f t="shared" ca="1" si="1"/>
        <v>ITEM NO. 8</v>
      </c>
      <c r="S33" s="26">
        <f t="shared" ca="1" si="2"/>
        <v>45170</v>
      </c>
      <c r="T33" s="21">
        <f t="shared" ca="1" si="3"/>
        <v>2500</v>
      </c>
      <c r="AE33" s="21" t="s">
        <v>34</v>
      </c>
    </row>
    <row r="34" spans="1:31" x14ac:dyDescent="0.25">
      <c r="A34" s="1" t="s">
        <v>35</v>
      </c>
      <c r="B34" s="13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8">
        <f t="shared" si="0"/>
        <v>0</v>
      </c>
      <c r="O34" s="10">
        <v>0</v>
      </c>
      <c r="P34" s="12">
        <v>0</v>
      </c>
      <c r="R34" s="21" t="str">
        <f t="shared" ca="1" si="1"/>
        <v>ITEM NO. 8</v>
      </c>
      <c r="S34" s="26">
        <f t="shared" ca="1" si="2"/>
        <v>45231</v>
      </c>
      <c r="T34" s="21">
        <f t="shared" ca="1" si="3"/>
        <v>2500</v>
      </c>
      <c r="AE34" s="21" t="s">
        <v>35</v>
      </c>
    </row>
    <row r="35" spans="1:31" x14ac:dyDescent="0.25">
      <c r="A35" s="1" t="s">
        <v>36</v>
      </c>
      <c r="B35" s="13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8">
        <f t="shared" si="0"/>
        <v>0</v>
      </c>
      <c r="O35" s="10">
        <v>0</v>
      </c>
      <c r="P35" s="12">
        <v>0</v>
      </c>
      <c r="R35" s="21" t="str">
        <f t="shared" ref="R35:R66" ca="1" si="7">LOOKUP(ROW(A45),COUNTIF(OFFSET($B$2:$M$2,,,ROW($1:$42),),"&gt;0")+1,A$3:A$43)&amp;""</f>
        <v>ITEM NO. 12</v>
      </c>
      <c r="S35" s="26">
        <f t="shared" ref="S35:S66" ca="1" si="8">IF(R35="","",INDEX($2:$2,RIGHT(_xlfn.AGGREGATE(15,6,ROW(A$3:A$43)/1%+COLUMN(B:M)/(B$3:M$43&gt;0),ROW(A33)),2)))</f>
        <v>44927</v>
      </c>
      <c r="T35" s="21">
        <f t="shared" ca="1" si="3"/>
        <v>840</v>
      </c>
      <c r="AE35" s="21" t="s">
        <v>36</v>
      </c>
    </row>
    <row r="36" spans="1:31" x14ac:dyDescent="0.25">
      <c r="A36" s="1" t="s">
        <v>37</v>
      </c>
      <c r="B36" s="13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8">
        <f t="shared" si="0"/>
        <v>0</v>
      </c>
      <c r="O36" s="10">
        <v>0</v>
      </c>
      <c r="P36" s="12">
        <v>0</v>
      </c>
      <c r="R36" s="21" t="str">
        <f t="shared" ca="1" si="7"/>
        <v>ITEM NO. 12</v>
      </c>
      <c r="S36" s="26">
        <f t="shared" ca="1" si="8"/>
        <v>45108</v>
      </c>
      <c r="T36" s="21">
        <f t="shared" ca="1" si="3"/>
        <v>1200</v>
      </c>
      <c r="AE36" s="21" t="s">
        <v>37</v>
      </c>
    </row>
    <row r="37" spans="1:31" x14ac:dyDescent="0.25">
      <c r="A37" s="1" t="s">
        <v>38</v>
      </c>
      <c r="B37" s="13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8">
        <f t="shared" si="0"/>
        <v>0</v>
      </c>
      <c r="O37" s="10">
        <v>0</v>
      </c>
      <c r="P37" s="12">
        <v>0</v>
      </c>
      <c r="R37" s="21" t="str">
        <f t="shared" ca="1" si="7"/>
        <v>ITEM NO. 12</v>
      </c>
      <c r="S37" s="26">
        <f t="shared" ca="1" si="8"/>
        <v>45139</v>
      </c>
      <c r="T37" s="21">
        <f t="shared" ca="1" si="3"/>
        <v>960</v>
      </c>
      <c r="AE37" s="21" t="s">
        <v>38</v>
      </c>
    </row>
    <row r="38" spans="1:31" x14ac:dyDescent="0.25">
      <c r="A38" s="1" t="s">
        <v>39</v>
      </c>
      <c r="B38" s="13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8">
        <f t="shared" si="0"/>
        <v>0</v>
      </c>
      <c r="O38" s="10">
        <v>0</v>
      </c>
      <c r="P38" s="12">
        <v>0</v>
      </c>
      <c r="R38" s="21" t="str">
        <f t="shared" ca="1" si="7"/>
        <v>ITEM NO. 12</v>
      </c>
      <c r="S38" s="26">
        <f t="shared" ca="1" si="8"/>
        <v>45231</v>
      </c>
      <c r="T38" s="21">
        <f t="shared" ca="1" si="3"/>
        <v>960</v>
      </c>
      <c r="AE38" s="21" t="s">
        <v>39</v>
      </c>
    </row>
    <row r="39" spans="1:31" x14ac:dyDescent="0.25">
      <c r="A39" s="1" t="s">
        <v>40</v>
      </c>
      <c r="B39" s="13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8">
        <f t="shared" si="0"/>
        <v>0</v>
      </c>
      <c r="O39" s="10">
        <v>0</v>
      </c>
      <c r="P39" s="12">
        <v>0</v>
      </c>
      <c r="R39" s="21" t="str">
        <f t="shared" ca="1" si="7"/>
        <v>ITEM NO. 13</v>
      </c>
      <c r="S39" s="26">
        <f t="shared" ca="1" si="8"/>
        <v>45108</v>
      </c>
      <c r="T39" s="21">
        <f t="shared" ca="1" si="3"/>
        <v>480</v>
      </c>
      <c r="AE39" s="21" t="s">
        <v>40</v>
      </c>
    </row>
    <row r="40" spans="1:31" x14ac:dyDescent="0.25">
      <c r="A40" s="1" t="s">
        <v>41</v>
      </c>
      <c r="B40" s="13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8">
        <f t="shared" si="0"/>
        <v>0</v>
      </c>
      <c r="O40" s="10">
        <v>0</v>
      </c>
      <c r="P40" s="12">
        <v>0</v>
      </c>
      <c r="R40" s="21" t="str">
        <f t="shared" ca="1" si="7"/>
        <v>ITEM NO. 13</v>
      </c>
      <c r="S40" s="26">
        <f t="shared" ca="1" si="8"/>
        <v>45231</v>
      </c>
      <c r="T40" s="21">
        <f t="shared" ca="1" si="3"/>
        <v>240</v>
      </c>
      <c r="AE40" s="21" t="s">
        <v>41</v>
      </c>
    </row>
    <row r="41" spans="1:31" x14ac:dyDescent="0.25">
      <c r="A41" s="1" t="s">
        <v>42</v>
      </c>
      <c r="B41" s="13">
        <v>16</v>
      </c>
      <c r="C41" s="6">
        <v>4800</v>
      </c>
      <c r="D41" s="6">
        <v>2400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2400</v>
      </c>
      <c r="L41" s="6">
        <v>0</v>
      </c>
      <c r="M41" s="6">
        <v>1920</v>
      </c>
      <c r="N41" s="8">
        <f t="shared" si="0"/>
        <v>11536</v>
      </c>
      <c r="O41" s="10">
        <v>9480</v>
      </c>
      <c r="P41" s="12">
        <v>2056</v>
      </c>
      <c r="R41" s="21" t="str">
        <f t="shared" ca="1" si="7"/>
        <v>ITEM NO. 14</v>
      </c>
      <c r="S41" s="26">
        <f t="shared" ca="1" si="8"/>
        <v>45108</v>
      </c>
      <c r="T41" s="21">
        <f t="shared" ca="1" si="3"/>
        <v>600</v>
      </c>
      <c r="AE41" s="21" t="s">
        <v>42</v>
      </c>
    </row>
    <row r="42" spans="1:31" x14ac:dyDescent="0.25">
      <c r="A42" s="1" t="s">
        <v>43</v>
      </c>
      <c r="B42" s="13">
        <v>95</v>
      </c>
      <c r="C42" s="6">
        <v>1500</v>
      </c>
      <c r="D42" s="6">
        <v>900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600</v>
      </c>
      <c r="L42" s="6">
        <v>0</v>
      </c>
      <c r="M42" s="6">
        <v>480</v>
      </c>
      <c r="N42" s="8">
        <f t="shared" si="0"/>
        <v>3575</v>
      </c>
      <c r="O42" s="10">
        <v>3018</v>
      </c>
      <c r="P42" s="12">
        <v>557</v>
      </c>
      <c r="R42" s="21" t="str">
        <f t="shared" ca="1" si="7"/>
        <v>ITEM NO. 14</v>
      </c>
      <c r="S42" s="26">
        <f t="shared" ca="1" si="8"/>
        <v>45231</v>
      </c>
      <c r="T42" s="21">
        <f t="shared" ca="1" si="3"/>
        <v>240</v>
      </c>
      <c r="AE42" s="21" t="s">
        <v>43</v>
      </c>
    </row>
    <row r="43" spans="1:31" x14ac:dyDescent="0.25">
      <c r="A43" s="1" t="s">
        <v>44</v>
      </c>
      <c r="B43" s="13">
        <v>88</v>
      </c>
      <c r="C43" s="6">
        <v>480</v>
      </c>
      <c r="D43" s="6">
        <v>1800</v>
      </c>
      <c r="E43" s="6">
        <v>1320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720</v>
      </c>
      <c r="L43" s="6">
        <v>0</v>
      </c>
      <c r="M43" s="6">
        <v>0</v>
      </c>
      <c r="N43" s="8">
        <f t="shared" si="0"/>
        <v>4408</v>
      </c>
      <c r="O43" s="10">
        <v>4367</v>
      </c>
      <c r="P43" s="12">
        <v>41</v>
      </c>
      <c r="R43" s="21" t="str">
        <f t="shared" ca="1" si="7"/>
        <v>ITEM NO. 15</v>
      </c>
      <c r="S43" s="26">
        <f t="shared" ca="1" si="8"/>
        <v>44926</v>
      </c>
      <c r="T43" s="21">
        <f t="shared" ca="1" si="3"/>
        <v>1279</v>
      </c>
      <c r="AE43" s="21" t="s">
        <v>44</v>
      </c>
    </row>
    <row r="44" spans="1:31" x14ac:dyDescent="0.25">
      <c r="A44" s="18"/>
      <c r="R44" s="21" t="str">
        <f t="shared" ca="1" si="7"/>
        <v>ITEM NO. 15</v>
      </c>
      <c r="S44" s="26">
        <f t="shared" ca="1" si="8"/>
        <v>44986</v>
      </c>
      <c r="T44" s="21">
        <f t="shared" ca="1" si="3"/>
        <v>5400</v>
      </c>
      <c r="AE44" s="21"/>
    </row>
    <row r="45" spans="1:31" x14ac:dyDescent="0.25">
      <c r="A45" s="18"/>
      <c r="R45" s="21" t="str">
        <f t="shared" ca="1" si="7"/>
        <v>ITEM NO. 15</v>
      </c>
      <c r="S45" s="26">
        <f t="shared" ca="1" si="8"/>
        <v>45139</v>
      </c>
      <c r="T45" s="21">
        <f t="shared" ca="1" si="3"/>
        <v>3600</v>
      </c>
      <c r="AE45" s="21"/>
    </row>
    <row r="46" spans="1:31" x14ac:dyDescent="0.25">
      <c r="A46" s="18"/>
      <c r="R46" s="21" t="str">
        <f t="shared" ca="1" si="7"/>
        <v>ITEM NO. 20</v>
      </c>
      <c r="S46" s="26">
        <f t="shared" ca="1" si="8"/>
        <v>44926</v>
      </c>
      <c r="T46" s="21">
        <f t="shared" ca="1" si="3"/>
        <v>20</v>
      </c>
    </row>
    <row r="47" spans="1:31" x14ac:dyDescent="0.25">
      <c r="A47" s="18"/>
      <c r="R47" s="21" t="str">
        <f t="shared" ca="1" si="7"/>
        <v>ITEM NO. 20</v>
      </c>
      <c r="S47" s="26">
        <f t="shared" ca="1" si="8"/>
        <v>45017</v>
      </c>
      <c r="T47" s="21">
        <f t="shared" ca="1" si="3"/>
        <v>3000</v>
      </c>
    </row>
    <row r="48" spans="1:31" x14ac:dyDescent="0.25">
      <c r="A48" s="18"/>
      <c r="R48" s="21" t="str">
        <f t="shared" ca="1" si="7"/>
        <v>ITEM NO. 20</v>
      </c>
      <c r="S48" s="26">
        <f t="shared" ca="1" si="8"/>
        <v>45078</v>
      </c>
      <c r="T48" s="21">
        <f t="shared" ca="1" si="3"/>
        <v>1600</v>
      </c>
    </row>
    <row r="49" spans="1:20" x14ac:dyDescent="0.25">
      <c r="A49" s="18"/>
      <c r="R49" s="21" t="str">
        <f t="shared" ca="1" si="7"/>
        <v>ITEM NO. 20</v>
      </c>
      <c r="S49" s="26">
        <f t="shared" ca="1" si="8"/>
        <v>45200</v>
      </c>
      <c r="T49" s="21">
        <f t="shared" ca="1" si="3"/>
        <v>2400</v>
      </c>
    </row>
    <row r="50" spans="1:20" x14ac:dyDescent="0.25">
      <c r="A50" s="18"/>
      <c r="R50" s="21" t="str">
        <f t="shared" ca="1" si="7"/>
        <v>ITEM NO. 20</v>
      </c>
      <c r="S50" s="26">
        <f t="shared" ca="1" si="8"/>
        <v>45231</v>
      </c>
      <c r="T50" s="21">
        <f t="shared" ca="1" si="3"/>
        <v>1600</v>
      </c>
    </row>
    <row r="51" spans="1:20" x14ac:dyDescent="0.25">
      <c r="A51" s="18"/>
      <c r="R51" s="21" t="str">
        <f t="shared" ca="1" si="7"/>
        <v>ITEM NO. 21</v>
      </c>
      <c r="S51" s="26">
        <f t="shared" ca="1" si="8"/>
        <v>44926</v>
      </c>
      <c r="T51" s="21">
        <f t="shared" ca="1" si="3"/>
        <v>20</v>
      </c>
    </row>
    <row r="52" spans="1:20" x14ac:dyDescent="0.25">
      <c r="A52" s="18"/>
      <c r="R52" s="21" t="str">
        <f t="shared" ca="1" si="7"/>
        <v>ITEM NO. 21</v>
      </c>
      <c r="S52" s="26">
        <f t="shared" ca="1" si="8"/>
        <v>45017</v>
      </c>
      <c r="T52" s="21">
        <f t="shared" ca="1" si="3"/>
        <v>2000</v>
      </c>
    </row>
    <row r="53" spans="1:20" x14ac:dyDescent="0.25">
      <c r="A53" s="25"/>
      <c r="R53" s="21" t="str">
        <f t="shared" ca="1" si="7"/>
        <v>ITEM NO. 21</v>
      </c>
      <c r="S53" s="26">
        <f t="shared" ca="1" si="8"/>
        <v>45078</v>
      </c>
      <c r="T53" s="21">
        <f t="shared" ca="1" si="3"/>
        <v>800</v>
      </c>
    </row>
    <row r="54" spans="1:20" x14ac:dyDescent="0.25">
      <c r="A54" s="18"/>
      <c r="R54" s="21" t="str">
        <f t="shared" ca="1" si="7"/>
        <v>ITEM NO. 21</v>
      </c>
      <c r="S54" s="26">
        <f t="shared" ca="1" si="8"/>
        <v>45200</v>
      </c>
      <c r="T54" s="21">
        <f t="shared" ca="1" si="3"/>
        <v>1600</v>
      </c>
    </row>
    <row r="55" spans="1:20" x14ac:dyDescent="0.25">
      <c r="A55" s="18"/>
      <c r="R55" s="21" t="str">
        <f t="shared" ca="1" si="7"/>
        <v>ITEM NO. 22</v>
      </c>
      <c r="S55" s="26">
        <f t="shared" ca="1" si="8"/>
        <v>44926</v>
      </c>
      <c r="T55" s="21">
        <f t="shared" ca="1" si="3"/>
        <v>32</v>
      </c>
    </row>
    <row r="56" spans="1:20" x14ac:dyDescent="0.25">
      <c r="A56" s="18"/>
      <c r="R56" s="21" t="str">
        <f t="shared" ca="1" si="7"/>
        <v>ITEM NO. 22</v>
      </c>
      <c r="S56" s="26">
        <f t="shared" ca="1" si="8"/>
        <v>45017</v>
      </c>
      <c r="T56" s="21">
        <f t="shared" ca="1" si="3"/>
        <v>3000</v>
      </c>
    </row>
    <row r="57" spans="1:20" x14ac:dyDescent="0.25">
      <c r="A57" s="18"/>
      <c r="R57" s="21" t="str">
        <f t="shared" ca="1" si="7"/>
        <v>ITEM NO. 22</v>
      </c>
      <c r="S57" s="26">
        <f t="shared" ca="1" si="8"/>
        <v>45078</v>
      </c>
      <c r="T57" s="21">
        <f t="shared" ca="1" si="3"/>
        <v>1600</v>
      </c>
    </row>
    <row r="58" spans="1:20" x14ac:dyDescent="0.25">
      <c r="A58" s="18"/>
      <c r="R58" s="21" t="str">
        <f t="shared" ca="1" si="7"/>
        <v>ITEM NO. 22</v>
      </c>
      <c r="S58" s="26">
        <f t="shared" ca="1" si="8"/>
        <v>45200</v>
      </c>
      <c r="T58" s="21">
        <f t="shared" ca="1" si="3"/>
        <v>2000</v>
      </c>
    </row>
    <row r="59" spans="1:20" x14ac:dyDescent="0.25">
      <c r="A59" s="18"/>
      <c r="R59" s="21" t="str">
        <f t="shared" ca="1" si="7"/>
        <v>ITEM NO. 23</v>
      </c>
      <c r="S59" s="26">
        <f t="shared" ca="1" si="8"/>
        <v>44926</v>
      </c>
      <c r="T59" s="21">
        <f t="shared" ca="1" si="3"/>
        <v>20</v>
      </c>
    </row>
    <row r="60" spans="1:20" x14ac:dyDescent="0.25">
      <c r="A60" s="18"/>
      <c r="R60" s="21" t="str">
        <f t="shared" ca="1" si="7"/>
        <v>ITEM NO. 23</v>
      </c>
      <c r="S60" s="26">
        <f t="shared" ca="1" si="8"/>
        <v>45017</v>
      </c>
      <c r="T60" s="21">
        <f t="shared" ca="1" si="3"/>
        <v>3000</v>
      </c>
    </row>
    <row r="61" spans="1:20" x14ac:dyDescent="0.25">
      <c r="A61" s="18"/>
      <c r="R61" s="21" t="str">
        <f t="shared" ca="1" si="7"/>
        <v>ITEM NO. 23</v>
      </c>
      <c r="S61" s="26">
        <f t="shared" ca="1" si="8"/>
        <v>45078</v>
      </c>
      <c r="T61" s="21">
        <f t="shared" ca="1" si="3"/>
        <v>1600</v>
      </c>
    </row>
    <row r="62" spans="1:20" x14ac:dyDescent="0.25">
      <c r="A62" s="18"/>
      <c r="R62" s="21" t="str">
        <f t="shared" ca="1" si="7"/>
        <v>ITEM NO. 23</v>
      </c>
      <c r="S62" s="26">
        <f t="shared" ca="1" si="8"/>
        <v>45200</v>
      </c>
      <c r="T62" s="21">
        <f t="shared" ca="1" si="3"/>
        <v>2400</v>
      </c>
    </row>
    <row r="63" spans="1:20" x14ac:dyDescent="0.25">
      <c r="A63" s="18"/>
      <c r="R63" s="21" t="str">
        <f t="shared" ca="1" si="7"/>
        <v>ITEM NO. 23</v>
      </c>
      <c r="S63" s="26">
        <f t="shared" ca="1" si="8"/>
        <v>45231</v>
      </c>
      <c r="T63" s="21">
        <f t="shared" ca="1" si="3"/>
        <v>1600</v>
      </c>
    </row>
    <row r="64" spans="1:20" x14ac:dyDescent="0.25">
      <c r="A64" s="18"/>
      <c r="R64" s="21" t="str">
        <f t="shared" ca="1" si="7"/>
        <v>ITEM NO. 24</v>
      </c>
      <c r="S64" s="26">
        <f t="shared" ca="1" si="8"/>
        <v>44926</v>
      </c>
      <c r="T64" s="21">
        <f t="shared" ca="1" si="3"/>
        <v>25</v>
      </c>
    </row>
    <row r="65" spans="1:20" x14ac:dyDescent="0.25">
      <c r="A65" s="18"/>
      <c r="R65" s="21" t="str">
        <f t="shared" ca="1" si="7"/>
        <v>ITEM NO. 24</v>
      </c>
      <c r="S65" s="26">
        <f t="shared" ca="1" si="8"/>
        <v>45017</v>
      </c>
      <c r="T65" s="21">
        <f t="shared" ca="1" si="3"/>
        <v>3000</v>
      </c>
    </row>
    <row r="66" spans="1:20" x14ac:dyDescent="0.25">
      <c r="A66" s="18"/>
      <c r="R66" s="21" t="str">
        <f t="shared" ca="1" si="7"/>
        <v>ITEM NO. 24</v>
      </c>
      <c r="S66" s="26">
        <f t="shared" ca="1" si="8"/>
        <v>45078</v>
      </c>
      <c r="T66" s="21">
        <f t="shared" ca="1" si="3"/>
        <v>1600</v>
      </c>
    </row>
    <row r="67" spans="1:20" x14ac:dyDescent="0.25">
      <c r="A67" s="18"/>
      <c r="R67" s="21" t="str">
        <f t="shared" ref="R67:R93" ca="1" si="9">LOOKUP(ROW(A77),COUNTIF(OFFSET($B$2:$M$2,,,ROW($1:$42),),"&gt;0")+1,A$3:A$43)&amp;""</f>
        <v>ITEM NO. 24</v>
      </c>
      <c r="S67" s="26">
        <f t="shared" ref="S67:S93" ca="1" si="10">IF(R67="","",INDEX($2:$2,RIGHT(_xlfn.AGGREGATE(15,6,ROW(A$3:A$43)/1%+COLUMN(B:M)/(B$3:M$43&gt;0),ROW(A65)),2)))</f>
        <v>45200</v>
      </c>
      <c r="T67" s="21">
        <f t="shared" ca="1" si="3"/>
        <v>1600</v>
      </c>
    </row>
    <row r="68" spans="1:20" x14ac:dyDescent="0.25">
      <c r="A68" s="18"/>
      <c r="R68" s="21" t="str">
        <f t="shared" ca="1" si="9"/>
        <v>ITEM NO. 24</v>
      </c>
      <c r="S68" s="26">
        <f t="shared" ca="1" si="10"/>
        <v>45231</v>
      </c>
      <c r="T68" s="21">
        <f t="shared" ref="T68:T80" ca="1" si="11">SUMPRODUCT((A$3:A$43=$R68)*($B$2:$M$2=$S68)*($B$3:$M$43))</f>
        <v>1600</v>
      </c>
    </row>
    <row r="69" spans="1:20" x14ac:dyDescent="0.25">
      <c r="A69" s="18"/>
      <c r="R69" s="21" t="str">
        <f t="shared" ca="1" si="9"/>
        <v>ITEM NO. 29</v>
      </c>
      <c r="S69" s="26">
        <f t="shared" ca="1" si="10"/>
        <v>44926</v>
      </c>
      <c r="T69" s="21">
        <f t="shared" ca="1" si="11"/>
        <v>1211</v>
      </c>
    </row>
    <row r="70" spans="1:20" x14ac:dyDescent="0.25">
      <c r="A70" s="18"/>
      <c r="R70" s="21" t="str">
        <f t="shared" ca="1" si="9"/>
        <v>ITEM NO. 30</v>
      </c>
      <c r="S70" s="26">
        <f t="shared" ca="1" si="10"/>
        <v>44926</v>
      </c>
      <c r="T70" s="21">
        <f t="shared" ca="1" si="11"/>
        <v>2028</v>
      </c>
    </row>
    <row r="71" spans="1:20" x14ac:dyDescent="0.25">
      <c r="A71" s="18"/>
      <c r="R71" s="21" t="str">
        <f t="shared" ca="1" si="9"/>
        <v>ITEM NO. 30</v>
      </c>
      <c r="S71" s="26">
        <f t="shared" ca="1" si="10"/>
        <v>44927</v>
      </c>
      <c r="T71" s="21">
        <f t="shared" ca="1" si="11"/>
        <v>6000</v>
      </c>
    </row>
    <row r="72" spans="1:20" x14ac:dyDescent="0.25">
      <c r="R72" s="21" t="str">
        <f t="shared" ca="1" si="9"/>
        <v>ITEM NO. 30</v>
      </c>
      <c r="S72" s="26">
        <f t="shared" ca="1" si="10"/>
        <v>44958</v>
      </c>
      <c r="T72" s="21">
        <f t="shared" ca="1" si="11"/>
        <v>1500</v>
      </c>
    </row>
    <row r="73" spans="1:20" x14ac:dyDescent="0.25">
      <c r="R73" s="21" t="str">
        <f t="shared" ca="1" si="9"/>
        <v>ITEM NO. 30</v>
      </c>
      <c r="S73" s="26">
        <f t="shared" ca="1" si="10"/>
        <v>45017</v>
      </c>
      <c r="T73" s="21">
        <f t="shared" ca="1" si="11"/>
        <v>5000</v>
      </c>
    </row>
    <row r="74" spans="1:20" x14ac:dyDescent="0.25">
      <c r="R74" s="21" t="str">
        <f t="shared" ca="1" si="9"/>
        <v>ITEM NO. 30</v>
      </c>
      <c r="S74" s="26">
        <f t="shared" ca="1" si="10"/>
        <v>45108</v>
      </c>
      <c r="T74" s="21">
        <f t="shared" ca="1" si="11"/>
        <v>5000</v>
      </c>
    </row>
    <row r="75" spans="1:20" x14ac:dyDescent="0.25">
      <c r="R75" s="21" t="str">
        <f t="shared" ca="1" si="9"/>
        <v>ITEM NO. 30</v>
      </c>
      <c r="S75" s="26">
        <f t="shared" ca="1" si="10"/>
        <v>45139</v>
      </c>
      <c r="T75" s="21">
        <f t="shared" ca="1" si="11"/>
        <v>5000</v>
      </c>
    </row>
    <row r="76" spans="1:20" x14ac:dyDescent="0.25">
      <c r="R76" s="21" t="str">
        <f t="shared" ca="1" si="9"/>
        <v>ITEM NO. 31</v>
      </c>
      <c r="S76" s="26">
        <f t="shared" ca="1" si="10"/>
        <v>44927</v>
      </c>
      <c r="T76" s="21">
        <f t="shared" ca="1" si="11"/>
        <v>2500</v>
      </c>
    </row>
    <row r="77" spans="1:20" x14ac:dyDescent="0.25">
      <c r="R77" s="21" t="str">
        <f t="shared" ca="1" si="9"/>
        <v>ITEM NO. 31</v>
      </c>
      <c r="S77" s="26">
        <f t="shared" ca="1" si="10"/>
        <v>45108</v>
      </c>
      <c r="T77" s="21">
        <f t="shared" ca="1" si="11"/>
        <v>2500</v>
      </c>
    </row>
    <row r="78" spans="1:20" x14ac:dyDescent="0.25">
      <c r="R78" s="21" t="str">
        <f t="shared" ca="1" si="9"/>
        <v>ITEM NO. 31</v>
      </c>
      <c r="S78" s="26">
        <f t="shared" ca="1" si="10"/>
        <v>45139</v>
      </c>
      <c r="T78" s="21">
        <f t="shared" ca="1" si="11"/>
        <v>6250</v>
      </c>
    </row>
    <row r="79" spans="1:20" x14ac:dyDescent="0.25">
      <c r="R79" s="21" t="str">
        <f t="shared" ca="1" si="9"/>
        <v>ITEM NO. 39</v>
      </c>
      <c r="S79" s="26">
        <f t="shared" ca="1" si="10"/>
        <v>44926</v>
      </c>
      <c r="T79" s="21">
        <f t="shared" ca="1" si="11"/>
        <v>16</v>
      </c>
    </row>
    <row r="80" spans="1:20" x14ac:dyDescent="0.25">
      <c r="R80" s="21" t="str">
        <f t="shared" ca="1" si="9"/>
        <v>ITEM NO. 39</v>
      </c>
      <c r="S80" s="26">
        <f t="shared" ca="1" si="10"/>
        <v>44927</v>
      </c>
      <c r="T80" s="21">
        <f t="shared" ca="1" si="11"/>
        <v>4800</v>
      </c>
    </row>
    <row r="81" spans="18:20" x14ac:dyDescent="0.25">
      <c r="R81" s="21" t="str">
        <f t="shared" ca="1" si="9"/>
        <v>ITEM NO. 39</v>
      </c>
      <c r="S81" s="26">
        <f t="shared" ca="1" si="10"/>
        <v>44958</v>
      </c>
      <c r="T81" s="21">
        <f t="shared" ref="T81:T93" ca="1" si="12">SUMPRODUCT((A$3:A$43=$R81)*($B$2:$M$2=$S81)*($B$3:$M$43))</f>
        <v>2400</v>
      </c>
    </row>
    <row r="82" spans="18:20" x14ac:dyDescent="0.25">
      <c r="R82" s="21" t="str">
        <f t="shared" ca="1" si="9"/>
        <v>ITEM NO. 39</v>
      </c>
      <c r="S82" s="26">
        <f t="shared" ca="1" si="10"/>
        <v>45170</v>
      </c>
      <c r="T82" s="21">
        <f t="shared" ca="1" si="12"/>
        <v>2400</v>
      </c>
    </row>
    <row r="83" spans="18:20" x14ac:dyDescent="0.25">
      <c r="R83" s="21" t="str">
        <f t="shared" ca="1" si="9"/>
        <v>ITEM NO. 39</v>
      </c>
      <c r="S83" s="26">
        <f t="shared" ca="1" si="10"/>
        <v>45231</v>
      </c>
      <c r="T83" s="21">
        <f t="shared" ca="1" si="12"/>
        <v>1920</v>
      </c>
    </row>
    <row r="84" spans="18:20" x14ac:dyDescent="0.25">
      <c r="R84" s="21" t="str">
        <f t="shared" ca="1" si="9"/>
        <v>ITEM NO. 40</v>
      </c>
      <c r="S84" s="26">
        <f t="shared" ca="1" si="10"/>
        <v>44926</v>
      </c>
      <c r="T84" s="21">
        <f t="shared" ca="1" si="12"/>
        <v>95</v>
      </c>
    </row>
    <row r="85" spans="18:20" x14ac:dyDescent="0.25">
      <c r="R85" s="21" t="str">
        <f t="shared" ca="1" si="9"/>
        <v>ITEM NO. 40</v>
      </c>
      <c r="S85" s="26">
        <f t="shared" ca="1" si="10"/>
        <v>44927</v>
      </c>
      <c r="T85" s="21">
        <f t="shared" ca="1" si="12"/>
        <v>1500</v>
      </c>
    </row>
    <row r="86" spans="18:20" x14ac:dyDescent="0.25">
      <c r="R86" s="21" t="str">
        <f t="shared" ca="1" si="9"/>
        <v>ITEM NO. 40</v>
      </c>
      <c r="S86" s="26">
        <f t="shared" ca="1" si="10"/>
        <v>44958</v>
      </c>
      <c r="T86" s="21">
        <f t="shared" ca="1" si="12"/>
        <v>900</v>
      </c>
    </row>
    <row r="87" spans="18:20" x14ac:dyDescent="0.25">
      <c r="R87" s="21" t="str">
        <f t="shared" ca="1" si="9"/>
        <v>ITEM NO. 40</v>
      </c>
      <c r="S87" s="26">
        <f t="shared" ca="1" si="10"/>
        <v>45170</v>
      </c>
      <c r="T87" s="21">
        <f t="shared" ca="1" si="12"/>
        <v>600</v>
      </c>
    </row>
    <row r="88" spans="18:20" x14ac:dyDescent="0.25">
      <c r="R88" s="21" t="str">
        <f t="shared" ca="1" si="9"/>
        <v>ITEM NO. 40</v>
      </c>
      <c r="S88" s="26">
        <f t="shared" ca="1" si="10"/>
        <v>45231</v>
      </c>
      <c r="T88" s="21">
        <f t="shared" ca="1" si="12"/>
        <v>480</v>
      </c>
    </row>
    <row r="89" spans="18:20" x14ac:dyDescent="0.25">
      <c r="R89" s="21" t="str">
        <f t="shared" ca="1" si="9"/>
        <v>ITEM NO. 41</v>
      </c>
      <c r="S89" s="26">
        <f t="shared" ca="1" si="10"/>
        <v>44926</v>
      </c>
      <c r="T89" s="21">
        <f t="shared" ca="1" si="12"/>
        <v>88</v>
      </c>
    </row>
    <row r="90" spans="18:20" x14ac:dyDescent="0.25">
      <c r="R90" s="21" t="str">
        <f t="shared" ca="1" si="9"/>
        <v>ITEM NO. 41</v>
      </c>
      <c r="S90" s="26">
        <f t="shared" ca="1" si="10"/>
        <v>44927</v>
      </c>
      <c r="T90" s="21">
        <f t="shared" ca="1" si="12"/>
        <v>480</v>
      </c>
    </row>
    <row r="91" spans="18:20" x14ac:dyDescent="0.25">
      <c r="R91" s="21" t="str">
        <f t="shared" ca="1" si="9"/>
        <v>ITEM NO. 41</v>
      </c>
      <c r="S91" s="26">
        <f t="shared" ca="1" si="10"/>
        <v>44958</v>
      </c>
      <c r="T91" s="21">
        <f t="shared" ca="1" si="12"/>
        <v>1800</v>
      </c>
    </row>
    <row r="92" spans="18:20" x14ac:dyDescent="0.25">
      <c r="R92" s="21" t="str">
        <f t="shared" ca="1" si="9"/>
        <v>ITEM NO. 41</v>
      </c>
      <c r="S92" s="26">
        <f t="shared" ca="1" si="10"/>
        <v>44986</v>
      </c>
      <c r="T92" s="21">
        <f t="shared" ca="1" si="12"/>
        <v>1320</v>
      </c>
    </row>
    <row r="93" spans="18:20" x14ac:dyDescent="0.25">
      <c r="R93" s="21" t="str">
        <f t="shared" ca="1" si="9"/>
        <v>ITEM NO. 41</v>
      </c>
      <c r="S93" s="26">
        <f t="shared" ca="1" si="10"/>
        <v>45170</v>
      </c>
      <c r="T93" s="21">
        <f t="shared" ca="1" si="12"/>
        <v>720</v>
      </c>
    </row>
    <row r="94" spans="18:20" x14ac:dyDescent="0.25">
      <c r="R94" s="21"/>
      <c r="S94" s="26"/>
    </row>
    <row r="95" spans="18:20" x14ac:dyDescent="0.25">
      <c r="R95" s="21"/>
      <c r="S95" s="26"/>
    </row>
    <row r="96" spans="18:20" x14ac:dyDescent="0.25">
      <c r="R96" s="21"/>
      <c r="S96" s="26"/>
    </row>
    <row r="97" spans="18:19" x14ac:dyDescent="0.25">
      <c r="R97" s="21"/>
      <c r="S97" s="26"/>
    </row>
    <row r="98" spans="18:19" x14ac:dyDescent="0.25">
      <c r="R98" s="21"/>
      <c r="S98" s="26"/>
    </row>
    <row r="99" spans="18:19" x14ac:dyDescent="0.25">
      <c r="R99" s="21"/>
      <c r="S99" s="26"/>
    </row>
    <row r="100" spans="18:19" x14ac:dyDescent="0.25">
      <c r="R100" s="21"/>
      <c r="S100" s="26"/>
    </row>
    <row r="101" spans="18:19" x14ac:dyDescent="0.25">
      <c r="R101" s="21"/>
      <c r="S101" s="26"/>
    </row>
    <row r="102" spans="18:19" x14ac:dyDescent="0.25">
      <c r="R102" s="21"/>
      <c r="S102" s="26"/>
    </row>
    <row r="103" spans="18:19" x14ac:dyDescent="0.25">
      <c r="R103" s="21"/>
      <c r="S103" s="26"/>
    </row>
    <row r="104" spans="18:19" x14ac:dyDescent="0.25">
      <c r="R104" s="21"/>
      <c r="S104" s="26"/>
    </row>
    <row r="105" spans="18:19" x14ac:dyDescent="0.25">
      <c r="R105" s="21"/>
      <c r="S105" s="26"/>
    </row>
    <row r="106" spans="18:19" x14ac:dyDescent="0.25">
      <c r="R106" s="21"/>
      <c r="S106" s="26"/>
    </row>
    <row r="107" spans="18:19" x14ac:dyDescent="0.25">
      <c r="R107" s="21"/>
      <c r="S107" s="26"/>
    </row>
    <row r="108" spans="18:19" x14ac:dyDescent="0.25">
      <c r="R108" s="21"/>
      <c r="S108" s="26"/>
    </row>
    <row r="109" spans="18:19" x14ac:dyDescent="0.25">
      <c r="R109" s="21"/>
      <c r="S109" s="26"/>
    </row>
    <row r="110" spans="18:19" x14ac:dyDescent="0.25">
      <c r="R110" s="21"/>
      <c r="S110" s="26"/>
    </row>
    <row r="111" spans="18:19" x14ac:dyDescent="0.25">
      <c r="R111" s="21"/>
      <c r="S111" s="26"/>
    </row>
    <row r="112" spans="18:19" x14ac:dyDescent="0.25">
      <c r="R112" s="21"/>
      <c r="S112" s="26"/>
    </row>
    <row r="113" spans="18:19" x14ac:dyDescent="0.25">
      <c r="R113" s="21"/>
      <c r="S113" s="26"/>
    </row>
    <row r="114" spans="18:19" x14ac:dyDescent="0.25">
      <c r="R114" s="21"/>
      <c r="S114" s="26"/>
    </row>
    <row r="115" spans="18:19" x14ac:dyDescent="0.25">
      <c r="R115" s="21"/>
      <c r="S115" s="26"/>
    </row>
    <row r="116" spans="18:19" x14ac:dyDescent="0.25">
      <c r="R116" s="21"/>
      <c r="S116" s="26"/>
    </row>
    <row r="117" spans="18:19" x14ac:dyDescent="0.25">
      <c r="R117" s="21"/>
      <c r="S117" s="26"/>
    </row>
    <row r="118" spans="18:19" x14ac:dyDescent="0.25">
      <c r="R118" s="21"/>
      <c r="S118" s="26"/>
    </row>
    <row r="119" spans="18:19" x14ac:dyDescent="0.25">
      <c r="R119" s="21"/>
      <c r="S119" s="26"/>
    </row>
    <row r="120" spans="18:19" x14ac:dyDescent="0.25">
      <c r="R120" s="21"/>
      <c r="S120" s="26"/>
    </row>
    <row r="121" spans="18:19" x14ac:dyDescent="0.25">
      <c r="R121" s="21"/>
      <c r="S121" s="26"/>
    </row>
    <row r="122" spans="18:19" x14ac:dyDescent="0.25">
      <c r="R122" s="21"/>
      <c r="S122" s="26"/>
    </row>
    <row r="123" spans="18:19" x14ac:dyDescent="0.25">
      <c r="R123" s="21"/>
      <c r="S123" s="26"/>
    </row>
    <row r="124" spans="18:19" x14ac:dyDescent="0.25">
      <c r="R124" s="21"/>
      <c r="S124" s="26"/>
    </row>
    <row r="125" spans="18:19" x14ac:dyDescent="0.25">
      <c r="R125" s="21"/>
      <c r="S125" s="26"/>
    </row>
    <row r="126" spans="18:19" x14ac:dyDescent="0.25">
      <c r="R126" s="21"/>
      <c r="S126" s="26"/>
    </row>
    <row r="127" spans="18:19" x14ac:dyDescent="0.25">
      <c r="R127" s="21"/>
      <c r="S127" s="26"/>
    </row>
    <row r="128" spans="18:19" x14ac:dyDescent="0.25">
      <c r="R128" s="21"/>
      <c r="S128" s="26"/>
    </row>
    <row r="129" spans="18:19" x14ac:dyDescent="0.25">
      <c r="R129" s="21"/>
      <c r="S129" s="26"/>
    </row>
    <row r="130" spans="18:19" x14ac:dyDescent="0.25">
      <c r="R130" s="21"/>
      <c r="S130" s="26"/>
    </row>
    <row r="131" spans="18:19" x14ac:dyDescent="0.25">
      <c r="R131" s="21"/>
      <c r="S131" s="26"/>
    </row>
    <row r="132" spans="18:19" x14ac:dyDescent="0.25">
      <c r="R132" s="21"/>
      <c r="S132" s="26"/>
    </row>
    <row r="133" spans="18:19" x14ac:dyDescent="0.25">
      <c r="R133" s="21"/>
      <c r="S133" s="26"/>
    </row>
    <row r="134" spans="18:19" x14ac:dyDescent="0.25">
      <c r="R134" s="21"/>
      <c r="S134" s="26"/>
    </row>
    <row r="135" spans="18:19" x14ac:dyDescent="0.25">
      <c r="R135" s="21"/>
      <c r="S135" s="26"/>
    </row>
    <row r="136" spans="18:19" x14ac:dyDescent="0.25">
      <c r="R136" s="21"/>
      <c r="S136" s="26"/>
    </row>
    <row r="137" spans="18:19" x14ac:dyDescent="0.25">
      <c r="R137" s="21"/>
      <c r="S137" s="26"/>
    </row>
    <row r="138" spans="18:19" x14ac:dyDescent="0.25">
      <c r="R138" s="21"/>
      <c r="S138" s="26"/>
    </row>
    <row r="139" spans="18:19" x14ac:dyDescent="0.25">
      <c r="R139" s="21"/>
      <c r="S139" s="26"/>
    </row>
    <row r="140" spans="18:19" x14ac:dyDescent="0.25">
      <c r="R140" s="21"/>
      <c r="S140" s="26"/>
    </row>
    <row r="141" spans="18:19" x14ac:dyDescent="0.25">
      <c r="R141" s="21"/>
      <c r="S141" s="26"/>
    </row>
    <row r="142" spans="18:19" x14ac:dyDescent="0.25">
      <c r="R142" s="21"/>
      <c r="S142" s="26"/>
    </row>
    <row r="143" spans="18:19" x14ac:dyDescent="0.25">
      <c r="R143" s="21"/>
      <c r="S143" s="26"/>
    </row>
    <row r="144" spans="18:19" x14ac:dyDescent="0.25">
      <c r="R144" s="21"/>
      <c r="S144" s="26"/>
    </row>
    <row r="145" spans="18:19" x14ac:dyDescent="0.25">
      <c r="R145" s="21"/>
      <c r="S145" s="26"/>
    </row>
    <row r="146" spans="18:19" x14ac:dyDescent="0.25">
      <c r="R146" s="21"/>
      <c r="S146" s="26"/>
    </row>
    <row r="147" spans="18:19" x14ac:dyDescent="0.25">
      <c r="R147" s="21"/>
      <c r="S147" s="26"/>
    </row>
    <row r="148" spans="18:19" x14ac:dyDescent="0.25">
      <c r="R148" s="21"/>
      <c r="S148" s="26"/>
    </row>
    <row r="149" spans="18:19" x14ac:dyDescent="0.25">
      <c r="R149" s="21"/>
      <c r="S149" s="26"/>
    </row>
    <row r="150" spans="18:19" x14ac:dyDescent="0.25">
      <c r="R150" s="21"/>
      <c r="S150" s="26"/>
    </row>
    <row r="151" spans="18:19" x14ac:dyDescent="0.25">
      <c r="R151" s="21"/>
      <c r="S151" s="26"/>
    </row>
    <row r="152" spans="18:19" x14ac:dyDescent="0.25">
      <c r="R152" s="21"/>
      <c r="S152" s="26"/>
    </row>
    <row r="153" spans="18:19" x14ac:dyDescent="0.25">
      <c r="R153" s="21"/>
      <c r="S153" s="26"/>
    </row>
    <row r="154" spans="18:19" x14ac:dyDescent="0.25">
      <c r="R154" s="21"/>
      <c r="S154" s="26"/>
    </row>
    <row r="155" spans="18:19" x14ac:dyDescent="0.25">
      <c r="R155" s="21"/>
      <c r="S155" s="26"/>
    </row>
    <row r="156" spans="18:19" x14ac:dyDescent="0.25">
      <c r="R156" s="21"/>
      <c r="S156" s="26"/>
    </row>
    <row r="157" spans="18:19" x14ac:dyDescent="0.25">
      <c r="R157" s="21"/>
      <c r="S157" s="26"/>
    </row>
    <row r="158" spans="18:19" x14ac:dyDescent="0.25">
      <c r="R158" s="21"/>
      <c r="S158" s="26"/>
    </row>
    <row r="159" spans="18:19" x14ac:dyDescent="0.25">
      <c r="R159" s="21"/>
      <c r="S159" s="26"/>
    </row>
    <row r="160" spans="18:19" x14ac:dyDescent="0.25">
      <c r="R160" s="21"/>
      <c r="S160" s="26"/>
    </row>
    <row r="161" spans="18:19" x14ac:dyDescent="0.25">
      <c r="R161" s="21"/>
      <c r="S161" s="26"/>
    </row>
    <row r="162" spans="18:19" x14ac:dyDescent="0.25">
      <c r="R162" s="21"/>
      <c r="S162" s="26"/>
    </row>
    <row r="163" spans="18:19" x14ac:dyDescent="0.25">
      <c r="R163" s="21"/>
      <c r="S163" s="26"/>
    </row>
    <row r="164" spans="18:19" x14ac:dyDescent="0.25">
      <c r="R164" s="21"/>
      <c r="S164" s="26"/>
    </row>
    <row r="165" spans="18:19" x14ac:dyDescent="0.25">
      <c r="R165" s="21"/>
      <c r="S165" s="26"/>
    </row>
    <row r="166" spans="18:19" x14ac:dyDescent="0.25">
      <c r="R166" s="21"/>
      <c r="S166" s="26"/>
    </row>
    <row r="167" spans="18:19" x14ac:dyDescent="0.25">
      <c r="R167" s="21"/>
      <c r="S167" s="26"/>
    </row>
    <row r="168" spans="18:19" x14ac:dyDescent="0.25">
      <c r="R168" s="21"/>
      <c r="S168" s="26"/>
    </row>
    <row r="169" spans="18:19" x14ac:dyDescent="0.25">
      <c r="R169" s="21"/>
      <c r="S169" s="26"/>
    </row>
    <row r="170" spans="18:19" x14ac:dyDescent="0.25">
      <c r="R170" s="21"/>
      <c r="S170" s="26"/>
    </row>
    <row r="171" spans="18:19" x14ac:dyDescent="0.25">
      <c r="R171" s="21"/>
      <c r="S171" s="26"/>
    </row>
    <row r="172" spans="18:19" x14ac:dyDescent="0.25">
      <c r="R172" s="21"/>
      <c r="S172" s="26"/>
    </row>
    <row r="173" spans="18:19" x14ac:dyDescent="0.25">
      <c r="R173" s="21"/>
      <c r="S173" s="26"/>
    </row>
    <row r="174" spans="18:19" x14ac:dyDescent="0.25">
      <c r="R174" s="21"/>
      <c r="S174" s="26"/>
    </row>
    <row r="175" spans="18:19" x14ac:dyDescent="0.25">
      <c r="R175" s="21"/>
      <c r="S175" s="26"/>
    </row>
    <row r="176" spans="18:19" x14ac:dyDescent="0.25">
      <c r="R176" s="21"/>
      <c r="S176" s="26"/>
    </row>
    <row r="177" spans="18:19" x14ac:dyDescent="0.25">
      <c r="R177" s="21"/>
      <c r="S177" s="26"/>
    </row>
    <row r="178" spans="18:19" x14ac:dyDescent="0.25">
      <c r="R178" s="21"/>
      <c r="S178" s="26"/>
    </row>
    <row r="179" spans="18:19" x14ac:dyDescent="0.25">
      <c r="R179" s="21"/>
      <c r="S179" s="26"/>
    </row>
    <row r="180" spans="18:19" x14ac:dyDescent="0.25">
      <c r="R180" s="21"/>
      <c r="S180" s="26"/>
    </row>
    <row r="181" spans="18:19" x14ac:dyDescent="0.25">
      <c r="R181" s="21"/>
      <c r="S181" s="26"/>
    </row>
    <row r="182" spans="18:19" x14ac:dyDescent="0.25">
      <c r="R182" s="21"/>
      <c r="S182" s="26"/>
    </row>
    <row r="183" spans="18:19" x14ac:dyDescent="0.25">
      <c r="R183" s="21"/>
      <c r="S183" s="26"/>
    </row>
    <row r="184" spans="18:19" x14ac:dyDescent="0.25">
      <c r="R184" s="21"/>
      <c r="S184" s="26"/>
    </row>
    <row r="185" spans="18:19" x14ac:dyDescent="0.25">
      <c r="R185" s="21"/>
      <c r="S185" s="26"/>
    </row>
    <row r="186" spans="18:19" x14ac:dyDescent="0.25">
      <c r="R186" s="21"/>
      <c r="S186" s="26"/>
    </row>
    <row r="187" spans="18:19" x14ac:dyDescent="0.25">
      <c r="R187" s="21"/>
      <c r="S187" s="26"/>
    </row>
    <row r="188" spans="18:19" x14ac:dyDescent="0.25">
      <c r="R188" s="21"/>
      <c r="S188" s="26"/>
    </row>
    <row r="189" spans="18:19" x14ac:dyDescent="0.25">
      <c r="R189" s="21"/>
      <c r="S189" s="26"/>
    </row>
    <row r="190" spans="18:19" x14ac:dyDescent="0.25">
      <c r="R190" s="21"/>
      <c r="S190" s="26"/>
    </row>
    <row r="191" spans="18:19" x14ac:dyDescent="0.25">
      <c r="R191" s="21"/>
      <c r="S191" s="26"/>
    </row>
    <row r="192" spans="18:19" x14ac:dyDescent="0.25">
      <c r="R192" s="21"/>
      <c r="S192" s="26"/>
    </row>
    <row r="193" spans="18:19" x14ac:dyDescent="0.25">
      <c r="R193" s="21"/>
      <c r="S193" s="26"/>
    </row>
    <row r="194" spans="18:19" x14ac:dyDescent="0.25">
      <c r="R194" s="21"/>
      <c r="S194" s="26"/>
    </row>
    <row r="195" spans="18:19" x14ac:dyDescent="0.25">
      <c r="R195" s="21"/>
      <c r="S195" s="26"/>
    </row>
    <row r="196" spans="18:19" x14ac:dyDescent="0.25">
      <c r="R196" s="21"/>
      <c r="S196" s="26"/>
    </row>
    <row r="197" spans="18:19" x14ac:dyDescent="0.25">
      <c r="R197" s="21"/>
      <c r="S197" s="26"/>
    </row>
    <row r="198" spans="18:19" x14ac:dyDescent="0.25">
      <c r="R198" s="21"/>
      <c r="S198" s="26"/>
    </row>
    <row r="199" spans="18:19" x14ac:dyDescent="0.25">
      <c r="R199" s="21"/>
      <c r="S199" s="26"/>
    </row>
    <row r="200" spans="18:19" x14ac:dyDescent="0.25">
      <c r="R200" s="21"/>
      <c r="S200" s="26"/>
    </row>
    <row r="201" spans="18:19" x14ac:dyDescent="0.25">
      <c r="R201" s="21"/>
      <c r="S201" s="26"/>
    </row>
    <row r="202" spans="18:19" x14ac:dyDescent="0.25">
      <c r="R202" s="21"/>
      <c r="S202" s="26"/>
    </row>
    <row r="203" spans="18:19" x14ac:dyDescent="0.25">
      <c r="R203" s="21"/>
      <c r="S203" s="26"/>
    </row>
    <row r="204" spans="18:19" x14ac:dyDescent="0.25">
      <c r="R204" s="21"/>
      <c r="S204" s="26"/>
    </row>
    <row r="205" spans="18:19" x14ac:dyDescent="0.25">
      <c r="R205" s="21"/>
      <c r="S205" s="26"/>
    </row>
    <row r="206" spans="18:19" x14ac:dyDescent="0.25">
      <c r="R206" s="21"/>
      <c r="S206" s="26"/>
    </row>
    <row r="207" spans="18:19" x14ac:dyDescent="0.25">
      <c r="R207" s="21"/>
      <c r="S207" s="26"/>
    </row>
    <row r="208" spans="18:19" x14ac:dyDescent="0.25">
      <c r="R208" s="21"/>
      <c r="S208" s="26"/>
    </row>
    <row r="209" spans="18:19" x14ac:dyDescent="0.25">
      <c r="R209" s="21"/>
      <c r="S209" s="26"/>
    </row>
    <row r="210" spans="18:19" x14ac:dyDescent="0.25">
      <c r="R210" s="21"/>
      <c r="S210" s="26"/>
    </row>
    <row r="211" spans="18:19" x14ac:dyDescent="0.25">
      <c r="R211" s="21"/>
      <c r="S211" s="26"/>
    </row>
    <row r="212" spans="18:19" x14ac:dyDescent="0.25">
      <c r="R212" s="21"/>
      <c r="S212" s="26"/>
    </row>
    <row r="213" spans="18:19" x14ac:dyDescent="0.25">
      <c r="R213" s="21"/>
      <c r="S213" s="26"/>
    </row>
    <row r="214" spans="18:19" x14ac:dyDescent="0.25">
      <c r="R214" s="21"/>
      <c r="S214" s="26"/>
    </row>
    <row r="215" spans="18:19" x14ac:dyDescent="0.25">
      <c r="R215" s="21"/>
      <c r="S215" s="26"/>
    </row>
    <row r="216" spans="18:19" x14ac:dyDescent="0.25">
      <c r="R216" s="21"/>
      <c r="S216" s="26"/>
    </row>
    <row r="217" spans="18:19" x14ac:dyDescent="0.25">
      <c r="R217" s="21"/>
      <c r="S217" s="26"/>
    </row>
    <row r="218" spans="18:19" x14ac:dyDescent="0.25">
      <c r="R218" s="21"/>
      <c r="S218" s="26"/>
    </row>
    <row r="219" spans="18:19" x14ac:dyDescent="0.25">
      <c r="R219" s="21"/>
      <c r="S219" s="26"/>
    </row>
    <row r="220" spans="18:19" x14ac:dyDescent="0.25">
      <c r="R220" s="21"/>
      <c r="S220" s="26"/>
    </row>
    <row r="221" spans="18:19" x14ac:dyDescent="0.25">
      <c r="R221" s="21"/>
      <c r="S221" s="26"/>
    </row>
    <row r="222" spans="18:19" x14ac:dyDescent="0.25">
      <c r="R222" s="21"/>
      <c r="S222" s="26"/>
    </row>
    <row r="223" spans="18:19" x14ac:dyDescent="0.25">
      <c r="R223" s="21"/>
      <c r="S223" s="26"/>
    </row>
    <row r="224" spans="18:19" x14ac:dyDescent="0.25">
      <c r="R224" s="21"/>
      <c r="S224" s="26"/>
    </row>
    <row r="225" spans="18:19" x14ac:dyDescent="0.25">
      <c r="R225" s="21"/>
      <c r="S225" s="26"/>
    </row>
    <row r="226" spans="18:19" x14ac:dyDescent="0.25">
      <c r="R226" s="21"/>
      <c r="S226" s="26"/>
    </row>
    <row r="227" spans="18:19" x14ac:dyDescent="0.25">
      <c r="R227" s="21"/>
      <c r="S227" s="26"/>
    </row>
    <row r="228" spans="18:19" x14ac:dyDescent="0.25">
      <c r="R228" s="21"/>
      <c r="S228" s="26"/>
    </row>
    <row r="229" spans="18:19" x14ac:dyDescent="0.25">
      <c r="R229" s="21"/>
      <c r="S229" s="26"/>
    </row>
    <row r="230" spans="18:19" x14ac:dyDescent="0.25">
      <c r="R230" s="21"/>
      <c r="S230" s="26"/>
    </row>
    <row r="231" spans="18:19" x14ac:dyDescent="0.25">
      <c r="R231" s="21"/>
      <c r="S231" s="26"/>
    </row>
    <row r="232" spans="18:19" x14ac:dyDescent="0.25">
      <c r="R232" s="21"/>
      <c r="S232" s="26"/>
    </row>
    <row r="233" spans="18:19" x14ac:dyDescent="0.25">
      <c r="R233" s="21"/>
      <c r="S233" s="26"/>
    </row>
    <row r="234" spans="18:19" x14ac:dyDescent="0.25">
      <c r="R234" s="21"/>
      <c r="S234" s="26"/>
    </row>
    <row r="235" spans="18:19" x14ac:dyDescent="0.25">
      <c r="R235" s="21"/>
      <c r="S235" s="26"/>
    </row>
    <row r="236" spans="18:19" x14ac:dyDescent="0.25">
      <c r="R236" s="21"/>
      <c r="S236" s="26"/>
    </row>
    <row r="237" spans="18:19" x14ac:dyDescent="0.25">
      <c r="R237" s="21"/>
      <c r="S237" s="26"/>
    </row>
    <row r="238" spans="18:19" x14ac:dyDescent="0.25">
      <c r="R238" s="21"/>
      <c r="S238" s="26"/>
    </row>
    <row r="239" spans="18:19" x14ac:dyDescent="0.25">
      <c r="R239" s="21"/>
      <c r="S239" s="26"/>
    </row>
    <row r="240" spans="18:19" x14ac:dyDescent="0.25">
      <c r="R240" s="21"/>
      <c r="S240" s="26"/>
    </row>
    <row r="241" spans="18:19" x14ac:dyDescent="0.25">
      <c r="R241" s="21"/>
      <c r="S241" s="26"/>
    </row>
    <row r="242" spans="18:19" x14ac:dyDescent="0.25">
      <c r="R242" s="21"/>
      <c r="S242" s="26"/>
    </row>
    <row r="243" spans="18:19" x14ac:dyDescent="0.25">
      <c r="R243" s="21"/>
      <c r="S243" s="26"/>
    </row>
    <row r="244" spans="18:19" x14ac:dyDescent="0.25">
      <c r="R244" s="21"/>
      <c r="S244" s="26"/>
    </row>
    <row r="245" spans="18:19" x14ac:dyDescent="0.25">
      <c r="R245" s="21"/>
      <c r="S245" s="26"/>
    </row>
    <row r="246" spans="18:19" x14ac:dyDescent="0.25">
      <c r="R246" s="21"/>
      <c r="S246" s="26"/>
    </row>
    <row r="247" spans="18:19" x14ac:dyDescent="0.25">
      <c r="R247" s="21"/>
      <c r="S247" s="26"/>
    </row>
    <row r="248" spans="18:19" x14ac:dyDescent="0.25">
      <c r="R248" s="21"/>
      <c r="S248" s="26"/>
    </row>
    <row r="249" spans="18:19" x14ac:dyDescent="0.25">
      <c r="R249" s="21"/>
      <c r="S249" s="26"/>
    </row>
    <row r="250" spans="18:19" x14ac:dyDescent="0.25">
      <c r="R250" s="21"/>
      <c r="S250" s="26"/>
    </row>
    <row r="251" spans="18:19" x14ac:dyDescent="0.25">
      <c r="R251" s="21"/>
      <c r="S251" s="26"/>
    </row>
    <row r="252" spans="18:19" x14ac:dyDescent="0.25">
      <c r="R252" s="21"/>
      <c r="S252" s="26"/>
    </row>
    <row r="253" spans="18:19" x14ac:dyDescent="0.25">
      <c r="R253" s="21"/>
      <c r="S253" s="26"/>
    </row>
    <row r="254" spans="18:19" x14ac:dyDescent="0.25">
      <c r="R254" s="21"/>
      <c r="S254" s="26"/>
    </row>
    <row r="255" spans="18:19" x14ac:dyDescent="0.25">
      <c r="R255" s="21"/>
      <c r="S255" s="26"/>
    </row>
    <row r="256" spans="18:19" x14ac:dyDescent="0.25">
      <c r="R256" s="21"/>
      <c r="S256" s="26"/>
    </row>
    <row r="257" spans="18:19" x14ac:dyDescent="0.25">
      <c r="R257" s="21"/>
      <c r="S257" s="26"/>
    </row>
    <row r="258" spans="18:19" x14ac:dyDescent="0.25">
      <c r="R258" s="21"/>
      <c r="S258" s="26"/>
    </row>
    <row r="259" spans="18:19" x14ac:dyDescent="0.25">
      <c r="R259" s="21"/>
      <c r="S259" s="26"/>
    </row>
    <row r="260" spans="18:19" x14ac:dyDescent="0.25">
      <c r="R260" s="21"/>
      <c r="S260" s="26"/>
    </row>
    <row r="261" spans="18:19" x14ac:dyDescent="0.25">
      <c r="R261" s="21"/>
      <c r="S261" s="26"/>
    </row>
    <row r="262" spans="18:19" x14ac:dyDescent="0.25">
      <c r="R262" s="21"/>
      <c r="S262" s="26"/>
    </row>
    <row r="263" spans="18:19" x14ac:dyDescent="0.25">
      <c r="R263" s="21"/>
      <c r="S263" s="26"/>
    </row>
    <row r="264" spans="18:19" x14ac:dyDescent="0.25">
      <c r="R264" s="21"/>
      <c r="S264" s="26"/>
    </row>
    <row r="265" spans="18:19" x14ac:dyDescent="0.25">
      <c r="R265" s="21"/>
      <c r="S265" s="26"/>
    </row>
    <row r="266" spans="18:19" x14ac:dyDescent="0.25">
      <c r="R266" s="21"/>
      <c r="S266" s="26"/>
    </row>
    <row r="267" spans="18:19" x14ac:dyDescent="0.25">
      <c r="R267" s="21"/>
      <c r="S267" s="26"/>
    </row>
    <row r="268" spans="18:19" x14ac:dyDescent="0.25">
      <c r="R268" s="21"/>
      <c r="S268" s="26"/>
    </row>
    <row r="269" spans="18:19" x14ac:dyDescent="0.25">
      <c r="R269" s="21"/>
      <c r="S269" s="26"/>
    </row>
    <row r="270" spans="18:19" x14ac:dyDescent="0.25">
      <c r="R270" s="21"/>
      <c r="S270" s="26"/>
    </row>
    <row r="271" spans="18:19" x14ac:dyDescent="0.25">
      <c r="R271" s="21"/>
      <c r="S271" s="26"/>
    </row>
    <row r="272" spans="18:19" x14ac:dyDescent="0.25">
      <c r="R272" s="21"/>
      <c r="S272" s="26"/>
    </row>
    <row r="273" spans="18:19" x14ac:dyDescent="0.25">
      <c r="R273" s="21"/>
      <c r="S273" s="26"/>
    </row>
    <row r="274" spans="18:19" x14ac:dyDescent="0.25">
      <c r="R274" s="21"/>
      <c r="S274" s="26"/>
    </row>
    <row r="275" spans="18:19" x14ac:dyDescent="0.25">
      <c r="R275" s="21"/>
      <c r="S275" s="26"/>
    </row>
    <row r="276" spans="18:19" x14ac:dyDescent="0.25">
      <c r="R276" s="21"/>
      <c r="S276" s="26"/>
    </row>
    <row r="277" spans="18:19" x14ac:dyDescent="0.25">
      <c r="R277" s="21"/>
      <c r="S277" s="26"/>
    </row>
    <row r="278" spans="18:19" x14ac:dyDescent="0.25">
      <c r="R278" s="21"/>
      <c r="S278" s="26"/>
    </row>
    <row r="279" spans="18:19" x14ac:dyDescent="0.25">
      <c r="R279" s="21"/>
      <c r="S279" s="26"/>
    </row>
    <row r="280" spans="18:19" x14ac:dyDescent="0.25">
      <c r="R280" s="21"/>
      <c r="S280" s="26"/>
    </row>
    <row r="281" spans="18:19" x14ac:dyDescent="0.25">
      <c r="R281" s="21"/>
      <c r="S281" s="26"/>
    </row>
    <row r="282" spans="18:19" x14ac:dyDescent="0.25">
      <c r="R282" s="21"/>
      <c r="S282" s="26"/>
    </row>
    <row r="283" spans="18:19" x14ac:dyDescent="0.25">
      <c r="R283" s="21"/>
      <c r="S283" s="26"/>
    </row>
    <row r="284" spans="18:19" x14ac:dyDescent="0.25">
      <c r="R284" s="21"/>
      <c r="S284" s="26"/>
    </row>
    <row r="285" spans="18:19" x14ac:dyDescent="0.25">
      <c r="R285" s="21"/>
      <c r="S285" s="26"/>
    </row>
    <row r="286" spans="18:19" x14ac:dyDescent="0.25">
      <c r="R286" s="21"/>
      <c r="S286" s="26"/>
    </row>
    <row r="287" spans="18:19" x14ac:dyDescent="0.25">
      <c r="R287" s="21"/>
      <c r="S287" s="26"/>
    </row>
    <row r="288" spans="18:19" x14ac:dyDescent="0.25">
      <c r="R288" s="21"/>
      <c r="S288" s="26"/>
    </row>
    <row r="289" spans="18:19" x14ac:dyDescent="0.25">
      <c r="R289" s="21"/>
      <c r="S289" s="26"/>
    </row>
    <row r="290" spans="18:19" x14ac:dyDescent="0.25">
      <c r="R290" s="21"/>
      <c r="S290" s="26"/>
    </row>
    <row r="291" spans="18:19" x14ac:dyDescent="0.25">
      <c r="R291" s="21"/>
      <c r="S291" s="26"/>
    </row>
    <row r="292" spans="18:19" x14ac:dyDescent="0.25">
      <c r="R292" s="21"/>
      <c r="S292" s="26"/>
    </row>
    <row r="293" spans="18:19" x14ac:dyDescent="0.25">
      <c r="R293" s="21"/>
      <c r="S293" s="26"/>
    </row>
    <row r="294" spans="18:19" x14ac:dyDescent="0.25">
      <c r="R294" s="21"/>
      <c r="S294" s="26"/>
    </row>
    <row r="295" spans="18:19" x14ac:dyDescent="0.25">
      <c r="R295" s="21"/>
      <c r="S295" s="26"/>
    </row>
    <row r="296" spans="18:19" x14ac:dyDescent="0.25">
      <c r="R296" s="21"/>
      <c r="S296" s="26"/>
    </row>
    <row r="297" spans="18:19" x14ac:dyDescent="0.25">
      <c r="R297" s="21"/>
      <c r="S297" s="26"/>
    </row>
    <row r="298" spans="18:19" x14ac:dyDescent="0.25">
      <c r="R298" s="21"/>
      <c r="S298" s="26"/>
    </row>
    <row r="299" spans="18:19" x14ac:dyDescent="0.25">
      <c r="R299" s="21"/>
      <c r="S299" s="26"/>
    </row>
    <row r="300" spans="18:19" x14ac:dyDescent="0.25">
      <c r="R300" s="21"/>
      <c r="S300" s="26"/>
    </row>
    <row r="301" spans="18:19" x14ac:dyDescent="0.25">
      <c r="R301" s="21"/>
      <c r="S301" s="26"/>
    </row>
    <row r="302" spans="18:19" x14ac:dyDescent="0.25">
      <c r="R302" s="21"/>
      <c r="S302" s="26"/>
    </row>
    <row r="303" spans="18:19" x14ac:dyDescent="0.25">
      <c r="R303" s="21"/>
      <c r="S303" s="26"/>
    </row>
    <row r="304" spans="18:19" x14ac:dyDescent="0.25">
      <c r="R304" s="21"/>
      <c r="S304" s="26"/>
    </row>
    <row r="305" spans="18:19" x14ac:dyDescent="0.25">
      <c r="R305" s="21"/>
      <c r="S305" s="26"/>
    </row>
    <row r="306" spans="18:19" x14ac:dyDescent="0.25">
      <c r="R306" s="21"/>
      <c r="S306" s="26"/>
    </row>
    <row r="307" spans="18:19" x14ac:dyDescent="0.25">
      <c r="R307" s="21"/>
      <c r="S307" s="26"/>
    </row>
    <row r="308" spans="18:19" x14ac:dyDescent="0.25">
      <c r="R308" s="21"/>
      <c r="S308" s="26"/>
    </row>
    <row r="309" spans="18:19" x14ac:dyDescent="0.25">
      <c r="R309" s="21"/>
      <c r="S309" s="26"/>
    </row>
    <row r="310" spans="18:19" x14ac:dyDescent="0.25">
      <c r="R310" s="21"/>
      <c r="S310" s="26"/>
    </row>
    <row r="311" spans="18:19" x14ac:dyDescent="0.25">
      <c r="R311" s="21"/>
      <c r="S311" s="26"/>
    </row>
    <row r="312" spans="18:19" x14ac:dyDescent="0.25">
      <c r="R312" s="21"/>
      <c r="S312" s="26"/>
    </row>
    <row r="313" spans="18:19" x14ac:dyDescent="0.25">
      <c r="R313" s="21"/>
      <c r="S313" s="26"/>
    </row>
    <row r="314" spans="18:19" x14ac:dyDescent="0.25">
      <c r="R314" s="21"/>
      <c r="S314" s="26"/>
    </row>
    <row r="315" spans="18:19" x14ac:dyDescent="0.25">
      <c r="R315" s="21"/>
      <c r="S315" s="26"/>
    </row>
    <row r="316" spans="18:19" x14ac:dyDescent="0.25">
      <c r="R316" s="21"/>
      <c r="S316" s="26"/>
    </row>
    <row r="317" spans="18:19" x14ac:dyDescent="0.25">
      <c r="R317" s="21"/>
      <c r="S317" s="26"/>
    </row>
    <row r="318" spans="18:19" x14ac:dyDescent="0.25">
      <c r="R318" s="21"/>
      <c r="S318" s="26"/>
    </row>
    <row r="319" spans="18:19" x14ac:dyDescent="0.25">
      <c r="R319" s="21"/>
      <c r="S319" s="26"/>
    </row>
    <row r="320" spans="18:19" x14ac:dyDescent="0.25">
      <c r="R320" s="21"/>
      <c r="S320" s="26"/>
    </row>
    <row r="321" spans="18:19" x14ac:dyDescent="0.25">
      <c r="R321" s="21"/>
      <c r="S321" s="26"/>
    </row>
    <row r="322" spans="18:19" x14ac:dyDescent="0.25">
      <c r="R322" s="21"/>
      <c r="S322" s="26"/>
    </row>
    <row r="323" spans="18:19" x14ac:dyDescent="0.25">
      <c r="R323" s="21"/>
      <c r="S323" s="26"/>
    </row>
    <row r="324" spans="18:19" x14ac:dyDescent="0.25">
      <c r="R324" s="21"/>
      <c r="S324" s="26"/>
    </row>
    <row r="325" spans="18:19" x14ac:dyDescent="0.25">
      <c r="R325" s="21"/>
      <c r="S325" s="26"/>
    </row>
    <row r="326" spans="18:19" x14ac:dyDescent="0.25">
      <c r="R326" s="21"/>
      <c r="S326" s="26"/>
    </row>
    <row r="327" spans="18:19" x14ac:dyDescent="0.25">
      <c r="R327" s="21"/>
      <c r="S327" s="26"/>
    </row>
    <row r="328" spans="18:19" x14ac:dyDescent="0.25">
      <c r="R328" s="21"/>
      <c r="S328" s="26"/>
    </row>
    <row r="329" spans="18:19" x14ac:dyDescent="0.25">
      <c r="R329" s="21"/>
      <c r="S329" s="26"/>
    </row>
    <row r="330" spans="18:19" x14ac:dyDescent="0.25">
      <c r="R330" s="21"/>
      <c r="S330" s="26"/>
    </row>
    <row r="331" spans="18:19" x14ac:dyDescent="0.25">
      <c r="R331" s="21"/>
      <c r="S331" s="26"/>
    </row>
    <row r="332" spans="18:19" x14ac:dyDescent="0.25">
      <c r="R332" s="21"/>
      <c r="S332" s="26"/>
    </row>
    <row r="333" spans="18:19" x14ac:dyDescent="0.25">
      <c r="R333" s="21"/>
      <c r="S333" s="26"/>
    </row>
    <row r="334" spans="18:19" x14ac:dyDescent="0.25">
      <c r="R334" s="21"/>
      <c r="S334" s="26"/>
    </row>
    <row r="335" spans="18:19" x14ac:dyDescent="0.25">
      <c r="R335" s="21"/>
      <c r="S335" s="26"/>
    </row>
    <row r="336" spans="18:19" x14ac:dyDescent="0.25">
      <c r="R336" s="21"/>
      <c r="S336" s="26"/>
    </row>
    <row r="337" spans="18:19" x14ac:dyDescent="0.25">
      <c r="R337" s="21"/>
      <c r="S337" s="26"/>
    </row>
    <row r="338" spans="18:19" x14ac:dyDescent="0.25">
      <c r="R338" s="21"/>
      <c r="S338" s="26"/>
    </row>
    <row r="339" spans="18:19" x14ac:dyDescent="0.25">
      <c r="R339" s="21"/>
      <c r="S339" s="26"/>
    </row>
    <row r="340" spans="18:19" x14ac:dyDescent="0.25">
      <c r="R340" s="21"/>
      <c r="S340" s="26"/>
    </row>
    <row r="341" spans="18:19" x14ac:dyDescent="0.25">
      <c r="R341" s="21"/>
      <c r="S341" s="26"/>
    </row>
    <row r="342" spans="18:19" x14ac:dyDescent="0.25">
      <c r="R342" s="21"/>
      <c r="S342" s="26"/>
    </row>
    <row r="343" spans="18:19" x14ac:dyDescent="0.25">
      <c r="R343" s="21"/>
      <c r="S343" s="26"/>
    </row>
    <row r="344" spans="18:19" x14ac:dyDescent="0.25">
      <c r="R344" s="21"/>
      <c r="S344" s="26"/>
    </row>
    <row r="345" spans="18:19" x14ac:dyDescent="0.25">
      <c r="R345" s="21"/>
      <c r="S345" s="26"/>
    </row>
    <row r="346" spans="18:19" x14ac:dyDescent="0.25">
      <c r="R346" s="21"/>
      <c r="S346" s="26"/>
    </row>
    <row r="347" spans="18:19" x14ac:dyDescent="0.25">
      <c r="R347" s="21"/>
      <c r="S347" s="26"/>
    </row>
    <row r="348" spans="18:19" x14ac:dyDescent="0.25">
      <c r="R348" s="21"/>
      <c r="S348" s="26"/>
    </row>
    <row r="349" spans="18:19" x14ac:dyDescent="0.25">
      <c r="R349" s="21"/>
      <c r="S349" s="26"/>
    </row>
    <row r="350" spans="18:19" x14ac:dyDescent="0.25">
      <c r="R350" s="21"/>
      <c r="S350" s="26"/>
    </row>
    <row r="351" spans="18:19" x14ac:dyDescent="0.25">
      <c r="R351" s="21"/>
      <c r="S351" s="26"/>
    </row>
    <row r="352" spans="18:19" x14ac:dyDescent="0.25">
      <c r="R352" s="21"/>
      <c r="S352" s="26"/>
    </row>
    <row r="353" spans="18:19" x14ac:dyDescent="0.25">
      <c r="R353" s="21"/>
      <c r="S353" s="26"/>
    </row>
    <row r="354" spans="18:19" x14ac:dyDescent="0.25">
      <c r="R354" s="21"/>
      <c r="S354" s="26"/>
    </row>
    <row r="355" spans="18:19" x14ac:dyDescent="0.25">
      <c r="R355" s="21"/>
      <c r="S355" s="26"/>
    </row>
    <row r="356" spans="18:19" x14ac:dyDescent="0.25">
      <c r="R356" s="21"/>
      <c r="S356" s="26"/>
    </row>
    <row r="357" spans="18:19" x14ac:dyDescent="0.25">
      <c r="R357" s="21"/>
      <c r="S357" s="26"/>
    </row>
    <row r="358" spans="18:19" x14ac:dyDescent="0.25">
      <c r="R358" s="21"/>
      <c r="S358" s="26"/>
    </row>
    <row r="359" spans="18:19" x14ac:dyDescent="0.25">
      <c r="R359" s="21"/>
      <c r="S359" s="26"/>
    </row>
    <row r="360" spans="18:19" x14ac:dyDescent="0.25">
      <c r="R360" s="21"/>
      <c r="S360" s="26"/>
    </row>
    <row r="361" spans="18:19" x14ac:dyDescent="0.25">
      <c r="R361" s="21"/>
      <c r="S361" s="26"/>
    </row>
    <row r="362" spans="18:19" x14ac:dyDescent="0.25">
      <c r="R362" s="21"/>
      <c r="S362" s="26"/>
    </row>
    <row r="363" spans="18:19" x14ac:dyDescent="0.25">
      <c r="R363" s="21"/>
      <c r="S363" s="26"/>
    </row>
    <row r="364" spans="18:19" x14ac:dyDescent="0.25">
      <c r="R364" s="21"/>
      <c r="S364" s="26"/>
    </row>
    <row r="365" spans="18:19" x14ac:dyDescent="0.25">
      <c r="R365" s="21"/>
      <c r="S365" s="26"/>
    </row>
    <row r="366" spans="18:19" x14ac:dyDescent="0.25">
      <c r="R366" s="21"/>
      <c r="S366" s="26"/>
    </row>
    <row r="367" spans="18:19" x14ac:dyDescent="0.25">
      <c r="R367" s="21"/>
      <c r="S367" s="26"/>
    </row>
    <row r="368" spans="18:19" x14ac:dyDescent="0.25">
      <c r="R368" s="21"/>
      <c r="S368" s="26"/>
    </row>
    <row r="369" spans="18:19" x14ac:dyDescent="0.25">
      <c r="R369" s="21"/>
      <c r="S369" s="26"/>
    </row>
    <row r="370" spans="18:19" x14ac:dyDescent="0.25">
      <c r="R370" s="21"/>
      <c r="S370" s="26"/>
    </row>
    <row r="371" spans="18:19" x14ac:dyDescent="0.25">
      <c r="R371" s="21"/>
      <c r="S371" s="26"/>
    </row>
    <row r="372" spans="18:19" x14ac:dyDescent="0.25">
      <c r="R372" s="21"/>
      <c r="S372" s="26"/>
    </row>
    <row r="373" spans="18:19" x14ac:dyDescent="0.25">
      <c r="R373" s="21"/>
      <c r="S373" s="26"/>
    </row>
    <row r="374" spans="18:19" x14ac:dyDescent="0.25">
      <c r="R374" s="21"/>
      <c r="S374" s="26"/>
    </row>
    <row r="375" spans="18:19" x14ac:dyDescent="0.25">
      <c r="R375" s="21"/>
      <c r="S375" s="26"/>
    </row>
    <row r="376" spans="18:19" x14ac:dyDescent="0.25">
      <c r="R376" s="21"/>
      <c r="S376" s="26"/>
    </row>
    <row r="377" spans="18:19" x14ac:dyDescent="0.25">
      <c r="R377" s="21"/>
      <c r="S377" s="26"/>
    </row>
    <row r="378" spans="18:19" x14ac:dyDescent="0.25">
      <c r="R378" s="21"/>
      <c r="S378" s="26"/>
    </row>
    <row r="379" spans="18:19" x14ac:dyDescent="0.25">
      <c r="R379" s="21"/>
      <c r="S379" s="26"/>
    </row>
    <row r="380" spans="18:19" x14ac:dyDescent="0.25">
      <c r="R380" s="21"/>
      <c r="S380" s="26"/>
    </row>
    <row r="381" spans="18:19" x14ac:dyDescent="0.25">
      <c r="R381" s="21"/>
      <c r="S381" s="26"/>
    </row>
    <row r="382" spans="18:19" x14ac:dyDescent="0.25">
      <c r="R382" s="21"/>
      <c r="S382" s="26"/>
    </row>
    <row r="383" spans="18:19" x14ac:dyDescent="0.25">
      <c r="R383" s="21"/>
      <c r="S383" s="26"/>
    </row>
    <row r="384" spans="18:19" x14ac:dyDescent="0.25">
      <c r="R384" s="21"/>
      <c r="S384" s="26"/>
    </row>
    <row r="385" spans="18:19" x14ac:dyDescent="0.25">
      <c r="R385" s="21"/>
      <c r="S385" s="26"/>
    </row>
    <row r="386" spans="18:19" x14ac:dyDescent="0.25">
      <c r="R386" s="21"/>
      <c r="S386" s="26"/>
    </row>
    <row r="387" spans="18:19" x14ac:dyDescent="0.25">
      <c r="R387" s="21"/>
      <c r="S387" s="26"/>
    </row>
    <row r="388" spans="18:19" x14ac:dyDescent="0.25">
      <c r="R388" s="21"/>
      <c r="S388" s="26"/>
    </row>
    <row r="389" spans="18:19" x14ac:dyDescent="0.25">
      <c r="R389" s="21"/>
      <c r="S389" s="26"/>
    </row>
    <row r="390" spans="18:19" x14ac:dyDescent="0.25">
      <c r="R390" s="21"/>
      <c r="S390" s="26"/>
    </row>
    <row r="391" spans="18:19" x14ac:dyDescent="0.25">
      <c r="R391" s="21"/>
      <c r="S391" s="26"/>
    </row>
    <row r="392" spans="18:19" x14ac:dyDescent="0.25">
      <c r="R392" s="21"/>
      <c r="S392" s="26"/>
    </row>
    <row r="393" spans="18:19" x14ac:dyDescent="0.25">
      <c r="R393" s="21"/>
      <c r="S393" s="26"/>
    </row>
    <row r="394" spans="18:19" x14ac:dyDescent="0.25">
      <c r="R394" s="21"/>
      <c r="S394" s="26"/>
    </row>
    <row r="395" spans="18:19" x14ac:dyDescent="0.25">
      <c r="R395" s="21"/>
      <c r="S395" s="26"/>
    </row>
    <row r="396" spans="18:19" x14ac:dyDescent="0.25">
      <c r="R396" s="21"/>
      <c r="S396" s="26"/>
    </row>
    <row r="397" spans="18:19" x14ac:dyDescent="0.25">
      <c r="R397" s="21"/>
      <c r="S397" s="26"/>
    </row>
    <row r="398" spans="18:19" x14ac:dyDescent="0.25">
      <c r="R398" s="21"/>
      <c r="S398" s="26"/>
    </row>
    <row r="399" spans="18:19" x14ac:dyDescent="0.25">
      <c r="R399" s="21"/>
      <c r="S399" s="26"/>
    </row>
    <row r="400" spans="18:19" x14ac:dyDescent="0.25">
      <c r="R400" s="21"/>
      <c r="S400" s="26"/>
    </row>
    <row r="401" spans="18:19" x14ac:dyDescent="0.25">
      <c r="R401" s="21"/>
      <c r="S401" s="26"/>
    </row>
    <row r="402" spans="18:19" x14ac:dyDescent="0.25">
      <c r="R402" s="21"/>
      <c r="S402" s="26"/>
    </row>
    <row r="403" spans="18:19" x14ac:dyDescent="0.25">
      <c r="R403" s="21"/>
      <c r="S403" s="26"/>
    </row>
    <row r="404" spans="18:19" x14ac:dyDescent="0.25">
      <c r="R404" s="21"/>
      <c r="S404" s="26"/>
    </row>
    <row r="405" spans="18:19" x14ac:dyDescent="0.25">
      <c r="R405" s="21"/>
      <c r="S405" s="26"/>
    </row>
    <row r="406" spans="18:19" x14ac:dyDescent="0.25">
      <c r="R406" s="21"/>
      <c r="S406" s="26"/>
    </row>
    <row r="407" spans="18:19" x14ac:dyDescent="0.25">
      <c r="R407" s="21"/>
      <c r="S407" s="26"/>
    </row>
    <row r="408" spans="18:19" x14ac:dyDescent="0.25">
      <c r="R408" s="21"/>
      <c r="S408" s="26"/>
    </row>
    <row r="409" spans="18:19" x14ac:dyDescent="0.25">
      <c r="R409" s="21"/>
      <c r="S409" s="26"/>
    </row>
    <row r="410" spans="18:19" x14ac:dyDescent="0.25">
      <c r="R410" s="21"/>
      <c r="S410" s="26"/>
    </row>
    <row r="411" spans="18:19" x14ac:dyDescent="0.25">
      <c r="R411" s="21"/>
      <c r="S411" s="26"/>
    </row>
    <row r="412" spans="18:19" x14ac:dyDescent="0.25">
      <c r="R412" s="21"/>
      <c r="S412" s="26"/>
    </row>
    <row r="413" spans="18:19" x14ac:dyDescent="0.25">
      <c r="R413" s="21"/>
      <c r="S413" s="26"/>
    </row>
    <row r="414" spans="18:19" x14ac:dyDescent="0.25">
      <c r="R414" s="21"/>
      <c r="S414" s="26"/>
    </row>
    <row r="415" spans="18:19" x14ac:dyDescent="0.25">
      <c r="R415" s="21"/>
      <c r="S415" s="26"/>
    </row>
    <row r="416" spans="18:19" x14ac:dyDescent="0.25">
      <c r="R416" s="21"/>
      <c r="S416" s="26"/>
    </row>
    <row r="417" spans="18:19" x14ac:dyDescent="0.25">
      <c r="R417" s="21"/>
      <c r="S417" s="26"/>
    </row>
    <row r="418" spans="18:19" x14ac:dyDescent="0.25">
      <c r="R418" s="21"/>
      <c r="S418" s="26"/>
    </row>
    <row r="419" spans="18:19" x14ac:dyDescent="0.25">
      <c r="R419" s="21"/>
      <c r="S419" s="26"/>
    </row>
    <row r="420" spans="18:19" x14ac:dyDescent="0.25">
      <c r="R420" s="21"/>
      <c r="S420" s="26"/>
    </row>
    <row r="421" spans="18:19" x14ac:dyDescent="0.25">
      <c r="R421" s="21"/>
      <c r="S421" s="26"/>
    </row>
    <row r="422" spans="18:19" x14ac:dyDescent="0.25">
      <c r="R422" s="21"/>
      <c r="S422" s="26"/>
    </row>
    <row r="423" spans="18:19" x14ac:dyDescent="0.25">
      <c r="R423" s="21"/>
      <c r="S423" s="26"/>
    </row>
    <row r="424" spans="18:19" x14ac:dyDescent="0.25">
      <c r="R424" s="21"/>
      <c r="S424" s="26"/>
    </row>
    <row r="425" spans="18:19" x14ac:dyDescent="0.25">
      <c r="R425" s="21"/>
      <c r="S425" s="26"/>
    </row>
    <row r="426" spans="18:19" x14ac:dyDescent="0.25">
      <c r="R426" s="21"/>
      <c r="S426" s="26"/>
    </row>
    <row r="427" spans="18:19" x14ac:dyDescent="0.25">
      <c r="R427" s="21"/>
      <c r="S427" s="26"/>
    </row>
    <row r="428" spans="18:19" x14ac:dyDescent="0.25">
      <c r="R428" s="21"/>
      <c r="S428" s="26"/>
    </row>
    <row r="429" spans="18:19" x14ac:dyDescent="0.25">
      <c r="R429" s="21"/>
      <c r="S429" s="26"/>
    </row>
    <row r="430" spans="18:19" x14ac:dyDescent="0.25">
      <c r="R430" s="21"/>
      <c r="S430" s="26"/>
    </row>
    <row r="431" spans="18:19" x14ac:dyDescent="0.25">
      <c r="R431" s="21"/>
      <c r="S431" s="26"/>
    </row>
    <row r="432" spans="18:19" x14ac:dyDescent="0.25">
      <c r="R432" s="21"/>
      <c r="S432" s="26"/>
    </row>
    <row r="433" spans="18:19" x14ac:dyDescent="0.25">
      <c r="R433" s="21"/>
      <c r="S433" s="26"/>
    </row>
    <row r="434" spans="18:19" x14ac:dyDescent="0.25">
      <c r="R434" s="21"/>
      <c r="S434" s="26"/>
    </row>
    <row r="435" spans="18:19" x14ac:dyDescent="0.25">
      <c r="R435" s="21"/>
      <c r="S435" s="26"/>
    </row>
    <row r="436" spans="18:19" x14ac:dyDescent="0.25">
      <c r="R436" s="21"/>
      <c r="S436" s="26"/>
    </row>
    <row r="437" spans="18:19" x14ac:dyDescent="0.25">
      <c r="R437" s="21"/>
      <c r="S437" s="26"/>
    </row>
    <row r="438" spans="18:19" x14ac:dyDescent="0.25">
      <c r="R438" s="21"/>
      <c r="S438" s="26"/>
    </row>
    <row r="439" spans="18:19" x14ac:dyDescent="0.25">
      <c r="R439" s="21"/>
      <c r="S439" s="26"/>
    </row>
    <row r="440" spans="18:19" x14ac:dyDescent="0.25">
      <c r="R440" s="21"/>
      <c r="S440" s="26"/>
    </row>
    <row r="441" spans="18:19" x14ac:dyDescent="0.25">
      <c r="R441" s="21"/>
      <c r="S441" s="26"/>
    </row>
    <row r="442" spans="18:19" x14ac:dyDescent="0.25">
      <c r="R442" s="21"/>
      <c r="S442" s="26"/>
    </row>
    <row r="443" spans="18:19" x14ac:dyDescent="0.25">
      <c r="R443" s="21"/>
      <c r="S443" s="26"/>
    </row>
    <row r="444" spans="18:19" x14ac:dyDescent="0.25">
      <c r="R444" s="21"/>
      <c r="S444" s="26"/>
    </row>
    <row r="445" spans="18:19" x14ac:dyDescent="0.25">
      <c r="R445" s="21"/>
      <c r="S445" s="26"/>
    </row>
    <row r="446" spans="18:19" x14ac:dyDescent="0.25">
      <c r="R446" s="21"/>
      <c r="S446" s="26"/>
    </row>
    <row r="447" spans="18:19" x14ac:dyDescent="0.25">
      <c r="R447" s="21"/>
      <c r="S447" s="26"/>
    </row>
    <row r="448" spans="18:19" x14ac:dyDescent="0.25">
      <c r="R448" s="21"/>
      <c r="S448" s="26"/>
    </row>
    <row r="449" spans="18:19" x14ac:dyDescent="0.25">
      <c r="R449" s="21"/>
      <c r="S449" s="26"/>
    </row>
    <row r="450" spans="18:19" x14ac:dyDescent="0.25">
      <c r="R450" s="21"/>
      <c r="S450" s="26"/>
    </row>
    <row r="451" spans="18:19" x14ac:dyDescent="0.25">
      <c r="R451" s="21"/>
      <c r="S451" s="26"/>
    </row>
    <row r="452" spans="18:19" x14ac:dyDescent="0.25">
      <c r="R452" s="21"/>
      <c r="S452" s="26"/>
    </row>
    <row r="453" spans="18:19" x14ac:dyDescent="0.25">
      <c r="R453" s="21"/>
      <c r="S453" s="26"/>
    </row>
    <row r="454" spans="18:19" x14ac:dyDescent="0.25">
      <c r="R454" s="21"/>
      <c r="S454" s="26"/>
    </row>
    <row r="455" spans="18:19" x14ac:dyDescent="0.25">
      <c r="R455" s="21"/>
      <c r="S455" s="26"/>
    </row>
    <row r="456" spans="18:19" x14ac:dyDescent="0.25">
      <c r="R456" s="21"/>
      <c r="S456" s="26"/>
    </row>
    <row r="457" spans="18:19" x14ac:dyDescent="0.25">
      <c r="R457" s="21"/>
      <c r="S457" s="26"/>
    </row>
    <row r="458" spans="18:19" x14ac:dyDescent="0.25">
      <c r="R458" s="21"/>
      <c r="S458" s="26"/>
    </row>
    <row r="459" spans="18:19" x14ac:dyDescent="0.25">
      <c r="R459" s="21"/>
      <c r="S459" s="26"/>
    </row>
    <row r="460" spans="18:19" x14ac:dyDescent="0.25">
      <c r="R460" s="21"/>
      <c r="S460" s="26"/>
    </row>
    <row r="461" spans="18:19" x14ac:dyDescent="0.25">
      <c r="R461" s="21"/>
      <c r="S461" s="26"/>
    </row>
    <row r="462" spans="18:19" x14ac:dyDescent="0.25">
      <c r="R462" s="21"/>
      <c r="S462" s="26"/>
    </row>
    <row r="463" spans="18:19" x14ac:dyDescent="0.25">
      <c r="R463" s="21"/>
      <c r="S463" s="26"/>
    </row>
    <row r="464" spans="18:19" x14ac:dyDescent="0.25">
      <c r="R464" s="21"/>
      <c r="S464" s="26"/>
    </row>
    <row r="465" spans="18:19" x14ac:dyDescent="0.25">
      <c r="R465" s="21"/>
      <c r="S465" s="26"/>
    </row>
    <row r="466" spans="18:19" x14ac:dyDescent="0.25">
      <c r="R466" s="21"/>
      <c r="S466" s="26"/>
    </row>
    <row r="467" spans="18:19" x14ac:dyDescent="0.25">
      <c r="R467" s="21"/>
      <c r="S467" s="26"/>
    </row>
    <row r="468" spans="18:19" x14ac:dyDescent="0.25">
      <c r="R468" s="21"/>
      <c r="S468" s="26"/>
    </row>
    <row r="469" spans="18:19" x14ac:dyDescent="0.25">
      <c r="R469" s="21"/>
      <c r="S469" s="26"/>
    </row>
    <row r="470" spans="18:19" x14ac:dyDescent="0.25">
      <c r="R470" s="21"/>
      <c r="S470" s="26"/>
    </row>
    <row r="471" spans="18:19" x14ac:dyDescent="0.25">
      <c r="R471" s="21"/>
      <c r="S471" s="26"/>
    </row>
    <row r="472" spans="18:19" x14ac:dyDescent="0.25">
      <c r="R472" s="21"/>
      <c r="S472" s="26"/>
    </row>
    <row r="473" spans="18:19" x14ac:dyDescent="0.25">
      <c r="R473" s="21"/>
      <c r="S473" s="26"/>
    </row>
    <row r="474" spans="18:19" x14ac:dyDescent="0.25">
      <c r="R474" s="21"/>
      <c r="S474" s="26"/>
    </row>
    <row r="475" spans="18:19" x14ac:dyDescent="0.25">
      <c r="R475" s="21"/>
      <c r="S475" s="26"/>
    </row>
    <row r="476" spans="18:19" x14ac:dyDescent="0.25">
      <c r="R476" s="21"/>
      <c r="S476" s="26"/>
    </row>
    <row r="477" spans="18:19" x14ac:dyDescent="0.25">
      <c r="R477" s="21"/>
      <c r="S477" s="26"/>
    </row>
    <row r="478" spans="18:19" x14ac:dyDescent="0.25">
      <c r="R478" s="21"/>
      <c r="S478" s="26"/>
    </row>
    <row r="479" spans="18:19" x14ac:dyDescent="0.25">
      <c r="R479" s="21"/>
      <c r="S479" s="26"/>
    </row>
    <row r="480" spans="18:19" x14ac:dyDescent="0.25">
      <c r="R480" s="21"/>
      <c r="S480" s="26"/>
    </row>
    <row r="481" spans="18:19" x14ac:dyDescent="0.25">
      <c r="R481" s="21"/>
      <c r="S481" s="26"/>
    </row>
    <row r="482" spans="18:19" x14ac:dyDescent="0.25">
      <c r="R482" s="21"/>
      <c r="S482" s="26"/>
    </row>
    <row r="483" spans="18:19" x14ac:dyDescent="0.25">
      <c r="R483" s="21"/>
      <c r="S483" s="26"/>
    </row>
    <row r="484" spans="18:19" x14ac:dyDescent="0.25">
      <c r="R484" s="21"/>
      <c r="S484" s="26"/>
    </row>
    <row r="485" spans="18:19" x14ac:dyDescent="0.25">
      <c r="R485" s="21"/>
      <c r="S485" s="26"/>
    </row>
    <row r="486" spans="18:19" x14ac:dyDescent="0.25">
      <c r="R486" s="21"/>
      <c r="S486" s="26"/>
    </row>
    <row r="487" spans="18:19" x14ac:dyDescent="0.25">
      <c r="R487" s="21"/>
      <c r="S487" s="26"/>
    </row>
    <row r="488" spans="18:19" x14ac:dyDescent="0.25">
      <c r="R488" s="21"/>
      <c r="S488" s="26"/>
    </row>
    <row r="489" spans="18:19" x14ac:dyDescent="0.25">
      <c r="R489" s="21"/>
      <c r="S489" s="26"/>
    </row>
    <row r="490" spans="18:19" x14ac:dyDescent="0.25">
      <c r="R490" s="21"/>
      <c r="S490" s="26"/>
    </row>
    <row r="491" spans="18:19" x14ac:dyDescent="0.25">
      <c r="R491" s="21"/>
      <c r="S491" s="26"/>
    </row>
    <row r="492" spans="18:19" x14ac:dyDescent="0.25">
      <c r="R492" s="21"/>
      <c r="S492" s="26"/>
    </row>
    <row r="493" spans="18:19" x14ac:dyDescent="0.25">
      <c r="R493" s="21"/>
      <c r="S493" s="26"/>
    </row>
    <row r="494" spans="18:19" x14ac:dyDescent="0.25">
      <c r="R494" s="21"/>
      <c r="S494" s="26"/>
    </row>
    <row r="495" spans="18:19" x14ac:dyDescent="0.25">
      <c r="R495" s="21"/>
      <c r="S495" s="26"/>
    </row>
    <row r="496" spans="18:19" x14ac:dyDescent="0.25">
      <c r="R496" s="21"/>
      <c r="S496" s="26"/>
    </row>
    <row r="497" spans="18:19" x14ac:dyDescent="0.25">
      <c r="R497" s="21"/>
      <c r="S497" s="26"/>
    </row>
    <row r="498" spans="18:19" x14ac:dyDescent="0.25">
      <c r="R498" s="21"/>
      <c r="S498" s="26"/>
    </row>
    <row r="499" spans="18:19" x14ac:dyDescent="0.25">
      <c r="R499" s="21"/>
      <c r="S499" s="26"/>
    </row>
    <row r="500" spans="18:19" x14ac:dyDescent="0.25">
      <c r="R500" s="21"/>
      <c r="S500" s="26"/>
    </row>
    <row r="501" spans="18:19" x14ac:dyDescent="0.25">
      <c r="R501" s="21"/>
      <c r="S501" s="26"/>
    </row>
    <row r="502" spans="18:19" x14ac:dyDescent="0.25">
      <c r="R502" s="21"/>
      <c r="S502" s="26"/>
    </row>
    <row r="503" spans="18:19" x14ac:dyDescent="0.25">
      <c r="R503" s="21"/>
      <c r="S503" s="26"/>
    </row>
    <row r="504" spans="18:19" x14ac:dyDescent="0.25">
      <c r="R504" s="21"/>
      <c r="S504" s="26"/>
    </row>
    <row r="505" spans="18:19" x14ac:dyDescent="0.25">
      <c r="R505" s="21"/>
      <c r="S505" s="26"/>
    </row>
    <row r="506" spans="18:19" x14ac:dyDescent="0.25">
      <c r="R506" s="21"/>
    </row>
    <row r="507" spans="18:19" x14ac:dyDescent="0.25">
      <c r="R507" s="21"/>
    </row>
    <row r="508" spans="18:19" x14ac:dyDescent="0.25">
      <c r="R508" s="21"/>
    </row>
    <row r="509" spans="18:19" x14ac:dyDescent="0.25">
      <c r="R509" s="21"/>
    </row>
    <row r="510" spans="18:19" x14ac:dyDescent="0.25">
      <c r="R510" s="21"/>
    </row>
    <row r="511" spans="18:19" x14ac:dyDescent="0.25">
      <c r="R511" s="21"/>
    </row>
    <row r="512" spans="18:19" x14ac:dyDescent="0.25">
      <c r="R512" s="21"/>
    </row>
    <row r="513" spans="18:18" x14ac:dyDescent="0.25">
      <c r="R513" s="21"/>
    </row>
    <row r="514" spans="18:18" x14ac:dyDescent="0.25">
      <c r="R514" s="21"/>
    </row>
    <row r="515" spans="18:18" x14ac:dyDescent="0.25">
      <c r="R515" s="21"/>
    </row>
    <row r="516" spans="18:18" x14ac:dyDescent="0.25">
      <c r="R516" s="21"/>
    </row>
    <row r="517" spans="18:18" x14ac:dyDescent="0.25">
      <c r="R517" s="21"/>
    </row>
    <row r="518" spans="18:18" x14ac:dyDescent="0.25">
      <c r="R518" s="21"/>
    </row>
    <row r="519" spans="18:18" x14ac:dyDescent="0.25">
      <c r="R519" s="21"/>
    </row>
    <row r="520" spans="18:18" x14ac:dyDescent="0.25">
      <c r="R520" s="21"/>
    </row>
    <row r="521" spans="18:18" x14ac:dyDescent="0.25">
      <c r="R521" s="21"/>
    </row>
    <row r="522" spans="18:18" x14ac:dyDescent="0.25">
      <c r="R522" s="21"/>
    </row>
    <row r="523" spans="18:18" x14ac:dyDescent="0.25">
      <c r="R523" s="21"/>
    </row>
    <row r="524" spans="18:18" x14ac:dyDescent="0.25">
      <c r="R524" s="21"/>
    </row>
    <row r="525" spans="18:18" x14ac:dyDescent="0.25">
      <c r="R525" s="21"/>
    </row>
    <row r="526" spans="18:18" x14ac:dyDescent="0.25">
      <c r="R526" s="21"/>
    </row>
    <row r="527" spans="18:18" x14ac:dyDescent="0.25">
      <c r="R527" s="21"/>
    </row>
    <row r="528" spans="18:18" x14ac:dyDescent="0.25">
      <c r="R528" s="21"/>
    </row>
    <row r="529" spans="18:18" x14ac:dyDescent="0.25">
      <c r="R529" s="21"/>
    </row>
    <row r="530" spans="18:18" x14ac:dyDescent="0.25">
      <c r="R530" s="21"/>
    </row>
    <row r="531" spans="18:18" x14ac:dyDescent="0.25">
      <c r="R531" s="21"/>
    </row>
    <row r="532" spans="18:18" x14ac:dyDescent="0.25">
      <c r="R532" s="21"/>
    </row>
    <row r="533" spans="18:18" x14ac:dyDescent="0.25">
      <c r="R533" s="21"/>
    </row>
    <row r="534" spans="18:18" x14ac:dyDescent="0.25">
      <c r="R534" s="21"/>
    </row>
    <row r="535" spans="18:18" x14ac:dyDescent="0.25">
      <c r="R535" s="21"/>
    </row>
    <row r="536" spans="18:18" x14ac:dyDescent="0.25">
      <c r="R536" s="21"/>
    </row>
    <row r="537" spans="18:18" x14ac:dyDescent="0.25">
      <c r="R537" s="21"/>
    </row>
    <row r="538" spans="18:18" x14ac:dyDescent="0.25">
      <c r="R538" s="21"/>
    </row>
    <row r="539" spans="18:18" x14ac:dyDescent="0.25">
      <c r="R539" s="21"/>
    </row>
    <row r="540" spans="18:18" x14ac:dyDescent="0.25">
      <c r="R540" s="21"/>
    </row>
    <row r="541" spans="18:18" x14ac:dyDescent="0.25">
      <c r="R541" s="21"/>
    </row>
    <row r="542" spans="18:18" x14ac:dyDescent="0.25">
      <c r="R542" s="21"/>
    </row>
    <row r="543" spans="18:18" x14ac:dyDescent="0.25">
      <c r="R543" s="21"/>
    </row>
    <row r="544" spans="18:18" x14ac:dyDescent="0.25">
      <c r="R544" s="21"/>
    </row>
    <row r="545" spans="18:18" x14ac:dyDescent="0.25">
      <c r="R545" s="21"/>
    </row>
    <row r="546" spans="18:18" x14ac:dyDescent="0.25">
      <c r="R546" s="21"/>
    </row>
    <row r="547" spans="18:18" x14ac:dyDescent="0.25">
      <c r="R547" s="21"/>
    </row>
    <row r="548" spans="18:18" x14ac:dyDescent="0.25">
      <c r="R548" s="21"/>
    </row>
    <row r="549" spans="18:18" x14ac:dyDescent="0.25">
      <c r="R549" s="21"/>
    </row>
    <row r="550" spans="18:18" x14ac:dyDescent="0.25">
      <c r="R550" s="21"/>
    </row>
    <row r="551" spans="18:18" x14ac:dyDescent="0.25">
      <c r="R551" s="21"/>
    </row>
    <row r="552" spans="18:18" x14ac:dyDescent="0.25">
      <c r="R552" s="21"/>
    </row>
    <row r="553" spans="18:18" x14ac:dyDescent="0.25">
      <c r="R553" s="21"/>
    </row>
    <row r="554" spans="18:18" x14ac:dyDescent="0.25">
      <c r="R554" s="21"/>
    </row>
    <row r="555" spans="18:18" x14ac:dyDescent="0.25">
      <c r="R555" s="21"/>
    </row>
    <row r="556" spans="18:18" x14ac:dyDescent="0.25">
      <c r="R556" s="21"/>
    </row>
    <row r="557" spans="18:18" x14ac:dyDescent="0.25">
      <c r="R557" s="21"/>
    </row>
    <row r="558" spans="18:18" x14ac:dyDescent="0.25">
      <c r="R558" s="21"/>
    </row>
    <row r="559" spans="18:18" x14ac:dyDescent="0.25">
      <c r="R559" s="21"/>
    </row>
    <row r="560" spans="18:18" x14ac:dyDescent="0.25">
      <c r="R560" s="21"/>
    </row>
    <row r="561" spans="18:18" x14ac:dyDescent="0.25">
      <c r="R561" s="21"/>
    </row>
    <row r="562" spans="18:18" x14ac:dyDescent="0.25">
      <c r="R562" s="21"/>
    </row>
    <row r="563" spans="18:18" x14ac:dyDescent="0.25">
      <c r="R563" s="21"/>
    </row>
    <row r="564" spans="18:18" x14ac:dyDescent="0.25">
      <c r="R564" s="21"/>
    </row>
    <row r="565" spans="18:18" x14ac:dyDescent="0.25">
      <c r="R565" s="21"/>
    </row>
    <row r="566" spans="18:18" x14ac:dyDescent="0.25">
      <c r="R566" s="21"/>
    </row>
    <row r="567" spans="18:18" x14ac:dyDescent="0.25">
      <c r="R567" s="21"/>
    </row>
    <row r="568" spans="18:18" x14ac:dyDescent="0.25">
      <c r="R568" s="21"/>
    </row>
    <row r="569" spans="18:18" x14ac:dyDescent="0.25">
      <c r="R569" s="21"/>
    </row>
    <row r="570" spans="18:18" x14ac:dyDescent="0.25">
      <c r="R570" s="21"/>
    </row>
    <row r="571" spans="18:18" x14ac:dyDescent="0.25">
      <c r="R571" s="21"/>
    </row>
    <row r="572" spans="18:18" x14ac:dyDescent="0.25">
      <c r="R572" s="21"/>
    </row>
    <row r="573" spans="18:18" x14ac:dyDescent="0.25">
      <c r="R573" s="21"/>
    </row>
    <row r="574" spans="18:18" x14ac:dyDescent="0.25">
      <c r="R574" s="21"/>
    </row>
    <row r="575" spans="18:18" x14ac:dyDescent="0.25">
      <c r="R575" s="21"/>
    </row>
    <row r="576" spans="18:18" x14ac:dyDescent="0.25">
      <c r="R576" s="21"/>
    </row>
    <row r="577" spans="18:18" x14ac:dyDescent="0.25">
      <c r="R577" s="21"/>
    </row>
    <row r="578" spans="18:18" x14ac:dyDescent="0.25">
      <c r="R578" s="21"/>
    </row>
    <row r="579" spans="18:18" x14ac:dyDescent="0.25">
      <c r="R579" s="21"/>
    </row>
    <row r="580" spans="18:18" x14ac:dyDescent="0.25">
      <c r="R580" s="21"/>
    </row>
    <row r="581" spans="18:18" x14ac:dyDescent="0.25">
      <c r="R581" s="21"/>
    </row>
    <row r="582" spans="18:18" x14ac:dyDescent="0.25">
      <c r="R582" s="21"/>
    </row>
    <row r="583" spans="18:18" x14ac:dyDescent="0.25">
      <c r="R583" s="21"/>
    </row>
    <row r="584" spans="18:18" x14ac:dyDescent="0.25">
      <c r="R584" s="21"/>
    </row>
    <row r="585" spans="18:18" x14ac:dyDescent="0.25">
      <c r="R585" s="21"/>
    </row>
    <row r="586" spans="18:18" x14ac:dyDescent="0.25">
      <c r="R586" s="21"/>
    </row>
    <row r="587" spans="18:18" x14ac:dyDescent="0.25">
      <c r="R587" s="21"/>
    </row>
    <row r="588" spans="18:18" x14ac:dyDescent="0.25">
      <c r="R588" s="21"/>
    </row>
    <row r="589" spans="18:18" x14ac:dyDescent="0.25">
      <c r="R589" s="21"/>
    </row>
    <row r="590" spans="18:18" x14ac:dyDescent="0.25">
      <c r="R590" s="21"/>
    </row>
    <row r="591" spans="18:18" x14ac:dyDescent="0.25">
      <c r="R591" s="21"/>
    </row>
    <row r="592" spans="18:18" x14ac:dyDescent="0.25">
      <c r="R592" s="21"/>
    </row>
    <row r="593" spans="18:18" x14ac:dyDescent="0.25">
      <c r="R593" s="21"/>
    </row>
    <row r="594" spans="18:18" x14ac:dyDescent="0.25">
      <c r="R594" s="21"/>
    </row>
    <row r="595" spans="18:18" x14ac:dyDescent="0.25">
      <c r="R595" s="21"/>
    </row>
    <row r="596" spans="18:18" x14ac:dyDescent="0.25">
      <c r="R596" s="21"/>
    </row>
    <row r="597" spans="18:18" x14ac:dyDescent="0.25">
      <c r="R597" s="21"/>
    </row>
    <row r="598" spans="18:18" x14ac:dyDescent="0.25">
      <c r="R598" s="21"/>
    </row>
    <row r="599" spans="18:18" x14ac:dyDescent="0.25">
      <c r="R599" s="21"/>
    </row>
    <row r="600" spans="18:18" x14ac:dyDescent="0.25">
      <c r="R600" s="21"/>
    </row>
    <row r="601" spans="18:18" x14ac:dyDescent="0.25">
      <c r="R601" s="21"/>
    </row>
    <row r="602" spans="18:18" x14ac:dyDescent="0.25">
      <c r="R602" s="21"/>
    </row>
    <row r="603" spans="18:18" x14ac:dyDescent="0.25">
      <c r="R603" s="21"/>
    </row>
    <row r="604" spans="18:18" x14ac:dyDescent="0.25">
      <c r="R604" s="21"/>
    </row>
    <row r="605" spans="18:18" x14ac:dyDescent="0.25">
      <c r="R605" s="21"/>
    </row>
    <row r="606" spans="18:18" x14ac:dyDescent="0.25">
      <c r="R606" s="21"/>
    </row>
    <row r="607" spans="18:18" x14ac:dyDescent="0.25">
      <c r="R607" s="21"/>
    </row>
    <row r="608" spans="18:18" x14ac:dyDescent="0.25">
      <c r="R608" s="21"/>
    </row>
    <row r="609" spans="18:18" x14ac:dyDescent="0.25">
      <c r="R609" s="21"/>
    </row>
    <row r="610" spans="18:18" x14ac:dyDescent="0.25">
      <c r="R610" s="21"/>
    </row>
    <row r="611" spans="18:18" x14ac:dyDescent="0.25">
      <c r="R611" s="21"/>
    </row>
    <row r="612" spans="18:18" x14ac:dyDescent="0.25">
      <c r="R612" s="21"/>
    </row>
    <row r="613" spans="18:18" x14ac:dyDescent="0.25">
      <c r="R613" s="21"/>
    </row>
    <row r="614" spans="18:18" x14ac:dyDescent="0.25">
      <c r="R614" s="21"/>
    </row>
    <row r="615" spans="18:18" x14ac:dyDescent="0.25">
      <c r="R615" s="21"/>
    </row>
    <row r="616" spans="18:18" x14ac:dyDescent="0.25">
      <c r="R616" s="21"/>
    </row>
    <row r="617" spans="18:18" x14ac:dyDescent="0.25">
      <c r="R617" s="21"/>
    </row>
    <row r="618" spans="18:18" x14ac:dyDescent="0.25">
      <c r="R618" s="21"/>
    </row>
    <row r="619" spans="18:18" x14ac:dyDescent="0.25">
      <c r="R619" s="21"/>
    </row>
    <row r="620" spans="18:18" x14ac:dyDescent="0.25">
      <c r="R620" s="21"/>
    </row>
    <row r="621" spans="18:18" x14ac:dyDescent="0.25">
      <c r="R621" s="21"/>
    </row>
    <row r="622" spans="18:18" x14ac:dyDescent="0.25">
      <c r="R622" s="21"/>
    </row>
    <row r="623" spans="18:18" x14ac:dyDescent="0.25">
      <c r="R623" s="21"/>
    </row>
    <row r="624" spans="18:18" x14ac:dyDescent="0.25">
      <c r="R624" s="21"/>
    </row>
    <row r="625" spans="18:18" x14ac:dyDescent="0.25">
      <c r="R625" s="21"/>
    </row>
    <row r="626" spans="18:18" x14ac:dyDescent="0.25">
      <c r="R626" s="21"/>
    </row>
    <row r="627" spans="18:18" x14ac:dyDescent="0.25">
      <c r="R627" s="21"/>
    </row>
    <row r="628" spans="18:18" x14ac:dyDescent="0.25">
      <c r="R628" s="21"/>
    </row>
    <row r="629" spans="18:18" x14ac:dyDescent="0.25">
      <c r="R629" s="21"/>
    </row>
    <row r="630" spans="18:18" x14ac:dyDescent="0.25">
      <c r="R630" s="21"/>
    </row>
    <row r="631" spans="18:18" x14ac:dyDescent="0.25">
      <c r="R631" s="21"/>
    </row>
    <row r="632" spans="18:18" x14ac:dyDescent="0.25">
      <c r="R632" s="21"/>
    </row>
    <row r="633" spans="18:18" x14ac:dyDescent="0.25">
      <c r="R633" s="21"/>
    </row>
    <row r="634" spans="18:18" x14ac:dyDescent="0.25">
      <c r="R634" s="21"/>
    </row>
    <row r="635" spans="18:18" x14ac:dyDescent="0.25">
      <c r="R635" s="21"/>
    </row>
    <row r="636" spans="18:18" x14ac:dyDescent="0.25">
      <c r="R636" s="21"/>
    </row>
    <row r="637" spans="18:18" x14ac:dyDescent="0.25">
      <c r="R637" s="21"/>
    </row>
    <row r="638" spans="18:18" x14ac:dyDescent="0.25">
      <c r="R638" s="21"/>
    </row>
    <row r="639" spans="18:18" x14ac:dyDescent="0.25">
      <c r="R639" s="21"/>
    </row>
    <row r="640" spans="18:18" x14ac:dyDescent="0.25">
      <c r="R640" s="21"/>
    </row>
    <row r="641" spans="18:18" x14ac:dyDescent="0.25">
      <c r="R641" s="21"/>
    </row>
    <row r="642" spans="18:18" x14ac:dyDescent="0.25">
      <c r="R642" s="21"/>
    </row>
    <row r="643" spans="18:18" x14ac:dyDescent="0.25">
      <c r="R643" s="21"/>
    </row>
    <row r="644" spans="18:18" x14ac:dyDescent="0.25">
      <c r="R644" s="21"/>
    </row>
  </sheetData>
  <mergeCells count="2">
    <mergeCell ref="Y2:Y3"/>
    <mergeCell ref="Z2:AB2"/>
  </mergeCells>
  <dataValidations count="1">
    <dataValidation type="list" allowBlank="1" showInputMessage="1" showErrorMessage="1" sqref="V4">
      <formula1>$AE$3:$AE$43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dcterms:created xsi:type="dcterms:W3CDTF">2019-12-23T10:57:18Z</dcterms:created>
  <dcterms:modified xsi:type="dcterms:W3CDTF">2023-05-12T15:52:39Z</dcterms:modified>
</cp:coreProperties>
</file>