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ثالثة_ثانوي\فيزياء\اوفسينا\abrage\"/>
    </mc:Choice>
  </mc:AlternateContent>
  <bookViews>
    <workbookView xWindow="0" yWindow="0" windowWidth="19140" windowHeight="10830" activeTab="1"/>
  </bookViews>
  <sheets>
    <sheet name="data" sheetId="2" r:id="rId1"/>
    <sheet name="abo_habiba" sheetId="1" r:id="rId2"/>
  </sheets>
  <definedNames>
    <definedName name="abrag">data!$A$30:$B$39</definedName>
    <definedName name="data_k">data!$A$2:$B$40</definedName>
    <definedName name="_xlnm.Print_Area" localSheetId="1">abo_habiba!$F$2:$P$34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1" l="1"/>
  <c r="I14" i="1"/>
  <c r="K18" i="1" s="1"/>
  <c r="K26" i="1" s="1"/>
  <c r="I9" i="1"/>
  <c r="M9" i="1"/>
  <c r="I28" i="1" l="1"/>
  <c r="K22" i="1"/>
  <c r="M20" i="1" l="1"/>
  <c r="I20" i="1"/>
  <c r="M10" i="1" l="1"/>
  <c r="I10" i="1"/>
  <c r="M19" i="1" l="1"/>
  <c r="I18" i="1"/>
  <c r="K24" i="1" s="1"/>
  <c r="M18" i="1"/>
</calcChain>
</file>

<file path=xl/sharedStrings.xml><?xml version="1.0" encoding="utf-8"?>
<sst xmlns="http://schemas.openxmlformats.org/spreadsheetml/2006/main" count="108" uniqueCount="108">
  <si>
    <t>رقم قومي</t>
  </si>
  <si>
    <t>المحافظة</t>
  </si>
  <si>
    <t>01</t>
  </si>
  <si>
    <t>القاهرة</t>
  </si>
  <si>
    <t>02</t>
  </si>
  <si>
    <t>الإسكندرية</t>
  </si>
  <si>
    <t>03</t>
  </si>
  <si>
    <t>بورسعيد</t>
  </si>
  <si>
    <t>04</t>
  </si>
  <si>
    <t>السويس</t>
  </si>
  <si>
    <t>11</t>
  </si>
  <si>
    <t>دمياط</t>
  </si>
  <si>
    <t>12</t>
  </si>
  <si>
    <t>الدقهلية</t>
  </si>
  <si>
    <t>13</t>
  </si>
  <si>
    <t>الشرقية</t>
  </si>
  <si>
    <t>14</t>
  </si>
  <si>
    <t>القليوبية</t>
  </si>
  <si>
    <t>15</t>
  </si>
  <si>
    <t>كفر الشيخ</t>
  </si>
  <si>
    <t>16</t>
  </si>
  <si>
    <t>الغربية</t>
  </si>
  <si>
    <t>17</t>
  </si>
  <si>
    <t>المنوفية</t>
  </si>
  <si>
    <t>18</t>
  </si>
  <si>
    <t>البحيرة</t>
  </si>
  <si>
    <t>19</t>
  </si>
  <si>
    <t>الإسماعيلية</t>
  </si>
  <si>
    <t>21</t>
  </si>
  <si>
    <t>الجيزة</t>
  </si>
  <si>
    <t>22</t>
  </si>
  <si>
    <t>بني سويف</t>
  </si>
  <si>
    <t>23</t>
  </si>
  <si>
    <t>الفيوم</t>
  </si>
  <si>
    <t>24</t>
  </si>
  <si>
    <t>المنيا</t>
  </si>
  <si>
    <t>25</t>
  </si>
  <si>
    <t>أسيوط</t>
  </si>
  <si>
    <t>26</t>
  </si>
  <si>
    <t>سوهاج</t>
  </si>
  <si>
    <t>27</t>
  </si>
  <si>
    <t>قنا</t>
  </si>
  <si>
    <t>28</t>
  </si>
  <si>
    <t>أسوان</t>
  </si>
  <si>
    <t>29</t>
  </si>
  <si>
    <t>الأقصر</t>
  </si>
  <si>
    <t>31</t>
  </si>
  <si>
    <t>البحر الأحمر</t>
  </si>
  <si>
    <t>32</t>
  </si>
  <si>
    <t>الوادى الجديد</t>
  </si>
  <si>
    <t>33</t>
  </si>
  <si>
    <t>مطروح</t>
  </si>
  <si>
    <t>34</t>
  </si>
  <si>
    <t>شمال سيناء</t>
  </si>
  <si>
    <t>35</t>
  </si>
  <si>
    <t>جنوب سيناء</t>
  </si>
  <si>
    <t>88</t>
  </si>
  <si>
    <t>خارج الجمهورية</t>
  </si>
  <si>
    <t xml:space="preserve">صاحب برج العقرب من مواليد 10/24 - 11/21. </t>
  </si>
  <si>
    <t>برج العقرب</t>
  </si>
  <si>
    <t xml:space="preserve">صاحب برج العذراء من مواليد 8/23 - 9/22. </t>
  </si>
  <si>
    <t xml:space="preserve">برج العذراء </t>
  </si>
  <si>
    <t xml:space="preserve">صاحب برج السّرطان من مواليد 6/21 - 7/22. </t>
  </si>
  <si>
    <t xml:space="preserve">برج السرطان </t>
  </si>
  <si>
    <t xml:space="preserve">صاحب برج الجوزاء من مواليد 5/21 - 6/20 </t>
  </si>
  <si>
    <t xml:space="preserve">برج الجوزاء </t>
  </si>
  <si>
    <t>صاحب برج الثّور من مواليد 4/20 - 5/20</t>
  </si>
  <si>
    <t xml:space="preserve">برج الثور </t>
  </si>
  <si>
    <t>صاحب برج الحمل من مواليد 3/21 -4/19</t>
  </si>
  <si>
    <t xml:space="preserve">برج حمل </t>
  </si>
  <si>
    <t xml:space="preserve">صاحب برج الحوت من مواليد 2/19 -3/20 </t>
  </si>
  <si>
    <t xml:space="preserve">برج الحوت </t>
  </si>
  <si>
    <t>صاحب برج الدّلو من مواليد 1/20 - 2/18</t>
  </si>
  <si>
    <t xml:space="preserve">برج الدلو </t>
  </si>
  <si>
    <t xml:space="preserve">صاحب برج الجدي من مواليد 12/22 -   1 /19. </t>
  </si>
  <si>
    <t xml:space="preserve">برج الجدي </t>
  </si>
  <si>
    <t>تاريخ ميلادك</t>
  </si>
  <si>
    <t>يوم</t>
  </si>
  <si>
    <t>شهر</t>
  </si>
  <si>
    <t>سنة</t>
  </si>
  <si>
    <t>النوع</t>
  </si>
  <si>
    <t>ادخل الرقم القومي ثم اضغط Enter</t>
  </si>
  <si>
    <t xml:space="preserve">يوم الميلاد </t>
  </si>
  <si>
    <t>يناير</t>
  </si>
  <si>
    <t>ديسمبر</t>
  </si>
  <si>
    <t>فبراير</t>
  </si>
  <si>
    <t>مارس</t>
  </si>
  <si>
    <t>ابريل</t>
  </si>
  <si>
    <t>مايو</t>
  </si>
  <si>
    <t>يونيو</t>
  </si>
  <si>
    <t>أغسطس</t>
  </si>
  <si>
    <t>سبتمبر</t>
  </si>
  <si>
    <t>يوليه</t>
  </si>
  <si>
    <t xml:space="preserve">السّرعة في البديهة، والثّقة العالية بالنّفس، والشّجاعة، وحبّ المغامرة، ومن النّاحية العاطفية فهم أشخاص ذوو حماس واندفاع في الحبّ، ويسعون دوماً إلى الاستقرار والتّميز في الحبّ. سلبيّاته: الأنانيّة وعدم الصّبر، والتّهور، ويميل غالباً إلى التّسلط، والعدوانيّة وسرعة الغضب، ويمتاز بالجرأة في الكلام لدرجة الفظاظة أحياناً. </t>
  </si>
  <si>
    <t>الإصرار والعزيمة، ويُعتمد عليه كثيراً، وعاطفيّ من الدّرجة الأولى، ومخلص كثيراً، ويفضّل أيضاً العلاقات طويلة المدى. سلبيّاته: الطّمع، والجشع، والغيرة، وحب التملّك، وهو شخص فضوليّ</t>
  </si>
  <si>
    <t xml:space="preserve">ذكيّ، وموهوب، واجتماعي، ومغامر، ولديه رغبة في مناقشة التّفاصيل الحياتيّة، وصبور. سلبيّاته: التوتّر، والعصبيّة، والفضول، وتقلّب المزاج، كما أنّه طائش. </t>
  </si>
  <si>
    <t xml:space="preserve">يتسم بالخيال الواسع، كما أنّه عاطفيّ، ويضع البيت والأسرة في سلّم أولويّاته، كما أنّه حسّاس كثيراً في حال تمّ تجاهله، وغالباً ما يترك مشاكله الخاصّة ليساعد الآخرين على حلّ مشاكلهم، واجتماعي. سلبيّاته: سرعة الغضب، والعنف، وله انتقادات لاذعة، ومزاجيّ. </t>
  </si>
  <si>
    <t>الإبداع، والكرم، وسعة العقل، كما أنه مليء بالدفء والتّفاؤل، ولا يخاف، وذو طاقة كبيرة في الإنجاز. سلبيّاته: التّسلط، وحب المفاخرة، والغطرسة، والتشدّد، وعدم الصّبر.</t>
  </si>
  <si>
    <t>عمليّ، ومجتهد، وذكيّ، ومتواضع، وخجول، ويمكن الاعتماد عليه، ويتكيّف بسهولة، ويحب الاستقرار والتّنظيم في حياته. سلبيّاته: القسوة، وكثرة القلق، وكثرة الانتقاد، والدّقة، ويحبّ السّعي للكمال</t>
  </si>
  <si>
    <t>صاحب برج الأسد من مواليد 7/23 - 8/22.</t>
  </si>
  <si>
    <t xml:space="preserve"> رومانسيّ، وساحر، ودبلوماسيّ في التّعامل، ومؤدّب، وله مبادئ ومسلمات وهي البيت والزّواج، كما أنه محبوب. سلبيّاته: الانطواء، والسّذاجة، والتردّد. </t>
  </si>
  <si>
    <t xml:space="preserve">برج الاسد </t>
  </si>
  <si>
    <t>on</t>
  </si>
  <si>
    <t>off</t>
  </si>
  <si>
    <r>
      <t xml:space="preserve">عمليّ، وعقلانيّ، وصاحب روح مرحة، يتّسم بالصبر، ومنظّم على الصّعيد الاجتماعيّ، وبطيء في علاقاته الاجتماعيّة. </t>
    </r>
    <r>
      <rPr>
        <b/>
        <u/>
        <sz val="11"/>
        <color theme="1"/>
        <rFont val="Arial"/>
        <family val="2"/>
        <scheme val="minor"/>
      </rPr>
      <t>سلبيّاته:</t>
    </r>
    <r>
      <rPr>
        <sz val="11"/>
        <color theme="1"/>
        <rFont val="Arial"/>
        <family val="2"/>
        <charset val="178"/>
        <scheme val="minor"/>
      </rPr>
      <t xml:space="preserve"> متمسّك بالتّقاليد أكثر من اللزوم، ومتشائم في كثير من الأحيان. </t>
    </r>
  </si>
  <si>
    <r>
      <t xml:space="preserve">حسّاس وعاطفيّ، لا تهمّه ماديّات الحياة، كما أنّه غير أنانيّ، وفي العاطفة يحتاج بأن يشعر بأن الآخرين بحاجة له. </t>
    </r>
    <r>
      <rPr>
        <b/>
        <u/>
        <sz val="11"/>
        <color theme="1"/>
        <rFont val="Arial"/>
        <family val="2"/>
        <scheme val="minor"/>
      </rPr>
      <t>سلبيّاته:</t>
    </r>
    <r>
      <rPr>
        <sz val="11"/>
        <color theme="1"/>
        <rFont val="Arial"/>
        <family val="2"/>
        <charset val="178"/>
        <scheme val="minor"/>
      </rPr>
      <t xml:space="preserve"> شخصيته ضعيفة، وتسهل قيادته، كما أنّه غامض، ويكتم الأسرار. </t>
    </r>
  </si>
  <si>
    <r>
      <t xml:space="preserve">ودود، ومبتكر، وصادق، ويتميّز بالأصالة والمثاليّة، وهو عاشق وميّال للمرح، وفي العاطفة يحاول أن يقدّم الكثير لإرضاء شريكه ممّا يجعل شخصيته جذّابة. </t>
    </r>
    <r>
      <rPr>
        <b/>
        <u/>
        <sz val="11"/>
        <color theme="1"/>
        <rFont val="Arial"/>
        <family val="2"/>
        <scheme val="minor"/>
      </rPr>
      <t>سلبيّاته:</t>
    </r>
    <r>
      <rPr>
        <sz val="11"/>
        <color theme="1"/>
        <rFont val="Arial"/>
        <family val="2"/>
        <scheme val="minor"/>
      </rPr>
      <t xml:space="preserve"> عنيد، ومشاكس، ومستقلّ، ويتّسم بالذّكاء، وتصرّفاته غير متوقّعة. </t>
    </r>
  </si>
  <si>
    <t xml:space="preserve">مواليد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</si>
</sst>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
    <numFmt numFmtId="165" formatCode="yy"/>
    <numFmt numFmtId="166" formatCode="ddd"/>
  </numFmts>
  <fonts count="10" x14ac:knownFonts="1">
    <font>
      <sz val="11"/>
      <color theme="1"/>
      <name val="Arial"/>
      <family val="2"/>
      <charset val="178"/>
      <scheme val="minor"/>
    </font>
    <font>
      <b/>
      <sz val="11"/>
      <color theme="1"/>
      <name val="Arial"/>
      <family val="2"/>
      <scheme val="minor"/>
    </font>
    <font>
      <sz val="11"/>
      <color theme="0"/>
      <name val="Arial"/>
      <family val="2"/>
      <charset val="178"/>
      <scheme val="minor"/>
    </font>
    <font>
      <b/>
      <sz val="11"/>
      <color rgb="FFFF0000"/>
      <name val="Arial"/>
      <family val="2"/>
      <scheme val="minor"/>
    </font>
    <font>
      <b/>
      <sz val="11"/>
      <name val="Arial"/>
      <family val="2"/>
      <scheme val="minor"/>
    </font>
    <font>
      <b/>
      <sz val="11"/>
      <color theme="0"/>
      <name val="Arial"/>
      <family val="2"/>
      <scheme val="minor"/>
    </font>
    <font>
      <b/>
      <sz val="11"/>
      <color rgb="FF00B050"/>
      <name val="Arial"/>
      <family val="2"/>
      <scheme val="minor"/>
    </font>
    <font>
      <sz val="11"/>
      <color theme="1"/>
      <name val="Arial"/>
      <family val="2"/>
      <scheme val="minor"/>
    </font>
    <font>
      <b/>
      <u/>
      <sz val="11"/>
      <color theme="1"/>
      <name val="Arial"/>
      <family val="2"/>
      <scheme val="minor"/>
    </font>
    <font>
      <sz val="11"/>
      <color theme="0"/>
      <name val="Tahoma"/>
      <family val="2"/>
    </font>
  </fonts>
  <fills count="5">
    <fill>
      <patternFill patternType="none"/>
    </fill>
    <fill>
      <patternFill patternType="gray125"/>
    </fill>
    <fill>
      <patternFill patternType="solid">
        <fgColor theme="1"/>
        <bgColor indexed="64"/>
      </patternFill>
    </fill>
    <fill>
      <patternFill patternType="solid">
        <fgColor theme="1" tint="4.9989318521683403E-2"/>
        <bgColor indexed="64"/>
      </patternFill>
    </fill>
    <fill>
      <patternFill patternType="solid">
        <fgColor rgb="FFFFC0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diagonal/>
    </border>
    <border>
      <left/>
      <right style="thick">
        <color theme="0"/>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ck">
        <color theme="0"/>
      </right>
      <top/>
      <bottom style="dashed">
        <color theme="7"/>
      </bottom>
      <diagonal/>
    </border>
    <border>
      <left/>
      <right/>
      <top/>
      <bottom style="dashed">
        <color theme="7"/>
      </bottom>
      <diagonal/>
    </border>
    <border>
      <left/>
      <right/>
      <top style="thick">
        <color theme="0"/>
      </top>
      <bottom style="medium">
        <color indexed="64"/>
      </bottom>
      <diagonal/>
    </border>
    <border>
      <left style="thick">
        <color theme="0"/>
      </left>
      <right/>
      <top style="dashed">
        <color theme="7"/>
      </top>
      <bottom/>
      <diagonal/>
    </border>
    <border>
      <left/>
      <right/>
      <top style="dashed">
        <color theme="7"/>
      </top>
      <bottom/>
      <diagonal/>
    </border>
    <border>
      <left/>
      <right style="thick">
        <color theme="0"/>
      </right>
      <top style="dashed">
        <color theme="7"/>
      </top>
      <bottom/>
      <diagonal/>
    </border>
    <border>
      <left/>
      <right/>
      <top style="dashed">
        <color theme="7"/>
      </top>
      <bottom style="dashed">
        <color theme="7"/>
      </bottom>
      <diagonal/>
    </border>
  </borders>
  <cellStyleXfs count="1">
    <xf numFmtId="0" fontId="0" fillId="0" borderId="0"/>
  </cellStyleXfs>
  <cellXfs count="73">
    <xf numFmtId="0" fontId="0" fillId="0" borderId="0" xfId="0"/>
    <xf numFmtId="0" fontId="0" fillId="0" borderId="0" xfId="0" applyAlignment="1">
      <alignment horizontal="center" vertical="center"/>
    </xf>
    <xf numFmtId="0" fontId="0" fillId="0" borderId="0" xfId="0" applyAlignment="1">
      <alignment horizontal="center"/>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5" fillId="3" borderId="2" xfId="0" applyNumberFormat="1" applyFont="1" applyFill="1" applyBorder="1" applyAlignment="1">
      <alignment horizontal="center" vertical="center"/>
    </xf>
    <xf numFmtId="0" fontId="5" fillId="3" borderId="5" xfId="0" applyNumberFormat="1" applyFont="1" applyFill="1" applyBorder="1" applyAlignment="1">
      <alignment horizontal="center" vertical="center"/>
    </xf>
    <xf numFmtId="0" fontId="5" fillId="3" borderId="8" xfId="0" applyNumberFormat="1" applyFont="1" applyFill="1" applyBorder="1" applyAlignment="1">
      <alignment horizontal="center" vertical="center"/>
    </xf>
    <xf numFmtId="0" fontId="5" fillId="3" borderId="4" xfId="0" applyNumberFormat="1" applyFont="1" applyFill="1" applyBorder="1" applyAlignment="1">
      <alignment horizontal="center" vertical="center"/>
    </xf>
    <xf numFmtId="0" fontId="5" fillId="3" borderId="0" xfId="0" applyFont="1" applyFill="1" applyBorder="1" applyAlignment="1">
      <alignment horizontal="center" vertical="center"/>
    </xf>
    <xf numFmtId="0" fontId="5" fillId="3" borderId="11" xfId="0" applyFont="1" applyFill="1" applyBorder="1" applyAlignment="1">
      <alignment horizontal="center" vertical="center"/>
    </xf>
    <xf numFmtId="1" fontId="5" fillId="3" borderId="20" xfId="0" applyNumberFormat="1" applyFont="1" applyFill="1" applyBorder="1" applyAlignment="1">
      <alignment horizontal="center" vertical="center"/>
    </xf>
    <xf numFmtId="1" fontId="5" fillId="3" borderId="21" xfId="0" applyNumberFormat="1" applyFont="1" applyFill="1" applyBorder="1" applyAlignment="1">
      <alignment horizontal="center" vertical="center"/>
    </xf>
    <xf numFmtId="1" fontId="5" fillId="3" borderId="22"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0" xfId="0" applyFont="1" applyFill="1" applyBorder="1" applyAlignment="1">
      <alignment horizontal="center" vertical="center"/>
    </xf>
    <xf numFmtId="164" fontId="5" fillId="3" borderId="20" xfId="0" applyNumberFormat="1" applyFont="1" applyFill="1" applyBorder="1" applyAlignment="1">
      <alignment horizontal="center" vertical="center"/>
    </xf>
    <xf numFmtId="164" fontId="5" fillId="3" borderId="21" xfId="0" applyNumberFormat="1" applyFont="1" applyFill="1" applyBorder="1" applyAlignment="1">
      <alignment horizontal="center" vertical="center"/>
    </xf>
    <xf numFmtId="164" fontId="5" fillId="3" borderId="22" xfId="0" applyNumberFormat="1" applyFont="1" applyFill="1" applyBorder="1" applyAlignment="1">
      <alignment horizontal="center" vertical="center"/>
    </xf>
    <xf numFmtId="166" fontId="5" fillId="3" borderId="20" xfId="0" applyNumberFormat="1" applyFont="1" applyFill="1" applyBorder="1" applyAlignment="1">
      <alignment horizontal="center" vertical="center"/>
    </xf>
    <xf numFmtId="166" fontId="5" fillId="3" borderId="21" xfId="0" applyNumberFormat="1" applyFont="1" applyFill="1" applyBorder="1" applyAlignment="1">
      <alignment horizontal="center" vertical="center"/>
    </xf>
    <xf numFmtId="166" fontId="5" fillId="3" borderId="22" xfId="0" applyNumberFormat="1" applyFont="1" applyFill="1" applyBorder="1" applyAlignment="1">
      <alignment horizontal="center" vertical="center"/>
    </xf>
    <xf numFmtId="0" fontId="5" fillId="3" borderId="20" xfId="0" applyFont="1" applyFill="1" applyBorder="1" applyAlignment="1">
      <alignment horizontal="center"/>
    </xf>
    <xf numFmtId="0" fontId="5" fillId="3" borderId="21" xfId="0" applyFont="1" applyFill="1" applyBorder="1" applyAlignment="1">
      <alignment horizontal="center"/>
    </xf>
    <xf numFmtId="0" fontId="5" fillId="3" borderId="22" xfId="0" applyFont="1" applyFill="1" applyBorder="1" applyAlignment="1">
      <alignment horizontal="center"/>
    </xf>
    <xf numFmtId="14" fontId="5" fillId="3" borderId="20" xfId="0" applyNumberFormat="1" applyFont="1" applyFill="1" applyBorder="1" applyAlignment="1">
      <alignment horizontal="center" vertical="center"/>
    </xf>
    <xf numFmtId="14" fontId="5" fillId="3" borderId="21" xfId="0" applyNumberFormat="1" applyFont="1" applyFill="1" applyBorder="1" applyAlignment="1">
      <alignment horizontal="center" vertical="center"/>
    </xf>
    <xf numFmtId="14" fontId="5" fillId="3" borderId="22" xfId="0" applyNumberFormat="1" applyFont="1" applyFill="1" applyBorder="1" applyAlignment="1">
      <alignment horizontal="center" vertical="center"/>
    </xf>
    <xf numFmtId="0" fontId="5" fillId="3" borderId="18" xfId="0" applyFont="1" applyFill="1" applyBorder="1" applyAlignment="1">
      <alignment horizontal="center" vertical="center"/>
    </xf>
    <xf numFmtId="0" fontId="5" fillId="3" borderId="0" xfId="0" applyFont="1" applyFill="1" applyBorder="1" applyAlignment="1">
      <alignment vertical="center" wrapText="1"/>
    </xf>
    <xf numFmtId="0" fontId="0" fillId="0" borderId="24" xfId="0" applyBorder="1"/>
    <xf numFmtId="0" fontId="5" fillId="3" borderId="24" xfId="0" applyFont="1" applyFill="1" applyBorder="1" applyAlignment="1">
      <alignment vertical="center" wrapText="1"/>
    </xf>
    <xf numFmtId="0" fontId="5" fillId="3" borderId="23" xfId="0" applyFont="1" applyFill="1" applyBorder="1" applyAlignment="1">
      <alignment vertical="center" wrapText="1"/>
    </xf>
    <xf numFmtId="0" fontId="1" fillId="3" borderId="5" xfId="0" applyFont="1" applyFill="1" applyBorder="1" applyAlignment="1">
      <alignment vertical="center"/>
    </xf>
    <xf numFmtId="0" fontId="1" fillId="3" borderId="8" xfId="0" applyFont="1" applyFill="1" applyBorder="1" applyAlignment="1">
      <alignment vertical="center"/>
    </xf>
    <xf numFmtId="0" fontId="1" fillId="3" borderId="4" xfId="0" applyFont="1" applyFill="1" applyBorder="1" applyAlignment="1">
      <alignment vertical="center"/>
    </xf>
    <xf numFmtId="0" fontId="1" fillId="4" borderId="8" xfId="0" applyFont="1" applyFill="1" applyBorder="1" applyAlignment="1">
      <alignment vertical="center"/>
    </xf>
    <xf numFmtId="0" fontId="1" fillId="4" borderId="9" xfId="0" applyFont="1" applyFill="1" applyBorder="1" applyAlignment="1">
      <alignment vertical="center"/>
    </xf>
    <xf numFmtId="0" fontId="1" fillId="3" borderId="9"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3" borderId="15" xfId="0" applyFont="1" applyFill="1" applyBorder="1" applyAlignment="1">
      <alignment vertical="center"/>
    </xf>
    <xf numFmtId="0" fontId="1" fillId="3" borderId="0" xfId="0" applyFont="1" applyFill="1" applyBorder="1" applyAlignment="1">
      <alignment vertical="center"/>
    </xf>
    <xf numFmtId="165" fontId="5" fillId="3" borderId="11" xfId="0" applyNumberFormat="1" applyFont="1" applyFill="1" applyBorder="1" applyAlignment="1">
      <alignment horizontal="center" vertical="center"/>
    </xf>
    <xf numFmtId="2" fontId="5" fillId="3" borderId="11" xfId="0" applyNumberFormat="1" applyFont="1" applyFill="1" applyBorder="1" applyAlignment="1">
      <alignment horizontal="center" vertical="center"/>
    </xf>
    <xf numFmtId="0" fontId="1" fillId="2" borderId="16" xfId="0" applyFont="1" applyFill="1" applyBorder="1" applyAlignment="1">
      <alignment vertical="center"/>
    </xf>
    <xf numFmtId="0" fontId="2" fillId="2" borderId="16" xfId="0" applyFont="1" applyFill="1" applyBorder="1" applyAlignment="1">
      <alignment horizontal="center" vertical="center"/>
    </xf>
    <xf numFmtId="0" fontId="2" fillId="2" borderId="14" xfId="0" applyFont="1" applyFill="1" applyBorder="1" applyAlignment="1">
      <alignment horizontal="center" vertical="center"/>
    </xf>
    <xf numFmtId="0" fontId="4" fillId="3" borderId="0" xfId="0" applyFont="1" applyFill="1" applyBorder="1" applyAlignment="1">
      <alignment horizontal="center" vertical="center"/>
    </xf>
    <xf numFmtId="0" fontId="7" fillId="0" borderId="0" xfId="0" applyFont="1" applyAlignment="1">
      <alignment horizontal="center" vertical="center"/>
    </xf>
    <xf numFmtId="0" fontId="5" fillId="3" borderId="0" xfId="0" applyFont="1" applyFill="1" applyBorder="1" applyAlignment="1">
      <alignment horizontal="left" vertical="center"/>
    </xf>
    <xf numFmtId="0" fontId="3" fillId="3" borderId="0" xfId="0" applyFont="1" applyFill="1" applyBorder="1" applyAlignment="1">
      <alignment horizontal="center" vertical="center"/>
    </xf>
    <xf numFmtId="0" fontId="6" fillId="3" borderId="0" xfId="0" applyFont="1" applyFill="1" applyBorder="1" applyAlignment="1">
      <alignment horizontal="center" vertical="center"/>
    </xf>
    <xf numFmtId="0" fontId="5" fillId="3" borderId="11" xfId="0" applyNumberFormat="1" applyFont="1" applyFill="1" applyBorder="1" applyAlignment="1">
      <alignment horizontal="center" vertical="center"/>
    </xf>
    <xf numFmtId="1" fontId="5" fillId="3" borderId="11" xfId="0" applyNumberFormat="1"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0" fillId="2" borderId="0" xfId="0" applyFill="1" applyBorder="1"/>
    <xf numFmtId="0" fontId="5" fillId="3" borderId="29" xfId="0" applyFont="1" applyFill="1" applyBorder="1" applyAlignment="1">
      <alignment horizontal="center" vertical="center" wrapText="1"/>
    </xf>
    <xf numFmtId="0" fontId="5" fillId="3" borderId="29" xfId="0" applyFont="1" applyFill="1" applyBorder="1" applyAlignment="1">
      <alignment vertical="center" wrapText="1"/>
    </xf>
  </cellXfs>
  <cellStyles count="1">
    <cellStyle name="Normal" xfId="0" builtinId="0"/>
  </cellStyles>
  <dxfs count="78">
    <dxf>
      <font>
        <color rgb="FF00B050"/>
      </font>
      <fill>
        <patternFill>
          <bgColor rgb="FF00B050"/>
        </patternFill>
      </fill>
    </dxf>
    <dxf>
      <font>
        <b/>
        <i val="0"/>
        <color rgb="FFFF0000"/>
      </font>
      <fill>
        <patternFill>
          <bgColor rgb="FFFF0000"/>
        </patternFill>
      </fill>
    </dxf>
    <dxf>
      <fill>
        <gradientFill type="path" left="0.5" right="0.5" top="0.5" bottom="0.5">
          <stop position="0">
            <color theme="5" tint="-0.25098422193060094"/>
          </stop>
          <stop position="1">
            <color rgb="FFFFC000"/>
          </stop>
        </gradientFill>
      </fill>
    </dxf>
    <dxf>
      <fill>
        <patternFill>
          <bgColor rgb="FFFF0000"/>
        </patternFill>
      </fill>
    </dxf>
    <dxf>
      <font>
        <b/>
        <i val="0"/>
        <color theme="9"/>
      </font>
      <fill>
        <patternFill>
          <bgColor rgb="FF00B05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ill>
        <gradientFill type="path" left="0.5" right="0.5" top="0.5" bottom="0.5">
          <stop position="0">
            <color theme="5" tint="-0.25098422193060094"/>
          </stop>
          <stop position="1">
            <color rgb="FFFFC000"/>
          </stop>
        </gradientFill>
      </fill>
    </dxf>
    <dxf>
      <fill>
        <patternFill>
          <bgColor rgb="FFFF0000"/>
        </patternFill>
      </fill>
    </dxf>
    <dxf>
      <font>
        <color rgb="FF00B050"/>
      </font>
      <fill>
        <patternFill>
          <bgColor rgb="FF00B050"/>
        </patternFill>
      </fill>
    </dxf>
    <dxf>
      <font>
        <b/>
        <i val="0"/>
        <color rgb="FFFF0000"/>
      </font>
      <fill>
        <patternFill>
          <bgColor rgb="FFFF0000"/>
        </patternFill>
      </fill>
    </dxf>
    <dxf>
      <font>
        <b/>
        <i val="0"/>
        <color theme="9"/>
      </font>
      <fill>
        <patternFill>
          <bgColor rgb="FF00B05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color rgb="FF00B050"/>
      </font>
      <fill>
        <patternFill>
          <bgColor rgb="FF00B050"/>
        </patternFill>
      </fill>
    </dxf>
    <dxf>
      <font>
        <b/>
        <i val="0"/>
        <color rgb="FFFF0000"/>
      </font>
      <fill>
        <patternFill>
          <bgColor rgb="FFFF0000"/>
        </patternFill>
      </fill>
    </dxf>
    <dxf>
      <fill>
        <gradientFill type="path" left="0.5" right="0.5" top="0.5" bottom="0.5">
          <stop position="0">
            <color theme="0"/>
          </stop>
          <stop position="1">
            <color rgb="FFFFC000"/>
          </stop>
        </gradientFill>
      </fill>
    </dxf>
    <dxf>
      <fill>
        <patternFill>
          <bgColor rgb="FFFF0000"/>
        </patternFill>
      </fill>
    </dxf>
    <dxf>
      <font>
        <b/>
        <i val="0"/>
        <color theme="9"/>
      </font>
      <fill>
        <patternFill>
          <bgColor rgb="FF00B05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color rgb="FF00B050"/>
      </font>
      <fill>
        <patternFill>
          <bgColor rgb="FF00B050"/>
        </patternFill>
      </fill>
    </dxf>
    <dxf>
      <font>
        <b/>
        <i val="0"/>
        <color rgb="FFFF0000"/>
      </font>
      <fill>
        <patternFill>
          <bgColor rgb="FFFF0000"/>
        </patternFill>
      </fill>
    </dxf>
    <dxf>
      <fill>
        <gradientFill type="path" left="0.5" right="0.5" top="0.5" bottom="0.5">
          <stop position="0">
            <color theme="0"/>
          </stop>
          <stop position="1">
            <color rgb="FFFFC000"/>
          </stop>
        </gradientFill>
      </fill>
    </dxf>
    <dxf>
      <fill>
        <patternFill>
          <bgColor rgb="FFFF0000"/>
        </patternFill>
      </fill>
    </dxf>
    <dxf>
      <font>
        <b/>
        <i val="0"/>
        <color theme="9" tint="0.59996337778862885"/>
      </font>
      <fill>
        <patternFill>
          <bgColor theme="9" tint="0.59996337778862885"/>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color rgb="FF00B050"/>
      </font>
      <fill>
        <patternFill>
          <bgColor rgb="FF00B050"/>
        </patternFill>
      </fill>
    </dxf>
    <dxf>
      <font>
        <b/>
        <i val="0"/>
        <color rgb="FFFF0000"/>
      </font>
      <fill>
        <patternFill>
          <bgColor rgb="FFFF0000"/>
        </patternFill>
      </fill>
    </dxf>
    <dxf>
      <fill>
        <gradientFill type="path" left="0.5" right="0.5" top="0.5" bottom="0.5">
          <stop position="0">
            <color theme="0"/>
          </stop>
          <stop position="1">
            <color rgb="FFFFC000"/>
          </stop>
        </gradientFill>
      </fill>
    </dxf>
    <dxf>
      <fill>
        <patternFill>
          <bgColor rgb="FFFF000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color rgb="FF00B050"/>
      </font>
      <fill>
        <patternFill>
          <bgColor rgb="FF00B050"/>
        </patternFill>
      </fill>
    </dxf>
    <dxf>
      <font>
        <b/>
        <i val="0"/>
        <color rgb="FFFF0000"/>
      </font>
      <fill>
        <patternFill>
          <bgColor rgb="FFFF0000"/>
        </patternFill>
      </fill>
    </dxf>
    <dxf>
      <fill>
        <gradientFill type="path" left="0.5" right="0.5" top="0.5" bottom="0.5">
          <stop position="0">
            <color theme="0"/>
          </stop>
          <stop position="1">
            <color rgb="FFFFC000"/>
          </stop>
        </gradientFill>
      </fill>
    </dxf>
    <dxf>
      <fill>
        <patternFill>
          <bgColor rgb="FFFF000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b/>
        <i val="0"/>
      </font>
      <fill>
        <patternFill>
          <bgColor rgb="FF00B050"/>
        </patternFill>
      </fill>
      <border>
        <left/>
        <right/>
        <top/>
        <bottom/>
        <vertical/>
        <horizontal/>
      </border>
    </dxf>
    <dxf>
      <font>
        <color rgb="FF00B050"/>
      </font>
      <fill>
        <patternFill>
          <bgColor rgb="FF00B050"/>
        </patternFill>
      </fill>
    </dxf>
    <dxf>
      <font>
        <b/>
        <i val="0"/>
        <color rgb="FFFF0000"/>
      </font>
      <fill>
        <patternFill>
          <bgColor rgb="FFFF0000"/>
        </patternFill>
      </fill>
    </dxf>
    <dxf>
      <fill>
        <gradientFill type="path" left="0.5" right="0.5" top="0.5" bottom="0.5">
          <stop position="0">
            <color theme="0"/>
          </stop>
          <stop position="1">
            <color rgb="FFFFC000"/>
          </stop>
        </gradientFill>
      </fill>
    </dxf>
    <dxf>
      <fill>
        <patternFill>
          <bgColor rgb="FFFF000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b/>
        <i val="0"/>
      </font>
      <fill>
        <patternFill>
          <bgColor rgb="FF00B050"/>
        </patternFill>
      </fill>
      <border>
        <left style="thin">
          <color theme="0"/>
        </left>
        <right style="thin">
          <color theme="0"/>
        </right>
        <top style="thin">
          <color theme="0"/>
        </top>
        <bottom style="thin">
          <color theme="0"/>
        </bottom>
        <vertical/>
        <horizontal/>
      </border>
    </dxf>
    <dxf>
      <font>
        <color rgb="FF00B050"/>
      </font>
      <fill>
        <patternFill>
          <bgColor rgb="FF00B050"/>
        </patternFill>
      </fill>
    </dxf>
    <dxf>
      <font>
        <b/>
        <i val="0"/>
        <color rgb="FFFF0000"/>
      </font>
      <fill>
        <patternFill>
          <bgColor rgb="FFFF0000"/>
        </patternFill>
      </fill>
    </dxf>
    <dxf>
      <fill>
        <patternFill>
          <bgColor rgb="FFFFC000"/>
        </patternFill>
      </fill>
    </dxf>
    <dxf>
      <font>
        <b/>
        <i val="0"/>
        <color rgb="FFFF0000"/>
      </font>
      <fill>
        <patternFill>
          <bgColor rgb="FFFF0000"/>
        </patternFill>
      </fill>
    </dxf>
    <dxf>
      <font>
        <b/>
        <i val="0"/>
      </font>
      <fill>
        <patternFill>
          <bgColor rgb="FF00B050"/>
        </patternFill>
      </fill>
    </dxf>
    <dxf>
      <font>
        <b/>
        <i val="0"/>
        <color rgb="FFFF0000"/>
      </font>
      <fill>
        <patternFill>
          <bgColor rgb="FFFF0000"/>
        </patternFill>
      </fill>
    </dxf>
    <dxf>
      <font>
        <b/>
        <i val="0"/>
      </font>
      <fill>
        <patternFill>
          <bgColor rgb="FF00B050"/>
        </patternFill>
      </fill>
    </dxf>
    <dxf>
      <font>
        <b/>
        <i val="0"/>
      </font>
      <fill>
        <patternFill>
          <bgColor rgb="FFFF0000"/>
        </patternFill>
      </fill>
      <border>
        <left style="thin">
          <color theme="7" tint="0.39994506668294322"/>
        </left>
        <right style="thin">
          <color theme="7" tint="0.39994506668294322"/>
        </right>
        <top style="thin">
          <color theme="7" tint="0.39994506668294322"/>
        </top>
        <bottom style="thin">
          <color theme="7" tint="0.39994506668294322"/>
        </bottom>
        <vertical/>
        <horizontal/>
      </border>
    </dxf>
    <dxf>
      <font>
        <b/>
        <i val="0"/>
      </font>
      <fill>
        <patternFill>
          <bgColor rgb="FF00B050"/>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2</xdr:row>
      <xdr:rowOff>32203</xdr:rowOff>
    </xdr:from>
    <xdr:to>
      <xdr:col>12</xdr:col>
      <xdr:colOff>152399</xdr:colOff>
      <xdr:row>5</xdr:row>
      <xdr:rowOff>28053</xdr:rowOff>
    </xdr:to>
    <xdr:pic>
      <xdr:nvPicPr>
        <xdr:cNvPr id="3" name="صورة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27546126" y="422728"/>
          <a:ext cx="1924049" cy="576875"/>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rightToLeft="1" topLeftCell="A10" workbookViewId="0">
      <selection activeCell="D42" sqref="D42"/>
    </sheetView>
  </sheetViews>
  <sheetFormatPr defaultRowHeight="14.25" x14ac:dyDescent="0.2"/>
  <cols>
    <col min="1" max="1" width="9" style="1"/>
    <col min="2" max="2" width="10.75" bestFit="1" customWidth="1"/>
    <col min="3" max="3" width="9.375" customWidth="1"/>
    <col min="4" max="4" width="31.75" bestFit="1" customWidth="1"/>
    <col min="5" max="5" width="39" customWidth="1"/>
  </cols>
  <sheetData>
    <row r="1" spans="1:2" x14ac:dyDescent="0.2">
      <c r="B1">
        <v>1</v>
      </c>
    </row>
    <row r="2" spans="1:2" x14ac:dyDescent="0.2">
      <c r="A2" s="1" t="s">
        <v>2</v>
      </c>
      <c r="B2" t="s">
        <v>3</v>
      </c>
    </row>
    <row r="3" spans="1:2" x14ac:dyDescent="0.2">
      <c r="A3" s="1" t="s">
        <v>4</v>
      </c>
      <c r="B3" t="s">
        <v>5</v>
      </c>
    </row>
    <row r="4" spans="1:2" x14ac:dyDescent="0.2">
      <c r="A4" s="1" t="s">
        <v>6</v>
      </c>
      <c r="B4" t="s">
        <v>7</v>
      </c>
    </row>
    <row r="5" spans="1:2" x14ac:dyDescent="0.2">
      <c r="A5" s="1" t="s">
        <v>8</v>
      </c>
      <c r="B5" t="s">
        <v>9</v>
      </c>
    </row>
    <row r="6" spans="1:2" x14ac:dyDescent="0.2">
      <c r="A6" s="1" t="s">
        <v>10</v>
      </c>
      <c r="B6" t="s">
        <v>11</v>
      </c>
    </row>
    <row r="7" spans="1:2" x14ac:dyDescent="0.2">
      <c r="A7" s="1" t="s">
        <v>12</v>
      </c>
      <c r="B7" t="s">
        <v>13</v>
      </c>
    </row>
    <row r="8" spans="1:2" x14ac:dyDescent="0.2">
      <c r="A8" s="1" t="s">
        <v>14</v>
      </c>
      <c r="B8" t="s">
        <v>15</v>
      </c>
    </row>
    <row r="9" spans="1:2" x14ac:dyDescent="0.2">
      <c r="A9" s="1" t="s">
        <v>16</v>
      </c>
      <c r="B9" t="s">
        <v>17</v>
      </c>
    </row>
    <row r="10" spans="1:2" x14ac:dyDescent="0.2">
      <c r="A10" s="1" t="s">
        <v>18</v>
      </c>
      <c r="B10" t="s">
        <v>19</v>
      </c>
    </row>
    <row r="11" spans="1:2" x14ac:dyDescent="0.2">
      <c r="A11" s="1" t="s">
        <v>20</v>
      </c>
      <c r="B11" t="s">
        <v>21</v>
      </c>
    </row>
    <row r="12" spans="1:2" x14ac:dyDescent="0.2">
      <c r="A12" s="1" t="s">
        <v>22</v>
      </c>
      <c r="B12" t="s">
        <v>23</v>
      </c>
    </row>
    <row r="13" spans="1:2" x14ac:dyDescent="0.2">
      <c r="A13" s="1" t="s">
        <v>24</v>
      </c>
      <c r="B13" t="s">
        <v>25</v>
      </c>
    </row>
    <row r="14" spans="1:2" x14ac:dyDescent="0.2">
      <c r="A14" s="1" t="s">
        <v>26</v>
      </c>
      <c r="B14" t="s">
        <v>27</v>
      </c>
    </row>
    <row r="15" spans="1:2" x14ac:dyDescent="0.2">
      <c r="A15" s="1" t="s">
        <v>28</v>
      </c>
      <c r="B15" t="s">
        <v>29</v>
      </c>
    </row>
    <row r="16" spans="1:2" x14ac:dyDescent="0.2">
      <c r="A16" s="1" t="s">
        <v>30</v>
      </c>
      <c r="B16" t="s">
        <v>31</v>
      </c>
    </row>
    <row r="17" spans="1:11" x14ac:dyDescent="0.2">
      <c r="A17" s="1" t="s">
        <v>32</v>
      </c>
      <c r="B17" t="s">
        <v>33</v>
      </c>
    </row>
    <row r="18" spans="1:11" x14ac:dyDescent="0.2">
      <c r="A18" s="1" t="s">
        <v>34</v>
      </c>
      <c r="B18" t="s">
        <v>35</v>
      </c>
    </row>
    <row r="19" spans="1:11" x14ac:dyDescent="0.2">
      <c r="A19" s="1" t="s">
        <v>36</v>
      </c>
      <c r="B19" t="s">
        <v>37</v>
      </c>
    </row>
    <row r="20" spans="1:11" x14ac:dyDescent="0.2">
      <c r="A20" s="1" t="s">
        <v>38</v>
      </c>
      <c r="B20" t="s">
        <v>39</v>
      </c>
    </row>
    <row r="21" spans="1:11" x14ac:dyDescent="0.2">
      <c r="A21" s="1" t="s">
        <v>40</v>
      </c>
      <c r="B21" t="s">
        <v>41</v>
      </c>
    </row>
    <row r="22" spans="1:11" x14ac:dyDescent="0.2">
      <c r="A22" s="1" t="s">
        <v>42</v>
      </c>
      <c r="B22" t="s">
        <v>43</v>
      </c>
    </row>
    <row r="23" spans="1:11" x14ac:dyDescent="0.2">
      <c r="A23" s="1" t="s">
        <v>44</v>
      </c>
      <c r="B23" t="s">
        <v>45</v>
      </c>
    </row>
    <row r="24" spans="1:11" x14ac:dyDescent="0.2">
      <c r="A24" s="1" t="s">
        <v>46</v>
      </c>
      <c r="B24" t="s">
        <v>47</v>
      </c>
    </row>
    <row r="25" spans="1:11" x14ac:dyDescent="0.2">
      <c r="A25" s="1" t="s">
        <v>48</v>
      </c>
      <c r="B25" t="s">
        <v>49</v>
      </c>
    </row>
    <row r="26" spans="1:11" x14ac:dyDescent="0.2">
      <c r="A26" s="1" t="s">
        <v>50</v>
      </c>
      <c r="B26" t="s">
        <v>51</v>
      </c>
    </row>
    <row r="27" spans="1:11" x14ac:dyDescent="0.2">
      <c r="A27" s="1" t="s">
        <v>52</v>
      </c>
      <c r="B27" t="s">
        <v>53</v>
      </c>
    </row>
    <row r="28" spans="1:11" x14ac:dyDescent="0.2">
      <c r="A28" s="1" t="s">
        <v>54</v>
      </c>
      <c r="B28" t="s">
        <v>55</v>
      </c>
    </row>
    <row r="29" spans="1:11" x14ac:dyDescent="0.2">
      <c r="A29" s="1" t="s">
        <v>56</v>
      </c>
      <c r="B29" t="s">
        <v>57</v>
      </c>
    </row>
    <row r="30" spans="1:11" ht="15" x14ac:dyDescent="0.2">
      <c r="A30" s="1">
        <v>1</v>
      </c>
      <c r="B30" s="1" t="s">
        <v>84</v>
      </c>
      <c r="C30" s="1" t="s">
        <v>75</v>
      </c>
      <c r="D30" s="1" t="s">
        <v>74</v>
      </c>
      <c r="E30" s="1" t="s">
        <v>104</v>
      </c>
      <c r="K30" s="1"/>
    </row>
    <row r="31" spans="1:11" ht="15" x14ac:dyDescent="0.2">
      <c r="A31" s="1">
        <v>2</v>
      </c>
      <c r="B31" s="1" t="s">
        <v>83</v>
      </c>
      <c r="C31" s="1" t="s">
        <v>73</v>
      </c>
      <c r="D31" s="1" t="s">
        <v>72</v>
      </c>
      <c r="E31" s="55" t="s">
        <v>106</v>
      </c>
      <c r="K31" s="1"/>
    </row>
    <row r="32" spans="1:11" ht="15" x14ac:dyDescent="0.2">
      <c r="A32" s="1">
        <v>3</v>
      </c>
      <c r="B32" s="1" t="s">
        <v>85</v>
      </c>
      <c r="C32" s="1" t="s">
        <v>71</v>
      </c>
      <c r="D32" s="1" t="s">
        <v>70</v>
      </c>
      <c r="E32" s="1" t="s">
        <v>105</v>
      </c>
      <c r="K32" s="1"/>
    </row>
    <row r="33" spans="1:11" x14ac:dyDescent="0.2">
      <c r="A33" s="1">
        <v>4</v>
      </c>
      <c r="B33" s="1" t="s">
        <v>86</v>
      </c>
      <c r="C33" s="1" t="s">
        <v>69</v>
      </c>
      <c r="D33" s="1" t="s">
        <v>68</v>
      </c>
      <c r="E33" s="1" t="s">
        <v>93</v>
      </c>
      <c r="K33" s="1"/>
    </row>
    <row r="34" spans="1:11" x14ac:dyDescent="0.2">
      <c r="A34" s="1">
        <v>5</v>
      </c>
      <c r="B34" s="1" t="s">
        <v>87</v>
      </c>
      <c r="C34" s="1" t="s">
        <v>67</v>
      </c>
      <c r="D34" s="1" t="s">
        <v>66</v>
      </c>
      <c r="E34" s="1" t="s">
        <v>94</v>
      </c>
      <c r="K34" s="1"/>
    </row>
    <row r="35" spans="1:11" x14ac:dyDescent="0.2">
      <c r="A35" s="1">
        <v>6</v>
      </c>
      <c r="B35" s="1" t="s">
        <v>88</v>
      </c>
      <c r="C35" s="1" t="s">
        <v>65</v>
      </c>
      <c r="D35" s="1" t="s">
        <v>64</v>
      </c>
      <c r="E35" s="1" t="s">
        <v>95</v>
      </c>
      <c r="K35" s="1"/>
    </row>
    <row r="36" spans="1:11" x14ac:dyDescent="0.2">
      <c r="A36" s="1">
        <v>7</v>
      </c>
      <c r="B36" s="1" t="s">
        <v>89</v>
      </c>
      <c r="C36" s="1" t="s">
        <v>63</v>
      </c>
      <c r="D36" s="1" t="s">
        <v>62</v>
      </c>
      <c r="E36" s="1" t="s">
        <v>96</v>
      </c>
      <c r="K36" s="1"/>
    </row>
    <row r="37" spans="1:11" x14ac:dyDescent="0.2">
      <c r="A37" s="1">
        <v>8</v>
      </c>
      <c r="B37" s="1" t="s">
        <v>92</v>
      </c>
      <c r="C37" s="1" t="s">
        <v>101</v>
      </c>
      <c r="D37" s="1" t="s">
        <v>99</v>
      </c>
      <c r="E37" s="1" t="s">
        <v>97</v>
      </c>
      <c r="K37" s="1"/>
    </row>
    <row r="38" spans="1:11" x14ac:dyDescent="0.2">
      <c r="A38" s="1">
        <v>9</v>
      </c>
      <c r="B38" s="1" t="s">
        <v>90</v>
      </c>
      <c r="C38" s="1" t="s">
        <v>61</v>
      </c>
      <c r="D38" s="1" t="s">
        <v>60</v>
      </c>
      <c r="E38" s="1" t="s">
        <v>98</v>
      </c>
      <c r="K38" s="1"/>
    </row>
    <row r="39" spans="1:11" x14ac:dyDescent="0.2">
      <c r="A39" s="1">
        <v>10</v>
      </c>
      <c r="B39" s="1" t="s">
        <v>91</v>
      </c>
      <c r="C39" s="1" t="s">
        <v>59</v>
      </c>
      <c r="D39" s="1" t="s">
        <v>58</v>
      </c>
      <c r="E39" s="1" t="s">
        <v>100</v>
      </c>
      <c r="K39" s="1"/>
    </row>
    <row r="40" spans="1:11" x14ac:dyDescent="0.2">
      <c r="B40" s="1"/>
    </row>
    <row r="41" spans="1:11" x14ac:dyDescent="0.2">
      <c r="B41" s="1"/>
    </row>
    <row r="42" spans="1:11" x14ac:dyDescent="0.2">
      <c r="B42" s="1"/>
    </row>
    <row r="43" spans="1:11" x14ac:dyDescent="0.2">
      <c r="B43" s="1"/>
    </row>
    <row r="44" spans="1:11" x14ac:dyDescent="0.2">
      <c r="B44" s="1"/>
    </row>
    <row r="45" spans="1:11" x14ac:dyDescent="0.2">
      <c r="B45" s="1"/>
    </row>
    <row r="46" spans="1:11" x14ac:dyDescent="0.2">
      <c r="B46" s="1"/>
    </row>
    <row r="47" spans="1:11" x14ac:dyDescent="0.2">
      <c r="B47" s="1"/>
    </row>
    <row r="48" spans="1:11" x14ac:dyDescent="0.2">
      <c r="B48" s="1"/>
    </row>
    <row r="49" spans="2:2" x14ac:dyDescent="0.2">
      <c r="B49" s="1"/>
    </row>
    <row r="50" spans="2:2" x14ac:dyDescent="0.2">
      <c r="B50" s="1"/>
    </row>
    <row r="51" spans="2:2" x14ac:dyDescent="0.2">
      <c r="B51" s="1"/>
    </row>
    <row r="52" spans="2:2" x14ac:dyDescent="0.2">
      <c r="B52" s="1"/>
    </row>
  </sheetData>
  <pageMargins left="0.7" right="0.7" top="0.75" bottom="0.75" header="0.3" footer="0.3"/>
  <ignoredErrors>
    <ignoredError sqref="A2:A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T34"/>
  <sheetViews>
    <sheetView showGridLines="0" rightToLeft="1" tabSelected="1" zoomScaleNormal="100" zoomScaleSheetLayoutView="93" workbookViewId="0">
      <selection activeCell="I9" sqref="I9"/>
    </sheetView>
  </sheetViews>
  <sheetFormatPr defaultColWidth="0" defaultRowHeight="14.25" x14ac:dyDescent="0.2"/>
  <cols>
    <col min="1" max="5" width="9" customWidth="1"/>
    <col min="6" max="7" width="2.625" customWidth="1"/>
    <col min="8" max="8" width="0.875" customWidth="1"/>
    <col min="9" max="9" width="9" customWidth="1"/>
    <col min="10" max="10" width="0.875" customWidth="1"/>
    <col min="11" max="11" width="9.75" bestFit="1" customWidth="1"/>
    <col min="12" max="12" width="1" customWidth="1"/>
    <col min="13" max="13" width="9" customWidth="1"/>
    <col min="14" max="14" width="0.875" customWidth="1"/>
    <col min="15" max="16" width="2.625" customWidth="1"/>
    <col min="17" max="20" width="9" customWidth="1"/>
    <col min="21" max="16384" width="9" hidden="1"/>
  </cols>
  <sheetData>
    <row r="1" spans="6:20" ht="15" thickBot="1" x14ac:dyDescent="0.25"/>
    <row r="2" spans="6:20" ht="15.75" thickBot="1" x14ac:dyDescent="0.25">
      <c r="F2" s="38"/>
      <c r="G2" s="39"/>
      <c r="H2" s="39"/>
      <c r="I2" s="39"/>
      <c r="J2" s="41"/>
      <c r="K2" s="39"/>
      <c r="L2" s="41"/>
      <c r="M2" s="39"/>
      <c r="N2" s="39"/>
      <c r="O2" s="39"/>
      <c r="P2" s="40"/>
    </row>
    <row r="3" spans="6:20" ht="15.75" customHeight="1" thickTop="1" x14ac:dyDescent="0.2">
      <c r="F3" s="3"/>
      <c r="G3" s="45"/>
      <c r="H3" s="46"/>
      <c r="I3" s="46"/>
      <c r="J3" s="46"/>
      <c r="K3" s="46"/>
      <c r="L3" s="46"/>
      <c r="M3" s="46"/>
      <c r="N3" s="46"/>
      <c r="O3" s="53" t="s">
        <v>103</v>
      </c>
      <c r="P3" s="5"/>
    </row>
    <row r="4" spans="6:20" ht="15" customHeight="1" x14ac:dyDescent="0.2">
      <c r="F4" s="3"/>
      <c r="G4" s="47"/>
      <c r="H4" s="48"/>
      <c r="I4" s="48"/>
      <c r="J4" s="48"/>
      <c r="K4" s="48"/>
      <c r="L4" s="48"/>
      <c r="M4" s="48"/>
      <c r="N4" s="48"/>
      <c r="O4" s="51"/>
      <c r="P4" s="5"/>
    </row>
    <row r="5" spans="6:20" ht="15" customHeight="1" x14ac:dyDescent="0.2">
      <c r="F5" s="3"/>
      <c r="G5" s="47"/>
      <c r="H5" s="48"/>
      <c r="I5" s="48"/>
      <c r="J5" s="48"/>
      <c r="K5" s="48"/>
      <c r="L5" s="48"/>
      <c r="M5" s="48"/>
      <c r="N5" s="48"/>
      <c r="O5" s="52" t="s">
        <v>102</v>
      </c>
      <c r="P5" s="5"/>
    </row>
    <row r="6" spans="6:20" ht="15" x14ac:dyDescent="0.2">
      <c r="F6" s="3"/>
      <c r="G6" s="8"/>
      <c r="H6" s="20"/>
      <c r="I6" s="14" t="s">
        <v>81</v>
      </c>
      <c r="J6" s="14"/>
      <c r="K6" s="14"/>
      <c r="L6" s="14"/>
      <c r="M6" s="14"/>
      <c r="N6" s="7"/>
      <c r="O6" s="9"/>
      <c r="P6" s="5"/>
    </row>
    <row r="7" spans="6:20" ht="15.75" thickBot="1" x14ac:dyDescent="0.25">
      <c r="F7" s="3"/>
      <c r="G7" s="8"/>
      <c r="H7" s="20"/>
      <c r="I7" s="33"/>
      <c r="J7" s="33"/>
      <c r="K7" s="33"/>
      <c r="L7" s="33"/>
      <c r="M7" s="33"/>
      <c r="N7" s="7"/>
      <c r="O7" s="9"/>
      <c r="P7" s="5"/>
      <c r="T7" s="2"/>
    </row>
    <row r="8" spans="6:20" ht="16.5" thickTop="1" thickBot="1" x14ac:dyDescent="0.25">
      <c r="F8" s="3"/>
      <c r="G8" s="8"/>
      <c r="H8" s="20"/>
      <c r="I8" s="16">
        <v>29909040200551</v>
      </c>
      <c r="J8" s="17"/>
      <c r="K8" s="17"/>
      <c r="L8" s="17"/>
      <c r="M8" s="18"/>
      <c r="N8" s="7"/>
      <c r="O8" s="9"/>
      <c r="P8" s="5"/>
    </row>
    <row r="9" spans="6:20" ht="16.5" thickTop="1" thickBot="1" x14ac:dyDescent="0.25">
      <c r="F9" s="3"/>
      <c r="G9" s="8"/>
      <c r="H9" s="20"/>
      <c r="I9" s="58">
        <f>IF(LEN(I8)=14,(LEN(I8)),"")</f>
        <v>14</v>
      </c>
      <c r="J9" s="20"/>
      <c r="K9" s="20"/>
      <c r="L9" s="20"/>
      <c r="M9" s="57" t="str">
        <f>IF(LEN(I8)=14,"",(LEN(I8)))</f>
        <v/>
      </c>
      <c r="N9" s="7"/>
      <c r="O9" s="9"/>
      <c r="P9" s="5"/>
    </row>
    <row r="10" spans="6:20" ht="16.5" thickTop="1" thickBot="1" x14ac:dyDescent="0.25">
      <c r="F10" s="3"/>
      <c r="G10" s="8"/>
      <c r="H10" s="20"/>
      <c r="I10" s="15">
        <f>IF(LEN(I8)=14,1,"")</f>
        <v>1</v>
      </c>
      <c r="J10" s="20"/>
      <c r="K10" s="15" t="s">
        <v>0</v>
      </c>
      <c r="L10" s="20"/>
      <c r="M10" s="15" t="str">
        <f>IF(LEN(I8)&lt;&gt;14,1,"")</f>
        <v/>
      </c>
      <c r="N10" s="7"/>
      <c r="O10" s="9"/>
      <c r="P10" s="5"/>
    </row>
    <row r="11" spans="6:20" ht="9.9499999999999993" customHeight="1" thickTop="1" thickBot="1" x14ac:dyDescent="0.25">
      <c r="F11" s="3"/>
      <c r="G11" s="8"/>
      <c r="H11" s="20"/>
      <c r="I11" s="20"/>
      <c r="J11" s="20"/>
      <c r="K11" s="20"/>
      <c r="L11" s="20"/>
      <c r="M11" s="20"/>
      <c r="N11" s="7"/>
      <c r="O11" s="9"/>
      <c r="P11" s="5"/>
    </row>
    <row r="12" spans="6:20" ht="15.75" thickBot="1" x14ac:dyDescent="0.25">
      <c r="F12" s="3"/>
      <c r="G12" s="8"/>
      <c r="H12" s="20"/>
      <c r="I12" s="11" t="s">
        <v>76</v>
      </c>
      <c r="J12" s="10"/>
      <c r="K12" s="12"/>
      <c r="L12" s="10"/>
      <c r="M12" s="13"/>
      <c r="N12" s="7"/>
      <c r="O12" s="9"/>
      <c r="P12" s="5"/>
    </row>
    <row r="13" spans="6:20" ht="9.9499999999999993" customHeight="1" thickBot="1" x14ac:dyDescent="0.25">
      <c r="F13" s="3"/>
      <c r="G13" s="8"/>
      <c r="H13" s="20"/>
      <c r="I13" s="20"/>
      <c r="J13" s="20"/>
      <c r="K13" s="20"/>
      <c r="L13" s="20"/>
      <c r="M13" s="20"/>
      <c r="N13" s="7"/>
      <c r="O13" s="9"/>
      <c r="P13" s="5"/>
    </row>
    <row r="14" spans="6:20" ht="16.5" thickTop="1" thickBot="1" x14ac:dyDescent="0.25">
      <c r="F14" s="3"/>
      <c r="G14" s="8"/>
      <c r="H14" s="20"/>
      <c r="I14" s="30">
        <f>IF(I8="","",DATE(IF(LEFT(I8,1)*1=3,20,19)&amp;MID(I8,2,2),MID(I8,4,2),MID(I8,6,2)))</f>
        <v>36407</v>
      </c>
      <c r="J14" s="31"/>
      <c r="K14" s="31"/>
      <c r="L14" s="31"/>
      <c r="M14" s="32"/>
      <c r="N14" s="7"/>
      <c r="O14" s="9"/>
      <c r="P14" s="5"/>
    </row>
    <row r="15" spans="6:20" ht="9.9499999999999993" customHeight="1" thickTop="1" x14ac:dyDescent="0.2">
      <c r="F15" s="3"/>
      <c r="G15" s="8"/>
      <c r="H15" s="20"/>
      <c r="I15" s="20"/>
      <c r="J15" s="20"/>
      <c r="K15" s="20"/>
      <c r="L15" s="20"/>
      <c r="M15" s="20"/>
      <c r="N15" s="7"/>
      <c r="O15" s="9"/>
      <c r="P15" s="5"/>
    </row>
    <row r="16" spans="6:20" ht="15" x14ac:dyDescent="0.2">
      <c r="F16" s="3"/>
      <c r="G16" s="8"/>
      <c r="H16" s="20"/>
      <c r="I16" s="20" t="s">
        <v>77</v>
      </c>
      <c r="J16" s="20"/>
      <c r="K16" s="20" t="s">
        <v>78</v>
      </c>
      <c r="L16" s="20"/>
      <c r="M16" s="20" t="s">
        <v>79</v>
      </c>
      <c r="N16" s="7"/>
      <c r="O16" s="9"/>
      <c r="P16" s="5"/>
    </row>
    <row r="17" spans="6:16" ht="9.9499999999999993" customHeight="1" thickBot="1" x14ac:dyDescent="0.25">
      <c r="F17" s="3"/>
      <c r="G17" s="8"/>
      <c r="H17" s="20"/>
      <c r="I17" s="20"/>
      <c r="J17" s="20"/>
      <c r="K17" s="20"/>
      <c r="L17" s="20"/>
      <c r="M17" s="20"/>
      <c r="N17" s="7"/>
      <c r="O17" s="9"/>
      <c r="P17" s="5"/>
    </row>
    <row r="18" spans="6:16" ht="16.5" thickTop="1" thickBot="1" x14ac:dyDescent="0.25">
      <c r="F18" s="3"/>
      <c r="G18" s="8"/>
      <c r="H18" s="20"/>
      <c r="I18" s="59">
        <f>IF(I14="","",(DAY(I14)))</f>
        <v>4</v>
      </c>
      <c r="J18" s="20"/>
      <c r="K18" s="60">
        <f>IF(I14="","",(MONTH(I14)))</f>
        <v>9</v>
      </c>
      <c r="L18" s="20"/>
      <c r="M18" s="49">
        <f>I14</f>
        <v>36407</v>
      </c>
      <c r="N18" s="7"/>
      <c r="O18" s="9"/>
      <c r="P18" s="5"/>
    </row>
    <row r="19" spans="6:16" ht="16.5" thickTop="1" thickBot="1" x14ac:dyDescent="0.25">
      <c r="F19" s="3"/>
      <c r="G19" s="8"/>
      <c r="H19" s="20"/>
      <c r="I19" s="20"/>
      <c r="J19" s="20"/>
      <c r="K19" s="20"/>
      <c r="L19" s="20"/>
      <c r="M19" s="54">
        <f>IF(I14="","",(DAY(I14)))</f>
        <v>4</v>
      </c>
      <c r="N19" s="7"/>
      <c r="O19" s="9"/>
      <c r="P19" s="5"/>
    </row>
    <row r="20" spans="6:16" ht="16.5" thickTop="1" thickBot="1" x14ac:dyDescent="0.25">
      <c r="F20" s="3"/>
      <c r="G20" s="8"/>
      <c r="H20" s="20"/>
      <c r="I20" s="50" t="str">
        <f>IF(LEN(TRIM(I8))=0,"",IF(OR(NOT(ISNUMBER(I8)),LEN(I8)&lt;&gt;14),"قومي خطأ",IF(MOD(MID(I8,13,1),2)=1,"ذكر","انثى")))</f>
        <v>ذكر</v>
      </c>
      <c r="J20" s="20"/>
      <c r="K20" s="19" t="s">
        <v>80</v>
      </c>
      <c r="L20" s="20"/>
      <c r="M20" s="15" t="str">
        <f>IF(LEN(TRIM(I8))=0,"",IF(OR(NOT(ISNUMBER(I8)),LEN(I8)&lt;&gt;14),"قومي خطأ",IF(MOD(MID(I8,13,1),2)=1,"ذكر","انثى")))</f>
        <v>ذكر</v>
      </c>
      <c r="N20" s="7"/>
      <c r="O20" s="9"/>
      <c r="P20" s="5"/>
    </row>
    <row r="21" spans="6:16" ht="16.5" thickTop="1" thickBot="1" x14ac:dyDescent="0.25">
      <c r="F21" s="3"/>
      <c r="G21" s="8"/>
      <c r="H21" s="20"/>
      <c r="I21" s="20"/>
      <c r="J21" s="20"/>
      <c r="K21" s="20"/>
      <c r="L21" s="20"/>
      <c r="M21" s="54"/>
      <c r="N21" s="7"/>
      <c r="O21" s="9"/>
      <c r="P21" s="5"/>
    </row>
    <row r="22" spans="6:16" ht="16.5" thickTop="1" thickBot="1" x14ac:dyDescent="0.25">
      <c r="F22" s="3"/>
      <c r="G22" s="8"/>
      <c r="H22" s="20"/>
      <c r="I22" s="56" t="s">
        <v>1</v>
      </c>
      <c r="J22" s="20"/>
      <c r="K22" s="21" t="str">
        <f>IFERROR(VLOOKUP(MID(I8,8,2),data_k,2,FALSE),"")</f>
        <v>الإسكندرية</v>
      </c>
      <c r="L22" s="22"/>
      <c r="M22" s="23"/>
      <c r="N22" s="7"/>
      <c r="O22" s="9"/>
      <c r="P22" s="5"/>
    </row>
    <row r="23" spans="6:16" ht="16.5" thickTop="1" thickBot="1" x14ac:dyDescent="0.25">
      <c r="F23" s="3"/>
      <c r="G23" s="8"/>
      <c r="H23" s="20"/>
      <c r="I23" s="56"/>
      <c r="J23" s="20"/>
      <c r="K23" s="20"/>
      <c r="L23" s="20"/>
      <c r="M23" s="20"/>
      <c r="N23" s="7"/>
      <c r="O23" s="9"/>
      <c r="P23" s="5"/>
    </row>
    <row r="24" spans="6:16" ht="16.5" thickTop="1" thickBot="1" x14ac:dyDescent="0.25">
      <c r="F24" s="3"/>
      <c r="G24" s="8"/>
      <c r="H24" s="20"/>
      <c r="I24" s="56" t="s">
        <v>82</v>
      </c>
      <c r="J24" s="20"/>
      <c r="K24" s="24">
        <f>I18</f>
        <v>4</v>
      </c>
      <c r="L24" s="25"/>
      <c r="M24" s="26"/>
      <c r="N24" s="7"/>
      <c r="O24" s="9"/>
      <c r="P24" s="5"/>
    </row>
    <row r="25" spans="6:16" ht="16.5" thickTop="1" thickBot="1" x14ac:dyDescent="0.25">
      <c r="F25" s="3"/>
      <c r="G25" s="8"/>
      <c r="H25" s="20"/>
      <c r="I25" s="56"/>
      <c r="J25" s="20"/>
      <c r="K25" s="20"/>
      <c r="L25" s="20"/>
      <c r="M25" s="20"/>
      <c r="N25" s="7"/>
      <c r="O25" s="9"/>
      <c r="P25" s="5"/>
    </row>
    <row r="26" spans="6:16" ht="16.5" thickTop="1" thickBot="1" x14ac:dyDescent="0.3">
      <c r="F26" s="3"/>
      <c r="G26" s="8"/>
      <c r="H26" s="20"/>
      <c r="I26" s="56" t="s">
        <v>107</v>
      </c>
      <c r="J26" s="20"/>
      <c r="K26" s="27" t="str">
        <f>IFERROR(LOOKUP(K18,data!A30:A39,data!C30:C39),"")</f>
        <v xml:space="preserve">برج العذراء </v>
      </c>
      <c r="L26" s="28"/>
      <c r="M26" s="29"/>
      <c r="N26" s="7"/>
      <c r="O26" s="9"/>
      <c r="P26" s="5"/>
    </row>
    <row r="27" spans="6:16" ht="15.75" customHeight="1" thickTop="1" x14ac:dyDescent="0.2">
      <c r="F27" s="3"/>
      <c r="G27" s="35"/>
      <c r="H27" s="36"/>
      <c r="I27" s="36"/>
      <c r="J27" s="36"/>
      <c r="K27" s="36"/>
      <c r="L27" s="36"/>
      <c r="M27" s="36"/>
      <c r="N27" s="36"/>
      <c r="O27" s="37"/>
      <c r="P27" s="5"/>
    </row>
    <row r="28" spans="6:16" ht="15.75" customHeight="1" x14ac:dyDescent="0.2">
      <c r="F28" s="3"/>
      <c r="G28" s="70"/>
      <c r="H28" s="34"/>
      <c r="I28" s="71" t="str">
        <f>IFERROR(LOOKUP(K18,data!A30:A39,data!D30:D39),"")</f>
        <v xml:space="preserve">صاحب برج العذراء من مواليد 8/23 - 9/22. </v>
      </c>
      <c r="J28" s="71"/>
      <c r="K28" s="71"/>
      <c r="L28" s="71"/>
      <c r="M28" s="71"/>
      <c r="N28" s="34"/>
      <c r="O28" s="72"/>
      <c r="P28" s="5"/>
    </row>
    <row r="29" spans="6:16" ht="15.75" customHeight="1" x14ac:dyDescent="0.2">
      <c r="F29" s="3"/>
      <c r="G29" s="61" t="str">
        <f>IFERROR(LOOKUP(K18,data!A30:A39,data!E30:E39),"")</f>
        <v>عمليّ، ومجتهد، وذكيّ، ومتواضع، وخجول، ويمكن الاعتماد عليه، ويتكيّف بسهولة، ويحب الاستقرار والتّنظيم في حياته. سلبيّاته: القسوة، وكثرة القلق، وكثرة الانتقاد، والدّقة، ويحبّ السّعي للكمال</v>
      </c>
      <c r="H29" s="62"/>
      <c r="I29" s="62"/>
      <c r="J29" s="62"/>
      <c r="K29" s="62"/>
      <c r="L29" s="62"/>
      <c r="M29" s="62"/>
      <c r="N29" s="62"/>
      <c r="O29" s="63"/>
      <c r="P29" s="5"/>
    </row>
    <row r="30" spans="6:16" ht="15.75" customHeight="1" x14ac:dyDescent="0.2">
      <c r="F30" s="3"/>
      <c r="G30" s="64"/>
      <c r="H30" s="65"/>
      <c r="I30" s="65"/>
      <c r="J30" s="65"/>
      <c r="K30" s="65"/>
      <c r="L30" s="65"/>
      <c r="M30" s="65"/>
      <c r="N30" s="65"/>
      <c r="O30" s="66"/>
      <c r="P30" s="5"/>
    </row>
    <row r="31" spans="6:16" ht="15.75" customHeight="1" x14ac:dyDescent="0.2">
      <c r="F31" s="3"/>
      <c r="G31" s="64"/>
      <c r="H31" s="65"/>
      <c r="I31" s="65"/>
      <c r="J31" s="65"/>
      <c r="K31" s="65"/>
      <c r="L31" s="65"/>
      <c r="M31" s="65"/>
      <c r="N31" s="65"/>
      <c r="O31" s="66"/>
      <c r="P31" s="5"/>
    </row>
    <row r="32" spans="6:16" ht="14.25" customHeight="1" x14ac:dyDescent="0.2">
      <c r="F32" s="3"/>
      <c r="G32" s="64"/>
      <c r="H32" s="65"/>
      <c r="I32" s="65"/>
      <c r="J32" s="65"/>
      <c r="K32" s="65"/>
      <c r="L32" s="65"/>
      <c r="M32" s="65"/>
      <c r="N32" s="65"/>
      <c r="O32" s="66"/>
      <c r="P32" s="5"/>
    </row>
    <row r="33" spans="6:16" ht="15" customHeight="1" thickBot="1" x14ac:dyDescent="0.25">
      <c r="F33" s="3"/>
      <c r="G33" s="67"/>
      <c r="H33" s="68"/>
      <c r="I33" s="68"/>
      <c r="J33" s="68"/>
      <c r="K33" s="68"/>
      <c r="L33" s="68"/>
      <c r="M33" s="68"/>
      <c r="N33" s="68"/>
      <c r="O33" s="69"/>
      <c r="P33" s="5"/>
    </row>
    <row r="34" spans="6:16" ht="16.5" thickTop="1" thickBot="1" x14ac:dyDescent="0.25">
      <c r="F34" s="4"/>
      <c r="G34" s="44"/>
      <c r="H34" s="44"/>
      <c r="I34" s="44"/>
      <c r="J34" s="42"/>
      <c r="K34" s="43"/>
      <c r="L34" s="42"/>
      <c r="M34" s="44"/>
      <c r="N34" s="44"/>
      <c r="O34" s="44"/>
      <c r="P34" s="6"/>
    </row>
  </sheetData>
  <mergeCells count="13">
    <mergeCell ref="M34:O34"/>
    <mergeCell ref="G34:I34"/>
    <mergeCell ref="G29:O33"/>
    <mergeCell ref="I6:M7"/>
    <mergeCell ref="I28:M28"/>
    <mergeCell ref="I14:M14"/>
    <mergeCell ref="I8:M8"/>
    <mergeCell ref="K22:M22"/>
    <mergeCell ref="K24:M24"/>
    <mergeCell ref="K26:M26"/>
    <mergeCell ref="I12:M12"/>
    <mergeCell ref="P3:P34"/>
    <mergeCell ref="F3:F34"/>
  </mergeCells>
  <conditionalFormatting sqref="M10">
    <cfRule type="cellIs" dxfId="19" priority="14" operator="equal">
      <formula>1</formula>
    </cfRule>
  </conditionalFormatting>
  <conditionalFormatting sqref="I20">
    <cfRule type="containsText" dxfId="18" priority="9" operator="containsText" text="ذكر">
      <formula>NOT(ISERROR(SEARCH("ذكر",I20)))</formula>
    </cfRule>
    <cfRule type="containsText" dxfId="17" priority="12" operator="containsText" text="انثى">
      <formula>NOT(ISERROR(SEARCH("انثى",I20)))</formula>
    </cfRule>
  </conditionalFormatting>
  <conditionalFormatting sqref="M20">
    <cfRule type="containsText" dxfId="16" priority="10" operator="containsText" text="انثى">
      <formula>NOT(ISERROR(SEARCH("انثى",M20)))</formula>
    </cfRule>
    <cfRule type="containsText" dxfId="15" priority="11" operator="containsText" text="ذكر">
      <formula>NOT(ISERROR(SEARCH("ذكر",M20)))</formula>
    </cfRule>
  </conditionalFormatting>
  <conditionalFormatting sqref="I10">
    <cfRule type="cellIs" dxfId="14" priority="1" operator="equal">
      <formula>1</formula>
    </cfRule>
  </conditionalFormatting>
  <conditionalFormatting sqref="N3">
    <cfRule type="expression" dxfId="13" priority="5">
      <formula>$I$8=""</formula>
    </cfRule>
  </conditionalFormatting>
  <conditionalFormatting sqref="N5">
    <cfRule type="expression" dxfId="12" priority="4">
      <formula>$I$8&lt;&gt;""</formula>
    </cfRule>
  </conditionalFormatting>
  <conditionalFormatting sqref="G27">
    <cfRule type="expression" dxfId="11" priority="2">
      <formula>$G$29=""</formula>
    </cfRule>
    <cfRule type="expression" dxfId="10" priority="7">
      <formula>$G$29&lt;&gt;""</formula>
    </cfRule>
  </conditionalFormatting>
  <pageMargins left="0.7" right="0.7" top="0.75" bottom="0.75" header="0.3" footer="0.3"/>
  <pageSetup paperSize="9" orientation="portrait" r:id="rId1"/>
  <colBreaks count="1" manualBreakCount="1">
    <brk id="16" max="1048575" man="1"/>
  </colBreaks>
  <drawing r:id="rId2"/>
  <extLst>
    <ext xmlns:x14="http://schemas.microsoft.com/office/spreadsheetml/2009/9/main" uri="{78C0D931-6437-407d-A8EE-F0AAD7539E65}">
      <x14:conditionalFormattings>
        <x14:conditionalFormatting xmlns:xm="http://schemas.microsoft.com/office/excel/2006/main">
          <x14:cfRule type="iconSet" priority="19" id="{56AE3B26-7E51-4433-A53D-CAAEF0A261E4}">
            <x14:iconSet iconSet="3Symbols2" showValue="0" custom="1">
              <x14:cfvo type="percent">
                <xm:f>0</xm:f>
              </x14:cfvo>
              <x14:cfvo type="formula">
                <xm:f>0</xm:f>
              </x14:cfvo>
              <x14:cfvo type="num">
                <xm:f>1</xm:f>
              </x14:cfvo>
              <x14:cfIcon iconSet="3Symbols2" iconId="0"/>
              <x14:cfIcon iconSet="NoIcons" iconId="0"/>
              <x14:cfIcon iconSet="3Symbols2" iconId="2"/>
            </x14:iconSet>
          </x14:cfRule>
          <xm:sqref>I10</xm:sqref>
        </x14:conditionalFormatting>
        <x14:conditionalFormatting xmlns:xm="http://schemas.microsoft.com/office/excel/2006/main">
          <x14:cfRule type="iconSet" priority="13" id="{049D1D56-0A88-4AF2-80E6-A7C41041EE0D}">
            <x14:iconSet iconSet="3Symbols2" showValue="0" custom="1">
              <x14:cfvo type="percent">
                <xm:f>0</xm:f>
              </x14:cfvo>
              <x14:cfvo type="formula">
                <xm:f>0</xm:f>
              </x14:cfvo>
              <x14:cfvo type="num">
                <xm:f>1</xm:f>
              </x14:cfvo>
              <x14:cfIcon iconSet="NoIcons" iconId="0"/>
              <x14:cfIcon iconSet="NoIcons" iconId="0"/>
              <x14:cfIcon iconSet="3Symbols2" iconId="0"/>
            </x14:iconSet>
          </x14:cfRule>
          <xm:sqref>M10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3</vt:i4>
      </vt:variant>
    </vt:vector>
  </HeadingPairs>
  <TitlesOfParts>
    <vt:vector size="5" baseType="lpstr">
      <vt:lpstr>data</vt:lpstr>
      <vt:lpstr>abo_habiba</vt:lpstr>
      <vt:lpstr>abrag</vt:lpstr>
      <vt:lpstr>data_k</vt:lpstr>
      <vt:lpstr>abo_habiba!Print_Area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kh_shendy</dc:creator>
  <cp:lastModifiedBy>kh_shendy</cp:lastModifiedBy>
  <dcterms:created xsi:type="dcterms:W3CDTF">2023-06-17T09:22:42Z</dcterms:created>
  <dcterms:modified xsi:type="dcterms:W3CDTF">2023-06-17T17:05:32Z</dcterms:modified>
</cp:coreProperties>
</file>