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D:\fiche Excel4\EXCEL\index-match-\"/>
    </mc:Choice>
  </mc:AlternateContent>
  <xr:revisionPtr revIDLastSave="0" documentId="13_ncr:1_{581ECED0-159C-4140-91BB-A76D0DAAED43}" xr6:coauthVersionLast="47" xr6:coauthVersionMax="47" xr10:uidLastSave="{00000000-0000-0000-0000-000000000000}"/>
  <bookViews>
    <workbookView xWindow="-120" yWindow="-120" windowWidth="20730" windowHeight="11160" tabRatio="500" activeTab="1" xr2:uid="{00000000-000D-0000-FFFF-FFFF00000000}"/>
  </bookViews>
  <sheets>
    <sheet name="غياب" sheetId="1" r:id="rId1"/>
    <sheet name="تفريغ الغياب" sheetId="2" r:id="rId2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3" i="1" l="1"/>
  <c r="D3" i="1" s="1"/>
  <c r="C4" i="1" l="1"/>
  <c r="D4" i="1"/>
  <c r="E3" i="1"/>
  <c r="E4" i="1" l="1"/>
  <c r="F3" i="1"/>
  <c r="G3" i="1" l="1"/>
  <c r="F4" i="1"/>
  <c r="F7" i="2" l="1"/>
  <c r="D15" i="2"/>
  <c r="J23" i="2"/>
  <c r="B7" i="2"/>
  <c r="H7" i="2"/>
  <c r="H3" i="1"/>
  <c r="G4" i="1"/>
  <c r="L21" i="2" l="1"/>
  <c r="H13" i="2"/>
  <c r="D13" i="2"/>
  <c r="L15" i="2"/>
  <c r="F15" i="2"/>
  <c r="H23" i="2"/>
  <c r="J24" i="2"/>
  <c r="F23" i="2"/>
  <c r="B15" i="2"/>
  <c r="B23" i="2"/>
  <c r="D23" i="2"/>
  <c r="D7" i="2"/>
  <c r="J15" i="2"/>
  <c r="L7" i="2"/>
  <c r="H15" i="2"/>
  <c r="H24" i="2"/>
  <c r="F24" i="2"/>
  <c r="L23" i="2"/>
  <c r="B16" i="2"/>
  <c r="F16" i="2"/>
  <c r="J7" i="2"/>
  <c r="H4" i="1"/>
  <c r="F5" i="2" s="1"/>
  <c r="I3" i="1"/>
  <c r="F21" i="2" l="1"/>
  <c r="B5" i="2"/>
  <c r="D5" i="2"/>
  <c r="L13" i="2"/>
  <c r="D21" i="2"/>
  <c r="F13" i="2"/>
  <c r="J5" i="2"/>
  <c r="H21" i="2"/>
  <c r="B21" i="2"/>
  <c r="J21" i="2"/>
  <c r="H5" i="2"/>
  <c r="L5" i="2"/>
  <c r="J13" i="2"/>
  <c r="B13" i="2"/>
  <c r="D9" i="2"/>
  <c r="H9" i="2"/>
  <c r="F25" i="2"/>
  <c r="B9" i="2"/>
  <c r="J16" i="2"/>
  <c r="L24" i="2"/>
  <c r="J25" i="2"/>
  <c r="L16" i="2"/>
  <c r="L8" i="2"/>
  <c r="H8" i="2"/>
  <c r="L17" i="2"/>
  <c r="D24" i="2"/>
  <c r="D8" i="2"/>
  <c r="H16" i="2"/>
  <c r="D16" i="2"/>
  <c r="F8" i="2"/>
  <c r="B8" i="2"/>
  <c r="H17" i="2"/>
  <c r="B24" i="2"/>
  <c r="J8" i="2"/>
  <c r="B17" i="2"/>
  <c r="J3" i="1"/>
  <c r="I4" i="1"/>
  <c r="L22" i="2" s="1"/>
  <c r="D14" i="2" l="1"/>
  <c r="H14" i="2"/>
  <c r="J14" i="2"/>
  <c r="B22" i="2"/>
  <c r="D6" i="2"/>
  <c r="D25" i="2"/>
  <c r="F22" i="2"/>
  <c r="L6" i="2"/>
  <c r="J6" i="2"/>
  <c r="F14" i="2"/>
  <c r="J22" i="2"/>
  <c r="F6" i="2"/>
  <c r="H6" i="2"/>
  <c r="H22" i="2"/>
  <c r="L14" i="2"/>
  <c r="D22" i="2"/>
  <c r="B14" i="2"/>
  <c r="B6" i="2"/>
  <c r="F9" i="2"/>
  <c r="L25" i="2"/>
  <c r="H25" i="2"/>
  <c r="D17" i="2"/>
  <c r="K3" i="1"/>
  <c r="J4" i="1"/>
  <c r="K4" i="1" l="1"/>
  <c r="L3" i="1"/>
  <c r="M3" i="1" l="1"/>
  <c r="L4" i="1"/>
  <c r="M4" i="1" l="1"/>
  <c r="N3" i="1"/>
  <c r="O3" i="1" l="1"/>
  <c r="N4" i="1"/>
  <c r="E5" i="2"/>
  <c r="O4" i="1" l="1"/>
  <c r="P3" i="1"/>
  <c r="P4" i="1" l="1"/>
  <c r="Q3" i="1"/>
  <c r="R3" i="1" l="1"/>
  <c r="Q4" i="1"/>
  <c r="S3" i="1" l="1"/>
  <c r="R4" i="1"/>
  <c r="T3" i="1" l="1"/>
  <c r="S4" i="1"/>
  <c r="T4" i="1" l="1"/>
  <c r="U3" i="1"/>
  <c r="U4" i="1" l="1"/>
  <c r="V3" i="1"/>
  <c r="W3" i="1" l="1"/>
  <c r="V4" i="1"/>
  <c r="X3" i="1" l="1"/>
  <c r="W4" i="1"/>
  <c r="X4" i="1" l="1"/>
  <c r="Y3" i="1"/>
  <c r="Y4" i="1" l="1"/>
  <c r="Z3" i="1"/>
  <c r="AA3" i="1" l="1"/>
  <c r="Z4" i="1"/>
  <c r="AB3" i="1" l="1"/>
  <c r="AA4" i="1"/>
  <c r="AC3" i="1" l="1"/>
  <c r="AB4" i="1"/>
  <c r="AC4" i="1" l="1"/>
  <c r="AD3" i="1"/>
  <c r="AE3" i="1" l="1"/>
  <c r="AD4" i="1"/>
  <c r="AF3" i="1" l="1"/>
  <c r="AE4" i="1"/>
  <c r="AG3" i="1" l="1"/>
  <c r="AG4" i="1" s="1"/>
  <c r="AF4" i="1"/>
  <c r="J17" i="2" l="1"/>
  <c r="F17" i="2"/>
  <c r="J9" i="2"/>
  <c r="B25" i="2"/>
  <c r="L9" i="2"/>
</calcChain>
</file>

<file path=xl/sharedStrings.xml><?xml version="1.0" encoding="utf-8"?>
<sst xmlns="http://schemas.openxmlformats.org/spreadsheetml/2006/main" count="90" uniqueCount="40">
  <si>
    <t>اليوم</t>
  </si>
  <si>
    <t>التاريخ</t>
  </si>
  <si>
    <t>غ</t>
  </si>
  <si>
    <t>الاحد</t>
  </si>
  <si>
    <t>الإثنين</t>
  </si>
  <si>
    <t>الثلاثاء</t>
  </si>
  <si>
    <t>الأربعاء</t>
  </si>
  <si>
    <t>الخميس</t>
  </si>
  <si>
    <t>محمد 1</t>
  </si>
  <si>
    <t>محمد 2</t>
  </si>
  <si>
    <t>محمد 3</t>
  </si>
  <si>
    <t>محمد 4</t>
  </si>
  <si>
    <t>محمد 5</t>
  </si>
  <si>
    <t>محمد 6</t>
  </si>
  <si>
    <t>محمد 7</t>
  </si>
  <si>
    <t>محمد 8</t>
  </si>
  <si>
    <t>محمد 9</t>
  </si>
  <si>
    <t>محمد 10</t>
  </si>
  <si>
    <t>محمد 11</t>
  </si>
  <si>
    <t>محمد 12</t>
  </si>
  <si>
    <t>محمد 13</t>
  </si>
  <si>
    <t>محمد 14</t>
  </si>
  <si>
    <t>محمد 15</t>
  </si>
  <si>
    <t>محمد 16</t>
  </si>
  <si>
    <t>محمد 17</t>
  </si>
  <si>
    <t>محمد 18</t>
  </si>
  <si>
    <t>محمد 19</t>
  </si>
  <si>
    <t>محمد 20</t>
  </si>
  <si>
    <t>محمد 21</t>
  </si>
  <si>
    <t>محمد 22</t>
  </si>
  <si>
    <t>محمد 23</t>
  </si>
  <si>
    <t xml:space="preserve">المطلوب </t>
  </si>
  <si>
    <t>نقل التاريخ من صفحة غياب</t>
  </si>
  <si>
    <t>اي نقل ايام الشهر الموافقة ليوم الاحد</t>
  </si>
  <si>
    <t>والموافقة ليوم الاثنين كما بالجدول</t>
  </si>
  <si>
    <t>علماً بان التواريخ بصفحة غياب متغيرة</t>
  </si>
  <si>
    <t xml:space="preserve">الايام يتغير موقعها بتغير الشهر </t>
  </si>
  <si>
    <t>جرب تغير الشهر  الى 12 او 8 او اي شهر</t>
  </si>
  <si>
    <t>الايام بهذا الجدول  ( محمد1)ثابتة بمعنى انها الاحد</t>
  </si>
  <si>
    <t xml:space="preserve">الاثنين الثلاثاء وهكذا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</si>
</sst>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"/>
    <numFmt numFmtId="165" formatCode="[$-2010000]yyyy/mm/dd;@"/>
  </numFmts>
  <fonts count="15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حمدين بولد"/>
      <charset val="178"/>
    </font>
    <font>
      <b/>
      <sz val="14"/>
      <color theme="1"/>
      <name val="حمدين بولد"/>
      <charset val="178"/>
    </font>
    <font>
      <sz val="18"/>
      <color theme="1"/>
      <name val="حمدين بولد"/>
      <charset val="178"/>
    </font>
    <font>
      <sz val="16"/>
      <color theme="1"/>
      <name val="حمدين بولد"/>
      <charset val="178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2"/>
      <color theme="1"/>
      <name val="حمدين بولد"/>
      <charset val="178"/>
    </font>
    <font>
      <b/>
      <sz val="12"/>
      <color theme="1"/>
      <name val="Calibri"/>
      <family val="2"/>
      <scheme val="minor"/>
    </font>
    <font>
      <b/>
      <sz val="16"/>
      <color theme="1"/>
      <name val="حمدين بولد"/>
      <charset val="178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center" vertical="center"/>
    </xf>
    <xf numFmtId="49" fontId="4" fillId="0" borderId="1" xfId="0" applyNumberFormat="1" applyFont="1" applyBorder="1" applyAlignment="1">
      <alignment horizontal="center" readingOrder="2"/>
    </xf>
    <xf numFmtId="0" fontId="4" fillId="0" borderId="1" xfId="0" applyFont="1" applyBorder="1" applyAlignment="1">
      <alignment horizontal="center" readingOrder="2"/>
    </xf>
    <xf numFmtId="14" fontId="4" fillId="0" borderId="1" xfId="0" applyNumberFormat="1" applyFont="1" applyBorder="1" applyAlignment="1">
      <alignment horizontal="center" readingOrder="2"/>
    </xf>
    <xf numFmtId="0" fontId="3" fillId="0" borderId="0" xfId="0" applyFont="1" applyAlignment="1">
      <alignment horizontal="center" readingOrder="2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center"/>
    </xf>
    <xf numFmtId="49" fontId="9" fillId="0" borderId="0" xfId="0" applyNumberFormat="1" applyFont="1" applyAlignment="1">
      <alignment horizontal="center"/>
    </xf>
    <xf numFmtId="49" fontId="9" fillId="0" borderId="0" xfId="0" applyNumberFormat="1" applyFont="1"/>
    <xf numFmtId="49" fontId="10" fillId="0" borderId="0" xfId="0" applyNumberFormat="1" applyFont="1" applyAlignment="1">
      <alignment horizontal="center" vertical="center"/>
    </xf>
    <xf numFmtId="14" fontId="11" fillId="0" borderId="6" xfId="0" applyNumberFormat="1" applyFont="1" applyBorder="1" applyAlignment="1">
      <alignment horizontal="center" vertical="center" textRotation="90"/>
    </xf>
    <xf numFmtId="0" fontId="8" fillId="0" borderId="0" xfId="0" applyFont="1" applyAlignment="1">
      <alignment vertical="center"/>
    </xf>
    <xf numFmtId="164" fontId="4" fillId="0" borderId="7" xfId="0" applyNumberFormat="1" applyFont="1" applyBorder="1" applyAlignment="1">
      <alignment horizontal="center" vertical="center" textRotation="90"/>
    </xf>
    <xf numFmtId="14" fontId="8" fillId="0" borderId="0" xfId="0" applyNumberFormat="1" applyFont="1" applyAlignment="1">
      <alignment vertical="center"/>
    </xf>
    <xf numFmtId="0" fontId="12" fillId="0" borderId="8" xfId="0" applyFont="1" applyBorder="1" applyAlignment="1">
      <alignment horizontal="center" shrinkToFit="1"/>
    </xf>
    <xf numFmtId="0" fontId="10" fillId="0" borderId="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0" fillId="0" borderId="1" xfId="0" applyBorder="1"/>
    <xf numFmtId="49" fontId="8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readingOrder="2"/>
    </xf>
    <xf numFmtId="165" fontId="4" fillId="0" borderId="1" xfId="0" applyNumberFormat="1" applyFont="1" applyBorder="1" applyAlignment="1">
      <alignment horizontal="center" readingOrder="2"/>
    </xf>
    <xf numFmtId="0" fontId="4" fillId="0" borderId="0" xfId="0" applyFont="1" applyAlignment="1">
      <alignment readingOrder="2"/>
    </xf>
    <xf numFmtId="0" fontId="13" fillId="0" borderId="0" xfId="0" applyFont="1" applyAlignment="1">
      <alignment horizontal="center" vertical="center" readingOrder="2"/>
    </xf>
    <xf numFmtId="0" fontId="4" fillId="0" borderId="0" xfId="0" applyFont="1"/>
    <xf numFmtId="0" fontId="1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readingOrder="2"/>
    </xf>
    <xf numFmtId="0" fontId="4" fillId="0" borderId="0" xfId="0" applyFont="1" applyAlignment="1">
      <alignment horizontal="center" vertical="center" readingOrder="2"/>
    </xf>
    <xf numFmtId="0" fontId="0" fillId="0" borderId="0" xfId="0" applyAlignment="1">
      <alignment horizontal="center" vertical="center" readingOrder="2"/>
    </xf>
    <xf numFmtId="49" fontId="6" fillId="0" borderId="3" xfId="0" applyNumberFormat="1" applyFont="1" applyBorder="1" applyAlignment="1">
      <alignment horizontal="left" vertical="center"/>
    </xf>
    <xf numFmtId="49" fontId="6" fillId="0" borderId="4" xfId="0" applyNumberFormat="1" applyFont="1" applyBorder="1" applyAlignment="1">
      <alignment horizontal="left" vertical="center"/>
    </xf>
    <xf numFmtId="49" fontId="6" fillId="0" borderId="5" xfId="0" applyNumberFormat="1" applyFont="1" applyBorder="1" applyAlignment="1">
      <alignment horizontal="left" vertical="center"/>
    </xf>
    <xf numFmtId="14" fontId="7" fillId="0" borderId="3" xfId="0" applyNumberFormat="1" applyFont="1" applyBorder="1" applyAlignment="1">
      <alignment horizontal="center" vertical="center"/>
    </xf>
    <xf numFmtId="14" fontId="7" fillId="0" borderId="4" xfId="0" applyNumberFormat="1" applyFont="1" applyBorder="1" applyAlignment="1">
      <alignment horizontal="center" vertical="center"/>
    </xf>
    <xf numFmtId="14" fontId="7" fillId="0" borderId="5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readingOrder="2"/>
    </xf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1">
    <dxf>
      <fill>
        <patternFill>
          <bgColor theme="9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Q27"/>
  <sheetViews>
    <sheetView rightToLeft="1" zoomScaleNormal="100" zoomScalePageLayoutView="110" workbookViewId="0">
      <selection activeCell="F2" sqref="F2"/>
    </sheetView>
  </sheetViews>
  <sheetFormatPr defaultRowHeight="15.75"/>
  <cols>
    <col min="1" max="1" width="3.875" style="6" customWidth="1"/>
    <col min="2" max="2" width="17.5" customWidth="1"/>
    <col min="3" max="3" width="2.75" style="20" customWidth="1"/>
    <col min="4" max="27" width="2.75" style="7" customWidth="1"/>
    <col min="28" max="33" width="2.75" customWidth="1"/>
    <col min="231" max="231" width="3.875" customWidth="1"/>
    <col min="232" max="232" width="17.5" customWidth="1"/>
    <col min="233" max="263" width="2.75" customWidth="1"/>
    <col min="267" max="267" width="8.875" bestFit="1" customWidth="1"/>
    <col min="269" max="269" width="10.125" bestFit="1" customWidth="1"/>
    <col min="487" max="487" width="3.875" customWidth="1"/>
    <col min="488" max="488" width="17.5" customWidth="1"/>
    <col min="489" max="519" width="2.75" customWidth="1"/>
    <col min="523" max="523" width="8.875" bestFit="1" customWidth="1"/>
    <col min="525" max="525" width="10.125" bestFit="1" customWidth="1"/>
    <col min="743" max="743" width="3.875" customWidth="1"/>
    <col min="744" max="744" width="17.5" customWidth="1"/>
    <col min="745" max="775" width="2.75" customWidth="1"/>
    <col min="779" max="779" width="8.875" bestFit="1" customWidth="1"/>
    <col min="781" max="781" width="10.125" bestFit="1" customWidth="1"/>
    <col min="999" max="999" width="3.875" customWidth="1"/>
    <col min="1000" max="1000" width="17.5" customWidth="1"/>
    <col min="1001" max="1031" width="2.75" customWidth="1"/>
    <col min="1035" max="1035" width="8.875" bestFit="1" customWidth="1"/>
    <col min="1037" max="1037" width="10.125" bestFit="1" customWidth="1"/>
    <col min="1255" max="1255" width="3.875" customWidth="1"/>
    <col min="1256" max="1256" width="17.5" customWidth="1"/>
    <col min="1257" max="1287" width="2.75" customWidth="1"/>
    <col min="1291" max="1291" width="8.875" bestFit="1" customWidth="1"/>
    <col min="1293" max="1293" width="10.125" bestFit="1" customWidth="1"/>
    <col min="1511" max="1511" width="3.875" customWidth="1"/>
    <col min="1512" max="1512" width="17.5" customWidth="1"/>
    <col min="1513" max="1543" width="2.75" customWidth="1"/>
    <col min="1547" max="1547" width="8.875" bestFit="1" customWidth="1"/>
    <col min="1549" max="1549" width="10.125" bestFit="1" customWidth="1"/>
    <col min="1767" max="1767" width="3.875" customWidth="1"/>
    <col min="1768" max="1768" width="17.5" customWidth="1"/>
    <col min="1769" max="1799" width="2.75" customWidth="1"/>
    <col min="1803" max="1803" width="8.875" bestFit="1" customWidth="1"/>
    <col min="1805" max="1805" width="10.125" bestFit="1" customWidth="1"/>
    <col min="2023" max="2023" width="3.875" customWidth="1"/>
    <col min="2024" max="2024" width="17.5" customWidth="1"/>
    <col min="2025" max="2055" width="2.75" customWidth="1"/>
    <col min="2059" max="2059" width="8.875" bestFit="1" customWidth="1"/>
    <col min="2061" max="2061" width="10.125" bestFit="1" customWidth="1"/>
    <col min="2279" max="2279" width="3.875" customWidth="1"/>
    <col min="2280" max="2280" width="17.5" customWidth="1"/>
    <col min="2281" max="2311" width="2.75" customWidth="1"/>
    <col min="2315" max="2315" width="8.875" bestFit="1" customWidth="1"/>
    <col min="2317" max="2317" width="10.125" bestFit="1" customWidth="1"/>
    <col min="2535" max="2535" width="3.875" customWidth="1"/>
    <col min="2536" max="2536" width="17.5" customWidth="1"/>
    <col min="2537" max="2567" width="2.75" customWidth="1"/>
    <col min="2571" max="2571" width="8.875" bestFit="1" customWidth="1"/>
    <col min="2573" max="2573" width="10.125" bestFit="1" customWidth="1"/>
    <col min="2791" max="2791" width="3.875" customWidth="1"/>
    <col min="2792" max="2792" width="17.5" customWidth="1"/>
    <col min="2793" max="2823" width="2.75" customWidth="1"/>
    <col min="2827" max="2827" width="8.875" bestFit="1" customWidth="1"/>
    <col min="2829" max="2829" width="10.125" bestFit="1" customWidth="1"/>
    <col min="3047" max="3047" width="3.875" customWidth="1"/>
    <col min="3048" max="3048" width="17.5" customWidth="1"/>
    <col min="3049" max="3079" width="2.75" customWidth="1"/>
    <col min="3083" max="3083" width="8.875" bestFit="1" customWidth="1"/>
    <col min="3085" max="3085" width="10.125" bestFit="1" customWidth="1"/>
    <col min="3303" max="3303" width="3.875" customWidth="1"/>
    <col min="3304" max="3304" width="17.5" customWidth="1"/>
    <col min="3305" max="3335" width="2.75" customWidth="1"/>
    <col min="3339" max="3339" width="8.875" bestFit="1" customWidth="1"/>
    <col min="3341" max="3341" width="10.125" bestFit="1" customWidth="1"/>
    <col min="3559" max="3559" width="3.875" customWidth="1"/>
    <col min="3560" max="3560" width="17.5" customWidth="1"/>
    <col min="3561" max="3591" width="2.75" customWidth="1"/>
    <col min="3595" max="3595" width="8.875" bestFit="1" customWidth="1"/>
    <col min="3597" max="3597" width="10.125" bestFit="1" customWidth="1"/>
    <col min="3815" max="3815" width="3.875" customWidth="1"/>
    <col min="3816" max="3816" width="17.5" customWidth="1"/>
    <col min="3817" max="3847" width="2.75" customWidth="1"/>
    <col min="3851" max="3851" width="8.875" bestFit="1" customWidth="1"/>
    <col min="3853" max="3853" width="10.125" bestFit="1" customWidth="1"/>
    <col min="4071" max="4071" width="3.875" customWidth="1"/>
    <col min="4072" max="4072" width="17.5" customWidth="1"/>
    <col min="4073" max="4103" width="2.75" customWidth="1"/>
    <col min="4107" max="4107" width="8.875" bestFit="1" customWidth="1"/>
    <col min="4109" max="4109" width="10.125" bestFit="1" customWidth="1"/>
    <col min="4327" max="4327" width="3.875" customWidth="1"/>
    <col min="4328" max="4328" width="17.5" customWidth="1"/>
    <col min="4329" max="4359" width="2.75" customWidth="1"/>
    <col min="4363" max="4363" width="8.875" bestFit="1" customWidth="1"/>
    <col min="4365" max="4365" width="10.125" bestFit="1" customWidth="1"/>
    <col min="4583" max="4583" width="3.875" customWidth="1"/>
    <col min="4584" max="4584" width="17.5" customWidth="1"/>
    <col min="4585" max="4615" width="2.75" customWidth="1"/>
    <col min="4619" max="4619" width="8.875" bestFit="1" customWidth="1"/>
    <col min="4621" max="4621" width="10.125" bestFit="1" customWidth="1"/>
    <col min="4839" max="4839" width="3.875" customWidth="1"/>
    <col min="4840" max="4840" width="17.5" customWidth="1"/>
    <col min="4841" max="4871" width="2.75" customWidth="1"/>
    <col min="4875" max="4875" width="8.875" bestFit="1" customWidth="1"/>
    <col min="4877" max="4877" width="10.125" bestFit="1" customWidth="1"/>
    <col min="5095" max="5095" width="3.875" customWidth="1"/>
    <col min="5096" max="5096" width="17.5" customWidth="1"/>
    <col min="5097" max="5127" width="2.75" customWidth="1"/>
    <col min="5131" max="5131" width="8.875" bestFit="1" customWidth="1"/>
    <col min="5133" max="5133" width="10.125" bestFit="1" customWidth="1"/>
    <col min="5351" max="5351" width="3.875" customWidth="1"/>
    <col min="5352" max="5352" width="17.5" customWidth="1"/>
    <col min="5353" max="5383" width="2.75" customWidth="1"/>
    <col min="5387" max="5387" width="8.875" bestFit="1" customWidth="1"/>
    <col min="5389" max="5389" width="10.125" bestFit="1" customWidth="1"/>
    <col min="5607" max="5607" width="3.875" customWidth="1"/>
    <col min="5608" max="5608" width="17.5" customWidth="1"/>
    <col min="5609" max="5639" width="2.75" customWidth="1"/>
    <col min="5643" max="5643" width="8.875" bestFit="1" customWidth="1"/>
    <col min="5645" max="5645" width="10.125" bestFit="1" customWidth="1"/>
    <col min="5863" max="5863" width="3.875" customWidth="1"/>
    <col min="5864" max="5864" width="17.5" customWidth="1"/>
    <col min="5865" max="5895" width="2.75" customWidth="1"/>
    <col min="5899" max="5899" width="8.875" bestFit="1" customWidth="1"/>
    <col min="5901" max="5901" width="10.125" bestFit="1" customWidth="1"/>
    <col min="6119" max="6119" width="3.875" customWidth="1"/>
    <col min="6120" max="6120" width="17.5" customWidth="1"/>
    <col min="6121" max="6151" width="2.75" customWidth="1"/>
    <col min="6155" max="6155" width="8.875" bestFit="1" customWidth="1"/>
    <col min="6157" max="6157" width="10.125" bestFit="1" customWidth="1"/>
    <col min="6375" max="6375" width="3.875" customWidth="1"/>
    <col min="6376" max="6376" width="17.5" customWidth="1"/>
    <col min="6377" max="6407" width="2.75" customWidth="1"/>
    <col min="6411" max="6411" width="8.875" bestFit="1" customWidth="1"/>
    <col min="6413" max="6413" width="10.125" bestFit="1" customWidth="1"/>
    <col min="6631" max="6631" width="3.875" customWidth="1"/>
    <col min="6632" max="6632" width="17.5" customWidth="1"/>
    <col min="6633" max="6663" width="2.75" customWidth="1"/>
    <col min="6667" max="6667" width="8.875" bestFit="1" customWidth="1"/>
    <col min="6669" max="6669" width="10.125" bestFit="1" customWidth="1"/>
    <col min="6887" max="6887" width="3.875" customWidth="1"/>
    <col min="6888" max="6888" width="17.5" customWidth="1"/>
    <col min="6889" max="6919" width="2.75" customWidth="1"/>
    <col min="6923" max="6923" width="8.875" bestFit="1" customWidth="1"/>
    <col min="6925" max="6925" width="10.125" bestFit="1" customWidth="1"/>
    <col min="7143" max="7143" width="3.875" customWidth="1"/>
    <col min="7144" max="7144" width="17.5" customWidth="1"/>
    <col min="7145" max="7175" width="2.75" customWidth="1"/>
    <col min="7179" max="7179" width="8.875" bestFit="1" customWidth="1"/>
    <col min="7181" max="7181" width="10.125" bestFit="1" customWidth="1"/>
    <col min="7399" max="7399" width="3.875" customWidth="1"/>
    <col min="7400" max="7400" width="17.5" customWidth="1"/>
    <col min="7401" max="7431" width="2.75" customWidth="1"/>
    <col min="7435" max="7435" width="8.875" bestFit="1" customWidth="1"/>
    <col min="7437" max="7437" width="10.125" bestFit="1" customWidth="1"/>
    <col min="7655" max="7655" width="3.875" customWidth="1"/>
    <col min="7656" max="7656" width="17.5" customWidth="1"/>
    <col min="7657" max="7687" width="2.75" customWidth="1"/>
    <col min="7691" max="7691" width="8.875" bestFit="1" customWidth="1"/>
    <col min="7693" max="7693" width="10.125" bestFit="1" customWidth="1"/>
    <col min="7911" max="7911" width="3.875" customWidth="1"/>
    <col min="7912" max="7912" width="17.5" customWidth="1"/>
    <col min="7913" max="7943" width="2.75" customWidth="1"/>
    <col min="7947" max="7947" width="8.875" bestFit="1" customWidth="1"/>
    <col min="7949" max="7949" width="10.125" bestFit="1" customWidth="1"/>
    <col min="8167" max="8167" width="3.875" customWidth="1"/>
    <col min="8168" max="8168" width="17.5" customWidth="1"/>
    <col min="8169" max="8199" width="2.75" customWidth="1"/>
    <col min="8203" max="8203" width="8.875" bestFit="1" customWidth="1"/>
    <col min="8205" max="8205" width="10.125" bestFit="1" customWidth="1"/>
    <col min="8423" max="8423" width="3.875" customWidth="1"/>
    <col min="8424" max="8424" width="17.5" customWidth="1"/>
    <col min="8425" max="8455" width="2.75" customWidth="1"/>
    <col min="8459" max="8459" width="8.875" bestFit="1" customWidth="1"/>
    <col min="8461" max="8461" width="10.125" bestFit="1" customWidth="1"/>
    <col min="8679" max="8679" width="3.875" customWidth="1"/>
    <col min="8680" max="8680" width="17.5" customWidth="1"/>
    <col min="8681" max="8711" width="2.75" customWidth="1"/>
    <col min="8715" max="8715" width="8.875" bestFit="1" customWidth="1"/>
    <col min="8717" max="8717" width="10.125" bestFit="1" customWidth="1"/>
    <col min="8935" max="8935" width="3.875" customWidth="1"/>
    <col min="8936" max="8936" width="17.5" customWidth="1"/>
    <col min="8937" max="8967" width="2.75" customWidth="1"/>
    <col min="8971" max="8971" width="8.875" bestFit="1" customWidth="1"/>
    <col min="8973" max="8973" width="10.125" bestFit="1" customWidth="1"/>
    <col min="9191" max="9191" width="3.875" customWidth="1"/>
    <col min="9192" max="9192" width="17.5" customWidth="1"/>
    <col min="9193" max="9223" width="2.75" customWidth="1"/>
    <col min="9227" max="9227" width="8.875" bestFit="1" customWidth="1"/>
    <col min="9229" max="9229" width="10.125" bestFit="1" customWidth="1"/>
    <col min="9447" max="9447" width="3.875" customWidth="1"/>
    <col min="9448" max="9448" width="17.5" customWidth="1"/>
    <col min="9449" max="9479" width="2.75" customWidth="1"/>
    <col min="9483" max="9483" width="8.875" bestFit="1" customWidth="1"/>
    <col min="9485" max="9485" width="10.125" bestFit="1" customWidth="1"/>
    <col min="9703" max="9703" width="3.875" customWidth="1"/>
    <col min="9704" max="9704" width="17.5" customWidth="1"/>
    <col min="9705" max="9735" width="2.75" customWidth="1"/>
    <col min="9739" max="9739" width="8.875" bestFit="1" customWidth="1"/>
    <col min="9741" max="9741" width="10.125" bestFit="1" customWidth="1"/>
    <col min="9959" max="9959" width="3.875" customWidth="1"/>
    <col min="9960" max="9960" width="17.5" customWidth="1"/>
    <col min="9961" max="9991" width="2.75" customWidth="1"/>
    <col min="9995" max="9995" width="8.875" bestFit="1" customWidth="1"/>
    <col min="9997" max="9997" width="10.125" bestFit="1" customWidth="1"/>
    <col min="10215" max="10215" width="3.875" customWidth="1"/>
    <col min="10216" max="10216" width="17.5" customWidth="1"/>
    <col min="10217" max="10247" width="2.75" customWidth="1"/>
    <col min="10251" max="10251" width="8.875" bestFit="1" customWidth="1"/>
    <col min="10253" max="10253" width="10.125" bestFit="1" customWidth="1"/>
    <col min="10471" max="10471" width="3.875" customWidth="1"/>
    <col min="10472" max="10472" width="17.5" customWidth="1"/>
    <col min="10473" max="10503" width="2.75" customWidth="1"/>
    <col min="10507" max="10507" width="8.875" bestFit="1" customWidth="1"/>
    <col min="10509" max="10509" width="10.125" bestFit="1" customWidth="1"/>
    <col min="10727" max="10727" width="3.875" customWidth="1"/>
    <col min="10728" max="10728" width="17.5" customWidth="1"/>
    <col min="10729" max="10759" width="2.75" customWidth="1"/>
    <col min="10763" max="10763" width="8.875" bestFit="1" customWidth="1"/>
    <col min="10765" max="10765" width="10.125" bestFit="1" customWidth="1"/>
    <col min="10983" max="10983" width="3.875" customWidth="1"/>
    <col min="10984" max="10984" width="17.5" customWidth="1"/>
    <col min="10985" max="11015" width="2.75" customWidth="1"/>
    <col min="11019" max="11019" width="8.875" bestFit="1" customWidth="1"/>
    <col min="11021" max="11021" width="10.125" bestFit="1" customWidth="1"/>
    <col min="11239" max="11239" width="3.875" customWidth="1"/>
    <col min="11240" max="11240" width="17.5" customWidth="1"/>
    <col min="11241" max="11271" width="2.75" customWidth="1"/>
    <col min="11275" max="11275" width="8.875" bestFit="1" customWidth="1"/>
    <col min="11277" max="11277" width="10.125" bestFit="1" customWidth="1"/>
    <col min="11495" max="11495" width="3.875" customWidth="1"/>
    <col min="11496" max="11496" width="17.5" customWidth="1"/>
    <col min="11497" max="11527" width="2.75" customWidth="1"/>
    <col min="11531" max="11531" width="8.875" bestFit="1" customWidth="1"/>
    <col min="11533" max="11533" width="10.125" bestFit="1" customWidth="1"/>
    <col min="11751" max="11751" width="3.875" customWidth="1"/>
    <col min="11752" max="11752" width="17.5" customWidth="1"/>
    <col min="11753" max="11783" width="2.75" customWidth="1"/>
    <col min="11787" max="11787" width="8.875" bestFit="1" customWidth="1"/>
    <col min="11789" max="11789" width="10.125" bestFit="1" customWidth="1"/>
    <col min="12007" max="12007" width="3.875" customWidth="1"/>
    <col min="12008" max="12008" width="17.5" customWidth="1"/>
    <col min="12009" max="12039" width="2.75" customWidth="1"/>
    <col min="12043" max="12043" width="8.875" bestFit="1" customWidth="1"/>
    <col min="12045" max="12045" width="10.125" bestFit="1" customWidth="1"/>
    <col min="12263" max="12263" width="3.875" customWidth="1"/>
    <col min="12264" max="12264" width="17.5" customWidth="1"/>
    <col min="12265" max="12295" width="2.75" customWidth="1"/>
    <col min="12299" max="12299" width="8.875" bestFit="1" customWidth="1"/>
    <col min="12301" max="12301" width="10.125" bestFit="1" customWidth="1"/>
    <col min="12519" max="12519" width="3.875" customWidth="1"/>
    <col min="12520" max="12520" width="17.5" customWidth="1"/>
    <col min="12521" max="12551" width="2.75" customWidth="1"/>
    <col min="12555" max="12555" width="8.875" bestFit="1" customWidth="1"/>
    <col min="12557" max="12557" width="10.125" bestFit="1" customWidth="1"/>
    <col min="12775" max="12775" width="3.875" customWidth="1"/>
    <col min="12776" max="12776" width="17.5" customWidth="1"/>
    <col min="12777" max="12807" width="2.75" customWidth="1"/>
    <col min="12811" max="12811" width="8.875" bestFit="1" customWidth="1"/>
    <col min="12813" max="12813" width="10.125" bestFit="1" customWidth="1"/>
    <col min="13031" max="13031" width="3.875" customWidth="1"/>
    <col min="13032" max="13032" width="17.5" customWidth="1"/>
    <col min="13033" max="13063" width="2.75" customWidth="1"/>
    <col min="13067" max="13067" width="8.875" bestFit="1" customWidth="1"/>
    <col min="13069" max="13069" width="10.125" bestFit="1" customWidth="1"/>
    <col min="13287" max="13287" width="3.875" customWidth="1"/>
    <col min="13288" max="13288" width="17.5" customWidth="1"/>
    <col min="13289" max="13319" width="2.75" customWidth="1"/>
    <col min="13323" max="13323" width="8.875" bestFit="1" customWidth="1"/>
    <col min="13325" max="13325" width="10.125" bestFit="1" customWidth="1"/>
    <col min="13543" max="13543" width="3.875" customWidth="1"/>
    <col min="13544" max="13544" width="17.5" customWidth="1"/>
    <col min="13545" max="13575" width="2.75" customWidth="1"/>
    <col min="13579" max="13579" width="8.875" bestFit="1" customWidth="1"/>
    <col min="13581" max="13581" width="10.125" bestFit="1" customWidth="1"/>
    <col min="13799" max="13799" width="3.875" customWidth="1"/>
    <col min="13800" max="13800" width="17.5" customWidth="1"/>
    <col min="13801" max="13831" width="2.75" customWidth="1"/>
    <col min="13835" max="13835" width="8.875" bestFit="1" customWidth="1"/>
    <col min="13837" max="13837" width="10.125" bestFit="1" customWidth="1"/>
    <col min="14055" max="14055" width="3.875" customWidth="1"/>
    <col min="14056" max="14056" width="17.5" customWidth="1"/>
    <col min="14057" max="14087" width="2.75" customWidth="1"/>
    <col min="14091" max="14091" width="8.875" bestFit="1" customWidth="1"/>
    <col min="14093" max="14093" width="10.125" bestFit="1" customWidth="1"/>
    <col min="14311" max="14311" width="3.875" customWidth="1"/>
    <col min="14312" max="14312" width="17.5" customWidth="1"/>
    <col min="14313" max="14343" width="2.75" customWidth="1"/>
    <col min="14347" max="14347" width="8.875" bestFit="1" customWidth="1"/>
    <col min="14349" max="14349" width="10.125" bestFit="1" customWidth="1"/>
    <col min="14567" max="14567" width="3.875" customWidth="1"/>
    <col min="14568" max="14568" width="17.5" customWidth="1"/>
    <col min="14569" max="14599" width="2.75" customWidth="1"/>
    <col min="14603" max="14603" width="8.875" bestFit="1" customWidth="1"/>
    <col min="14605" max="14605" width="10.125" bestFit="1" customWidth="1"/>
    <col min="14823" max="14823" width="3.875" customWidth="1"/>
    <col min="14824" max="14824" width="17.5" customWidth="1"/>
    <col min="14825" max="14855" width="2.75" customWidth="1"/>
    <col min="14859" max="14859" width="8.875" bestFit="1" customWidth="1"/>
    <col min="14861" max="14861" width="10.125" bestFit="1" customWidth="1"/>
    <col min="15079" max="15079" width="3.875" customWidth="1"/>
    <col min="15080" max="15080" width="17.5" customWidth="1"/>
    <col min="15081" max="15111" width="2.75" customWidth="1"/>
    <col min="15115" max="15115" width="8.875" bestFit="1" customWidth="1"/>
    <col min="15117" max="15117" width="10.125" bestFit="1" customWidth="1"/>
    <col min="15335" max="15335" width="3.875" customWidth="1"/>
    <col min="15336" max="15336" width="17.5" customWidth="1"/>
    <col min="15337" max="15367" width="2.75" customWidth="1"/>
    <col min="15371" max="15371" width="8.875" bestFit="1" customWidth="1"/>
    <col min="15373" max="15373" width="10.125" bestFit="1" customWidth="1"/>
    <col min="15591" max="15591" width="3.875" customWidth="1"/>
    <col min="15592" max="15592" width="17.5" customWidth="1"/>
    <col min="15593" max="15623" width="2.75" customWidth="1"/>
    <col min="15627" max="15627" width="8.875" bestFit="1" customWidth="1"/>
    <col min="15629" max="15629" width="10.125" bestFit="1" customWidth="1"/>
    <col min="15847" max="15847" width="3.875" customWidth="1"/>
    <col min="15848" max="15848" width="17.5" customWidth="1"/>
    <col min="15849" max="15879" width="2.75" customWidth="1"/>
    <col min="15883" max="15883" width="8.875" bestFit="1" customWidth="1"/>
    <col min="15885" max="15885" width="10.125" bestFit="1" customWidth="1"/>
    <col min="16103" max="16103" width="3.875" customWidth="1"/>
    <col min="16104" max="16104" width="17.5" customWidth="1"/>
    <col min="16105" max="16135" width="2.75" customWidth="1"/>
    <col min="16139" max="16139" width="8.875" bestFit="1" customWidth="1"/>
    <col min="16141" max="16141" width="10.125" bestFit="1" customWidth="1"/>
  </cols>
  <sheetData>
    <row r="1" spans="1:43" ht="24" thickBot="1">
      <c r="C1" s="30" t="s">
        <v>1</v>
      </c>
      <c r="D1" s="31"/>
      <c r="E1" s="32"/>
      <c r="F1" s="33">
        <v>45017</v>
      </c>
      <c r="G1" s="34"/>
      <c r="H1" s="34"/>
      <c r="I1" s="34"/>
      <c r="J1" s="34"/>
      <c r="K1" s="34"/>
      <c r="L1" s="35"/>
    </row>
    <row r="2" spans="1:43" s="9" customFormat="1" ht="12.75" thickBot="1">
      <c r="A2" s="8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spans="1:43" ht="69.75" thickTop="1" thickBot="1">
      <c r="B3" s="9"/>
      <c r="C3" s="11">
        <f>F1</f>
        <v>45017</v>
      </c>
      <c r="D3" s="11">
        <f>C3+1</f>
        <v>45018</v>
      </c>
      <c r="E3" s="11">
        <f t="shared" ref="E3:T3" si="0">D3+1</f>
        <v>45019</v>
      </c>
      <c r="F3" s="11">
        <f t="shared" si="0"/>
        <v>45020</v>
      </c>
      <c r="G3" s="11">
        <f t="shared" si="0"/>
        <v>45021</v>
      </c>
      <c r="H3" s="11">
        <f t="shared" si="0"/>
        <v>45022</v>
      </c>
      <c r="I3" s="11">
        <f t="shared" si="0"/>
        <v>45023</v>
      </c>
      <c r="J3" s="11">
        <f t="shared" si="0"/>
        <v>45024</v>
      </c>
      <c r="K3" s="11">
        <f t="shared" si="0"/>
        <v>45025</v>
      </c>
      <c r="L3" s="11">
        <f t="shared" si="0"/>
        <v>45026</v>
      </c>
      <c r="M3" s="11">
        <f t="shared" si="0"/>
        <v>45027</v>
      </c>
      <c r="N3" s="11">
        <f t="shared" si="0"/>
        <v>45028</v>
      </c>
      <c r="O3" s="11">
        <f t="shared" si="0"/>
        <v>45029</v>
      </c>
      <c r="P3" s="11">
        <f t="shared" si="0"/>
        <v>45030</v>
      </c>
      <c r="Q3" s="11">
        <f t="shared" si="0"/>
        <v>45031</v>
      </c>
      <c r="R3" s="11">
        <f t="shared" si="0"/>
        <v>45032</v>
      </c>
      <c r="S3" s="11">
        <f t="shared" si="0"/>
        <v>45033</v>
      </c>
      <c r="T3" s="11">
        <f t="shared" si="0"/>
        <v>45034</v>
      </c>
      <c r="U3" s="11">
        <f t="shared" ref="U3:AG3" si="1">T3+1</f>
        <v>45035</v>
      </c>
      <c r="V3" s="11">
        <f t="shared" si="1"/>
        <v>45036</v>
      </c>
      <c r="W3" s="11">
        <f t="shared" si="1"/>
        <v>45037</v>
      </c>
      <c r="X3" s="11">
        <f t="shared" si="1"/>
        <v>45038</v>
      </c>
      <c r="Y3" s="11">
        <f t="shared" si="1"/>
        <v>45039</v>
      </c>
      <c r="Z3" s="11">
        <f t="shared" si="1"/>
        <v>45040</v>
      </c>
      <c r="AA3" s="11">
        <f t="shared" si="1"/>
        <v>45041</v>
      </c>
      <c r="AB3" s="11">
        <f t="shared" si="1"/>
        <v>45042</v>
      </c>
      <c r="AC3" s="11">
        <f t="shared" si="1"/>
        <v>45043</v>
      </c>
      <c r="AD3" s="11">
        <f t="shared" si="1"/>
        <v>45044</v>
      </c>
      <c r="AE3" s="11">
        <f t="shared" si="1"/>
        <v>45045</v>
      </c>
      <c r="AF3" s="11">
        <f t="shared" si="1"/>
        <v>45046</v>
      </c>
      <c r="AG3" s="11">
        <f t="shared" si="1"/>
        <v>45047</v>
      </c>
    </row>
    <row r="4" spans="1:43" s="12" customFormat="1" ht="35.25" thickTop="1">
      <c r="A4" s="7"/>
      <c r="C4" s="13" t="str">
        <f>TEXT(C3,"ddd")</f>
        <v>السبت</v>
      </c>
      <c r="D4" s="13" t="str">
        <f t="shared" ref="D4:AG4" si="2">TEXT(D3,"ddd")</f>
        <v>الأحد</v>
      </c>
      <c r="E4" s="13" t="str">
        <f t="shared" si="2"/>
        <v>الإثنين</v>
      </c>
      <c r="F4" s="13" t="str">
        <f t="shared" si="2"/>
        <v>الثلاثاء</v>
      </c>
      <c r="G4" s="13" t="str">
        <f t="shared" si="2"/>
        <v>الأربعاء</v>
      </c>
      <c r="H4" s="13" t="str">
        <f t="shared" si="2"/>
        <v>الخميس</v>
      </c>
      <c r="I4" s="13" t="str">
        <f t="shared" si="2"/>
        <v>الجمعة</v>
      </c>
      <c r="J4" s="13" t="str">
        <f t="shared" si="2"/>
        <v>السبت</v>
      </c>
      <c r="K4" s="13" t="str">
        <f t="shared" si="2"/>
        <v>الأحد</v>
      </c>
      <c r="L4" s="13" t="str">
        <f t="shared" si="2"/>
        <v>الإثنين</v>
      </c>
      <c r="M4" s="13" t="str">
        <f t="shared" si="2"/>
        <v>الثلاثاء</v>
      </c>
      <c r="N4" s="13" t="str">
        <f t="shared" si="2"/>
        <v>الأربعاء</v>
      </c>
      <c r="O4" s="13" t="str">
        <f t="shared" si="2"/>
        <v>الخميس</v>
      </c>
      <c r="P4" s="13" t="str">
        <f t="shared" si="2"/>
        <v>الجمعة</v>
      </c>
      <c r="Q4" s="13" t="str">
        <f t="shared" si="2"/>
        <v>السبت</v>
      </c>
      <c r="R4" s="13" t="str">
        <f t="shared" si="2"/>
        <v>الأحد</v>
      </c>
      <c r="S4" s="13" t="str">
        <f t="shared" si="2"/>
        <v>الإثنين</v>
      </c>
      <c r="T4" s="13" t="str">
        <f t="shared" si="2"/>
        <v>الثلاثاء</v>
      </c>
      <c r="U4" s="13" t="str">
        <f t="shared" si="2"/>
        <v>الأربعاء</v>
      </c>
      <c r="V4" s="13" t="str">
        <f t="shared" si="2"/>
        <v>الخميس</v>
      </c>
      <c r="W4" s="13" t="str">
        <f t="shared" si="2"/>
        <v>الجمعة</v>
      </c>
      <c r="X4" s="13" t="str">
        <f t="shared" si="2"/>
        <v>السبت</v>
      </c>
      <c r="Y4" s="13" t="str">
        <f t="shared" si="2"/>
        <v>الأحد</v>
      </c>
      <c r="Z4" s="13" t="str">
        <f t="shared" si="2"/>
        <v>الإثنين</v>
      </c>
      <c r="AA4" s="13" t="str">
        <f t="shared" si="2"/>
        <v>الثلاثاء</v>
      </c>
      <c r="AB4" s="13" t="str">
        <f t="shared" si="2"/>
        <v>الأربعاء</v>
      </c>
      <c r="AC4" s="13" t="str">
        <f t="shared" si="2"/>
        <v>الخميس</v>
      </c>
      <c r="AD4" s="13" t="str">
        <f t="shared" si="2"/>
        <v>الجمعة</v>
      </c>
      <c r="AE4" s="13" t="str">
        <f t="shared" si="2"/>
        <v>السبت</v>
      </c>
      <c r="AF4" s="13" t="str">
        <f t="shared" si="2"/>
        <v>الأحد</v>
      </c>
      <c r="AG4" s="13" t="str">
        <f t="shared" si="2"/>
        <v>الإثنين</v>
      </c>
      <c r="AJ4" s="14"/>
      <c r="AK4" s="14"/>
      <c r="AL4" s="14"/>
      <c r="AM4" s="14"/>
      <c r="AN4" s="14"/>
      <c r="AO4" s="14"/>
      <c r="AP4" s="14"/>
      <c r="AQ4" s="14"/>
    </row>
    <row r="5" spans="1:43">
      <c r="A5" s="6">
        <v>1</v>
      </c>
      <c r="B5" s="15" t="s">
        <v>8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</row>
    <row r="6" spans="1:43">
      <c r="A6" s="6">
        <v>2</v>
      </c>
      <c r="B6" s="15" t="s">
        <v>9</v>
      </c>
      <c r="C6" s="16"/>
      <c r="D6" s="16"/>
      <c r="E6" s="16"/>
      <c r="F6" s="16"/>
      <c r="G6" s="16"/>
      <c r="H6" s="17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7"/>
      <c r="X6" s="16"/>
      <c r="Y6" s="16"/>
      <c r="Z6" s="16"/>
      <c r="AA6" s="18"/>
      <c r="AB6" s="19"/>
      <c r="AC6" s="19"/>
      <c r="AD6" s="19"/>
      <c r="AE6" s="19"/>
      <c r="AF6" s="19"/>
      <c r="AG6" s="19"/>
    </row>
    <row r="7" spans="1:43">
      <c r="A7" s="6">
        <v>3</v>
      </c>
      <c r="B7" s="15" t="s">
        <v>10</v>
      </c>
      <c r="C7" s="16"/>
      <c r="D7" s="16"/>
      <c r="E7" s="16"/>
      <c r="F7" s="16"/>
      <c r="G7" s="16"/>
      <c r="H7" s="17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7"/>
      <c r="X7" s="16"/>
      <c r="Y7" s="16"/>
      <c r="Z7" s="16"/>
      <c r="AA7" s="18"/>
      <c r="AB7" s="19"/>
      <c r="AC7" s="19"/>
      <c r="AD7" s="19"/>
      <c r="AE7" s="19"/>
      <c r="AF7" s="19"/>
      <c r="AG7" s="19"/>
    </row>
    <row r="8" spans="1:43">
      <c r="A8" s="6">
        <v>4</v>
      </c>
      <c r="B8" s="15" t="s">
        <v>11</v>
      </c>
      <c r="C8" s="16"/>
      <c r="D8" s="16"/>
      <c r="E8" s="16"/>
      <c r="F8" s="16"/>
      <c r="G8" s="16"/>
      <c r="H8" s="17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7"/>
      <c r="X8" s="16"/>
      <c r="Y8" s="16"/>
      <c r="Z8" s="16"/>
      <c r="AA8" s="18"/>
      <c r="AB8" s="19"/>
      <c r="AC8" s="19"/>
      <c r="AD8" s="19"/>
      <c r="AE8" s="19"/>
      <c r="AF8" s="19"/>
      <c r="AG8" s="19"/>
    </row>
    <row r="9" spans="1:43">
      <c r="A9" s="6">
        <v>5</v>
      </c>
      <c r="B9" s="15" t="s">
        <v>12</v>
      </c>
      <c r="C9" s="16"/>
      <c r="D9" s="16"/>
      <c r="E9" s="16"/>
      <c r="F9" s="16"/>
      <c r="G9" s="16"/>
      <c r="H9" s="17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7"/>
      <c r="X9" s="16"/>
      <c r="Y9" s="16"/>
      <c r="Z9" s="16"/>
      <c r="AA9" s="18"/>
      <c r="AB9" s="19"/>
      <c r="AC9" s="19"/>
      <c r="AD9" s="19"/>
      <c r="AE9" s="19"/>
      <c r="AF9" s="19"/>
      <c r="AG9" s="19"/>
    </row>
    <row r="10" spans="1:43">
      <c r="A10" s="6">
        <v>6</v>
      </c>
      <c r="B10" s="15" t="s">
        <v>13</v>
      </c>
      <c r="C10" s="16"/>
      <c r="D10" s="16"/>
      <c r="E10" s="16"/>
      <c r="F10" s="16"/>
      <c r="G10" s="16"/>
      <c r="H10" s="17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7"/>
      <c r="X10" s="16"/>
      <c r="Y10" s="16"/>
      <c r="Z10" s="16"/>
      <c r="AA10" s="18"/>
      <c r="AB10" s="19"/>
      <c r="AC10" s="19"/>
      <c r="AD10" s="19"/>
      <c r="AE10" s="19"/>
      <c r="AF10" s="19"/>
      <c r="AG10" s="19"/>
    </row>
    <row r="11" spans="1:43">
      <c r="A11" s="6">
        <v>7</v>
      </c>
      <c r="B11" s="15" t="s">
        <v>14</v>
      </c>
      <c r="C11" s="16"/>
      <c r="D11" s="16"/>
      <c r="E11" s="16"/>
      <c r="F11" s="16"/>
      <c r="G11" s="16"/>
      <c r="H11" s="17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7"/>
      <c r="X11" s="16"/>
      <c r="Y11" s="16"/>
      <c r="Z11" s="16"/>
      <c r="AA11" s="18"/>
      <c r="AB11" s="19"/>
      <c r="AC11" s="19"/>
      <c r="AD11" s="19"/>
      <c r="AE11" s="19"/>
      <c r="AF11" s="19"/>
      <c r="AG11" s="19"/>
    </row>
    <row r="12" spans="1:43">
      <c r="A12" s="6">
        <v>8</v>
      </c>
      <c r="B12" s="15" t="s">
        <v>15</v>
      </c>
      <c r="C12" s="16"/>
      <c r="D12" s="16"/>
      <c r="E12" s="16"/>
      <c r="F12" s="16"/>
      <c r="G12" s="16"/>
      <c r="H12" s="17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7"/>
      <c r="X12" s="16"/>
      <c r="Y12" s="16"/>
      <c r="Z12" s="16"/>
      <c r="AA12" s="18"/>
      <c r="AB12" s="19"/>
      <c r="AC12" s="19"/>
      <c r="AD12" s="19"/>
      <c r="AE12" s="19"/>
      <c r="AF12" s="19"/>
      <c r="AG12" s="19"/>
    </row>
    <row r="13" spans="1:43">
      <c r="A13" s="6">
        <v>9</v>
      </c>
      <c r="B13" s="15" t="s">
        <v>16</v>
      </c>
      <c r="C13" s="16"/>
      <c r="D13" s="16"/>
      <c r="E13" s="16"/>
      <c r="F13" s="16"/>
      <c r="G13" s="16"/>
      <c r="H13" s="17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7"/>
      <c r="X13" s="16"/>
      <c r="Y13" s="16"/>
      <c r="Z13" s="16"/>
      <c r="AA13" s="18"/>
      <c r="AB13" s="19"/>
      <c r="AC13" s="19"/>
      <c r="AD13" s="19"/>
      <c r="AE13" s="19"/>
      <c r="AF13" s="19"/>
      <c r="AG13" s="19"/>
    </row>
    <row r="14" spans="1:43">
      <c r="A14" s="6">
        <v>10</v>
      </c>
      <c r="B14" s="15" t="s">
        <v>17</v>
      </c>
      <c r="C14" s="16"/>
      <c r="D14" s="16"/>
      <c r="E14" s="16"/>
      <c r="F14" s="16"/>
      <c r="G14" s="16"/>
      <c r="H14" s="17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7"/>
      <c r="X14" s="16"/>
      <c r="Y14" s="16"/>
      <c r="Z14" s="16"/>
      <c r="AA14" s="18"/>
      <c r="AB14" s="19"/>
      <c r="AC14" s="19"/>
      <c r="AD14" s="19"/>
      <c r="AE14" s="19"/>
      <c r="AF14" s="19"/>
      <c r="AG14" s="19"/>
    </row>
    <row r="15" spans="1:43">
      <c r="A15" s="6">
        <v>11</v>
      </c>
      <c r="B15" s="15" t="s">
        <v>18</v>
      </c>
      <c r="C15" s="16"/>
      <c r="D15" s="16"/>
      <c r="E15" s="16"/>
      <c r="F15" s="16"/>
      <c r="G15" s="16"/>
      <c r="H15" s="17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7"/>
      <c r="X15" s="16"/>
      <c r="Y15" s="16"/>
      <c r="Z15" s="16"/>
      <c r="AA15" s="18"/>
      <c r="AB15" s="19"/>
      <c r="AC15" s="19"/>
      <c r="AD15" s="19"/>
      <c r="AE15" s="19"/>
      <c r="AF15" s="19"/>
      <c r="AG15" s="19"/>
    </row>
    <row r="16" spans="1:43">
      <c r="A16" s="6">
        <v>12</v>
      </c>
      <c r="B16" s="15" t="s">
        <v>19</v>
      </c>
      <c r="C16" s="16"/>
      <c r="D16" s="16"/>
      <c r="E16" s="16"/>
      <c r="F16" s="16"/>
      <c r="G16" s="16"/>
      <c r="H16" s="17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7"/>
      <c r="X16" s="16"/>
      <c r="Y16" s="16"/>
      <c r="Z16" s="16"/>
      <c r="AA16" s="18"/>
      <c r="AB16" s="19"/>
      <c r="AC16" s="19"/>
      <c r="AD16" s="19"/>
      <c r="AE16" s="19"/>
      <c r="AF16" s="19"/>
      <c r="AG16" s="19"/>
    </row>
    <row r="17" spans="1:33">
      <c r="A17" s="6">
        <v>13</v>
      </c>
      <c r="B17" s="15" t="s">
        <v>20</v>
      </c>
      <c r="C17" s="16"/>
      <c r="D17" s="16"/>
      <c r="E17" s="16"/>
      <c r="F17" s="16"/>
      <c r="G17" s="16"/>
      <c r="H17" s="17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7"/>
      <c r="X17" s="16"/>
      <c r="Y17" s="16"/>
      <c r="Z17" s="16"/>
      <c r="AA17" s="18"/>
      <c r="AB17" s="19"/>
      <c r="AC17" s="19"/>
      <c r="AD17" s="19"/>
      <c r="AE17" s="19"/>
      <c r="AF17" s="19"/>
      <c r="AG17" s="19"/>
    </row>
    <row r="18" spans="1:33">
      <c r="A18" s="6">
        <v>14</v>
      </c>
      <c r="B18" s="15" t="s">
        <v>21</v>
      </c>
      <c r="C18" s="16"/>
      <c r="D18" s="16"/>
      <c r="E18" s="16"/>
      <c r="F18" s="16"/>
      <c r="G18" s="16"/>
      <c r="H18" s="17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7"/>
      <c r="X18" s="16"/>
      <c r="Y18" s="16"/>
      <c r="Z18" s="16"/>
      <c r="AA18" s="18"/>
      <c r="AB18" s="19"/>
      <c r="AC18" s="19"/>
      <c r="AD18" s="19"/>
      <c r="AE18" s="19"/>
      <c r="AF18" s="19"/>
      <c r="AG18" s="19"/>
    </row>
    <row r="19" spans="1:33">
      <c r="A19" s="6">
        <v>15</v>
      </c>
      <c r="B19" s="15" t="s">
        <v>22</v>
      </c>
      <c r="C19" s="16"/>
      <c r="D19" s="16"/>
      <c r="E19" s="16"/>
      <c r="F19" s="16"/>
      <c r="G19" s="16"/>
      <c r="H19" s="17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7"/>
      <c r="X19" s="16"/>
      <c r="Y19" s="16"/>
      <c r="Z19" s="16"/>
      <c r="AA19" s="18"/>
      <c r="AB19" s="19"/>
      <c r="AC19" s="19"/>
      <c r="AD19" s="19"/>
      <c r="AE19" s="19"/>
      <c r="AF19" s="19"/>
      <c r="AG19" s="19"/>
    </row>
    <row r="20" spans="1:33">
      <c r="A20" s="6">
        <v>16</v>
      </c>
      <c r="B20" s="15" t="s">
        <v>23</v>
      </c>
      <c r="C20" s="16"/>
      <c r="D20" s="16"/>
      <c r="E20" s="16"/>
      <c r="F20" s="16"/>
      <c r="G20" s="16"/>
      <c r="H20" s="17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7"/>
      <c r="X20" s="16"/>
      <c r="Y20" s="16"/>
      <c r="Z20" s="16"/>
      <c r="AA20" s="18"/>
      <c r="AB20" s="19"/>
      <c r="AC20" s="19"/>
      <c r="AD20" s="19"/>
      <c r="AE20" s="19"/>
      <c r="AF20" s="19"/>
      <c r="AG20" s="19"/>
    </row>
    <row r="21" spans="1:33">
      <c r="A21" s="6">
        <v>17</v>
      </c>
      <c r="B21" s="15" t="s">
        <v>24</v>
      </c>
      <c r="C21" s="16"/>
      <c r="D21" s="16"/>
      <c r="E21" s="16"/>
      <c r="F21" s="16"/>
      <c r="G21" s="16"/>
      <c r="H21" s="17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7"/>
      <c r="X21" s="16"/>
      <c r="Y21" s="16"/>
      <c r="Z21" s="16"/>
      <c r="AA21" s="18"/>
      <c r="AB21" s="19"/>
      <c r="AC21" s="19"/>
      <c r="AD21" s="19"/>
      <c r="AE21" s="19"/>
      <c r="AF21" s="19"/>
      <c r="AG21" s="19"/>
    </row>
    <row r="22" spans="1:33">
      <c r="A22" s="6">
        <v>18</v>
      </c>
      <c r="B22" s="15" t="s">
        <v>25</v>
      </c>
      <c r="C22" s="16"/>
      <c r="D22" s="16"/>
      <c r="E22" s="16"/>
      <c r="F22" s="16"/>
      <c r="G22" s="16"/>
      <c r="H22" s="17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7"/>
      <c r="X22" s="16"/>
      <c r="Y22" s="16"/>
      <c r="Z22" s="16"/>
      <c r="AA22" s="18"/>
      <c r="AB22" s="19"/>
      <c r="AC22" s="19"/>
      <c r="AD22" s="19"/>
      <c r="AE22" s="19"/>
      <c r="AF22" s="19"/>
      <c r="AG22" s="19"/>
    </row>
    <row r="23" spans="1:33">
      <c r="A23" s="6">
        <v>19</v>
      </c>
      <c r="B23" s="15" t="s">
        <v>26</v>
      </c>
      <c r="C23" s="16"/>
      <c r="D23" s="16"/>
      <c r="E23" s="16"/>
      <c r="F23" s="16"/>
      <c r="G23" s="16"/>
      <c r="H23" s="17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7"/>
      <c r="X23" s="16"/>
      <c r="Y23" s="16"/>
      <c r="Z23" s="16"/>
      <c r="AA23" s="18"/>
      <c r="AB23" s="19"/>
      <c r="AC23" s="19"/>
      <c r="AD23" s="19"/>
      <c r="AE23" s="19"/>
      <c r="AF23" s="19"/>
      <c r="AG23" s="19"/>
    </row>
    <row r="24" spans="1:33">
      <c r="A24" s="6">
        <v>20</v>
      </c>
      <c r="B24" s="15" t="s">
        <v>27</v>
      </c>
      <c r="C24" s="16"/>
      <c r="D24" s="16"/>
      <c r="E24" s="16"/>
      <c r="F24" s="16"/>
      <c r="G24" s="16"/>
      <c r="H24" s="17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7"/>
      <c r="X24" s="16"/>
      <c r="Y24" s="16"/>
      <c r="Z24" s="16"/>
      <c r="AA24" s="18"/>
      <c r="AB24" s="19"/>
      <c r="AC24" s="19"/>
      <c r="AD24" s="19"/>
      <c r="AE24" s="19"/>
      <c r="AF24" s="19"/>
      <c r="AG24" s="19"/>
    </row>
    <row r="25" spans="1:33">
      <c r="A25" s="6">
        <v>21</v>
      </c>
      <c r="B25" s="15" t="s">
        <v>28</v>
      </c>
      <c r="C25" s="16"/>
      <c r="D25" s="16"/>
      <c r="E25" s="16"/>
      <c r="F25" s="16"/>
      <c r="G25" s="16"/>
      <c r="H25" s="17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7"/>
      <c r="X25" s="16"/>
      <c r="Y25" s="16"/>
      <c r="Z25" s="16"/>
      <c r="AA25" s="18"/>
      <c r="AB25" s="19"/>
      <c r="AC25" s="19"/>
      <c r="AD25" s="19"/>
      <c r="AE25" s="19"/>
      <c r="AF25" s="19"/>
      <c r="AG25" s="19"/>
    </row>
    <row r="26" spans="1:33">
      <c r="A26" s="6">
        <v>22</v>
      </c>
      <c r="B26" s="15" t="s">
        <v>29</v>
      </c>
      <c r="C26" s="16"/>
      <c r="D26" s="16"/>
      <c r="E26" s="16"/>
      <c r="F26" s="16"/>
      <c r="G26" s="16"/>
      <c r="H26" s="17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7"/>
      <c r="X26" s="16"/>
      <c r="Y26" s="16"/>
      <c r="Z26" s="16"/>
      <c r="AA26" s="18"/>
      <c r="AB26" s="19"/>
      <c r="AC26" s="19"/>
      <c r="AD26" s="19"/>
      <c r="AE26" s="19"/>
      <c r="AF26" s="19"/>
      <c r="AG26" s="19"/>
    </row>
    <row r="27" spans="1:33">
      <c r="A27" s="6">
        <v>23</v>
      </c>
      <c r="B27" s="15" t="s">
        <v>30</v>
      </c>
      <c r="C27" s="16"/>
      <c r="D27" s="16"/>
      <c r="E27" s="16"/>
      <c r="F27" s="16"/>
      <c r="G27" s="16"/>
      <c r="H27" s="17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7"/>
      <c r="X27" s="16"/>
      <c r="Y27" s="16"/>
      <c r="Z27" s="16"/>
      <c r="AA27" s="18"/>
      <c r="AB27" s="19"/>
      <c r="AC27" s="19"/>
      <c r="AD27" s="19"/>
      <c r="AE27" s="19"/>
      <c r="AF27" s="19"/>
      <c r="AG27" s="19"/>
    </row>
  </sheetData>
  <mergeCells count="2">
    <mergeCell ref="C1:E1"/>
    <mergeCell ref="F1:L1"/>
  </mergeCells>
  <conditionalFormatting sqref="C6:AF27 C3:AG5">
    <cfRule type="expression" dxfId="0" priority="1" stopIfTrue="1">
      <formula>OR(WEEKDAY(C$4,2)=5,WEEKDAY(C$4,2)=6)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9445C-2E40-4C8B-B554-0D4D3C1B5527}">
  <sheetPr codeName="Sheet2"/>
  <dimension ref="A3:Q25"/>
  <sheetViews>
    <sheetView showZeros="0" rightToLeft="1" tabSelected="1" workbookViewId="0"/>
  </sheetViews>
  <sheetFormatPr defaultRowHeight="15.75"/>
  <cols>
    <col min="2" max="2" width="10" customWidth="1"/>
    <col min="3" max="3" width="4.875" bestFit="1" customWidth="1"/>
    <col min="4" max="4" width="10" customWidth="1"/>
    <col min="5" max="5" width="3.25" customWidth="1"/>
    <col min="6" max="6" width="10" customWidth="1"/>
    <col min="7" max="7" width="3.25" customWidth="1"/>
    <col min="8" max="8" width="10" customWidth="1"/>
    <col min="9" max="9" width="3.25" customWidth="1"/>
    <col min="10" max="10" width="10" customWidth="1"/>
    <col min="11" max="11" width="3.25" customWidth="1"/>
    <col min="12" max="12" width="10" customWidth="1"/>
    <col min="13" max="13" width="3.25" customWidth="1"/>
    <col min="15" max="15" width="38.125" style="1" customWidth="1"/>
  </cols>
  <sheetData>
    <row r="3" spans="1:17" ht="20.25">
      <c r="A3" s="5"/>
      <c r="B3" s="5"/>
      <c r="C3" s="5"/>
      <c r="D3" s="36" t="s">
        <v>8</v>
      </c>
      <c r="E3" s="36"/>
      <c r="F3" s="36"/>
      <c r="G3" s="36"/>
      <c r="H3" s="36"/>
      <c r="I3" s="5"/>
      <c r="J3" s="5"/>
      <c r="K3" s="5"/>
      <c r="L3" s="5"/>
      <c r="M3" s="5"/>
      <c r="O3" s="28" t="s">
        <v>31</v>
      </c>
      <c r="P3" s="24"/>
      <c r="Q3" s="25"/>
    </row>
    <row r="4" spans="1:17">
      <c r="A4" s="2" t="s">
        <v>0</v>
      </c>
      <c r="B4" s="3" t="s">
        <v>1</v>
      </c>
      <c r="C4" s="3" t="s">
        <v>2</v>
      </c>
      <c r="D4" s="3" t="s">
        <v>1</v>
      </c>
      <c r="E4" s="3" t="s">
        <v>2</v>
      </c>
      <c r="F4" s="3" t="s">
        <v>1</v>
      </c>
      <c r="G4" s="3" t="s">
        <v>2</v>
      </c>
      <c r="H4" s="3" t="s">
        <v>1</v>
      </c>
      <c r="I4" s="3" t="s">
        <v>2</v>
      </c>
      <c r="J4" s="3" t="s">
        <v>1</v>
      </c>
      <c r="K4" s="3" t="s">
        <v>2</v>
      </c>
      <c r="L4" s="3" t="s">
        <v>1</v>
      </c>
      <c r="M4" s="3" t="s">
        <v>2</v>
      </c>
      <c r="O4" s="27" t="s">
        <v>32</v>
      </c>
      <c r="P4" s="27"/>
      <c r="Q4" s="27"/>
    </row>
    <row r="5" spans="1:17">
      <c r="A5" s="2" t="s">
        <v>3</v>
      </c>
      <c r="B5" s="4">
        <f>IFERROR(INDEX(غياب!$C$3:$AG$3,MATCH($D$3,غياب!$B$5,0),MATCH(A5,غياب!$C$4:$AG$4,0)),"")</f>
        <v>45018</v>
      </c>
      <c r="C5" s="3"/>
      <c r="D5" s="4">
        <f>IFERROR(INDEX(غياب!$C$3:$AG$3,MATCH($D$3,غياب!$B$5,0),MATCH(A5,غياب!$C$4:$AG$4,0)),"")+7</f>
        <v>45025</v>
      </c>
      <c r="E5" s="4">
        <f>HLOOKUP('تفريغ الغياب'!A5,غياب!$B$4:$AG$27,MATCH('تفريغ الغياب'!$D$5,غياب!$B$3:$AG$3,0),0)</f>
        <v>0</v>
      </c>
      <c r="F5" s="4">
        <f>IFERROR(INDEX(غياب!$C$3:$AG$3,MATCH($D$3,غياب!$B$5,0),MATCH(A5,غياب!$C$4:$AG$4,0)),"")+14</f>
        <v>45032</v>
      </c>
      <c r="G5" s="4"/>
      <c r="H5" s="4">
        <f>IFERROR(INDEX(غياب!$C$3:$AG$3,MATCH($D$3,غياب!$B$5,0),MATCH(A5,غياب!$C$4:$AG$4,0)),"")+21</f>
        <v>45039</v>
      </c>
      <c r="I5" s="4"/>
      <c r="J5" s="4">
        <f>IFERROR(INDEX(غياب!$C$3:$AG$3,MATCH($D$3,غياب!$B$5,0),MATCH(A5,غياب!$C$4:$AG$4,0)),"")+28</f>
        <v>45046</v>
      </c>
      <c r="K5" s="3"/>
      <c r="L5" s="4">
        <f>IFERROR(INDEX(غياب!$C$3:$AG$3,MATCH($D$3,غياب!$B$5,0),MATCH(A5,غياب!$C$4:$AG$4,0)),"")+35</f>
        <v>45053</v>
      </c>
      <c r="M5" s="3"/>
      <c r="O5" s="27" t="s">
        <v>33</v>
      </c>
      <c r="P5" s="27"/>
      <c r="Q5" s="27"/>
    </row>
    <row r="6" spans="1:17">
      <c r="A6" s="2" t="s">
        <v>4</v>
      </c>
      <c r="B6" s="4">
        <f>IFERROR(INDEX(غياب!$C$3:$AG$3,MATCH($D$3,غياب!$B$5,0),MATCH(A6,غياب!$C$4:$AG$4,0)),"")</f>
        <v>45019</v>
      </c>
      <c r="C6" s="3"/>
      <c r="D6" s="4">
        <f>IFERROR(INDEX(غياب!$C$3:$AG$3,MATCH($D$3,غياب!$B$5,0),MATCH(A6,غياب!$C$4:$AG$4,0)),"")+7</f>
        <v>45026</v>
      </c>
      <c r="E6" s="4"/>
      <c r="F6" s="4">
        <f>IFERROR(INDEX(غياب!$C$3:$AG$3,MATCH($D$3,غياب!$B$5,0),MATCH(A6,غياب!$C$4:$AG$4,0)),"")+14</f>
        <v>45033</v>
      </c>
      <c r="G6" s="4"/>
      <c r="H6" s="4">
        <f>IFERROR(INDEX(غياب!$C$3:$AG$3,MATCH($D$3,غياب!$B$5,0),MATCH(A6,غياب!$C$4:$AG$4,0)),"")+21</f>
        <v>45040</v>
      </c>
      <c r="I6" s="4"/>
      <c r="J6" s="4">
        <f>IFERROR(INDEX(غياب!$C$3:$AG$3,MATCH($D$3,غياب!$B$5,0),MATCH(A6,غياب!$C$4:$AG$4,0)),"")+28</f>
        <v>45047</v>
      </c>
      <c r="K6" s="3"/>
      <c r="L6" s="4">
        <f>IFERROR(INDEX(غياب!$C$3:$AG$3,MATCH($D$3,غياب!$B$5,0),MATCH(A6,غياب!$C$4:$AG$4,0)),"")+35</f>
        <v>45054</v>
      </c>
      <c r="M6" s="3"/>
      <c r="O6" s="27" t="s">
        <v>34</v>
      </c>
      <c r="P6" s="27"/>
      <c r="Q6" s="27"/>
    </row>
    <row r="7" spans="1:17">
      <c r="A7" s="2" t="s">
        <v>5</v>
      </c>
      <c r="B7" s="4">
        <f>IFERROR(INDEX(غياب!$C$3:$AG$3,MATCH($D$3,غياب!$B$5,0),MATCH(A7,غياب!$C$4:$AG$4,0)),"")</f>
        <v>45020</v>
      </c>
      <c r="C7" s="3"/>
      <c r="D7" s="4">
        <f>IFERROR(INDEX(غياب!$C$3:$AG$3,MATCH($D$3,غياب!$B$5,0),MATCH(A7,غياب!$C$4:$AG$4,0)),"")+7</f>
        <v>45027</v>
      </c>
      <c r="E7" s="4"/>
      <c r="F7" s="4">
        <f>IFERROR(INDEX(غياب!$C$3:$AG$3,MATCH($D$3,غياب!$B$5,0),MATCH(A7,غياب!$C$4:$AG$4,0)),"")+14</f>
        <v>45034</v>
      </c>
      <c r="G7" s="4"/>
      <c r="H7" s="4">
        <f>IFERROR(INDEX(غياب!$C$3:$AG$3,MATCH($D$3,غياب!$B$5,0),MATCH(A7,غياب!$C$4:$AG$4,0)),"")+21</f>
        <v>45041</v>
      </c>
      <c r="I7" s="4"/>
      <c r="J7" s="4">
        <f>IFERROR(INDEX(غياب!$C$3:$AG$3,MATCH($D$3,غياب!$B$5,0),MATCH(A7,غياب!$C$4:$AG$4,0)),"")+28</f>
        <v>45048</v>
      </c>
      <c r="K7" s="3"/>
      <c r="L7" s="4">
        <f>IFERROR(INDEX(غياب!$C$3:$AG$3,MATCH($D$3,غياب!$B$5,0),MATCH(A7,غياب!$C$4:$AG$4,0)),"")+35</f>
        <v>45055</v>
      </c>
      <c r="M7" s="3"/>
      <c r="O7" s="27" t="s">
        <v>35</v>
      </c>
      <c r="P7" s="27"/>
      <c r="Q7" s="27"/>
    </row>
    <row r="8" spans="1:17">
      <c r="A8" s="2" t="s">
        <v>6</v>
      </c>
      <c r="B8" s="4">
        <f>IFERROR(INDEX(غياب!$C$3:$AG$3,MATCH($D$3,غياب!$B$5,0),MATCH(A8,غياب!$C$4:$AG$4,0)),"")</f>
        <v>45021</v>
      </c>
      <c r="C8" s="3"/>
      <c r="D8" s="4">
        <f>IFERROR(INDEX(غياب!$C$3:$AG$3,MATCH($D$3,غياب!$B$5,0),MATCH(A8,غياب!$C$4:$AG$4,0)),"")+7</f>
        <v>45028</v>
      </c>
      <c r="E8" s="4"/>
      <c r="F8" s="4">
        <f>IFERROR(INDEX(غياب!$C$3:$AG$3,MATCH($D$3,غياب!$B$5,0),MATCH(A8,غياب!$C$4:$AG$4,0)),"")+14</f>
        <v>45035</v>
      </c>
      <c r="G8" s="4"/>
      <c r="H8" s="4">
        <f>IFERROR(INDEX(غياب!$C$3:$AG$3,MATCH($D$3,غياب!$B$5,0),MATCH(A8,غياب!$C$4:$AG$4,0)),"")+21</f>
        <v>45042</v>
      </c>
      <c r="I8" s="4"/>
      <c r="J8" s="4">
        <f>IFERROR(INDEX(غياب!$C$3:$AG$3,MATCH($D$3,غياب!$B$5,0),MATCH(A8,غياب!$C$4:$AG$4,0)),"")+28</f>
        <v>45049</v>
      </c>
      <c r="K8" s="3"/>
      <c r="L8" s="4">
        <f>IFERROR(INDEX(غياب!$C$3:$AG$3,MATCH($D$3,غياب!$B$5,0),MATCH(A8,غياب!$C$4:$AG$4,0)),"")+35</f>
        <v>45056</v>
      </c>
      <c r="M8" s="3"/>
      <c r="O8" s="27" t="s">
        <v>36</v>
      </c>
      <c r="P8" s="27"/>
      <c r="Q8" s="27"/>
    </row>
    <row r="9" spans="1:17">
      <c r="A9" s="2" t="s">
        <v>7</v>
      </c>
      <c r="B9" s="4">
        <f>IFERROR(INDEX(غياب!$C$3:$AG$3,MATCH($D$3,غياب!$B$5,0),MATCH(A9,غياب!$C$4:$AG$4,0)),"")</f>
        <v>45022</v>
      </c>
      <c r="C9" s="3"/>
      <c r="D9" s="4">
        <f>IFERROR(INDEX(غياب!$C$3:$AG$3,MATCH($D$3,غياب!$B$5,0),MATCH(A9,غياب!$C$4:$AG$4,0)),"")+7</f>
        <v>45029</v>
      </c>
      <c r="E9" s="4"/>
      <c r="F9" s="4">
        <f>IFERROR(INDEX(غياب!$C$3:$AG$3,MATCH($D$3,غياب!$B$5,0),MATCH(A9,غياب!$C$4:$AG$4,0)),"")+14</f>
        <v>45036</v>
      </c>
      <c r="G9" s="4"/>
      <c r="H9" s="4">
        <f>IFERROR(INDEX(غياب!$C$3:$AG$3,MATCH($D$3,غياب!$B$5,0),MATCH(A9,غياب!$C$4:$AG$4,0)),"")+21</f>
        <v>45043</v>
      </c>
      <c r="I9" s="4"/>
      <c r="J9" s="4">
        <f>IFERROR(INDEX(غياب!$C$3:$AG$3,MATCH($D$3,غياب!$B$5,0),MATCH(A9,غياب!$C$4:$AG$4,0)),"")+28</f>
        <v>45050</v>
      </c>
      <c r="K9" s="3"/>
      <c r="L9" s="4">
        <f>IFERROR(INDEX(غياب!$C$3:$AG$3,MATCH($D$3,غياب!$B$5,0),MATCH(A9,غياب!$C$4:$AG$4,0)),"")+35</f>
        <v>45057</v>
      </c>
      <c r="M9" s="3"/>
      <c r="O9" s="28" t="s">
        <v>37</v>
      </c>
      <c r="P9" s="23"/>
      <c r="Q9" s="23"/>
    </row>
    <row r="10" spans="1:17">
      <c r="O10" s="27"/>
      <c r="P10" s="27"/>
      <c r="Q10" s="27"/>
    </row>
    <row r="11" spans="1:17" ht="18">
      <c r="A11" s="21"/>
      <c r="B11" s="5"/>
      <c r="C11" s="5"/>
      <c r="D11" s="36" t="s">
        <v>9</v>
      </c>
      <c r="E11" s="36"/>
      <c r="F11" s="36"/>
      <c r="G11" s="36"/>
      <c r="H11" s="36"/>
      <c r="I11" s="5"/>
      <c r="J11" s="5"/>
      <c r="K11" s="5"/>
      <c r="L11" s="5"/>
      <c r="M11" s="5"/>
      <c r="O11" s="28" t="s">
        <v>38</v>
      </c>
      <c r="P11" s="23"/>
      <c r="Q11" s="23"/>
    </row>
    <row r="12" spans="1:17">
      <c r="A12" s="2" t="s">
        <v>0</v>
      </c>
      <c r="B12" s="3" t="s">
        <v>1</v>
      </c>
      <c r="C12" s="3" t="s">
        <v>2</v>
      </c>
      <c r="D12" s="3" t="s">
        <v>1</v>
      </c>
      <c r="E12" s="3" t="s">
        <v>2</v>
      </c>
      <c r="F12" s="3" t="s">
        <v>1</v>
      </c>
      <c r="G12" s="3" t="s">
        <v>2</v>
      </c>
      <c r="H12" s="3" t="s">
        <v>1</v>
      </c>
      <c r="I12" s="3" t="s">
        <v>2</v>
      </c>
      <c r="J12" s="3" t="s">
        <v>1</v>
      </c>
      <c r="K12" s="3" t="s">
        <v>2</v>
      </c>
      <c r="L12" s="3" t="s">
        <v>1</v>
      </c>
      <c r="M12" s="3" t="s">
        <v>2</v>
      </c>
      <c r="O12" s="27" t="s">
        <v>39</v>
      </c>
      <c r="P12" s="27"/>
      <c r="Q12" s="27"/>
    </row>
    <row r="13" spans="1:17" ht="16.5" customHeight="1">
      <c r="A13" s="2" t="s">
        <v>3</v>
      </c>
      <c r="B13" s="4">
        <f>IFERROR(INDEX(غياب!$C$3:$AG$3,MATCH($D$11,غياب!$B$6,0),MATCH(A13,غياب!$C$4:$AG$4,0)),"")</f>
        <v>45018</v>
      </c>
      <c r="C13" s="3"/>
      <c r="D13" s="4">
        <f>IFERROR(INDEX(غياب!$C$3:$AG$3,MATCH($D$11,غياب!$B$6,0),MATCH(A13,غياب!$C$4:$AG$4,0))+7,"")</f>
        <v>45025</v>
      </c>
      <c r="E13" s="3"/>
      <c r="F13" s="4">
        <f>IFERROR(INDEX(غياب!$C$3:$AG$3,MATCH($D$11,غياب!$B$6,0),MATCH(A13,غياب!$C$4:$AG$4,0))+14,"")</f>
        <v>45032</v>
      </c>
      <c r="G13" s="3"/>
      <c r="H13" s="4">
        <f>IFERROR(INDEX(غياب!$C$3:$AG$3,MATCH($D$11,غياب!$B$6,0),MATCH(A13,غياب!$C$4:$AG$4,0))+21,"")</f>
        <v>45039</v>
      </c>
      <c r="I13" s="3"/>
      <c r="J13" s="4">
        <f>IFERROR(INDEX(غياب!$C$3:$AG$3,MATCH($D$11,غياب!$B$6,0),MATCH(A13,غياب!$C$4:$AG$4,0))+28,"")</f>
        <v>45046</v>
      </c>
      <c r="K13" s="3"/>
      <c r="L13" s="4">
        <f>IFERROR(INDEX(غياب!$C$3:$AG$3,MATCH($D$11,غياب!$B$6,0),MATCH(A13,غياب!$C$4:$AG$4,0))+35,"")</f>
        <v>45053</v>
      </c>
      <c r="M13" s="3"/>
      <c r="O13" s="29"/>
      <c r="P13" s="26"/>
    </row>
    <row r="14" spans="1:17">
      <c r="A14" s="2" t="s">
        <v>4</v>
      </c>
      <c r="B14" s="4">
        <f>IFERROR(INDEX(غياب!$C$3:$AG$3,MATCH($D$11,غياب!$B$6,0),MATCH(A14,غياب!$C$4:$AG$4,0)),"")</f>
        <v>45019</v>
      </c>
      <c r="C14" s="3"/>
      <c r="D14" s="4">
        <f>IFERROR(INDEX(غياب!$C$3:$AG$3,MATCH($D$11,غياب!$B$6,0),MATCH(A14,غياب!$C$4:$AG$4,0))+7,"")</f>
        <v>45026</v>
      </c>
      <c r="E14" s="3"/>
      <c r="F14" s="4">
        <f>IFERROR(INDEX(غياب!$C$3:$AG$3,MATCH($D$11,غياب!$B$6,0),MATCH(A14,غياب!$C$4:$AG$4,0))+14,"")</f>
        <v>45033</v>
      </c>
      <c r="G14" s="3"/>
      <c r="H14" s="4">
        <f>IFERROR(INDEX(غياب!$C$3:$AG$3,MATCH($D$11,غياب!$B$6,0),MATCH(A14,غياب!$C$4:$AG$4,0))+21,"")</f>
        <v>45040</v>
      </c>
      <c r="I14" s="3"/>
      <c r="J14" s="4">
        <f>IFERROR(INDEX(غياب!$C$3:$AG$3,MATCH($D$11,غياب!$B$6,0),MATCH(A14,غياب!$C$4:$AG$4,0))+28,"")</f>
        <v>45047</v>
      </c>
      <c r="K14" s="3"/>
      <c r="L14" s="4">
        <f>IFERROR(INDEX(غياب!$C$3:$AG$3,MATCH($D$11,غياب!$B$6,0),MATCH(A14,غياب!$C$4:$AG$4,0))+35,"")</f>
        <v>45054</v>
      </c>
      <c r="M14" s="3"/>
    </row>
    <row r="15" spans="1:17">
      <c r="A15" s="2" t="s">
        <v>5</v>
      </c>
      <c r="B15" s="4">
        <f>IFERROR(INDEX(غياب!$C$3:$AG$3,MATCH($D$11,غياب!$B$6,0),MATCH(A15,غياب!$C$4:$AG$4,0)),"")</f>
        <v>45020</v>
      </c>
      <c r="C15" s="3"/>
      <c r="D15" s="4">
        <f>IFERROR(INDEX(غياب!$C$3:$AG$3,MATCH($D$11,غياب!$B$6,0),MATCH(A15,غياب!$C$4:$AG$4,0))+7,"")</f>
        <v>45027</v>
      </c>
      <c r="E15" s="3"/>
      <c r="F15" s="4">
        <f>IFERROR(INDEX(غياب!$C$3:$AG$3,MATCH($D$11,غياب!$B$6,0),MATCH(A15,غياب!$C$4:$AG$4,0))+14,"")</f>
        <v>45034</v>
      </c>
      <c r="G15" s="3"/>
      <c r="H15" s="4">
        <f>IFERROR(INDEX(غياب!$C$3:$AG$3,MATCH($D$11,غياب!$B$6,0),MATCH(A15,غياب!$C$4:$AG$4,0))+21,"")</f>
        <v>45041</v>
      </c>
      <c r="I15" s="3"/>
      <c r="J15" s="4">
        <f>IFERROR(INDEX(غياب!$C$3:$AG$3,MATCH($D$11,غياب!$B$6,0),MATCH(A15,غياب!$C$4:$AG$4,0))+28,"")</f>
        <v>45048</v>
      </c>
      <c r="K15" s="3"/>
      <c r="L15" s="4">
        <f>IFERROR(INDEX(غياب!$C$3:$AG$3,MATCH($D$11,غياب!$B$6,0),MATCH(A15,غياب!$C$4:$AG$4,0))+35,"")</f>
        <v>45055</v>
      </c>
      <c r="M15" s="3"/>
    </row>
    <row r="16" spans="1:17">
      <c r="A16" s="2" t="s">
        <v>6</v>
      </c>
      <c r="B16" s="4">
        <f>IFERROR(INDEX(غياب!$C$3:$AG$3,MATCH($D$11,غياب!$B$6,0),MATCH(A16,غياب!$C$4:$AG$4,0)),"")</f>
        <v>45021</v>
      </c>
      <c r="C16" s="3"/>
      <c r="D16" s="4">
        <f>IFERROR(INDEX(غياب!$C$3:$AG$3,MATCH($D$11,غياب!$B$6,0),MATCH(A16,غياب!$C$4:$AG$4,0))+7,"")</f>
        <v>45028</v>
      </c>
      <c r="E16" s="3"/>
      <c r="F16" s="4">
        <f>IFERROR(INDEX(غياب!$C$3:$AG$3,MATCH($D$11,غياب!$B$6,0),MATCH(A16,غياب!$C$4:$AG$4,0))+14,"")</f>
        <v>45035</v>
      </c>
      <c r="G16" s="3"/>
      <c r="H16" s="4">
        <f>IFERROR(INDEX(غياب!$C$3:$AG$3,MATCH($D$11,غياب!$B$6,0),MATCH(A16,غياب!$C$4:$AG$4,0))+21,"")</f>
        <v>45042</v>
      </c>
      <c r="I16" s="3"/>
      <c r="J16" s="4">
        <f>IFERROR(INDEX(غياب!$C$3:$AG$3,MATCH($D$11,غياب!$B$6,0),MATCH(A16,غياب!$C$4:$AG$4,0))+28,"")</f>
        <v>45049</v>
      </c>
      <c r="K16" s="3"/>
      <c r="L16" s="4">
        <f>IFERROR(INDEX(غياب!$C$3:$AG$3,MATCH($D$11,غياب!$B$6,0),MATCH(A16,غياب!$C$4:$AG$4,0))+35,"")</f>
        <v>45056</v>
      </c>
      <c r="M16" s="3"/>
    </row>
    <row r="17" spans="1:13">
      <c r="A17" s="2" t="s">
        <v>7</v>
      </c>
      <c r="B17" s="4">
        <f>IFERROR(INDEX(غياب!$C$3:$AG$3,MATCH($D$11,غياب!$B$6,0),MATCH(A17,غياب!$C$4:$AG$4,0)),"")</f>
        <v>45022</v>
      </c>
      <c r="C17" s="3"/>
      <c r="D17" s="4">
        <f>IFERROR(INDEX(غياب!$C$3:$AG$3,MATCH($D$11,غياب!$B$6,0),MATCH(A17,غياب!$C$4:$AG$4,0))+7,"")</f>
        <v>45029</v>
      </c>
      <c r="E17" s="3"/>
      <c r="F17" s="4">
        <f>IFERROR(INDEX(غياب!$C$3:$AG$3,MATCH($D$11,غياب!$B$6,0),MATCH(A17,غياب!$C$4:$AG$4,0))+14,"")</f>
        <v>45036</v>
      </c>
      <c r="G17" s="3"/>
      <c r="H17" s="4">
        <f>IFERROR(INDEX(غياب!$C$3:$AG$3,MATCH($D$11,غياب!$B$6,0),MATCH(A17,غياب!$C$4:$AG$4,0))+21,"")</f>
        <v>45043</v>
      </c>
      <c r="I17" s="3"/>
      <c r="J17" s="4">
        <f>IFERROR(INDEX(غياب!$C$3:$AG$3,MATCH($D$11,غياب!$B$6,0),MATCH(A17,غياب!$C$4:$AG$4,0))+28,"")</f>
        <v>45050</v>
      </c>
      <c r="K17" s="3"/>
      <c r="L17" s="4">
        <f>IFERROR(INDEX(غياب!$C$3:$AG$3,MATCH($D$11,غياب!$B$6,0),MATCH(A17,غياب!$C$4:$AG$4,0))+35,"")</f>
        <v>45057</v>
      </c>
      <c r="M17" s="3"/>
    </row>
    <row r="18" spans="1:13">
      <c r="A18" s="21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8">
      <c r="A19" s="21"/>
      <c r="B19" s="5"/>
      <c r="C19" s="5"/>
      <c r="D19" s="36" t="s">
        <v>10</v>
      </c>
      <c r="E19" s="36"/>
      <c r="F19" s="36"/>
      <c r="G19" s="36"/>
      <c r="H19" s="36"/>
      <c r="I19" s="5"/>
      <c r="J19" s="5"/>
      <c r="K19" s="5"/>
      <c r="L19" s="5"/>
      <c r="M19" s="5"/>
    </row>
    <row r="20" spans="1:13">
      <c r="A20" s="2" t="s">
        <v>0</v>
      </c>
      <c r="B20" s="3" t="s">
        <v>1</v>
      </c>
      <c r="C20" s="3" t="s">
        <v>2</v>
      </c>
      <c r="D20" s="3" t="s">
        <v>1</v>
      </c>
      <c r="E20" s="3" t="s">
        <v>2</v>
      </c>
      <c r="F20" s="3" t="s">
        <v>1</v>
      </c>
      <c r="G20" s="3" t="s">
        <v>2</v>
      </c>
      <c r="H20" s="3" t="s">
        <v>1</v>
      </c>
      <c r="I20" s="3" t="s">
        <v>2</v>
      </c>
      <c r="J20" s="3" t="s">
        <v>1</v>
      </c>
      <c r="K20" s="3" t="s">
        <v>2</v>
      </c>
      <c r="L20" s="3" t="s">
        <v>1</v>
      </c>
      <c r="M20" s="3" t="s">
        <v>2</v>
      </c>
    </row>
    <row r="21" spans="1:13">
      <c r="A21" s="2" t="s">
        <v>3</v>
      </c>
      <c r="B21" s="22">
        <f>IFERROR(INDEX(غياب!$C$3:$AG$3,MATCH($D$19,غياب!$B$7,0),MATCH(A21,غياب!$C$4:$AG$4,0)),"")</f>
        <v>45018</v>
      </c>
      <c r="C21" s="3"/>
      <c r="D21" s="22">
        <f>IFERROR(INDEX(غياب!$C$3:$AG$3,MATCH($D$19,غياب!$B$7,0),MATCH(A21,غياب!$C$4:$AG$4,0)),"")+7</f>
        <v>45025</v>
      </c>
      <c r="E21" s="3"/>
      <c r="F21" s="22">
        <f>IFERROR(INDEX(غياب!$C$3:$AG$3,MATCH($D$19,غياب!$B$7,0),MATCH(A21,غياب!$C$4:$AG$4,0)),"")+14</f>
        <v>45032</v>
      </c>
      <c r="G21" s="3"/>
      <c r="H21" s="22">
        <f>IFERROR(INDEX(غياب!$C$3:$AG$3,MATCH($D$19,غياب!$B$7,0),MATCH(A21,غياب!$C$4:$AG$4,0)),"")+21</f>
        <v>45039</v>
      </c>
      <c r="I21" s="3"/>
      <c r="J21" s="22">
        <f>IFERROR(INDEX(غياب!$C$3:$AG$3,MATCH($D$19,غياب!$B$7,0),MATCH(A21,غياب!$C$4:$AG$4,0)),"")+28</f>
        <v>45046</v>
      </c>
      <c r="K21" s="3"/>
      <c r="L21" s="22">
        <f>IFERROR(INDEX(غياب!$C$3:$AG$3,MATCH($D$19,غياب!$B$7,0),MATCH(A21,غياب!$C$4:$AG$4,0)),"")+35</f>
        <v>45053</v>
      </c>
      <c r="M21" s="3"/>
    </row>
    <row r="22" spans="1:13">
      <c r="A22" s="2" t="s">
        <v>4</v>
      </c>
      <c r="B22" s="22">
        <f>IFERROR(INDEX(غياب!$C$3:$AG$3,MATCH($D$19,غياب!$B$7,0),MATCH(A22,غياب!$C$4:$AG$4,0)),"")</f>
        <v>45019</v>
      </c>
      <c r="C22" s="3"/>
      <c r="D22" s="22">
        <f>IFERROR(INDEX(غياب!$C$3:$AG$3,MATCH($D$19,غياب!$B$7,0),MATCH(A22,غياب!$C$4:$AG$4,0)),"")+7</f>
        <v>45026</v>
      </c>
      <c r="E22" s="3"/>
      <c r="F22" s="22">
        <f>IFERROR(INDEX(غياب!$C$3:$AG$3,MATCH($D$19,غياب!$B$7,0),MATCH(A22,غياب!$C$4:$AG$4,0)),"")+14</f>
        <v>45033</v>
      </c>
      <c r="G22" s="3"/>
      <c r="H22" s="22">
        <f>IFERROR(INDEX(غياب!$C$3:$AG$3,MATCH($D$19,غياب!$B$7,0),MATCH(A22,غياب!$C$4:$AG$4,0)),"")+21</f>
        <v>45040</v>
      </c>
      <c r="I22" s="3"/>
      <c r="J22" s="22">
        <f>IFERROR(INDEX(غياب!$C$3:$AG$3,MATCH($D$19,غياب!$B$7,0),MATCH(A22,غياب!$C$4:$AG$4,0)),"")+28</f>
        <v>45047</v>
      </c>
      <c r="K22" s="3"/>
      <c r="L22" s="22">
        <f>IFERROR(INDEX(غياب!$C$3:$AG$3,MATCH($D$19,غياب!$B$7,0),MATCH(A22,غياب!$C$4:$AG$4,0)),"")+35</f>
        <v>45054</v>
      </c>
      <c r="M22" s="3"/>
    </row>
    <row r="23" spans="1:13">
      <c r="A23" s="2" t="s">
        <v>5</v>
      </c>
      <c r="B23" s="22">
        <f>IFERROR(INDEX(غياب!$C$3:$AG$3,MATCH($D$19,غياب!$B$7,0),MATCH(A23,غياب!$C$4:$AG$4,0)),"")</f>
        <v>45020</v>
      </c>
      <c r="C23" s="3"/>
      <c r="D23" s="22">
        <f>IFERROR(INDEX(غياب!$C$3:$AG$3,MATCH($D$19,غياب!$B$7,0),MATCH(A23,غياب!$C$4:$AG$4,0)),"")+7</f>
        <v>45027</v>
      </c>
      <c r="E23" s="3"/>
      <c r="F23" s="22">
        <f>IFERROR(INDEX(غياب!$C$3:$AG$3,MATCH($D$19,غياب!$B$7,0),MATCH(A23,غياب!$C$4:$AG$4,0)),"")+14</f>
        <v>45034</v>
      </c>
      <c r="G23" s="3"/>
      <c r="H23" s="22">
        <f>IFERROR(INDEX(غياب!$C$3:$AG$3,MATCH($D$19,غياب!$B$7,0),MATCH(A23,غياب!$C$4:$AG$4,0)),"")+21</f>
        <v>45041</v>
      </c>
      <c r="I23" s="3"/>
      <c r="J23" s="22">
        <f>IFERROR(INDEX(غياب!$C$3:$AG$3,MATCH($D$19,غياب!$B$7,0),MATCH(A23,غياب!$C$4:$AG$4,0)),"")+28</f>
        <v>45048</v>
      </c>
      <c r="K23" s="3"/>
      <c r="L23" s="22">
        <f>IFERROR(INDEX(غياب!$C$3:$AG$3,MATCH($D$19,غياب!$B$7,0),MATCH(A23,غياب!$C$4:$AG$4,0)),"")+35</f>
        <v>45055</v>
      </c>
      <c r="M23" s="3"/>
    </row>
    <row r="24" spans="1:13">
      <c r="A24" s="2" t="s">
        <v>6</v>
      </c>
      <c r="B24" s="22">
        <f>IFERROR(INDEX(غياب!$C$3:$AG$3,MATCH($D$19,غياب!$B$7,0),MATCH(A24,غياب!$C$4:$AG$4,0)),"")</f>
        <v>45021</v>
      </c>
      <c r="C24" s="3"/>
      <c r="D24" s="22">
        <f>IFERROR(INDEX(غياب!$C$3:$AG$3,MATCH($D$19,غياب!$B$7,0),MATCH(A24,غياب!$C$4:$AG$4,0)),"")+7</f>
        <v>45028</v>
      </c>
      <c r="E24" s="3"/>
      <c r="F24" s="22">
        <f>IFERROR(INDEX(غياب!$C$3:$AG$3,MATCH($D$19,غياب!$B$7,0),MATCH(A24,غياب!$C$4:$AG$4,0)),"")+14</f>
        <v>45035</v>
      </c>
      <c r="G24" s="3"/>
      <c r="H24" s="22">
        <f>IFERROR(INDEX(غياب!$C$3:$AG$3,MATCH($D$19,غياب!$B$7,0),MATCH(A24,غياب!$C$4:$AG$4,0)),"")+21</f>
        <v>45042</v>
      </c>
      <c r="I24" s="3"/>
      <c r="J24" s="22">
        <f>IFERROR(INDEX(غياب!$C$3:$AG$3,MATCH($D$19,غياب!$B$7,0),MATCH(A24,غياب!$C$4:$AG$4,0)),"")+28</f>
        <v>45049</v>
      </c>
      <c r="K24" s="3"/>
      <c r="L24" s="22">
        <f>IFERROR(INDEX(غياب!$C$3:$AG$3,MATCH($D$19,غياب!$B$7,0),MATCH(A24,غياب!$C$4:$AG$4,0)),"")+35</f>
        <v>45056</v>
      </c>
      <c r="M24" s="3"/>
    </row>
    <row r="25" spans="1:13">
      <c r="A25" s="2" t="s">
        <v>7</v>
      </c>
      <c r="B25" s="22">
        <f>IFERROR(INDEX(غياب!$C$3:$AG$3,MATCH($D$19,غياب!$B$7,0),MATCH(A25,غياب!$C$4:$AG$4,0)),"")</f>
        <v>45022</v>
      </c>
      <c r="C25" s="3"/>
      <c r="D25" s="22">
        <f>IFERROR(INDEX(غياب!$C$3:$AG$3,MATCH($D$19,غياب!$B$7,0),MATCH(A25,غياب!$C$4:$AG$4,0)),"")+7</f>
        <v>45029</v>
      </c>
      <c r="E25" s="3"/>
      <c r="F25" s="22">
        <f>IFERROR(INDEX(غياب!$C$3:$AG$3,MATCH($D$19,غياب!$B$7,0),MATCH(A25,غياب!$C$4:$AG$4,0)),"")+14</f>
        <v>45036</v>
      </c>
      <c r="G25" s="3"/>
      <c r="H25" s="22">
        <f>IFERROR(INDEX(غياب!$C$3:$AG$3,MATCH($D$19,غياب!$B$7,0),MATCH(A25,غياب!$C$4:$AG$4,0)),"")+21</f>
        <v>45043</v>
      </c>
      <c r="I25" s="3"/>
      <c r="J25" s="22">
        <f>IFERROR(INDEX(غياب!$C$3:$AG$3,MATCH($D$19,غياب!$B$7,0),MATCH(A25,غياب!$C$4:$AG$4,0)),"")+28</f>
        <v>45050</v>
      </c>
      <c r="K25" s="3"/>
      <c r="L25" s="22">
        <f>IFERROR(INDEX(غياب!$C$3:$AG$3,MATCH($D$19,غياب!$B$7,0),MATCH(A25,غياب!$C$4:$AG$4,0)),"")+35</f>
        <v>45057</v>
      </c>
      <c r="M25" s="3"/>
    </row>
  </sheetData>
  <mergeCells count="3">
    <mergeCell ref="D3:H3"/>
    <mergeCell ref="D11:H11"/>
    <mergeCell ref="D19:H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غياب</vt:lpstr>
      <vt:lpstr>تفريغ الغياب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acer</cp:lastModifiedBy>
  <dcterms:created xsi:type="dcterms:W3CDTF">2017-05-29T05:38:58Z</dcterms:created>
  <dcterms:modified xsi:type="dcterms:W3CDTF">2023-06-20T23:59:08Z</dcterms:modified>
</cp:coreProperties>
</file>