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45BEA5E-8DEB-48E7-AF5C-F7BAD3559A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ورقة1" sheetId="2" r:id="rId1"/>
    <sheet name="السيارات" sheetId="3" r:id="rId2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5" i="2"/>
  <c r="L6" i="2" l="1"/>
  <c r="M6" i="2"/>
  <c r="N6" i="2"/>
  <c r="L7" i="2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L1039" i="2"/>
  <c r="M1039" i="2"/>
  <c r="N1039" i="2"/>
  <c r="L1040" i="2"/>
  <c r="M1040" i="2"/>
  <c r="N1040" i="2"/>
  <c r="L1041" i="2"/>
  <c r="M1041" i="2"/>
  <c r="N1041" i="2"/>
  <c r="L1042" i="2"/>
  <c r="M1042" i="2"/>
  <c r="N1042" i="2"/>
  <c r="L1043" i="2"/>
  <c r="M1043" i="2"/>
  <c r="N1043" i="2"/>
  <c r="L1044" i="2"/>
  <c r="M1044" i="2"/>
  <c r="N1044" i="2"/>
  <c r="L1045" i="2"/>
  <c r="M1045" i="2"/>
  <c r="N1045" i="2"/>
  <c r="L1046" i="2"/>
  <c r="M1046" i="2"/>
  <c r="N1046" i="2"/>
  <c r="L1047" i="2"/>
  <c r="M1047" i="2"/>
  <c r="N1047" i="2"/>
  <c r="L1048" i="2"/>
  <c r="M1048" i="2"/>
  <c r="N1048" i="2"/>
  <c r="L1049" i="2"/>
  <c r="M1049" i="2"/>
  <c r="N1049" i="2"/>
  <c r="L1050" i="2"/>
  <c r="M1050" i="2"/>
  <c r="N1050" i="2"/>
  <c r="L1051" i="2"/>
  <c r="M1051" i="2"/>
  <c r="N1051" i="2"/>
  <c r="L1052" i="2"/>
  <c r="M1052" i="2"/>
  <c r="N1052" i="2"/>
  <c r="L1053" i="2"/>
  <c r="M1053" i="2"/>
  <c r="N1053" i="2"/>
  <c r="L1054" i="2"/>
  <c r="M1054" i="2"/>
  <c r="N1054" i="2"/>
  <c r="L1055" i="2"/>
  <c r="M1055" i="2"/>
  <c r="N1055" i="2"/>
  <c r="L1056" i="2"/>
  <c r="M1056" i="2"/>
  <c r="N1056" i="2"/>
  <c r="L1057" i="2"/>
  <c r="M1057" i="2"/>
  <c r="N1057" i="2"/>
  <c r="L1058" i="2"/>
  <c r="M1058" i="2"/>
  <c r="N1058" i="2"/>
  <c r="L1059" i="2"/>
  <c r="M1059" i="2"/>
  <c r="N1059" i="2"/>
  <c r="L1060" i="2"/>
  <c r="M1060" i="2"/>
  <c r="N1060" i="2"/>
  <c r="L1061" i="2"/>
  <c r="M1061" i="2"/>
  <c r="N1061" i="2"/>
  <c r="L1062" i="2"/>
  <c r="M1062" i="2"/>
  <c r="N1062" i="2"/>
  <c r="L1063" i="2"/>
  <c r="M1063" i="2"/>
  <c r="N1063" i="2"/>
  <c r="L1064" i="2"/>
  <c r="M1064" i="2"/>
  <c r="N1064" i="2"/>
  <c r="L1065" i="2"/>
  <c r="M1065" i="2"/>
  <c r="N1065" i="2"/>
  <c r="L1066" i="2"/>
  <c r="M1066" i="2"/>
  <c r="N1066" i="2"/>
  <c r="L1067" i="2"/>
  <c r="M1067" i="2"/>
  <c r="N1067" i="2"/>
  <c r="L1068" i="2"/>
  <c r="M1068" i="2"/>
  <c r="N1068" i="2"/>
  <c r="L1069" i="2"/>
  <c r="M1069" i="2"/>
  <c r="N1069" i="2"/>
  <c r="L1070" i="2"/>
  <c r="M1070" i="2"/>
  <c r="N1070" i="2"/>
  <c r="L1071" i="2"/>
  <c r="M1071" i="2"/>
  <c r="N1071" i="2"/>
  <c r="L1072" i="2"/>
  <c r="M1072" i="2"/>
  <c r="N1072" i="2"/>
  <c r="L1073" i="2"/>
  <c r="M1073" i="2"/>
  <c r="N1073" i="2"/>
  <c r="L1074" i="2"/>
  <c r="M1074" i="2"/>
  <c r="N1074" i="2"/>
  <c r="L1075" i="2"/>
  <c r="M1075" i="2"/>
  <c r="N1075" i="2"/>
  <c r="L1076" i="2"/>
  <c r="M1076" i="2"/>
  <c r="N1076" i="2"/>
  <c r="L1077" i="2"/>
  <c r="M1077" i="2"/>
  <c r="N1077" i="2"/>
  <c r="L1078" i="2"/>
  <c r="M1078" i="2"/>
  <c r="N1078" i="2"/>
  <c r="L1079" i="2"/>
  <c r="M1079" i="2"/>
  <c r="N1079" i="2"/>
  <c r="L1080" i="2"/>
  <c r="M1080" i="2"/>
  <c r="N1080" i="2"/>
  <c r="L1081" i="2"/>
  <c r="M1081" i="2"/>
  <c r="N1081" i="2"/>
  <c r="L1082" i="2"/>
  <c r="M1082" i="2"/>
  <c r="N1082" i="2"/>
  <c r="L1083" i="2"/>
  <c r="M1083" i="2"/>
  <c r="N1083" i="2"/>
  <c r="L1084" i="2"/>
  <c r="M1084" i="2"/>
  <c r="N1084" i="2"/>
  <c r="L1085" i="2"/>
  <c r="M1085" i="2"/>
  <c r="N1085" i="2"/>
  <c r="L1086" i="2"/>
  <c r="M1086" i="2"/>
  <c r="N1086" i="2"/>
  <c r="L1087" i="2"/>
  <c r="M1087" i="2"/>
  <c r="N1087" i="2"/>
  <c r="L1088" i="2"/>
  <c r="M1088" i="2"/>
  <c r="N1088" i="2"/>
  <c r="L1089" i="2"/>
  <c r="M1089" i="2"/>
  <c r="N1089" i="2"/>
  <c r="L1090" i="2"/>
  <c r="M1090" i="2"/>
  <c r="N1090" i="2"/>
  <c r="L1091" i="2"/>
  <c r="M1091" i="2"/>
  <c r="N1091" i="2"/>
  <c r="L1092" i="2"/>
  <c r="M1092" i="2"/>
  <c r="N1092" i="2"/>
  <c r="L1093" i="2"/>
  <c r="M1093" i="2"/>
  <c r="N1093" i="2"/>
  <c r="L1094" i="2"/>
  <c r="M1094" i="2"/>
  <c r="N1094" i="2"/>
  <c r="L1095" i="2"/>
  <c r="M1095" i="2"/>
  <c r="N1095" i="2"/>
  <c r="L1096" i="2"/>
  <c r="M1096" i="2"/>
  <c r="N1096" i="2"/>
  <c r="L1097" i="2"/>
  <c r="M1097" i="2"/>
  <c r="N1097" i="2"/>
  <c r="L1098" i="2"/>
  <c r="M1098" i="2"/>
  <c r="N1098" i="2"/>
  <c r="L1099" i="2"/>
  <c r="M1099" i="2"/>
  <c r="N1099" i="2"/>
  <c r="L1100" i="2"/>
  <c r="M1100" i="2"/>
  <c r="N1100" i="2"/>
  <c r="L1101" i="2"/>
  <c r="M1101" i="2"/>
  <c r="N1101" i="2"/>
  <c r="L1102" i="2"/>
  <c r="M1102" i="2"/>
  <c r="N1102" i="2"/>
  <c r="L1103" i="2"/>
  <c r="M1103" i="2"/>
  <c r="N1103" i="2"/>
  <c r="L1104" i="2"/>
  <c r="M1104" i="2"/>
  <c r="N1104" i="2"/>
  <c r="L1105" i="2"/>
  <c r="M1105" i="2"/>
  <c r="N1105" i="2"/>
  <c r="L1106" i="2"/>
  <c r="M1106" i="2"/>
  <c r="N1106" i="2"/>
  <c r="L1107" i="2"/>
  <c r="M1107" i="2"/>
  <c r="N1107" i="2"/>
  <c r="L1108" i="2"/>
  <c r="M1108" i="2"/>
  <c r="N1108" i="2"/>
  <c r="L1109" i="2"/>
  <c r="M1109" i="2"/>
  <c r="N1109" i="2"/>
  <c r="L1110" i="2"/>
  <c r="M1110" i="2"/>
  <c r="N1110" i="2"/>
  <c r="L1111" i="2"/>
  <c r="M1111" i="2"/>
  <c r="N1111" i="2"/>
  <c r="L1112" i="2"/>
  <c r="M1112" i="2"/>
  <c r="N1112" i="2"/>
  <c r="L1113" i="2"/>
  <c r="M1113" i="2"/>
  <c r="N1113" i="2"/>
  <c r="L1114" i="2"/>
  <c r="M1114" i="2"/>
  <c r="N1114" i="2"/>
  <c r="L1115" i="2"/>
  <c r="M1115" i="2"/>
  <c r="N1115" i="2"/>
  <c r="L1116" i="2"/>
  <c r="M1116" i="2"/>
  <c r="N1116" i="2"/>
  <c r="L1117" i="2"/>
  <c r="M1117" i="2"/>
  <c r="N1117" i="2"/>
  <c r="L1118" i="2"/>
  <c r="M1118" i="2"/>
  <c r="N1118" i="2"/>
  <c r="L1119" i="2"/>
  <c r="M1119" i="2"/>
  <c r="N1119" i="2"/>
  <c r="L1120" i="2"/>
  <c r="M1120" i="2"/>
  <c r="N1120" i="2"/>
  <c r="L1121" i="2"/>
  <c r="M1121" i="2"/>
  <c r="N1121" i="2"/>
  <c r="L1122" i="2"/>
  <c r="M1122" i="2"/>
  <c r="N1122" i="2"/>
  <c r="L1123" i="2"/>
  <c r="M1123" i="2"/>
  <c r="N1123" i="2"/>
  <c r="L1124" i="2"/>
  <c r="M1124" i="2"/>
  <c r="N1124" i="2"/>
  <c r="L1125" i="2"/>
  <c r="M1125" i="2"/>
  <c r="N1125" i="2"/>
  <c r="L1126" i="2"/>
  <c r="M1126" i="2"/>
  <c r="N1126" i="2"/>
  <c r="L1127" i="2"/>
  <c r="M1127" i="2"/>
  <c r="N1127" i="2"/>
  <c r="L1128" i="2"/>
  <c r="M1128" i="2"/>
  <c r="N1128" i="2"/>
  <c r="L1129" i="2"/>
  <c r="M1129" i="2"/>
  <c r="N1129" i="2"/>
  <c r="L1130" i="2"/>
  <c r="M1130" i="2"/>
  <c r="N1130" i="2"/>
  <c r="L1131" i="2"/>
  <c r="M1131" i="2"/>
  <c r="N1131" i="2"/>
  <c r="L1132" i="2"/>
  <c r="M1132" i="2"/>
  <c r="N1132" i="2"/>
  <c r="L1133" i="2"/>
  <c r="M1133" i="2"/>
  <c r="N1133" i="2"/>
  <c r="L1134" i="2"/>
  <c r="M1134" i="2"/>
  <c r="N1134" i="2"/>
  <c r="L1135" i="2"/>
  <c r="M1135" i="2"/>
  <c r="N1135" i="2"/>
  <c r="L1136" i="2"/>
  <c r="M1136" i="2"/>
  <c r="N1136" i="2"/>
  <c r="L1137" i="2"/>
  <c r="M1137" i="2"/>
  <c r="N1137" i="2"/>
  <c r="L1138" i="2"/>
  <c r="M1138" i="2"/>
  <c r="N1138" i="2"/>
  <c r="L1139" i="2"/>
  <c r="M1139" i="2"/>
  <c r="N1139" i="2"/>
  <c r="L1140" i="2"/>
  <c r="M1140" i="2"/>
  <c r="N1140" i="2"/>
  <c r="L1141" i="2"/>
  <c r="M1141" i="2"/>
  <c r="N1141" i="2"/>
  <c r="L1142" i="2"/>
  <c r="M1142" i="2"/>
  <c r="N1142" i="2"/>
  <c r="L1143" i="2"/>
  <c r="M1143" i="2"/>
  <c r="N1143" i="2"/>
  <c r="L1144" i="2"/>
  <c r="M1144" i="2"/>
  <c r="N1144" i="2"/>
  <c r="L1145" i="2"/>
  <c r="M1145" i="2"/>
  <c r="N1145" i="2"/>
  <c r="L1146" i="2"/>
  <c r="M1146" i="2"/>
  <c r="N1146" i="2"/>
  <c r="L1147" i="2"/>
  <c r="M1147" i="2"/>
  <c r="N1147" i="2"/>
  <c r="L1148" i="2"/>
  <c r="M1148" i="2"/>
  <c r="N1148" i="2"/>
  <c r="L1149" i="2"/>
  <c r="M1149" i="2"/>
  <c r="N1149" i="2"/>
  <c r="L1150" i="2"/>
  <c r="M1150" i="2"/>
  <c r="N1150" i="2"/>
  <c r="L1151" i="2"/>
  <c r="M1151" i="2"/>
  <c r="N1151" i="2"/>
  <c r="L1152" i="2"/>
  <c r="M1152" i="2"/>
  <c r="N1152" i="2"/>
  <c r="L1153" i="2"/>
  <c r="M1153" i="2"/>
  <c r="N1153" i="2"/>
  <c r="L1154" i="2"/>
  <c r="M1154" i="2"/>
  <c r="N1154" i="2"/>
  <c r="L1155" i="2"/>
  <c r="M1155" i="2"/>
  <c r="N1155" i="2"/>
  <c r="L1156" i="2"/>
  <c r="M1156" i="2"/>
  <c r="N1156" i="2"/>
  <c r="L1157" i="2"/>
  <c r="M1157" i="2"/>
  <c r="N1157" i="2"/>
  <c r="L1158" i="2"/>
  <c r="M1158" i="2"/>
  <c r="N1158" i="2"/>
  <c r="L1159" i="2"/>
  <c r="M1159" i="2"/>
  <c r="N1159" i="2"/>
  <c r="L1160" i="2"/>
  <c r="M1160" i="2"/>
  <c r="N1160" i="2"/>
  <c r="L1161" i="2"/>
  <c r="M1161" i="2"/>
  <c r="N1161" i="2"/>
  <c r="L1162" i="2"/>
  <c r="M1162" i="2"/>
  <c r="N1162" i="2"/>
  <c r="L1163" i="2"/>
  <c r="M1163" i="2"/>
  <c r="N1163" i="2"/>
  <c r="L1164" i="2"/>
  <c r="M1164" i="2"/>
  <c r="N1164" i="2"/>
  <c r="L1165" i="2"/>
  <c r="M1165" i="2"/>
  <c r="N1165" i="2"/>
  <c r="L1166" i="2"/>
  <c r="M1166" i="2"/>
  <c r="N1166" i="2"/>
  <c r="L1167" i="2"/>
  <c r="M1167" i="2"/>
  <c r="N1167" i="2"/>
  <c r="L1168" i="2"/>
  <c r="M1168" i="2"/>
  <c r="N1168" i="2"/>
  <c r="L1169" i="2"/>
  <c r="M1169" i="2"/>
  <c r="N1169" i="2"/>
  <c r="L1170" i="2"/>
  <c r="M1170" i="2"/>
  <c r="N1170" i="2"/>
  <c r="L1171" i="2"/>
  <c r="M1171" i="2"/>
  <c r="N1171" i="2"/>
  <c r="L1172" i="2"/>
  <c r="M1172" i="2"/>
  <c r="N1172" i="2"/>
  <c r="L1173" i="2"/>
  <c r="M1173" i="2"/>
  <c r="N1173" i="2"/>
  <c r="L1174" i="2"/>
  <c r="M1174" i="2"/>
  <c r="N1174" i="2"/>
  <c r="L1175" i="2"/>
  <c r="M1175" i="2"/>
  <c r="N1175" i="2"/>
  <c r="L1176" i="2"/>
  <c r="M1176" i="2"/>
  <c r="N1176" i="2"/>
  <c r="L1177" i="2"/>
  <c r="M1177" i="2"/>
  <c r="N1177" i="2"/>
  <c r="L1178" i="2"/>
  <c r="M1178" i="2"/>
  <c r="N1178" i="2"/>
  <c r="L1179" i="2"/>
  <c r="M1179" i="2"/>
  <c r="N1179" i="2"/>
  <c r="L1180" i="2"/>
  <c r="M1180" i="2"/>
  <c r="N1180" i="2"/>
  <c r="L1181" i="2"/>
  <c r="M1181" i="2"/>
  <c r="N1181" i="2"/>
  <c r="L1182" i="2"/>
  <c r="M1182" i="2"/>
  <c r="N1182" i="2"/>
  <c r="L1183" i="2"/>
  <c r="M1183" i="2"/>
  <c r="N1183" i="2"/>
  <c r="L1184" i="2"/>
  <c r="M1184" i="2"/>
  <c r="N1184" i="2"/>
  <c r="L1185" i="2"/>
  <c r="M1185" i="2"/>
  <c r="N1185" i="2"/>
  <c r="L1186" i="2"/>
  <c r="M1186" i="2"/>
  <c r="N1186" i="2"/>
  <c r="L1187" i="2"/>
  <c r="M1187" i="2"/>
  <c r="N1187" i="2"/>
  <c r="L1188" i="2"/>
  <c r="M1188" i="2"/>
  <c r="N1188" i="2"/>
  <c r="L1189" i="2"/>
  <c r="M1189" i="2"/>
  <c r="N1189" i="2"/>
  <c r="L1190" i="2"/>
  <c r="M1190" i="2"/>
  <c r="N1190" i="2"/>
  <c r="L1191" i="2"/>
  <c r="M1191" i="2"/>
  <c r="N1191" i="2"/>
  <c r="L1192" i="2"/>
  <c r="M1192" i="2"/>
  <c r="N1192" i="2"/>
  <c r="L1193" i="2"/>
  <c r="M1193" i="2"/>
  <c r="N1193" i="2"/>
  <c r="L1194" i="2"/>
  <c r="M1194" i="2"/>
  <c r="N1194" i="2"/>
  <c r="L1195" i="2"/>
  <c r="M1195" i="2"/>
  <c r="N1195" i="2"/>
  <c r="L1196" i="2"/>
  <c r="M1196" i="2"/>
  <c r="N1196" i="2"/>
  <c r="L1197" i="2"/>
  <c r="M1197" i="2"/>
  <c r="N1197" i="2"/>
  <c r="L1198" i="2"/>
  <c r="M1198" i="2"/>
  <c r="N1198" i="2"/>
  <c r="L1199" i="2"/>
  <c r="M1199" i="2"/>
  <c r="N1199" i="2"/>
  <c r="L1200" i="2"/>
  <c r="M1200" i="2"/>
  <c r="N1200" i="2"/>
  <c r="L1201" i="2"/>
  <c r="M1201" i="2"/>
  <c r="N1201" i="2"/>
  <c r="L1202" i="2"/>
  <c r="M1202" i="2"/>
  <c r="N1202" i="2"/>
  <c r="L1203" i="2"/>
  <c r="M1203" i="2"/>
  <c r="N1203" i="2"/>
  <c r="L1204" i="2"/>
  <c r="M1204" i="2"/>
  <c r="N1204" i="2"/>
  <c r="L1205" i="2"/>
  <c r="M1205" i="2"/>
  <c r="N1205" i="2"/>
  <c r="L1206" i="2"/>
  <c r="M1206" i="2"/>
  <c r="N1206" i="2"/>
  <c r="L1207" i="2"/>
  <c r="M1207" i="2"/>
  <c r="N1207" i="2"/>
  <c r="L1208" i="2"/>
  <c r="M1208" i="2"/>
  <c r="N1208" i="2"/>
  <c r="L1209" i="2"/>
  <c r="M1209" i="2"/>
  <c r="N1209" i="2"/>
  <c r="L1210" i="2"/>
  <c r="M1210" i="2"/>
  <c r="N1210" i="2"/>
  <c r="L1211" i="2"/>
  <c r="M1211" i="2"/>
  <c r="N1211" i="2"/>
  <c r="L1212" i="2"/>
  <c r="M1212" i="2"/>
  <c r="N1212" i="2"/>
  <c r="L1213" i="2"/>
  <c r="M1213" i="2"/>
  <c r="N1213" i="2"/>
  <c r="L1214" i="2"/>
  <c r="M1214" i="2"/>
  <c r="N1214" i="2"/>
  <c r="L1215" i="2"/>
  <c r="M1215" i="2"/>
  <c r="N1215" i="2"/>
  <c r="L1216" i="2"/>
  <c r="M1216" i="2"/>
  <c r="N1216" i="2"/>
  <c r="L1217" i="2"/>
  <c r="M1217" i="2"/>
  <c r="N1217" i="2"/>
  <c r="L1218" i="2"/>
  <c r="M1218" i="2"/>
  <c r="N1218" i="2"/>
  <c r="L1219" i="2"/>
  <c r="M1219" i="2"/>
  <c r="N1219" i="2"/>
  <c r="L1220" i="2"/>
  <c r="M1220" i="2"/>
  <c r="N1220" i="2"/>
  <c r="L1221" i="2"/>
  <c r="M1221" i="2"/>
  <c r="N1221" i="2"/>
  <c r="L1222" i="2"/>
  <c r="M1222" i="2"/>
  <c r="N1222" i="2"/>
  <c r="L1223" i="2"/>
  <c r="M1223" i="2"/>
  <c r="N1223" i="2"/>
  <c r="L1224" i="2"/>
  <c r="M1224" i="2"/>
  <c r="N1224" i="2"/>
  <c r="L1225" i="2"/>
  <c r="M1225" i="2"/>
  <c r="N1225" i="2"/>
  <c r="L1226" i="2"/>
  <c r="M1226" i="2"/>
  <c r="N1226" i="2"/>
  <c r="L1227" i="2"/>
  <c r="M1227" i="2"/>
  <c r="N1227" i="2"/>
  <c r="L1228" i="2"/>
  <c r="M1228" i="2"/>
  <c r="N1228" i="2"/>
  <c r="L1229" i="2"/>
  <c r="M1229" i="2"/>
  <c r="N1229" i="2"/>
  <c r="L1230" i="2"/>
  <c r="M1230" i="2"/>
  <c r="N1230" i="2"/>
  <c r="L1231" i="2"/>
  <c r="M1231" i="2"/>
  <c r="N1231" i="2"/>
  <c r="L1232" i="2"/>
  <c r="M1232" i="2"/>
  <c r="N1232" i="2"/>
  <c r="L1233" i="2"/>
  <c r="M1233" i="2"/>
  <c r="N1233" i="2"/>
  <c r="L1234" i="2"/>
  <c r="M1234" i="2"/>
  <c r="N1234" i="2"/>
  <c r="N5" i="2"/>
  <c r="M5" i="2"/>
  <c r="L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5" i="2"/>
  <c r="Q6" i="2"/>
  <c r="U6" i="2" s="1"/>
  <c r="Q7" i="2"/>
  <c r="U7" i="2" s="1"/>
  <c r="Q8" i="2"/>
  <c r="U8" i="2" s="1"/>
  <c r="Q9" i="2"/>
  <c r="U9" i="2" s="1"/>
  <c r="Q10" i="2"/>
  <c r="U10" i="2" s="1"/>
  <c r="Q11" i="2"/>
  <c r="U11" i="2" s="1"/>
  <c r="Q12" i="2"/>
  <c r="U12" i="2" s="1"/>
  <c r="Q13" i="2"/>
  <c r="U13" i="2" s="1"/>
  <c r="Q14" i="2"/>
  <c r="U14" i="2" s="1"/>
  <c r="Q15" i="2"/>
  <c r="U15" i="2" s="1"/>
  <c r="Q16" i="2"/>
  <c r="U16" i="2" s="1"/>
  <c r="Q17" i="2"/>
  <c r="U17" i="2" s="1"/>
  <c r="Q18" i="2"/>
  <c r="U18" i="2" s="1"/>
  <c r="Q19" i="2"/>
  <c r="U19" i="2" s="1"/>
  <c r="Q20" i="2"/>
  <c r="U20" i="2" s="1"/>
  <c r="Q21" i="2"/>
  <c r="U21" i="2" s="1"/>
  <c r="Q22" i="2"/>
  <c r="U22" i="2" s="1"/>
  <c r="Q23" i="2"/>
  <c r="U23" i="2" s="1"/>
  <c r="Q24" i="2"/>
  <c r="U24" i="2" s="1"/>
  <c r="Q25" i="2"/>
  <c r="U25" i="2" s="1"/>
  <c r="Q26" i="2"/>
  <c r="U26" i="2" s="1"/>
  <c r="Q27" i="2"/>
  <c r="U27" i="2" s="1"/>
  <c r="Q28" i="2"/>
  <c r="U28" i="2" s="1"/>
  <c r="Q29" i="2"/>
  <c r="U29" i="2" s="1"/>
  <c r="Q30" i="2"/>
  <c r="U30" i="2" s="1"/>
  <c r="Q31" i="2"/>
  <c r="U31" i="2" s="1"/>
  <c r="Q32" i="2"/>
  <c r="U32" i="2" s="1"/>
  <c r="Q33" i="2"/>
  <c r="U33" i="2" s="1"/>
  <c r="Q34" i="2"/>
  <c r="U34" i="2" s="1"/>
  <c r="Q35" i="2"/>
  <c r="U35" i="2" s="1"/>
  <c r="Q36" i="2"/>
  <c r="U36" i="2" s="1"/>
  <c r="Q37" i="2"/>
  <c r="U37" i="2" s="1"/>
  <c r="Q38" i="2"/>
  <c r="U38" i="2" s="1"/>
  <c r="Q39" i="2"/>
  <c r="U39" i="2" s="1"/>
  <c r="Q40" i="2"/>
  <c r="U40" i="2" s="1"/>
  <c r="Q41" i="2"/>
  <c r="U41" i="2" s="1"/>
  <c r="Q42" i="2"/>
  <c r="U42" i="2" s="1"/>
  <c r="Q43" i="2"/>
  <c r="U43" i="2" s="1"/>
  <c r="Q44" i="2"/>
  <c r="U44" i="2" s="1"/>
  <c r="Q45" i="2"/>
  <c r="U45" i="2" s="1"/>
  <c r="Q46" i="2"/>
  <c r="U46" i="2" s="1"/>
  <c r="Q47" i="2"/>
  <c r="U47" i="2" s="1"/>
  <c r="Q48" i="2"/>
  <c r="U48" i="2" s="1"/>
  <c r="Q49" i="2"/>
  <c r="U49" i="2" s="1"/>
  <c r="Q50" i="2"/>
  <c r="U50" i="2" s="1"/>
  <c r="Q51" i="2"/>
  <c r="U51" i="2" s="1"/>
  <c r="Q52" i="2"/>
  <c r="U52" i="2" s="1"/>
  <c r="Q53" i="2"/>
  <c r="U53" i="2" s="1"/>
  <c r="Q54" i="2"/>
  <c r="U54" i="2" s="1"/>
  <c r="Q55" i="2"/>
  <c r="U55" i="2" s="1"/>
  <c r="Q56" i="2"/>
  <c r="U56" i="2" s="1"/>
  <c r="Q57" i="2"/>
  <c r="U57" i="2" s="1"/>
  <c r="Q58" i="2"/>
  <c r="U58" i="2" s="1"/>
  <c r="Q59" i="2"/>
  <c r="U59" i="2" s="1"/>
  <c r="Q60" i="2"/>
  <c r="U60" i="2" s="1"/>
  <c r="Q61" i="2"/>
  <c r="U61" i="2" s="1"/>
  <c r="Q62" i="2"/>
  <c r="U62" i="2" s="1"/>
  <c r="Q63" i="2"/>
  <c r="U63" i="2" s="1"/>
  <c r="Q64" i="2"/>
  <c r="U64" i="2" s="1"/>
  <c r="Q65" i="2"/>
  <c r="U65" i="2" s="1"/>
  <c r="Q66" i="2"/>
  <c r="U66" i="2" s="1"/>
  <c r="Q67" i="2"/>
  <c r="U67" i="2" s="1"/>
  <c r="Q68" i="2"/>
  <c r="U68" i="2" s="1"/>
  <c r="Q69" i="2"/>
  <c r="U69" i="2" s="1"/>
  <c r="Q70" i="2"/>
  <c r="U70" i="2" s="1"/>
  <c r="Q71" i="2"/>
  <c r="U71" i="2" s="1"/>
  <c r="Q72" i="2"/>
  <c r="U72" i="2" s="1"/>
  <c r="Q73" i="2"/>
  <c r="U73" i="2" s="1"/>
  <c r="Q74" i="2"/>
  <c r="U74" i="2" s="1"/>
  <c r="Q75" i="2"/>
  <c r="U75" i="2" s="1"/>
  <c r="Q76" i="2"/>
  <c r="U76" i="2" s="1"/>
  <c r="Q77" i="2"/>
  <c r="U77" i="2" s="1"/>
  <c r="Q78" i="2"/>
  <c r="U78" i="2" s="1"/>
  <c r="Q79" i="2"/>
  <c r="U79" i="2" s="1"/>
  <c r="Q80" i="2"/>
  <c r="U80" i="2" s="1"/>
  <c r="Q81" i="2"/>
  <c r="U81" i="2" s="1"/>
  <c r="Q82" i="2"/>
  <c r="U82" i="2" s="1"/>
  <c r="Q83" i="2"/>
  <c r="U83" i="2" s="1"/>
  <c r="Q84" i="2"/>
  <c r="U84" i="2" s="1"/>
  <c r="Q85" i="2"/>
  <c r="U85" i="2" s="1"/>
  <c r="Q86" i="2"/>
  <c r="U86" i="2" s="1"/>
  <c r="Q87" i="2"/>
  <c r="U87" i="2" s="1"/>
  <c r="Q88" i="2"/>
  <c r="U88" i="2" s="1"/>
  <c r="Q89" i="2"/>
  <c r="U89" i="2" s="1"/>
  <c r="Q90" i="2"/>
  <c r="U90" i="2" s="1"/>
  <c r="Q91" i="2"/>
  <c r="U91" i="2" s="1"/>
  <c r="Q92" i="2"/>
  <c r="U92" i="2" s="1"/>
  <c r="Q93" i="2"/>
  <c r="U93" i="2" s="1"/>
  <c r="Q94" i="2"/>
  <c r="U94" i="2" s="1"/>
  <c r="Q95" i="2"/>
  <c r="U95" i="2" s="1"/>
  <c r="Q96" i="2"/>
  <c r="U96" i="2" s="1"/>
  <c r="Q97" i="2"/>
  <c r="U97" i="2" s="1"/>
  <c r="Q98" i="2"/>
  <c r="U98" i="2" s="1"/>
  <c r="Q99" i="2"/>
  <c r="U99" i="2" s="1"/>
  <c r="Q100" i="2"/>
  <c r="U100" i="2" s="1"/>
  <c r="Q101" i="2"/>
  <c r="U101" i="2" s="1"/>
  <c r="Q102" i="2"/>
  <c r="U102" i="2" s="1"/>
  <c r="Q103" i="2"/>
  <c r="U103" i="2" s="1"/>
  <c r="Q104" i="2"/>
  <c r="U104" i="2" s="1"/>
  <c r="Q105" i="2"/>
  <c r="U105" i="2" s="1"/>
  <c r="Q106" i="2"/>
  <c r="U106" i="2" s="1"/>
  <c r="Q107" i="2"/>
  <c r="U107" i="2" s="1"/>
  <c r="Q108" i="2"/>
  <c r="U108" i="2" s="1"/>
  <c r="Q109" i="2"/>
  <c r="U109" i="2" s="1"/>
  <c r="Q110" i="2"/>
  <c r="U110" i="2" s="1"/>
  <c r="Q111" i="2"/>
  <c r="U111" i="2" s="1"/>
  <c r="Q112" i="2"/>
  <c r="U112" i="2" s="1"/>
  <c r="Q113" i="2"/>
  <c r="U113" i="2" s="1"/>
  <c r="Q114" i="2"/>
  <c r="U114" i="2" s="1"/>
  <c r="Q115" i="2"/>
  <c r="U115" i="2" s="1"/>
  <c r="Q116" i="2"/>
  <c r="U116" i="2" s="1"/>
  <c r="Q117" i="2"/>
  <c r="U117" i="2" s="1"/>
  <c r="Q118" i="2"/>
  <c r="U118" i="2" s="1"/>
  <c r="Q119" i="2"/>
  <c r="U119" i="2" s="1"/>
  <c r="Q120" i="2"/>
  <c r="U120" i="2" s="1"/>
  <c r="Q121" i="2"/>
  <c r="U121" i="2" s="1"/>
  <c r="Q122" i="2"/>
  <c r="U122" i="2" s="1"/>
  <c r="Q123" i="2"/>
  <c r="U123" i="2" s="1"/>
  <c r="Q124" i="2"/>
  <c r="U124" i="2" s="1"/>
  <c r="Q125" i="2"/>
  <c r="U125" i="2" s="1"/>
  <c r="Q126" i="2"/>
  <c r="U126" i="2" s="1"/>
  <c r="Q127" i="2"/>
  <c r="U127" i="2" s="1"/>
  <c r="Q128" i="2"/>
  <c r="U128" i="2" s="1"/>
  <c r="Q129" i="2"/>
  <c r="U129" i="2" s="1"/>
  <c r="Q130" i="2"/>
  <c r="U130" i="2" s="1"/>
  <c r="Q131" i="2"/>
  <c r="U131" i="2" s="1"/>
  <c r="Q132" i="2"/>
  <c r="U132" i="2" s="1"/>
  <c r="Q133" i="2"/>
  <c r="U133" i="2" s="1"/>
  <c r="Q134" i="2"/>
  <c r="U134" i="2" s="1"/>
  <c r="Q135" i="2"/>
  <c r="U135" i="2" s="1"/>
  <c r="Q136" i="2"/>
  <c r="U136" i="2" s="1"/>
  <c r="Q137" i="2"/>
  <c r="U137" i="2" s="1"/>
  <c r="Q138" i="2"/>
  <c r="U138" i="2" s="1"/>
  <c r="Q139" i="2"/>
  <c r="U139" i="2" s="1"/>
  <c r="Q140" i="2"/>
  <c r="U140" i="2" s="1"/>
  <c r="Q141" i="2"/>
  <c r="U141" i="2" s="1"/>
  <c r="Q142" i="2"/>
  <c r="U142" i="2" s="1"/>
  <c r="Q143" i="2"/>
  <c r="U143" i="2" s="1"/>
  <c r="Q144" i="2"/>
  <c r="U144" i="2" s="1"/>
  <c r="Q145" i="2"/>
  <c r="U145" i="2" s="1"/>
  <c r="Q146" i="2"/>
  <c r="U146" i="2" s="1"/>
  <c r="Q147" i="2"/>
  <c r="U147" i="2" s="1"/>
  <c r="Q148" i="2"/>
  <c r="U148" i="2" s="1"/>
  <c r="Q149" i="2"/>
  <c r="U149" i="2" s="1"/>
  <c r="Q150" i="2"/>
  <c r="U150" i="2" s="1"/>
  <c r="Q151" i="2"/>
  <c r="U151" i="2" s="1"/>
  <c r="Q152" i="2"/>
  <c r="U152" i="2" s="1"/>
  <c r="Q153" i="2"/>
  <c r="U153" i="2" s="1"/>
  <c r="Q154" i="2"/>
  <c r="U154" i="2" s="1"/>
  <c r="Q155" i="2"/>
  <c r="U155" i="2" s="1"/>
  <c r="Q156" i="2"/>
  <c r="U156" i="2" s="1"/>
  <c r="Q157" i="2"/>
  <c r="U157" i="2" s="1"/>
  <c r="Q158" i="2"/>
  <c r="U158" i="2" s="1"/>
  <c r="Q159" i="2"/>
  <c r="U159" i="2" s="1"/>
  <c r="Q160" i="2"/>
  <c r="U160" i="2" s="1"/>
  <c r="Q161" i="2"/>
  <c r="U161" i="2" s="1"/>
  <c r="Q162" i="2"/>
  <c r="U162" i="2" s="1"/>
  <c r="Q163" i="2"/>
  <c r="U163" i="2" s="1"/>
  <c r="Q164" i="2"/>
  <c r="U164" i="2" s="1"/>
  <c r="Q165" i="2"/>
  <c r="U165" i="2" s="1"/>
  <c r="Q166" i="2"/>
  <c r="U166" i="2" s="1"/>
  <c r="Q167" i="2"/>
  <c r="U167" i="2" s="1"/>
  <c r="Q168" i="2"/>
  <c r="U168" i="2" s="1"/>
  <c r="Q169" i="2"/>
  <c r="U169" i="2" s="1"/>
  <c r="Q170" i="2"/>
  <c r="U170" i="2" s="1"/>
  <c r="Q171" i="2"/>
  <c r="U171" i="2" s="1"/>
  <c r="Q172" i="2"/>
  <c r="U172" i="2" s="1"/>
  <c r="Q173" i="2"/>
  <c r="U173" i="2" s="1"/>
  <c r="Q174" i="2"/>
  <c r="U174" i="2" s="1"/>
  <c r="Q175" i="2"/>
  <c r="U175" i="2" s="1"/>
  <c r="Q176" i="2"/>
  <c r="U176" i="2" s="1"/>
  <c r="Q177" i="2"/>
  <c r="U177" i="2" s="1"/>
  <c r="Q178" i="2"/>
  <c r="U178" i="2" s="1"/>
  <c r="Q179" i="2"/>
  <c r="U179" i="2" s="1"/>
  <c r="Q180" i="2"/>
  <c r="U180" i="2" s="1"/>
  <c r="Q181" i="2"/>
  <c r="U181" i="2" s="1"/>
  <c r="Q182" i="2"/>
  <c r="U182" i="2" s="1"/>
  <c r="Q183" i="2"/>
  <c r="U183" i="2" s="1"/>
  <c r="Q184" i="2"/>
  <c r="U184" i="2" s="1"/>
  <c r="Q185" i="2"/>
  <c r="U185" i="2" s="1"/>
  <c r="Q186" i="2"/>
  <c r="U186" i="2" s="1"/>
  <c r="Q187" i="2"/>
  <c r="U187" i="2" s="1"/>
  <c r="Q188" i="2"/>
  <c r="U188" i="2" s="1"/>
  <c r="Q189" i="2"/>
  <c r="U189" i="2" s="1"/>
  <c r="Q190" i="2"/>
  <c r="U190" i="2" s="1"/>
  <c r="Q191" i="2"/>
  <c r="U191" i="2" s="1"/>
  <c r="Q192" i="2"/>
  <c r="U192" i="2" s="1"/>
  <c r="Q193" i="2"/>
  <c r="U193" i="2" s="1"/>
  <c r="Q194" i="2"/>
  <c r="U194" i="2" s="1"/>
  <c r="Q195" i="2"/>
  <c r="U195" i="2" s="1"/>
  <c r="Q196" i="2"/>
  <c r="U196" i="2" s="1"/>
  <c r="Q197" i="2"/>
  <c r="U197" i="2" s="1"/>
  <c r="Q198" i="2"/>
  <c r="U198" i="2" s="1"/>
  <c r="Q199" i="2"/>
  <c r="U199" i="2" s="1"/>
  <c r="Q200" i="2"/>
  <c r="U200" i="2" s="1"/>
  <c r="Q201" i="2"/>
  <c r="U201" i="2" s="1"/>
  <c r="Q202" i="2"/>
  <c r="U202" i="2" s="1"/>
  <c r="Q203" i="2"/>
  <c r="U203" i="2" s="1"/>
  <c r="Q204" i="2"/>
  <c r="U204" i="2" s="1"/>
  <c r="Q205" i="2"/>
  <c r="U205" i="2" s="1"/>
  <c r="Q206" i="2"/>
  <c r="U206" i="2" s="1"/>
  <c r="Q207" i="2"/>
  <c r="U207" i="2" s="1"/>
  <c r="Q208" i="2"/>
  <c r="U208" i="2" s="1"/>
  <c r="Q209" i="2"/>
  <c r="U209" i="2" s="1"/>
  <c r="Q210" i="2"/>
  <c r="U210" i="2" s="1"/>
  <c r="Q211" i="2"/>
  <c r="U211" i="2" s="1"/>
  <c r="Q212" i="2"/>
  <c r="U212" i="2" s="1"/>
  <c r="Q213" i="2"/>
  <c r="U213" i="2" s="1"/>
  <c r="Q214" i="2"/>
  <c r="U214" i="2" s="1"/>
  <c r="Q215" i="2"/>
  <c r="U215" i="2" s="1"/>
  <c r="Q216" i="2"/>
  <c r="U216" i="2" s="1"/>
  <c r="Q217" i="2"/>
  <c r="U217" i="2" s="1"/>
  <c r="Q218" i="2"/>
  <c r="U218" i="2" s="1"/>
  <c r="Q219" i="2"/>
  <c r="U219" i="2" s="1"/>
  <c r="Q220" i="2"/>
  <c r="U220" i="2" s="1"/>
  <c r="Q221" i="2"/>
  <c r="U221" i="2" s="1"/>
  <c r="Q222" i="2"/>
  <c r="U222" i="2" s="1"/>
  <c r="Q223" i="2"/>
  <c r="U223" i="2" s="1"/>
  <c r="Q224" i="2"/>
  <c r="U224" i="2" s="1"/>
  <c r="Q225" i="2"/>
  <c r="U225" i="2" s="1"/>
  <c r="Q226" i="2"/>
  <c r="U226" i="2" s="1"/>
  <c r="Q227" i="2"/>
  <c r="U227" i="2" s="1"/>
  <c r="Q228" i="2"/>
  <c r="U228" i="2" s="1"/>
  <c r="Q229" i="2"/>
  <c r="U229" i="2" s="1"/>
  <c r="Q230" i="2"/>
  <c r="U230" i="2" s="1"/>
  <c r="Q231" i="2"/>
  <c r="U231" i="2" s="1"/>
  <c r="Q232" i="2"/>
  <c r="U232" i="2" s="1"/>
  <c r="Q233" i="2"/>
  <c r="U233" i="2" s="1"/>
  <c r="Q234" i="2"/>
  <c r="U234" i="2" s="1"/>
  <c r="Q235" i="2"/>
  <c r="U235" i="2" s="1"/>
  <c r="Q236" i="2"/>
  <c r="U236" i="2" s="1"/>
  <c r="Q237" i="2"/>
  <c r="U237" i="2" s="1"/>
  <c r="Q238" i="2"/>
  <c r="U238" i="2" s="1"/>
  <c r="Q239" i="2"/>
  <c r="U239" i="2" s="1"/>
  <c r="Q240" i="2"/>
  <c r="U240" i="2" s="1"/>
  <c r="Q241" i="2"/>
  <c r="U241" i="2" s="1"/>
  <c r="Q242" i="2"/>
  <c r="U242" i="2" s="1"/>
  <c r="Q243" i="2"/>
  <c r="U243" i="2" s="1"/>
  <c r="Q244" i="2"/>
  <c r="U244" i="2" s="1"/>
  <c r="Q245" i="2"/>
  <c r="U245" i="2" s="1"/>
  <c r="Q246" i="2"/>
  <c r="U246" i="2" s="1"/>
  <c r="Q247" i="2"/>
  <c r="U247" i="2" s="1"/>
  <c r="Q248" i="2"/>
  <c r="U248" i="2" s="1"/>
  <c r="Q249" i="2"/>
  <c r="U249" i="2" s="1"/>
  <c r="Q250" i="2"/>
  <c r="U250" i="2" s="1"/>
  <c r="Q251" i="2"/>
  <c r="U251" i="2" s="1"/>
  <c r="Q252" i="2"/>
  <c r="U252" i="2" s="1"/>
  <c r="Q253" i="2"/>
  <c r="U253" i="2" s="1"/>
  <c r="Q254" i="2"/>
  <c r="U254" i="2" s="1"/>
  <c r="Q255" i="2"/>
  <c r="U255" i="2" s="1"/>
  <c r="Q256" i="2"/>
  <c r="U256" i="2" s="1"/>
  <c r="Q257" i="2"/>
  <c r="U257" i="2" s="1"/>
  <c r="Q258" i="2"/>
  <c r="U258" i="2" s="1"/>
  <c r="Q259" i="2"/>
  <c r="U259" i="2" s="1"/>
  <c r="Q260" i="2"/>
  <c r="U260" i="2" s="1"/>
  <c r="Q261" i="2"/>
  <c r="U261" i="2" s="1"/>
  <c r="Q262" i="2"/>
  <c r="U262" i="2" s="1"/>
  <c r="Q263" i="2"/>
  <c r="U263" i="2" s="1"/>
  <c r="Q264" i="2"/>
  <c r="U264" i="2" s="1"/>
  <c r="Q265" i="2"/>
  <c r="U265" i="2" s="1"/>
  <c r="Q266" i="2"/>
  <c r="U266" i="2" s="1"/>
  <c r="Q267" i="2"/>
  <c r="U267" i="2" s="1"/>
  <c r="Q268" i="2"/>
  <c r="U268" i="2" s="1"/>
  <c r="Q269" i="2"/>
  <c r="U269" i="2" s="1"/>
  <c r="Q270" i="2"/>
  <c r="U270" i="2" s="1"/>
  <c r="Q271" i="2"/>
  <c r="U271" i="2" s="1"/>
  <c r="Q272" i="2"/>
  <c r="U272" i="2" s="1"/>
  <c r="Q273" i="2"/>
  <c r="U273" i="2" s="1"/>
  <c r="Q274" i="2"/>
  <c r="U274" i="2" s="1"/>
  <c r="Q275" i="2"/>
  <c r="U275" i="2" s="1"/>
  <c r="Q276" i="2"/>
  <c r="U276" i="2" s="1"/>
  <c r="Q277" i="2"/>
  <c r="U277" i="2" s="1"/>
  <c r="Q278" i="2"/>
  <c r="U278" i="2" s="1"/>
  <c r="Q279" i="2"/>
  <c r="U279" i="2" s="1"/>
  <c r="Q280" i="2"/>
  <c r="U280" i="2" s="1"/>
  <c r="Q281" i="2"/>
  <c r="U281" i="2" s="1"/>
  <c r="Q282" i="2"/>
  <c r="U282" i="2" s="1"/>
  <c r="Q283" i="2"/>
  <c r="U283" i="2" s="1"/>
  <c r="Q284" i="2"/>
  <c r="U284" i="2" s="1"/>
  <c r="Q285" i="2"/>
  <c r="U285" i="2" s="1"/>
  <c r="Q286" i="2"/>
  <c r="U286" i="2" s="1"/>
  <c r="Q287" i="2"/>
  <c r="U287" i="2" s="1"/>
  <c r="Q288" i="2"/>
  <c r="U288" i="2" s="1"/>
  <c r="Q289" i="2"/>
  <c r="U289" i="2" s="1"/>
  <c r="Q290" i="2"/>
  <c r="U290" i="2" s="1"/>
  <c r="Q291" i="2"/>
  <c r="U291" i="2" s="1"/>
  <c r="Q292" i="2"/>
  <c r="U292" i="2" s="1"/>
  <c r="Q293" i="2"/>
  <c r="U293" i="2" s="1"/>
  <c r="Q294" i="2"/>
  <c r="U294" i="2" s="1"/>
  <c r="Q295" i="2"/>
  <c r="U295" i="2" s="1"/>
  <c r="Q296" i="2"/>
  <c r="U296" i="2" s="1"/>
  <c r="Q297" i="2"/>
  <c r="U297" i="2" s="1"/>
  <c r="Q298" i="2"/>
  <c r="U298" i="2" s="1"/>
  <c r="Q299" i="2"/>
  <c r="U299" i="2" s="1"/>
  <c r="Q300" i="2"/>
  <c r="U300" i="2" s="1"/>
  <c r="Q301" i="2"/>
  <c r="U301" i="2" s="1"/>
  <c r="Q302" i="2"/>
  <c r="U302" i="2" s="1"/>
  <c r="Q303" i="2"/>
  <c r="U303" i="2" s="1"/>
  <c r="Q304" i="2"/>
  <c r="U304" i="2" s="1"/>
  <c r="Q305" i="2"/>
  <c r="U305" i="2" s="1"/>
  <c r="Q306" i="2"/>
  <c r="U306" i="2" s="1"/>
  <c r="Q307" i="2"/>
  <c r="U307" i="2" s="1"/>
  <c r="Q308" i="2"/>
  <c r="U308" i="2" s="1"/>
  <c r="Q309" i="2"/>
  <c r="U309" i="2" s="1"/>
  <c r="Q310" i="2"/>
  <c r="U310" i="2" s="1"/>
  <c r="Q311" i="2"/>
  <c r="U311" i="2" s="1"/>
  <c r="Q312" i="2"/>
  <c r="U312" i="2" s="1"/>
  <c r="Q313" i="2"/>
  <c r="U313" i="2" s="1"/>
  <c r="Q314" i="2"/>
  <c r="U314" i="2" s="1"/>
  <c r="Q315" i="2"/>
  <c r="U315" i="2" s="1"/>
  <c r="Q316" i="2"/>
  <c r="U316" i="2" s="1"/>
  <c r="Q317" i="2"/>
  <c r="U317" i="2" s="1"/>
  <c r="Q318" i="2"/>
  <c r="U318" i="2" s="1"/>
  <c r="Q319" i="2"/>
  <c r="U319" i="2" s="1"/>
  <c r="Q320" i="2"/>
  <c r="U320" i="2" s="1"/>
  <c r="Q321" i="2"/>
  <c r="U321" i="2" s="1"/>
  <c r="Q322" i="2"/>
  <c r="U322" i="2" s="1"/>
  <c r="Q323" i="2"/>
  <c r="U323" i="2" s="1"/>
  <c r="Q324" i="2"/>
  <c r="U324" i="2" s="1"/>
  <c r="Q325" i="2"/>
  <c r="U325" i="2" s="1"/>
  <c r="Q326" i="2"/>
  <c r="U326" i="2" s="1"/>
  <c r="Q327" i="2"/>
  <c r="U327" i="2" s="1"/>
  <c r="Q328" i="2"/>
  <c r="U328" i="2" s="1"/>
  <c r="Q329" i="2"/>
  <c r="U329" i="2" s="1"/>
  <c r="Q330" i="2"/>
  <c r="U330" i="2" s="1"/>
  <c r="Q331" i="2"/>
  <c r="U331" i="2" s="1"/>
  <c r="Q332" i="2"/>
  <c r="U332" i="2" s="1"/>
  <c r="Q333" i="2"/>
  <c r="U333" i="2" s="1"/>
  <c r="Q334" i="2"/>
  <c r="U334" i="2" s="1"/>
  <c r="Q335" i="2"/>
  <c r="U335" i="2" s="1"/>
  <c r="Q336" i="2"/>
  <c r="U336" i="2" s="1"/>
  <c r="Q337" i="2"/>
  <c r="U337" i="2" s="1"/>
  <c r="Q338" i="2"/>
  <c r="U338" i="2" s="1"/>
  <c r="Q339" i="2"/>
  <c r="U339" i="2" s="1"/>
  <c r="Q340" i="2"/>
  <c r="U340" i="2" s="1"/>
  <c r="Q341" i="2"/>
  <c r="U341" i="2" s="1"/>
  <c r="Q342" i="2"/>
  <c r="U342" i="2" s="1"/>
  <c r="Q343" i="2"/>
  <c r="U343" i="2" s="1"/>
  <c r="Q344" i="2"/>
  <c r="U344" i="2" s="1"/>
  <c r="Q345" i="2"/>
  <c r="U345" i="2" s="1"/>
  <c r="Q346" i="2"/>
  <c r="U346" i="2" s="1"/>
  <c r="Q347" i="2"/>
  <c r="U347" i="2" s="1"/>
  <c r="Q348" i="2"/>
  <c r="U348" i="2" s="1"/>
  <c r="Q349" i="2"/>
  <c r="U349" i="2" s="1"/>
  <c r="Q350" i="2"/>
  <c r="U350" i="2" s="1"/>
  <c r="Q351" i="2"/>
  <c r="U351" i="2" s="1"/>
  <c r="Q352" i="2"/>
  <c r="U352" i="2" s="1"/>
  <c r="Q353" i="2"/>
  <c r="U353" i="2" s="1"/>
  <c r="Q354" i="2"/>
  <c r="U354" i="2" s="1"/>
  <c r="Q355" i="2"/>
  <c r="U355" i="2" s="1"/>
  <c r="Q356" i="2"/>
  <c r="U356" i="2" s="1"/>
  <c r="Q357" i="2"/>
  <c r="U357" i="2" s="1"/>
  <c r="Q358" i="2"/>
  <c r="U358" i="2" s="1"/>
  <c r="Q359" i="2"/>
  <c r="U359" i="2" s="1"/>
  <c r="Q360" i="2"/>
  <c r="U360" i="2" s="1"/>
  <c r="Q361" i="2"/>
  <c r="U361" i="2" s="1"/>
  <c r="Q362" i="2"/>
  <c r="U362" i="2" s="1"/>
  <c r="Q363" i="2"/>
  <c r="U363" i="2" s="1"/>
  <c r="Q364" i="2"/>
  <c r="U364" i="2" s="1"/>
  <c r="Q365" i="2"/>
  <c r="U365" i="2" s="1"/>
  <c r="Q366" i="2"/>
  <c r="U366" i="2" s="1"/>
  <c r="Q367" i="2"/>
  <c r="U367" i="2" s="1"/>
  <c r="Q368" i="2"/>
  <c r="U368" i="2" s="1"/>
  <c r="Q369" i="2"/>
  <c r="U369" i="2" s="1"/>
  <c r="Q370" i="2"/>
  <c r="U370" i="2" s="1"/>
  <c r="Q371" i="2"/>
  <c r="U371" i="2" s="1"/>
  <c r="Q372" i="2"/>
  <c r="U372" i="2" s="1"/>
  <c r="Q373" i="2"/>
  <c r="U373" i="2" s="1"/>
  <c r="Q374" i="2"/>
  <c r="U374" i="2" s="1"/>
  <c r="Q375" i="2"/>
  <c r="U375" i="2" s="1"/>
  <c r="Q376" i="2"/>
  <c r="U376" i="2" s="1"/>
  <c r="Q377" i="2"/>
  <c r="U377" i="2" s="1"/>
  <c r="Q378" i="2"/>
  <c r="U378" i="2" s="1"/>
  <c r="Q379" i="2"/>
  <c r="U379" i="2" s="1"/>
  <c r="Q380" i="2"/>
  <c r="U380" i="2" s="1"/>
  <c r="Q381" i="2"/>
  <c r="U381" i="2" s="1"/>
  <c r="Q382" i="2"/>
  <c r="U382" i="2" s="1"/>
  <c r="Q383" i="2"/>
  <c r="U383" i="2" s="1"/>
  <c r="Q384" i="2"/>
  <c r="U384" i="2" s="1"/>
  <c r="Q385" i="2"/>
  <c r="U385" i="2" s="1"/>
  <c r="Q386" i="2"/>
  <c r="U386" i="2" s="1"/>
  <c r="Q387" i="2"/>
  <c r="U387" i="2" s="1"/>
  <c r="Q388" i="2"/>
  <c r="U388" i="2" s="1"/>
  <c r="Q389" i="2"/>
  <c r="U389" i="2" s="1"/>
  <c r="Q390" i="2"/>
  <c r="U390" i="2" s="1"/>
  <c r="Q391" i="2"/>
  <c r="U391" i="2" s="1"/>
  <c r="Q392" i="2"/>
  <c r="U392" i="2" s="1"/>
  <c r="Q393" i="2"/>
  <c r="U393" i="2" s="1"/>
  <c r="Q394" i="2"/>
  <c r="U394" i="2" s="1"/>
  <c r="Q395" i="2"/>
  <c r="U395" i="2" s="1"/>
  <c r="Q396" i="2"/>
  <c r="U396" i="2" s="1"/>
  <c r="Q397" i="2"/>
  <c r="U397" i="2" s="1"/>
  <c r="Q398" i="2"/>
  <c r="U398" i="2" s="1"/>
  <c r="Q399" i="2"/>
  <c r="U399" i="2" s="1"/>
  <c r="Q400" i="2"/>
  <c r="U400" i="2" s="1"/>
  <c r="Q401" i="2"/>
  <c r="U401" i="2" s="1"/>
  <c r="Q402" i="2"/>
  <c r="U402" i="2" s="1"/>
  <c r="Q403" i="2"/>
  <c r="U403" i="2" s="1"/>
  <c r="Q404" i="2"/>
  <c r="U404" i="2" s="1"/>
  <c r="Q405" i="2"/>
  <c r="U405" i="2" s="1"/>
  <c r="Q406" i="2"/>
  <c r="U406" i="2" s="1"/>
  <c r="Q407" i="2"/>
  <c r="U407" i="2" s="1"/>
  <c r="Q408" i="2"/>
  <c r="U408" i="2" s="1"/>
  <c r="Q409" i="2"/>
  <c r="U409" i="2" s="1"/>
  <c r="Q410" i="2"/>
  <c r="U410" i="2" s="1"/>
  <c r="Q411" i="2"/>
  <c r="U411" i="2" s="1"/>
  <c r="Q412" i="2"/>
  <c r="U412" i="2" s="1"/>
  <c r="Q413" i="2"/>
  <c r="U413" i="2" s="1"/>
  <c r="Q414" i="2"/>
  <c r="U414" i="2" s="1"/>
  <c r="Q415" i="2"/>
  <c r="U415" i="2" s="1"/>
  <c r="Q416" i="2"/>
  <c r="U416" i="2" s="1"/>
  <c r="Q417" i="2"/>
  <c r="U417" i="2" s="1"/>
  <c r="Q418" i="2"/>
  <c r="U418" i="2" s="1"/>
  <c r="Q419" i="2"/>
  <c r="U419" i="2" s="1"/>
  <c r="Q420" i="2"/>
  <c r="U420" i="2" s="1"/>
  <c r="Q421" i="2"/>
  <c r="U421" i="2" s="1"/>
  <c r="Q422" i="2"/>
  <c r="U422" i="2" s="1"/>
  <c r="Q423" i="2"/>
  <c r="U423" i="2" s="1"/>
  <c r="Q424" i="2"/>
  <c r="U424" i="2" s="1"/>
  <c r="Q425" i="2"/>
  <c r="U425" i="2" s="1"/>
  <c r="Q426" i="2"/>
  <c r="U426" i="2" s="1"/>
  <c r="Q427" i="2"/>
  <c r="U427" i="2" s="1"/>
  <c r="Q428" i="2"/>
  <c r="U428" i="2" s="1"/>
  <c r="Q429" i="2"/>
  <c r="U429" i="2" s="1"/>
  <c r="Q430" i="2"/>
  <c r="U430" i="2" s="1"/>
  <c r="Q431" i="2"/>
  <c r="U431" i="2" s="1"/>
  <c r="Q432" i="2"/>
  <c r="U432" i="2" s="1"/>
  <c r="Q433" i="2"/>
  <c r="U433" i="2" s="1"/>
  <c r="Q434" i="2"/>
  <c r="U434" i="2" s="1"/>
  <c r="Q435" i="2"/>
  <c r="U435" i="2" s="1"/>
  <c r="Q436" i="2"/>
  <c r="U436" i="2" s="1"/>
  <c r="Q437" i="2"/>
  <c r="U437" i="2" s="1"/>
  <c r="Q438" i="2"/>
  <c r="U438" i="2" s="1"/>
  <c r="Q439" i="2"/>
  <c r="U439" i="2" s="1"/>
  <c r="Q440" i="2"/>
  <c r="U440" i="2" s="1"/>
  <c r="Q441" i="2"/>
  <c r="U441" i="2" s="1"/>
  <c r="Q442" i="2"/>
  <c r="U442" i="2" s="1"/>
  <c r="Q443" i="2"/>
  <c r="U443" i="2" s="1"/>
  <c r="Q444" i="2"/>
  <c r="U444" i="2" s="1"/>
  <c r="Q445" i="2"/>
  <c r="U445" i="2" s="1"/>
  <c r="Q446" i="2"/>
  <c r="U446" i="2" s="1"/>
  <c r="Q447" i="2"/>
  <c r="U447" i="2" s="1"/>
  <c r="Q448" i="2"/>
  <c r="U448" i="2" s="1"/>
  <c r="Q449" i="2"/>
  <c r="U449" i="2" s="1"/>
  <c r="Q450" i="2"/>
  <c r="U450" i="2" s="1"/>
  <c r="Q451" i="2"/>
  <c r="U451" i="2" s="1"/>
  <c r="Q452" i="2"/>
  <c r="U452" i="2" s="1"/>
  <c r="Q453" i="2"/>
  <c r="U453" i="2" s="1"/>
  <c r="Q454" i="2"/>
  <c r="U454" i="2" s="1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5" i="2"/>
  <c r="U5" i="2" s="1"/>
  <c r="V373" i="2" l="1"/>
  <c r="V357" i="2"/>
  <c r="V117" i="2"/>
  <c r="V101" i="2"/>
  <c r="V341" i="2"/>
  <c r="V85" i="2"/>
  <c r="V325" i="2"/>
  <c r="V69" i="2"/>
  <c r="V309" i="2"/>
  <c r="V60" i="2"/>
  <c r="V293" i="2"/>
  <c r="V59" i="2"/>
  <c r="V277" i="2"/>
  <c r="V53" i="2"/>
  <c r="V261" i="2"/>
  <c r="V44" i="2"/>
  <c r="V245" i="2"/>
  <c r="V43" i="2"/>
  <c r="V229" i="2"/>
  <c r="V37" i="2"/>
  <c r="V213" i="2"/>
  <c r="V28" i="2"/>
  <c r="V453" i="2"/>
  <c r="V197" i="2"/>
  <c r="V27" i="2"/>
  <c r="V437" i="2"/>
  <c r="V181" i="2"/>
  <c r="V21" i="2"/>
  <c r="V421" i="2"/>
  <c r="V165" i="2"/>
  <c r="V12" i="2"/>
  <c r="V405" i="2"/>
  <c r="V149" i="2"/>
  <c r="V11" i="2"/>
  <c r="V389" i="2"/>
  <c r="V133" i="2"/>
  <c r="V452" i="2"/>
  <c r="V436" i="2"/>
  <c r="V420" i="2"/>
  <c r="V404" i="2"/>
  <c r="V388" i="2"/>
  <c r="V372" i="2"/>
  <c r="V356" i="2"/>
  <c r="V340" i="2"/>
  <c r="V324" i="2"/>
  <c r="V308" i="2"/>
  <c r="V292" i="2"/>
  <c r="V276" i="2"/>
  <c r="V260" i="2"/>
  <c r="V244" i="2"/>
  <c r="V228" i="2"/>
  <c r="V212" i="2"/>
  <c r="V196" i="2"/>
  <c r="V180" i="2"/>
  <c r="V164" i="2"/>
  <c r="V148" i="2"/>
  <c r="V132" i="2"/>
  <c r="V116" i="2"/>
  <c r="V100" i="2"/>
  <c r="V84" i="2"/>
  <c r="V68" i="2"/>
  <c r="V52" i="2"/>
  <c r="V36" i="2"/>
  <c r="V20" i="2"/>
  <c r="V451" i="2"/>
  <c r="V435" i="2"/>
  <c r="V419" i="2"/>
  <c r="V403" i="2"/>
  <c r="V387" i="2"/>
  <c r="V371" i="2"/>
  <c r="V355" i="2"/>
  <c r="V339" i="2"/>
  <c r="V323" i="2"/>
  <c r="V307" i="2"/>
  <c r="V291" i="2"/>
  <c r="V275" i="2"/>
  <c r="V259" i="2"/>
  <c r="V243" i="2"/>
  <c r="V227" i="2"/>
  <c r="V211" i="2"/>
  <c r="V195" i="2"/>
  <c r="V179" i="2"/>
  <c r="V163" i="2"/>
  <c r="V147" i="2"/>
  <c r="V131" i="2"/>
  <c r="V115" i="2"/>
  <c r="V99" i="2"/>
  <c r="V83" i="2"/>
  <c r="V67" i="2"/>
  <c r="V51" i="2"/>
  <c r="V35" i="2"/>
  <c r="V19" i="2"/>
  <c r="V450" i="2"/>
  <c r="V434" i="2"/>
  <c r="V418" i="2"/>
  <c r="V402" i="2"/>
  <c r="V386" i="2"/>
  <c r="V370" i="2"/>
  <c r="V354" i="2"/>
  <c r="V338" i="2"/>
  <c r="V322" i="2"/>
  <c r="V306" i="2"/>
  <c r="V290" i="2"/>
  <c r="V274" i="2"/>
  <c r="V258" i="2"/>
  <c r="V242" i="2"/>
  <c r="V226" i="2"/>
  <c r="V210" i="2"/>
  <c r="V194" i="2"/>
  <c r="V178" i="2"/>
  <c r="V162" i="2"/>
  <c r="V146" i="2"/>
  <c r="V130" i="2"/>
  <c r="V114" i="2"/>
  <c r="V98" i="2"/>
  <c r="V82" i="2"/>
  <c r="V66" i="2"/>
  <c r="V50" i="2"/>
  <c r="V34" i="2"/>
  <c r="V18" i="2"/>
  <c r="V449" i="2"/>
  <c r="V433" i="2"/>
  <c r="V417" i="2"/>
  <c r="V401" i="2"/>
  <c r="V385" i="2"/>
  <c r="V369" i="2"/>
  <c r="V353" i="2"/>
  <c r="V337" i="2"/>
  <c r="V321" i="2"/>
  <c r="V305" i="2"/>
  <c r="V289" i="2"/>
  <c r="V273" i="2"/>
  <c r="V257" i="2"/>
  <c r="V241" i="2"/>
  <c r="V225" i="2"/>
  <c r="V209" i="2"/>
  <c r="V193" i="2"/>
  <c r="V177" i="2"/>
  <c r="V161" i="2"/>
  <c r="V145" i="2"/>
  <c r="V129" i="2"/>
  <c r="V113" i="2"/>
  <c r="V97" i="2"/>
  <c r="V81" i="2"/>
  <c r="V65" i="2"/>
  <c r="V49" i="2"/>
  <c r="V33" i="2"/>
  <c r="V17" i="2"/>
  <c r="V448" i="2"/>
  <c r="V432" i="2"/>
  <c r="V416" i="2"/>
  <c r="V400" i="2"/>
  <c r="V384" i="2"/>
  <c r="V368" i="2"/>
  <c r="V352" i="2"/>
  <c r="V336" i="2"/>
  <c r="V320" i="2"/>
  <c r="V304" i="2"/>
  <c r="V288" i="2"/>
  <c r="V272" i="2"/>
  <c r="V256" i="2"/>
  <c r="V240" i="2"/>
  <c r="V224" i="2"/>
  <c r="V208" i="2"/>
  <c r="V192" i="2"/>
  <c r="V176" i="2"/>
  <c r="V160" i="2"/>
  <c r="V144" i="2"/>
  <c r="V128" i="2"/>
  <c r="V112" i="2"/>
  <c r="V96" i="2"/>
  <c r="V80" i="2"/>
  <c r="V64" i="2"/>
  <c r="V48" i="2"/>
  <c r="V32" i="2"/>
  <c r="V16" i="2"/>
  <c r="V447" i="2"/>
  <c r="V431" i="2"/>
  <c r="V415" i="2"/>
  <c r="V399" i="2"/>
  <c r="V383" i="2"/>
  <c r="V367" i="2"/>
  <c r="V351" i="2"/>
  <c r="V335" i="2"/>
  <c r="V319" i="2"/>
  <c r="V303" i="2"/>
  <c r="V287" i="2"/>
  <c r="V271" i="2"/>
  <c r="V255" i="2"/>
  <c r="V239" i="2"/>
  <c r="V223" i="2"/>
  <c r="V207" i="2"/>
  <c r="V191" i="2"/>
  <c r="V175" i="2"/>
  <c r="V159" i="2"/>
  <c r="V143" i="2"/>
  <c r="V127" i="2"/>
  <c r="V111" i="2"/>
  <c r="V95" i="2"/>
  <c r="V79" i="2"/>
  <c r="V63" i="2"/>
  <c r="V47" i="2"/>
  <c r="V31" i="2"/>
  <c r="V15" i="2"/>
  <c r="V446" i="2"/>
  <c r="V430" i="2"/>
  <c r="V414" i="2"/>
  <c r="V398" i="2"/>
  <c r="V382" i="2"/>
  <c r="V366" i="2"/>
  <c r="V350" i="2"/>
  <c r="V334" i="2"/>
  <c r="V318" i="2"/>
  <c r="V302" i="2"/>
  <c r="V286" i="2"/>
  <c r="V270" i="2"/>
  <c r="V254" i="2"/>
  <c r="V238" i="2"/>
  <c r="V222" i="2"/>
  <c r="V206" i="2"/>
  <c r="V190" i="2"/>
  <c r="V174" i="2"/>
  <c r="V158" i="2"/>
  <c r="V142" i="2"/>
  <c r="V126" i="2"/>
  <c r="V110" i="2"/>
  <c r="V94" i="2"/>
  <c r="V78" i="2"/>
  <c r="V62" i="2"/>
  <c r="V46" i="2"/>
  <c r="V30" i="2"/>
  <c r="V14" i="2"/>
  <c r="V445" i="2"/>
  <c r="V429" i="2"/>
  <c r="V413" i="2"/>
  <c r="V397" i="2"/>
  <c r="V381" i="2"/>
  <c r="V365" i="2"/>
  <c r="V349" i="2"/>
  <c r="V333" i="2"/>
  <c r="V317" i="2"/>
  <c r="V301" i="2"/>
  <c r="V285" i="2"/>
  <c r="V269" i="2"/>
  <c r="V253" i="2"/>
  <c r="V237" i="2"/>
  <c r="V221" i="2"/>
  <c r="V205" i="2"/>
  <c r="V189" i="2"/>
  <c r="V173" i="2"/>
  <c r="V157" i="2"/>
  <c r="V141" i="2"/>
  <c r="V125" i="2"/>
  <c r="V109" i="2"/>
  <c r="V93" i="2"/>
  <c r="V77" i="2"/>
  <c r="V61" i="2"/>
  <c r="V45" i="2"/>
  <c r="V29" i="2"/>
  <c r="V13" i="2"/>
  <c r="V444" i="2"/>
  <c r="V428" i="2"/>
  <c r="V412" i="2"/>
  <c r="V396" i="2"/>
  <c r="V380" i="2"/>
  <c r="V364" i="2"/>
  <c r="V348" i="2"/>
  <c r="V332" i="2"/>
  <c r="V316" i="2"/>
  <c r="V300" i="2"/>
  <c r="V284" i="2"/>
  <c r="V268" i="2"/>
  <c r="V252" i="2"/>
  <c r="V236" i="2"/>
  <c r="V220" i="2"/>
  <c r="V204" i="2"/>
  <c r="V188" i="2"/>
  <c r="V172" i="2"/>
  <c r="V156" i="2"/>
  <c r="V140" i="2"/>
  <c r="V124" i="2"/>
  <c r="V108" i="2"/>
  <c r="V92" i="2"/>
  <c r="V76" i="2"/>
  <c r="V443" i="2"/>
  <c r="V427" i="2"/>
  <c r="V411" i="2"/>
  <c r="V395" i="2"/>
  <c r="V379" i="2"/>
  <c r="V363" i="2"/>
  <c r="V347" i="2"/>
  <c r="V331" i="2"/>
  <c r="V315" i="2"/>
  <c r="V299" i="2"/>
  <c r="V283" i="2"/>
  <c r="V267" i="2"/>
  <c r="V251" i="2"/>
  <c r="V235" i="2"/>
  <c r="V219" i="2"/>
  <c r="V203" i="2"/>
  <c r="V187" i="2"/>
  <c r="V171" i="2"/>
  <c r="V155" i="2"/>
  <c r="V139" i="2"/>
  <c r="V123" i="2"/>
  <c r="V107" i="2"/>
  <c r="V91" i="2"/>
  <c r="V75" i="2"/>
  <c r="V442" i="2"/>
  <c r="V426" i="2"/>
  <c r="V410" i="2"/>
  <c r="V394" i="2"/>
  <c r="V378" i="2"/>
  <c r="V362" i="2"/>
  <c r="V346" i="2"/>
  <c r="V330" i="2"/>
  <c r="V314" i="2"/>
  <c r="V298" i="2"/>
  <c r="V282" i="2"/>
  <c r="V266" i="2"/>
  <c r="V250" i="2"/>
  <c r="V234" i="2"/>
  <c r="V218" i="2"/>
  <c r="V202" i="2"/>
  <c r="V186" i="2"/>
  <c r="V170" i="2"/>
  <c r="V154" i="2"/>
  <c r="V138" i="2"/>
  <c r="V122" i="2"/>
  <c r="V106" i="2"/>
  <c r="V90" i="2"/>
  <c r="V74" i="2"/>
  <c r="V58" i="2"/>
  <c r="V42" i="2"/>
  <c r="V26" i="2"/>
  <c r="V10" i="2"/>
  <c r="V441" i="2"/>
  <c r="V425" i="2"/>
  <c r="V409" i="2"/>
  <c r="V393" i="2"/>
  <c r="V377" i="2"/>
  <c r="V361" i="2"/>
  <c r="V345" i="2"/>
  <c r="V329" i="2"/>
  <c r="V313" i="2"/>
  <c r="V297" i="2"/>
  <c r="V281" i="2"/>
  <c r="V265" i="2"/>
  <c r="V249" i="2"/>
  <c r="V233" i="2"/>
  <c r="V217" i="2"/>
  <c r="V201" i="2"/>
  <c r="V185" i="2"/>
  <c r="V169" i="2"/>
  <c r="V153" i="2"/>
  <c r="V137" i="2"/>
  <c r="V121" i="2"/>
  <c r="V105" i="2"/>
  <c r="V89" i="2"/>
  <c r="V73" i="2"/>
  <c r="V57" i="2"/>
  <c r="V41" i="2"/>
  <c r="V25" i="2"/>
  <c r="V9" i="2"/>
  <c r="V440" i="2"/>
  <c r="V424" i="2"/>
  <c r="V408" i="2"/>
  <c r="V392" i="2"/>
  <c r="V376" i="2"/>
  <c r="V360" i="2"/>
  <c r="V344" i="2"/>
  <c r="V328" i="2"/>
  <c r="V312" i="2"/>
  <c r="V296" i="2"/>
  <c r="V280" i="2"/>
  <c r="V264" i="2"/>
  <c r="V248" i="2"/>
  <c r="V232" i="2"/>
  <c r="V216" i="2"/>
  <c r="V200" i="2"/>
  <c r="V184" i="2"/>
  <c r="V168" i="2"/>
  <c r="V152" i="2"/>
  <c r="V136" i="2"/>
  <c r="V120" i="2"/>
  <c r="V104" i="2"/>
  <c r="V88" i="2"/>
  <c r="V72" i="2"/>
  <c r="V56" i="2"/>
  <c r="V40" i="2"/>
  <c r="V24" i="2"/>
  <c r="V8" i="2"/>
  <c r="V439" i="2"/>
  <c r="V423" i="2"/>
  <c r="V407" i="2"/>
  <c r="V391" i="2"/>
  <c r="V375" i="2"/>
  <c r="V359" i="2"/>
  <c r="V343" i="2"/>
  <c r="V327" i="2"/>
  <c r="V311" i="2"/>
  <c r="V295" i="2"/>
  <c r="V279" i="2"/>
  <c r="V263" i="2"/>
  <c r="V247" i="2"/>
  <c r="V231" i="2"/>
  <c r="V215" i="2"/>
  <c r="V199" i="2"/>
  <c r="V183" i="2"/>
  <c r="V167" i="2"/>
  <c r="V151" i="2"/>
  <c r="V135" i="2"/>
  <c r="V119" i="2"/>
  <c r="V103" i="2"/>
  <c r="V87" i="2"/>
  <c r="V71" i="2"/>
  <c r="V55" i="2"/>
  <c r="V39" i="2"/>
  <c r="V23" i="2"/>
  <c r="V7" i="2"/>
  <c r="V454" i="2"/>
  <c r="V438" i="2"/>
  <c r="V422" i="2"/>
  <c r="V406" i="2"/>
  <c r="V390" i="2"/>
  <c r="V374" i="2"/>
  <c r="V358" i="2"/>
  <c r="V342" i="2"/>
  <c r="V326" i="2"/>
  <c r="V310" i="2"/>
  <c r="V294" i="2"/>
  <c r="V278" i="2"/>
  <c r="V262" i="2"/>
  <c r="V246" i="2"/>
  <c r="V230" i="2"/>
  <c r="V214" i="2"/>
  <c r="V198" i="2"/>
  <c r="V182" i="2"/>
  <c r="V166" i="2"/>
  <c r="V150" i="2"/>
  <c r="V134" i="2"/>
  <c r="V118" i="2"/>
  <c r="V102" i="2"/>
  <c r="V86" i="2"/>
  <c r="V70" i="2"/>
  <c r="V54" i="2"/>
  <c r="V38" i="2"/>
  <c r="V22" i="2"/>
  <c r="V6" i="2"/>
  <c r="V5" i="2"/>
  <c r="G7" i="2"/>
  <c r="H7" i="2"/>
  <c r="J7" i="2"/>
  <c r="G8" i="2"/>
  <c r="H8" i="2"/>
  <c r="J8" i="2"/>
  <c r="G9" i="2"/>
  <c r="H9" i="2"/>
  <c r="J9" i="2"/>
  <c r="G10" i="2"/>
  <c r="H10" i="2"/>
  <c r="J10" i="2"/>
  <c r="G11" i="2"/>
  <c r="H11" i="2"/>
  <c r="J11" i="2"/>
  <c r="G12" i="2"/>
  <c r="H12" i="2"/>
  <c r="J12" i="2"/>
  <c r="G13" i="2"/>
  <c r="H13" i="2"/>
  <c r="J13" i="2"/>
  <c r="G14" i="2"/>
  <c r="H14" i="2"/>
  <c r="J14" i="2"/>
  <c r="G15" i="2"/>
  <c r="H15" i="2"/>
  <c r="J15" i="2"/>
  <c r="G16" i="2"/>
  <c r="H16" i="2"/>
  <c r="J16" i="2"/>
  <c r="G17" i="2"/>
  <c r="H17" i="2"/>
  <c r="J17" i="2"/>
  <c r="G18" i="2"/>
  <c r="H18" i="2"/>
  <c r="J18" i="2"/>
  <c r="G19" i="2"/>
  <c r="H19" i="2"/>
  <c r="J19" i="2"/>
  <c r="G20" i="2"/>
  <c r="H20" i="2"/>
  <c r="J20" i="2"/>
  <c r="G21" i="2"/>
  <c r="H21" i="2"/>
  <c r="J21" i="2"/>
  <c r="G22" i="2"/>
  <c r="H22" i="2"/>
  <c r="J22" i="2"/>
  <c r="G23" i="2"/>
  <c r="H23" i="2"/>
  <c r="J23" i="2"/>
  <c r="G24" i="2"/>
  <c r="H24" i="2"/>
  <c r="J24" i="2"/>
  <c r="G25" i="2"/>
  <c r="H25" i="2"/>
  <c r="J25" i="2"/>
  <c r="G26" i="2"/>
  <c r="H26" i="2"/>
  <c r="J26" i="2"/>
  <c r="G27" i="2"/>
  <c r="H27" i="2"/>
  <c r="J27" i="2"/>
  <c r="G28" i="2"/>
  <c r="H28" i="2"/>
  <c r="J28" i="2"/>
  <c r="G29" i="2"/>
  <c r="H29" i="2"/>
  <c r="J29" i="2"/>
  <c r="G30" i="2"/>
  <c r="H30" i="2"/>
  <c r="J30" i="2"/>
  <c r="G31" i="2"/>
  <c r="H31" i="2"/>
  <c r="J31" i="2"/>
  <c r="G32" i="2"/>
  <c r="H32" i="2"/>
  <c r="J32" i="2"/>
  <c r="G33" i="2"/>
  <c r="H33" i="2"/>
  <c r="J33" i="2"/>
  <c r="G34" i="2"/>
  <c r="H34" i="2"/>
  <c r="J34" i="2"/>
  <c r="G35" i="2"/>
  <c r="H35" i="2"/>
  <c r="J35" i="2"/>
  <c r="G36" i="2"/>
  <c r="H36" i="2"/>
  <c r="J36" i="2"/>
  <c r="G37" i="2"/>
  <c r="H37" i="2"/>
  <c r="J37" i="2"/>
  <c r="G38" i="2"/>
  <c r="H38" i="2"/>
  <c r="J38" i="2"/>
  <c r="G39" i="2"/>
  <c r="H39" i="2"/>
  <c r="J39" i="2"/>
  <c r="G40" i="2"/>
  <c r="H40" i="2"/>
  <c r="J40" i="2"/>
  <c r="G41" i="2"/>
  <c r="H41" i="2"/>
  <c r="J41" i="2"/>
  <c r="G42" i="2"/>
  <c r="H42" i="2"/>
  <c r="J42" i="2"/>
  <c r="G43" i="2"/>
  <c r="H43" i="2"/>
  <c r="J43" i="2"/>
  <c r="G44" i="2"/>
  <c r="H44" i="2"/>
  <c r="J44" i="2"/>
  <c r="G45" i="2"/>
  <c r="H45" i="2"/>
  <c r="J45" i="2"/>
  <c r="G46" i="2"/>
  <c r="H46" i="2"/>
  <c r="J46" i="2"/>
  <c r="G47" i="2"/>
  <c r="H47" i="2"/>
  <c r="J47" i="2"/>
  <c r="G48" i="2"/>
  <c r="H48" i="2"/>
  <c r="J48" i="2"/>
  <c r="G49" i="2"/>
  <c r="H49" i="2"/>
  <c r="J49" i="2"/>
  <c r="G50" i="2"/>
  <c r="H50" i="2"/>
  <c r="J50" i="2"/>
  <c r="G51" i="2"/>
  <c r="H51" i="2"/>
  <c r="J51" i="2"/>
  <c r="G52" i="2"/>
  <c r="H52" i="2"/>
  <c r="J52" i="2"/>
  <c r="G53" i="2"/>
  <c r="H53" i="2"/>
  <c r="J53" i="2"/>
  <c r="G54" i="2"/>
  <c r="H54" i="2"/>
  <c r="J54" i="2"/>
  <c r="G55" i="2"/>
  <c r="H55" i="2"/>
  <c r="J55" i="2"/>
  <c r="G56" i="2"/>
  <c r="H56" i="2"/>
  <c r="J56" i="2"/>
  <c r="G57" i="2"/>
  <c r="H57" i="2"/>
  <c r="J57" i="2"/>
  <c r="G58" i="2"/>
  <c r="H58" i="2"/>
  <c r="J58" i="2"/>
  <c r="G59" i="2"/>
  <c r="H59" i="2"/>
  <c r="J59" i="2"/>
  <c r="G60" i="2"/>
  <c r="H60" i="2"/>
  <c r="J60" i="2"/>
  <c r="G61" i="2"/>
  <c r="H61" i="2"/>
  <c r="J61" i="2"/>
  <c r="G62" i="2"/>
  <c r="H62" i="2"/>
  <c r="J62" i="2"/>
  <c r="G63" i="2"/>
  <c r="H63" i="2"/>
  <c r="J63" i="2"/>
  <c r="G64" i="2"/>
  <c r="H64" i="2"/>
  <c r="J64" i="2"/>
  <c r="G65" i="2"/>
  <c r="H65" i="2"/>
  <c r="J65" i="2"/>
  <c r="G66" i="2"/>
  <c r="H66" i="2"/>
  <c r="J66" i="2"/>
  <c r="G67" i="2"/>
  <c r="H67" i="2"/>
  <c r="J67" i="2"/>
  <c r="G68" i="2"/>
  <c r="H68" i="2"/>
  <c r="J68" i="2"/>
  <c r="G69" i="2"/>
  <c r="H69" i="2"/>
  <c r="J69" i="2"/>
  <c r="G70" i="2"/>
  <c r="H70" i="2"/>
  <c r="J70" i="2"/>
  <c r="G71" i="2"/>
  <c r="H71" i="2"/>
  <c r="J71" i="2"/>
  <c r="G72" i="2"/>
  <c r="H72" i="2"/>
  <c r="J72" i="2"/>
  <c r="G73" i="2"/>
  <c r="H73" i="2"/>
  <c r="J73" i="2"/>
  <c r="G74" i="2"/>
  <c r="H74" i="2"/>
  <c r="J74" i="2"/>
  <c r="G75" i="2"/>
  <c r="H75" i="2"/>
  <c r="J75" i="2"/>
  <c r="G76" i="2"/>
  <c r="H76" i="2"/>
  <c r="J76" i="2"/>
  <c r="G77" i="2"/>
  <c r="H77" i="2"/>
  <c r="J77" i="2"/>
  <c r="G78" i="2"/>
  <c r="H78" i="2"/>
  <c r="J78" i="2"/>
  <c r="G79" i="2"/>
  <c r="H79" i="2"/>
  <c r="J79" i="2"/>
  <c r="G80" i="2"/>
  <c r="H80" i="2"/>
  <c r="J80" i="2"/>
  <c r="G81" i="2"/>
  <c r="H81" i="2"/>
  <c r="J81" i="2"/>
  <c r="G82" i="2"/>
  <c r="H82" i="2"/>
  <c r="J82" i="2"/>
  <c r="G83" i="2"/>
  <c r="H83" i="2"/>
  <c r="J83" i="2"/>
  <c r="G84" i="2"/>
  <c r="H84" i="2"/>
  <c r="J84" i="2"/>
  <c r="G85" i="2"/>
  <c r="H85" i="2"/>
  <c r="J85" i="2"/>
  <c r="G86" i="2"/>
  <c r="H86" i="2"/>
  <c r="J86" i="2"/>
  <c r="G87" i="2"/>
  <c r="H87" i="2"/>
  <c r="J87" i="2"/>
  <c r="G88" i="2"/>
  <c r="H88" i="2"/>
  <c r="J88" i="2"/>
  <c r="G89" i="2"/>
  <c r="H89" i="2"/>
  <c r="J89" i="2"/>
  <c r="G90" i="2"/>
  <c r="H90" i="2"/>
  <c r="J90" i="2"/>
  <c r="G91" i="2"/>
  <c r="H91" i="2"/>
  <c r="J91" i="2"/>
  <c r="G92" i="2"/>
  <c r="H92" i="2"/>
  <c r="J92" i="2"/>
  <c r="G93" i="2"/>
  <c r="H93" i="2"/>
  <c r="J93" i="2"/>
  <c r="G94" i="2"/>
  <c r="H94" i="2"/>
  <c r="J94" i="2"/>
  <c r="G95" i="2"/>
  <c r="H95" i="2"/>
  <c r="J95" i="2"/>
  <c r="G96" i="2"/>
  <c r="H96" i="2"/>
  <c r="J96" i="2"/>
  <c r="G97" i="2"/>
  <c r="H97" i="2"/>
  <c r="J97" i="2"/>
  <c r="G98" i="2"/>
  <c r="H98" i="2"/>
  <c r="J98" i="2"/>
  <c r="G99" i="2"/>
  <c r="H99" i="2"/>
  <c r="J99" i="2"/>
  <c r="G100" i="2"/>
  <c r="H100" i="2"/>
  <c r="J100" i="2"/>
  <c r="G101" i="2"/>
  <c r="H101" i="2"/>
  <c r="J101" i="2"/>
  <c r="G102" i="2"/>
  <c r="H102" i="2"/>
  <c r="J102" i="2"/>
  <c r="G103" i="2"/>
  <c r="H103" i="2"/>
  <c r="J103" i="2"/>
  <c r="G104" i="2"/>
  <c r="H104" i="2"/>
  <c r="J104" i="2"/>
  <c r="G105" i="2"/>
  <c r="H105" i="2"/>
  <c r="J105" i="2"/>
  <c r="G106" i="2"/>
  <c r="H106" i="2"/>
  <c r="J106" i="2"/>
  <c r="G107" i="2"/>
  <c r="H107" i="2"/>
  <c r="J107" i="2"/>
  <c r="G108" i="2"/>
  <c r="H108" i="2"/>
  <c r="J108" i="2"/>
  <c r="G109" i="2"/>
  <c r="H109" i="2"/>
  <c r="J109" i="2"/>
  <c r="G110" i="2"/>
  <c r="H110" i="2"/>
  <c r="J110" i="2"/>
  <c r="G111" i="2"/>
  <c r="H111" i="2"/>
  <c r="J111" i="2"/>
  <c r="G112" i="2"/>
  <c r="H112" i="2"/>
  <c r="J112" i="2"/>
  <c r="G113" i="2"/>
  <c r="H113" i="2"/>
  <c r="J113" i="2"/>
  <c r="G114" i="2"/>
  <c r="H114" i="2"/>
  <c r="J114" i="2"/>
  <c r="G115" i="2"/>
  <c r="H115" i="2"/>
  <c r="J115" i="2"/>
  <c r="G116" i="2"/>
  <c r="H116" i="2"/>
  <c r="J116" i="2"/>
  <c r="G117" i="2"/>
  <c r="H117" i="2"/>
  <c r="J117" i="2"/>
  <c r="G118" i="2"/>
  <c r="H118" i="2"/>
  <c r="J118" i="2"/>
  <c r="G119" i="2"/>
  <c r="H119" i="2"/>
  <c r="J119" i="2"/>
  <c r="G120" i="2"/>
  <c r="H120" i="2"/>
  <c r="J120" i="2"/>
  <c r="G121" i="2"/>
  <c r="H121" i="2"/>
  <c r="J121" i="2"/>
  <c r="G122" i="2"/>
  <c r="H122" i="2"/>
  <c r="J122" i="2"/>
  <c r="G123" i="2"/>
  <c r="H123" i="2"/>
  <c r="J123" i="2"/>
  <c r="G124" i="2"/>
  <c r="H124" i="2"/>
  <c r="J124" i="2"/>
  <c r="G125" i="2"/>
  <c r="H125" i="2"/>
  <c r="J125" i="2"/>
  <c r="G126" i="2"/>
  <c r="H126" i="2"/>
  <c r="J126" i="2"/>
  <c r="G127" i="2"/>
  <c r="H127" i="2"/>
  <c r="J127" i="2"/>
  <c r="G128" i="2"/>
  <c r="H128" i="2"/>
  <c r="J128" i="2"/>
  <c r="G129" i="2"/>
  <c r="H129" i="2"/>
  <c r="J129" i="2"/>
  <c r="G130" i="2"/>
  <c r="H130" i="2"/>
  <c r="J130" i="2"/>
  <c r="G131" i="2"/>
  <c r="H131" i="2"/>
  <c r="J131" i="2"/>
  <c r="G132" i="2"/>
  <c r="H132" i="2"/>
  <c r="J132" i="2"/>
  <c r="G133" i="2"/>
  <c r="H133" i="2"/>
  <c r="J133" i="2"/>
  <c r="G134" i="2"/>
  <c r="H134" i="2"/>
  <c r="J134" i="2"/>
  <c r="G135" i="2"/>
  <c r="H135" i="2"/>
  <c r="J135" i="2"/>
  <c r="G136" i="2"/>
  <c r="H136" i="2"/>
  <c r="J136" i="2"/>
  <c r="G137" i="2"/>
  <c r="H137" i="2"/>
  <c r="J137" i="2"/>
  <c r="G138" i="2"/>
  <c r="H138" i="2"/>
  <c r="J138" i="2"/>
  <c r="G139" i="2"/>
  <c r="H139" i="2"/>
  <c r="J139" i="2"/>
  <c r="G140" i="2"/>
  <c r="H140" i="2"/>
  <c r="J140" i="2"/>
  <c r="G141" i="2"/>
  <c r="H141" i="2"/>
  <c r="J141" i="2"/>
  <c r="G142" i="2"/>
  <c r="H142" i="2"/>
  <c r="J142" i="2"/>
  <c r="G143" i="2"/>
  <c r="H143" i="2"/>
  <c r="J143" i="2"/>
  <c r="G144" i="2"/>
  <c r="H144" i="2"/>
  <c r="J144" i="2"/>
  <c r="G145" i="2"/>
  <c r="H145" i="2"/>
  <c r="J145" i="2"/>
  <c r="G146" i="2"/>
  <c r="H146" i="2"/>
  <c r="J146" i="2"/>
  <c r="G147" i="2"/>
  <c r="H147" i="2"/>
  <c r="J147" i="2"/>
  <c r="G148" i="2"/>
  <c r="H148" i="2"/>
  <c r="J148" i="2"/>
  <c r="G149" i="2"/>
  <c r="H149" i="2"/>
  <c r="J149" i="2"/>
  <c r="G150" i="2"/>
  <c r="H150" i="2"/>
  <c r="J150" i="2"/>
  <c r="G151" i="2"/>
  <c r="H151" i="2"/>
  <c r="J151" i="2"/>
  <c r="G152" i="2"/>
  <c r="H152" i="2"/>
  <c r="J152" i="2"/>
  <c r="G153" i="2"/>
  <c r="H153" i="2"/>
  <c r="J153" i="2"/>
  <c r="G154" i="2"/>
  <c r="H154" i="2"/>
  <c r="J154" i="2"/>
  <c r="G155" i="2"/>
  <c r="H155" i="2"/>
  <c r="J155" i="2"/>
  <c r="G156" i="2"/>
  <c r="H156" i="2"/>
  <c r="J156" i="2"/>
  <c r="G157" i="2"/>
  <c r="H157" i="2"/>
  <c r="J157" i="2"/>
  <c r="G158" i="2"/>
  <c r="H158" i="2"/>
  <c r="J158" i="2"/>
  <c r="G159" i="2"/>
  <c r="H159" i="2"/>
  <c r="J159" i="2"/>
  <c r="G160" i="2"/>
  <c r="H160" i="2"/>
  <c r="J160" i="2"/>
  <c r="G161" i="2"/>
  <c r="H161" i="2"/>
  <c r="J161" i="2"/>
  <c r="G162" i="2"/>
  <c r="H162" i="2"/>
  <c r="J162" i="2"/>
  <c r="G163" i="2"/>
  <c r="H163" i="2"/>
  <c r="J163" i="2"/>
  <c r="G164" i="2"/>
  <c r="H164" i="2"/>
  <c r="J164" i="2"/>
  <c r="G165" i="2"/>
  <c r="H165" i="2"/>
  <c r="J165" i="2"/>
  <c r="G166" i="2"/>
  <c r="H166" i="2"/>
  <c r="J166" i="2"/>
  <c r="G167" i="2"/>
  <c r="H167" i="2"/>
  <c r="J167" i="2"/>
  <c r="G168" i="2"/>
  <c r="H168" i="2"/>
  <c r="J168" i="2"/>
  <c r="G169" i="2"/>
  <c r="H169" i="2"/>
  <c r="J169" i="2"/>
  <c r="G170" i="2"/>
  <c r="H170" i="2"/>
  <c r="J170" i="2"/>
  <c r="G171" i="2"/>
  <c r="H171" i="2"/>
  <c r="J171" i="2"/>
  <c r="G172" i="2"/>
  <c r="H172" i="2"/>
  <c r="J172" i="2"/>
  <c r="G173" i="2"/>
  <c r="H173" i="2"/>
  <c r="J173" i="2"/>
  <c r="G174" i="2"/>
  <c r="H174" i="2"/>
  <c r="J174" i="2"/>
  <c r="G175" i="2"/>
  <c r="H175" i="2"/>
  <c r="J175" i="2"/>
  <c r="G176" i="2"/>
  <c r="H176" i="2"/>
  <c r="J176" i="2"/>
  <c r="G177" i="2"/>
  <c r="H177" i="2"/>
  <c r="J177" i="2"/>
  <c r="G178" i="2"/>
  <c r="H178" i="2"/>
  <c r="J178" i="2"/>
  <c r="G179" i="2"/>
  <c r="H179" i="2"/>
  <c r="J179" i="2"/>
  <c r="G180" i="2"/>
  <c r="H180" i="2"/>
  <c r="J180" i="2"/>
  <c r="G181" i="2"/>
  <c r="H181" i="2"/>
  <c r="J181" i="2"/>
  <c r="G182" i="2"/>
  <c r="H182" i="2"/>
  <c r="J182" i="2"/>
  <c r="G183" i="2"/>
  <c r="H183" i="2"/>
  <c r="J183" i="2"/>
  <c r="G184" i="2"/>
  <c r="H184" i="2"/>
  <c r="J184" i="2"/>
  <c r="G185" i="2"/>
  <c r="H185" i="2"/>
  <c r="J185" i="2"/>
  <c r="G186" i="2"/>
  <c r="H186" i="2"/>
  <c r="J186" i="2"/>
  <c r="G187" i="2"/>
  <c r="H187" i="2"/>
  <c r="J187" i="2"/>
  <c r="G188" i="2"/>
  <c r="H188" i="2"/>
  <c r="J188" i="2"/>
  <c r="G189" i="2"/>
  <c r="H189" i="2"/>
  <c r="J189" i="2"/>
  <c r="G190" i="2"/>
  <c r="H190" i="2"/>
  <c r="J190" i="2"/>
  <c r="G191" i="2"/>
  <c r="H191" i="2"/>
  <c r="J191" i="2"/>
  <c r="G192" i="2"/>
  <c r="H192" i="2"/>
  <c r="J192" i="2"/>
  <c r="G193" i="2"/>
  <c r="H193" i="2"/>
  <c r="J193" i="2"/>
  <c r="G194" i="2"/>
  <c r="H194" i="2"/>
  <c r="J194" i="2"/>
  <c r="G195" i="2"/>
  <c r="H195" i="2"/>
  <c r="J195" i="2"/>
  <c r="G196" i="2"/>
  <c r="H196" i="2"/>
  <c r="J196" i="2"/>
  <c r="G197" i="2"/>
  <c r="H197" i="2"/>
  <c r="J197" i="2"/>
  <c r="G198" i="2"/>
  <c r="H198" i="2"/>
  <c r="J198" i="2"/>
  <c r="G199" i="2"/>
  <c r="H199" i="2"/>
  <c r="J199" i="2"/>
  <c r="G200" i="2"/>
  <c r="H200" i="2"/>
  <c r="J200" i="2"/>
  <c r="G201" i="2"/>
  <c r="H201" i="2"/>
  <c r="J201" i="2"/>
  <c r="G202" i="2"/>
  <c r="H202" i="2"/>
  <c r="J202" i="2"/>
  <c r="G203" i="2"/>
  <c r="H203" i="2"/>
  <c r="J203" i="2"/>
  <c r="G204" i="2"/>
  <c r="H204" i="2"/>
  <c r="J204" i="2"/>
  <c r="G205" i="2"/>
  <c r="H205" i="2"/>
  <c r="J205" i="2"/>
  <c r="G206" i="2"/>
  <c r="H206" i="2"/>
  <c r="J206" i="2"/>
  <c r="G207" i="2"/>
  <c r="H207" i="2"/>
  <c r="J207" i="2"/>
  <c r="G208" i="2"/>
  <c r="H208" i="2"/>
  <c r="J208" i="2"/>
  <c r="G209" i="2"/>
  <c r="H209" i="2"/>
  <c r="J209" i="2"/>
  <c r="G210" i="2"/>
  <c r="H210" i="2"/>
  <c r="J210" i="2"/>
  <c r="G211" i="2"/>
  <c r="H211" i="2"/>
  <c r="J211" i="2"/>
  <c r="G212" i="2"/>
  <c r="H212" i="2"/>
  <c r="J212" i="2"/>
  <c r="G213" i="2"/>
  <c r="H213" i="2"/>
  <c r="J213" i="2"/>
  <c r="G214" i="2"/>
  <c r="H214" i="2"/>
  <c r="J214" i="2"/>
  <c r="G215" i="2"/>
  <c r="H215" i="2"/>
  <c r="J215" i="2"/>
  <c r="G216" i="2"/>
  <c r="H216" i="2"/>
  <c r="J216" i="2"/>
  <c r="G217" i="2"/>
  <c r="H217" i="2"/>
  <c r="J217" i="2"/>
  <c r="G218" i="2"/>
  <c r="H218" i="2"/>
  <c r="J218" i="2"/>
  <c r="G219" i="2"/>
  <c r="H219" i="2"/>
  <c r="J219" i="2"/>
  <c r="G220" i="2"/>
  <c r="H220" i="2"/>
  <c r="J220" i="2"/>
  <c r="G221" i="2"/>
  <c r="H221" i="2"/>
  <c r="J221" i="2"/>
  <c r="G222" i="2"/>
  <c r="H222" i="2"/>
  <c r="J222" i="2"/>
  <c r="G223" i="2"/>
  <c r="H223" i="2"/>
  <c r="J223" i="2"/>
  <c r="G224" i="2"/>
  <c r="H224" i="2"/>
  <c r="J224" i="2"/>
  <c r="G225" i="2"/>
  <c r="H225" i="2"/>
  <c r="J225" i="2"/>
  <c r="G226" i="2"/>
  <c r="H226" i="2"/>
  <c r="J226" i="2"/>
  <c r="G227" i="2"/>
  <c r="H227" i="2"/>
  <c r="J227" i="2"/>
  <c r="G228" i="2"/>
  <c r="H228" i="2"/>
  <c r="J228" i="2"/>
  <c r="G229" i="2"/>
  <c r="H229" i="2"/>
  <c r="J229" i="2"/>
  <c r="G230" i="2"/>
  <c r="H230" i="2"/>
  <c r="J230" i="2"/>
  <c r="G231" i="2"/>
  <c r="H231" i="2"/>
  <c r="J231" i="2"/>
  <c r="G232" i="2"/>
  <c r="H232" i="2"/>
  <c r="J232" i="2"/>
  <c r="G233" i="2"/>
  <c r="H233" i="2"/>
  <c r="J233" i="2"/>
  <c r="G234" i="2"/>
  <c r="H234" i="2"/>
  <c r="J234" i="2"/>
  <c r="G235" i="2"/>
  <c r="H235" i="2"/>
  <c r="J235" i="2"/>
  <c r="G236" i="2"/>
  <c r="H236" i="2"/>
  <c r="J236" i="2"/>
  <c r="G237" i="2"/>
  <c r="H237" i="2"/>
  <c r="J237" i="2"/>
  <c r="G238" i="2"/>
  <c r="H238" i="2"/>
  <c r="J238" i="2"/>
  <c r="G239" i="2"/>
  <c r="H239" i="2"/>
  <c r="J239" i="2"/>
  <c r="G240" i="2"/>
  <c r="H240" i="2"/>
  <c r="J240" i="2"/>
  <c r="G241" i="2"/>
  <c r="H241" i="2"/>
  <c r="J241" i="2"/>
  <c r="G242" i="2"/>
  <c r="H242" i="2"/>
  <c r="J242" i="2"/>
  <c r="G243" i="2"/>
  <c r="H243" i="2"/>
  <c r="J243" i="2"/>
  <c r="G244" i="2"/>
  <c r="H244" i="2"/>
  <c r="J244" i="2"/>
  <c r="G245" i="2"/>
  <c r="H245" i="2"/>
  <c r="J245" i="2"/>
  <c r="G246" i="2"/>
  <c r="H246" i="2"/>
  <c r="J246" i="2"/>
  <c r="G247" i="2"/>
  <c r="H247" i="2"/>
  <c r="J247" i="2"/>
  <c r="G248" i="2"/>
  <c r="H248" i="2"/>
  <c r="J248" i="2"/>
  <c r="G249" i="2"/>
  <c r="H249" i="2"/>
  <c r="J249" i="2"/>
  <c r="G250" i="2"/>
  <c r="H250" i="2"/>
  <c r="J250" i="2"/>
  <c r="G251" i="2"/>
  <c r="H251" i="2"/>
  <c r="J251" i="2"/>
  <c r="G252" i="2"/>
  <c r="H252" i="2"/>
  <c r="J252" i="2"/>
  <c r="G253" i="2"/>
  <c r="H253" i="2"/>
  <c r="J253" i="2"/>
  <c r="G254" i="2"/>
  <c r="H254" i="2"/>
  <c r="J254" i="2"/>
  <c r="G255" i="2"/>
  <c r="H255" i="2"/>
  <c r="J255" i="2"/>
  <c r="G256" i="2"/>
  <c r="H256" i="2"/>
  <c r="J256" i="2"/>
  <c r="G257" i="2"/>
  <c r="H257" i="2"/>
  <c r="J257" i="2"/>
  <c r="G258" i="2"/>
  <c r="H258" i="2"/>
  <c r="J258" i="2"/>
  <c r="G259" i="2"/>
  <c r="H259" i="2"/>
  <c r="J259" i="2"/>
  <c r="G260" i="2"/>
  <c r="H260" i="2"/>
  <c r="J260" i="2"/>
  <c r="G261" i="2"/>
  <c r="H261" i="2"/>
  <c r="J261" i="2"/>
  <c r="G262" i="2"/>
  <c r="H262" i="2"/>
  <c r="J262" i="2"/>
  <c r="G263" i="2"/>
  <c r="H263" i="2"/>
  <c r="J263" i="2"/>
  <c r="G264" i="2"/>
  <c r="H264" i="2"/>
  <c r="J264" i="2"/>
  <c r="G265" i="2"/>
  <c r="H265" i="2"/>
  <c r="J265" i="2"/>
  <c r="G266" i="2"/>
  <c r="H266" i="2"/>
  <c r="J266" i="2"/>
  <c r="G267" i="2"/>
  <c r="H267" i="2"/>
  <c r="J267" i="2"/>
  <c r="G268" i="2"/>
  <c r="H268" i="2"/>
  <c r="J268" i="2"/>
  <c r="G269" i="2"/>
  <c r="H269" i="2"/>
  <c r="J269" i="2"/>
  <c r="G270" i="2"/>
  <c r="H270" i="2"/>
  <c r="J270" i="2"/>
  <c r="G271" i="2"/>
  <c r="H271" i="2"/>
  <c r="J271" i="2"/>
  <c r="G272" i="2"/>
  <c r="H272" i="2"/>
  <c r="J272" i="2"/>
  <c r="G273" i="2"/>
  <c r="H273" i="2"/>
  <c r="J273" i="2"/>
  <c r="G274" i="2"/>
  <c r="H274" i="2"/>
  <c r="J274" i="2"/>
  <c r="G275" i="2"/>
  <c r="H275" i="2"/>
  <c r="J275" i="2"/>
  <c r="G276" i="2"/>
  <c r="H276" i="2"/>
  <c r="J276" i="2"/>
  <c r="G277" i="2"/>
  <c r="H277" i="2"/>
  <c r="J277" i="2"/>
  <c r="G278" i="2"/>
  <c r="H278" i="2"/>
  <c r="J278" i="2"/>
  <c r="G279" i="2"/>
  <c r="H279" i="2"/>
  <c r="J279" i="2"/>
  <c r="G280" i="2"/>
  <c r="H280" i="2"/>
  <c r="J280" i="2"/>
  <c r="G281" i="2"/>
  <c r="H281" i="2"/>
  <c r="J281" i="2"/>
  <c r="G282" i="2"/>
  <c r="H282" i="2"/>
  <c r="J282" i="2"/>
  <c r="G283" i="2"/>
  <c r="H283" i="2"/>
  <c r="J283" i="2"/>
  <c r="G284" i="2"/>
  <c r="H284" i="2"/>
  <c r="J284" i="2"/>
  <c r="G285" i="2"/>
  <c r="H285" i="2"/>
  <c r="J285" i="2"/>
  <c r="G286" i="2"/>
  <c r="H286" i="2"/>
  <c r="J286" i="2"/>
  <c r="G287" i="2"/>
  <c r="H287" i="2"/>
  <c r="J287" i="2"/>
  <c r="G288" i="2"/>
  <c r="H288" i="2"/>
  <c r="J288" i="2"/>
  <c r="G289" i="2"/>
  <c r="H289" i="2"/>
  <c r="J289" i="2"/>
  <c r="G290" i="2"/>
  <c r="H290" i="2"/>
  <c r="J290" i="2"/>
  <c r="G291" i="2"/>
  <c r="H291" i="2"/>
  <c r="J291" i="2"/>
  <c r="G292" i="2"/>
  <c r="H292" i="2"/>
  <c r="J292" i="2"/>
  <c r="G293" i="2"/>
  <c r="H293" i="2"/>
  <c r="J293" i="2"/>
  <c r="G294" i="2"/>
  <c r="H294" i="2"/>
  <c r="J294" i="2"/>
  <c r="G295" i="2"/>
  <c r="H295" i="2"/>
  <c r="J295" i="2"/>
  <c r="G296" i="2"/>
  <c r="H296" i="2"/>
  <c r="J296" i="2"/>
  <c r="G297" i="2"/>
  <c r="H297" i="2"/>
  <c r="J297" i="2"/>
  <c r="G298" i="2"/>
  <c r="H298" i="2"/>
  <c r="J298" i="2"/>
  <c r="G299" i="2"/>
  <c r="H299" i="2"/>
  <c r="J299" i="2"/>
  <c r="G300" i="2"/>
  <c r="H300" i="2"/>
  <c r="J300" i="2"/>
  <c r="G301" i="2"/>
  <c r="H301" i="2"/>
  <c r="J301" i="2"/>
  <c r="G302" i="2"/>
  <c r="H302" i="2"/>
  <c r="J302" i="2"/>
  <c r="G303" i="2"/>
  <c r="H303" i="2"/>
  <c r="J303" i="2"/>
  <c r="G304" i="2"/>
  <c r="H304" i="2"/>
  <c r="J304" i="2"/>
  <c r="G305" i="2"/>
  <c r="H305" i="2"/>
  <c r="J305" i="2"/>
  <c r="G306" i="2"/>
  <c r="H306" i="2"/>
  <c r="J306" i="2"/>
  <c r="G307" i="2"/>
  <c r="H307" i="2"/>
  <c r="J307" i="2"/>
  <c r="G308" i="2"/>
  <c r="H308" i="2"/>
  <c r="J308" i="2"/>
  <c r="G309" i="2"/>
  <c r="H309" i="2"/>
  <c r="J309" i="2"/>
  <c r="G310" i="2"/>
  <c r="H310" i="2"/>
  <c r="J310" i="2"/>
  <c r="G311" i="2"/>
  <c r="H311" i="2"/>
  <c r="J311" i="2"/>
  <c r="G312" i="2"/>
  <c r="H312" i="2"/>
  <c r="J312" i="2"/>
  <c r="G313" i="2"/>
  <c r="H313" i="2"/>
  <c r="J313" i="2"/>
  <c r="G314" i="2"/>
  <c r="H314" i="2"/>
  <c r="J314" i="2"/>
  <c r="G315" i="2"/>
  <c r="H315" i="2"/>
  <c r="J315" i="2"/>
  <c r="G316" i="2"/>
  <c r="H316" i="2"/>
  <c r="J316" i="2"/>
  <c r="G317" i="2"/>
  <c r="H317" i="2"/>
  <c r="J317" i="2"/>
  <c r="G318" i="2"/>
  <c r="H318" i="2"/>
  <c r="J318" i="2"/>
  <c r="G319" i="2"/>
  <c r="H319" i="2"/>
  <c r="J319" i="2"/>
  <c r="G320" i="2"/>
  <c r="H320" i="2"/>
  <c r="J320" i="2"/>
  <c r="G321" i="2"/>
  <c r="H321" i="2"/>
  <c r="J321" i="2"/>
  <c r="G322" i="2"/>
  <c r="H322" i="2"/>
  <c r="J322" i="2"/>
  <c r="G323" i="2"/>
  <c r="H323" i="2"/>
  <c r="J323" i="2"/>
  <c r="G324" i="2"/>
  <c r="H324" i="2"/>
  <c r="J324" i="2"/>
  <c r="G325" i="2"/>
  <c r="H325" i="2"/>
  <c r="J325" i="2"/>
  <c r="G326" i="2"/>
  <c r="H326" i="2"/>
  <c r="J326" i="2"/>
  <c r="G327" i="2"/>
  <c r="H327" i="2"/>
  <c r="J327" i="2"/>
  <c r="G328" i="2"/>
  <c r="H328" i="2"/>
  <c r="J328" i="2"/>
  <c r="G329" i="2"/>
  <c r="H329" i="2"/>
  <c r="J329" i="2"/>
  <c r="G330" i="2"/>
  <c r="H330" i="2"/>
  <c r="J330" i="2"/>
  <c r="G331" i="2"/>
  <c r="H331" i="2"/>
  <c r="J331" i="2"/>
  <c r="G332" i="2"/>
  <c r="H332" i="2"/>
  <c r="J332" i="2"/>
  <c r="G333" i="2"/>
  <c r="H333" i="2"/>
  <c r="J333" i="2"/>
  <c r="G334" i="2"/>
  <c r="H334" i="2"/>
  <c r="J334" i="2"/>
  <c r="G335" i="2"/>
  <c r="H335" i="2"/>
  <c r="J335" i="2"/>
  <c r="G336" i="2"/>
  <c r="H336" i="2"/>
  <c r="J336" i="2"/>
  <c r="G337" i="2"/>
  <c r="H337" i="2"/>
  <c r="J337" i="2"/>
  <c r="G338" i="2"/>
  <c r="H338" i="2"/>
  <c r="J338" i="2"/>
  <c r="G339" i="2"/>
  <c r="H339" i="2"/>
  <c r="J339" i="2"/>
  <c r="G340" i="2"/>
  <c r="H340" i="2"/>
  <c r="J340" i="2"/>
  <c r="G341" i="2"/>
  <c r="H341" i="2"/>
  <c r="J341" i="2"/>
  <c r="G342" i="2"/>
  <c r="H342" i="2"/>
  <c r="J342" i="2"/>
  <c r="G343" i="2"/>
  <c r="H343" i="2"/>
  <c r="J343" i="2"/>
  <c r="G344" i="2"/>
  <c r="H344" i="2"/>
  <c r="J344" i="2"/>
  <c r="G345" i="2"/>
  <c r="H345" i="2"/>
  <c r="J345" i="2"/>
  <c r="G346" i="2"/>
  <c r="H346" i="2"/>
  <c r="J346" i="2"/>
  <c r="G347" i="2"/>
  <c r="H347" i="2"/>
  <c r="J347" i="2"/>
  <c r="G348" i="2"/>
  <c r="H348" i="2"/>
  <c r="J348" i="2"/>
  <c r="G349" i="2"/>
  <c r="H349" i="2"/>
  <c r="J349" i="2"/>
  <c r="G350" i="2"/>
  <c r="H350" i="2"/>
  <c r="J350" i="2"/>
  <c r="G351" i="2"/>
  <c r="H351" i="2"/>
  <c r="J351" i="2"/>
  <c r="G352" i="2"/>
  <c r="H352" i="2"/>
  <c r="J352" i="2"/>
  <c r="G353" i="2"/>
  <c r="H353" i="2"/>
  <c r="J353" i="2"/>
  <c r="G354" i="2"/>
  <c r="H354" i="2"/>
  <c r="J354" i="2"/>
  <c r="G355" i="2"/>
  <c r="H355" i="2"/>
  <c r="J355" i="2"/>
  <c r="G356" i="2"/>
  <c r="H356" i="2"/>
  <c r="J356" i="2"/>
  <c r="G357" i="2"/>
  <c r="H357" i="2"/>
  <c r="J357" i="2"/>
  <c r="G358" i="2"/>
  <c r="H358" i="2"/>
  <c r="J358" i="2"/>
  <c r="G359" i="2"/>
  <c r="H359" i="2"/>
  <c r="J359" i="2"/>
  <c r="G360" i="2"/>
  <c r="H360" i="2"/>
  <c r="J360" i="2"/>
  <c r="G361" i="2"/>
  <c r="H361" i="2"/>
  <c r="J361" i="2"/>
  <c r="G362" i="2"/>
  <c r="H362" i="2"/>
  <c r="J362" i="2"/>
  <c r="G363" i="2"/>
  <c r="H363" i="2"/>
  <c r="J363" i="2"/>
  <c r="G364" i="2"/>
  <c r="H364" i="2"/>
  <c r="J364" i="2"/>
  <c r="G365" i="2"/>
  <c r="H365" i="2"/>
  <c r="J365" i="2"/>
  <c r="G366" i="2"/>
  <c r="H366" i="2"/>
  <c r="J366" i="2"/>
  <c r="G367" i="2"/>
  <c r="H367" i="2"/>
  <c r="J367" i="2"/>
  <c r="G368" i="2"/>
  <c r="H368" i="2"/>
  <c r="J368" i="2"/>
  <c r="G369" i="2"/>
  <c r="H369" i="2"/>
  <c r="J369" i="2"/>
  <c r="G370" i="2"/>
  <c r="H370" i="2"/>
  <c r="J370" i="2"/>
  <c r="G371" i="2"/>
  <c r="H371" i="2"/>
  <c r="J371" i="2"/>
  <c r="G372" i="2"/>
  <c r="H372" i="2"/>
  <c r="J372" i="2"/>
  <c r="G373" i="2"/>
  <c r="H373" i="2"/>
  <c r="J373" i="2"/>
  <c r="G374" i="2"/>
  <c r="H374" i="2"/>
  <c r="J374" i="2"/>
  <c r="G375" i="2"/>
  <c r="H375" i="2"/>
  <c r="J375" i="2"/>
  <c r="G376" i="2"/>
  <c r="H376" i="2"/>
  <c r="J376" i="2"/>
  <c r="G377" i="2"/>
  <c r="H377" i="2"/>
  <c r="J377" i="2"/>
  <c r="G378" i="2"/>
  <c r="H378" i="2"/>
  <c r="J378" i="2"/>
  <c r="G379" i="2"/>
  <c r="H379" i="2"/>
  <c r="J379" i="2"/>
  <c r="G380" i="2"/>
  <c r="H380" i="2"/>
  <c r="J380" i="2"/>
  <c r="G381" i="2"/>
  <c r="H381" i="2"/>
  <c r="J381" i="2"/>
  <c r="G382" i="2"/>
  <c r="H382" i="2"/>
  <c r="J382" i="2"/>
  <c r="G383" i="2"/>
  <c r="H383" i="2"/>
  <c r="J383" i="2"/>
  <c r="G384" i="2"/>
  <c r="H384" i="2"/>
  <c r="J384" i="2"/>
  <c r="G385" i="2"/>
  <c r="H385" i="2"/>
  <c r="J385" i="2"/>
  <c r="G386" i="2"/>
  <c r="H386" i="2"/>
  <c r="J386" i="2"/>
  <c r="G387" i="2"/>
  <c r="H387" i="2"/>
  <c r="J387" i="2"/>
  <c r="G388" i="2"/>
  <c r="H388" i="2"/>
  <c r="J388" i="2"/>
  <c r="G389" i="2"/>
  <c r="H389" i="2"/>
  <c r="J389" i="2"/>
  <c r="G390" i="2"/>
  <c r="H390" i="2"/>
  <c r="J390" i="2"/>
  <c r="G391" i="2"/>
  <c r="H391" i="2"/>
  <c r="J391" i="2"/>
  <c r="G392" i="2"/>
  <c r="H392" i="2"/>
  <c r="J392" i="2"/>
  <c r="G393" i="2"/>
  <c r="H393" i="2"/>
  <c r="J393" i="2"/>
  <c r="G394" i="2"/>
  <c r="H394" i="2"/>
  <c r="J394" i="2"/>
  <c r="G395" i="2"/>
  <c r="H395" i="2"/>
  <c r="J395" i="2"/>
  <c r="G396" i="2"/>
  <c r="H396" i="2"/>
  <c r="J396" i="2"/>
  <c r="G397" i="2"/>
  <c r="H397" i="2"/>
  <c r="J397" i="2"/>
  <c r="G398" i="2"/>
  <c r="H398" i="2"/>
  <c r="J398" i="2"/>
  <c r="G399" i="2"/>
  <c r="H399" i="2"/>
  <c r="J399" i="2"/>
  <c r="G400" i="2"/>
  <c r="H400" i="2"/>
  <c r="J400" i="2"/>
  <c r="G401" i="2"/>
  <c r="H401" i="2"/>
  <c r="J401" i="2"/>
  <c r="G402" i="2"/>
  <c r="H402" i="2"/>
  <c r="J402" i="2"/>
  <c r="G403" i="2"/>
  <c r="H403" i="2"/>
  <c r="J403" i="2"/>
  <c r="G404" i="2"/>
  <c r="H404" i="2"/>
  <c r="J404" i="2"/>
  <c r="G405" i="2"/>
  <c r="H405" i="2"/>
  <c r="J405" i="2"/>
  <c r="G406" i="2"/>
  <c r="H406" i="2"/>
  <c r="J406" i="2"/>
  <c r="G407" i="2"/>
  <c r="H407" i="2"/>
  <c r="J407" i="2"/>
  <c r="G408" i="2"/>
  <c r="H408" i="2"/>
  <c r="J408" i="2"/>
  <c r="G409" i="2"/>
  <c r="H409" i="2"/>
  <c r="J409" i="2"/>
  <c r="G410" i="2"/>
  <c r="H410" i="2"/>
  <c r="J410" i="2"/>
  <c r="G411" i="2"/>
  <c r="H411" i="2"/>
  <c r="J411" i="2"/>
  <c r="G412" i="2"/>
  <c r="H412" i="2"/>
  <c r="J412" i="2"/>
  <c r="G413" i="2"/>
  <c r="H413" i="2"/>
  <c r="J413" i="2"/>
  <c r="G414" i="2"/>
  <c r="H414" i="2"/>
  <c r="J414" i="2"/>
  <c r="G415" i="2"/>
  <c r="H415" i="2"/>
  <c r="J415" i="2"/>
  <c r="G416" i="2"/>
  <c r="H416" i="2"/>
  <c r="J416" i="2"/>
  <c r="G417" i="2"/>
  <c r="H417" i="2"/>
  <c r="J417" i="2"/>
  <c r="G418" i="2"/>
  <c r="H418" i="2"/>
  <c r="J418" i="2"/>
  <c r="G419" i="2"/>
  <c r="H419" i="2"/>
  <c r="J419" i="2"/>
  <c r="G420" i="2"/>
  <c r="H420" i="2"/>
  <c r="J420" i="2"/>
  <c r="G421" i="2"/>
  <c r="H421" i="2"/>
  <c r="J421" i="2"/>
  <c r="G422" i="2"/>
  <c r="H422" i="2"/>
  <c r="J422" i="2"/>
  <c r="G423" i="2"/>
  <c r="H423" i="2"/>
  <c r="J423" i="2"/>
  <c r="G424" i="2"/>
  <c r="H424" i="2"/>
  <c r="J424" i="2"/>
  <c r="G425" i="2"/>
  <c r="H425" i="2"/>
  <c r="J425" i="2"/>
  <c r="G426" i="2"/>
  <c r="H426" i="2"/>
  <c r="J426" i="2"/>
  <c r="G427" i="2"/>
  <c r="H427" i="2"/>
  <c r="J427" i="2"/>
  <c r="G428" i="2"/>
  <c r="H428" i="2"/>
  <c r="J428" i="2"/>
  <c r="G429" i="2"/>
  <c r="H429" i="2"/>
  <c r="J429" i="2"/>
  <c r="G430" i="2"/>
  <c r="H430" i="2"/>
  <c r="J430" i="2"/>
  <c r="G431" i="2"/>
  <c r="H431" i="2"/>
  <c r="J431" i="2"/>
  <c r="G432" i="2"/>
  <c r="H432" i="2"/>
  <c r="J432" i="2"/>
  <c r="G433" i="2"/>
  <c r="H433" i="2"/>
  <c r="J433" i="2"/>
  <c r="G434" i="2"/>
  <c r="H434" i="2"/>
  <c r="J434" i="2"/>
  <c r="G435" i="2"/>
  <c r="H435" i="2"/>
  <c r="J435" i="2"/>
  <c r="G436" i="2"/>
  <c r="H436" i="2"/>
  <c r="J436" i="2"/>
  <c r="G437" i="2"/>
  <c r="H437" i="2"/>
  <c r="J437" i="2"/>
  <c r="G438" i="2"/>
  <c r="H438" i="2"/>
  <c r="J438" i="2"/>
  <c r="G439" i="2"/>
  <c r="H439" i="2"/>
  <c r="J439" i="2"/>
  <c r="G440" i="2"/>
  <c r="H440" i="2"/>
  <c r="J440" i="2"/>
  <c r="G441" i="2"/>
  <c r="H441" i="2"/>
  <c r="J441" i="2"/>
  <c r="G442" i="2"/>
  <c r="H442" i="2"/>
  <c r="J442" i="2"/>
  <c r="G443" i="2"/>
  <c r="H443" i="2"/>
  <c r="J443" i="2"/>
  <c r="G444" i="2"/>
  <c r="H444" i="2"/>
  <c r="J444" i="2"/>
  <c r="G445" i="2"/>
  <c r="H445" i="2"/>
  <c r="J445" i="2"/>
  <c r="G446" i="2"/>
  <c r="H446" i="2"/>
  <c r="J446" i="2"/>
  <c r="G447" i="2"/>
  <c r="H447" i="2"/>
  <c r="J447" i="2"/>
  <c r="G448" i="2"/>
  <c r="H448" i="2"/>
  <c r="J448" i="2"/>
  <c r="G449" i="2"/>
  <c r="H449" i="2"/>
  <c r="J449" i="2"/>
  <c r="G450" i="2"/>
  <c r="H450" i="2"/>
  <c r="J450" i="2"/>
  <c r="G451" i="2"/>
  <c r="H451" i="2"/>
  <c r="J451" i="2"/>
  <c r="G452" i="2"/>
  <c r="H452" i="2"/>
  <c r="J452" i="2"/>
  <c r="G453" i="2"/>
  <c r="H453" i="2"/>
  <c r="J453" i="2"/>
  <c r="G454" i="2"/>
  <c r="H454" i="2"/>
  <c r="J454" i="2"/>
  <c r="G455" i="2"/>
  <c r="H455" i="2"/>
  <c r="J455" i="2"/>
  <c r="G456" i="2"/>
  <c r="H456" i="2"/>
  <c r="J456" i="2"/>
  <c r="G457" i="2"/>
  <c r="H457" i="2"/>
  <c r="J457" i="2"/>
  <c r="G458" i="2"/>
  <c r="H458" i="2"/>
  <c r="J458" i="2"/>
  <c r="G459" i="2"/>
  <c r="H459" i="2"/>
  <c r="J459" i="2"/>
  <c r="G460" i="2"/>
  <c r="H460" i="2"/>
  <c r="J460" i="2"/>
  <c r="G461" i="2"/>
  <c r="H461" i="2"/>
  <c r="J461" i="2"/>
  <c r="G462" i="2"/>
  <c r="H462" i="2"/>
  <c r="J462" i="2"/>
  <c r="G463" i="2"/>
  <c r="H463" i="2"/>
  <c r="J463" i="2"/>
  <c r="G464" i="2"/>
  <c r="H464" i="2"/>
  <c r="J464" i="2"/>
  <c r="G465" i="2"/>
  <c r="H465" i="2"/>
  <c r="J465" i="2"/>
  <c r="G466" i="2"/>
  <c r="H466" i="2"/>
  <c r="J466" i="2"/>
  <c r="G467" i="2"/>
  <c r="H467" i="2"/>
  <c r="J467" i="2"/>
  <c r="G468" i="2"/>
  <c r="H468" i="2"/>
  <c r="J468" i="2"/>
  <c r="G469" i="2"/>
  <c r="H469" i="2"/>
  <c r="J469" i="2"/>
  <c r="G470" i="2"/>
  <c r="H470" i="2"/>
  <c r="J470" i="2"/>
  <c r="G471" i="2"/>
  <c r="H471" i="2"/>
  <c r="J471" i="2"/>
  <c r="G472" i="2"/>
  <c r="H472" i="2"/>
  <c r="J472" i="2"/>
  <c r="G473" i="2"/>
  <c r="H473" i="2"/>
  <c r="J473" i="2"/>
  <c r="G474" i="2"/>
  <c r="H474" i="2"/>
  <c r="J474" i="2"/>
  <c r="G475" i="2"/>
  <c r="H475" i="2"/>
  <c r="J475" i="2"/>
  <c r="G476" i="2"/>
  <c r="H476" i="2"/>
  <c r="J476" i="2"/>
  <c r="G477" i="2"/>
  <c r="H477" i="2"/>
  <c r="J477" i="2"/>
  <c r="G478" i="2"/>
  <c r="H478" i="2"/>
  <c r="J478" i="2"/>
  <c r="G479" i="2"/>
  <c r="H479" i="2"/>
  <c r="J479" i="2"/>
  <c r="G480" i="2"/>
  <c r="H480" i="2"/>
  <c r="J480" i="2"/>
  <c r="G481" i="2"/>
  <c r="H481" i="2"/>
  <c r="J481" i="2"/>
  <c r="G482" i="2"/>
  <c r="H482" i="2"/>
  <c r="J482" i="2"/>
  <c r="G483" i="2"/>
  <c r="H483" i="2"/>
  <c r="J483" i="2"/>
  <c r="G484" i="2"/>
  <c r="H484" i="2"/>
  <c r="J484" i="2"/>
  <c r="G485" i="2"/>
  <c r="H485" i="2"/>
  <c r="J485" i="2"/>
  <c r="G486" i="2"/>
  <c r="H486" i="2"/>
  <c r="J486" i="2"/>
  <c r="G487" i="2"/>
  <c r="H487" i="2"/>
  <c r="J487" i="2"/>
  <c r="G488" i="2"/>
  <c r="H488" i="2"/>
  <c r="J488" i="2"/>
  <c r="G489" i="2"/>
  <c r="H489" i="2"/>
  <c r="J489" i="2"/>
  <c r="G490" i="2"/>
  <c r="H490" i="2"/>
  <c r="J490" i="2"/>
  <c r="G491" i="2"/>
  <c r="H491" i="2"/>
  <c r="J491" i="2"/>
  <c r="G492" i="2"/>
  <c r="H492" i="2"/>
  <c r="J492" i="2"/>
  <c r="G493" i="2"/>
  <c r="H493" i="2"/>
  <c r="J493" i="2"/>
  <c r="G494" i="2"/>
  <c r="H494" i="2"/>
  <c r="J494" i="2"/>
  <c r="G495" i="2"/>
  <c r="H495" i="2"/>
  <c r="J495" i="2"/>
  <c r="G496" i="2"/>
  <c r="H496" i="2"/>
  <c r="J496" i="2"/>
  <c r="G497" i="2"/>
  <c r="H497" i="2"/>
  <c r="J497" i="2"/>
  <c r="G498" i="2"/>
  <c r="H498" i="2"/>
  <c r="J498" i="2"/>
  <c r="G499" i="2"/>
  <c r="H499" i="2"/>
  <c r="J499" i="2"/>
  <c r="G500" i="2"/>
  <c r="H500" i="2"/>
  <c r="J500" i="2"/>
  <c r="G501" i="2"/>
  <c r="H501" i="2"/>
  <c r="J501" i="2"/>
  <c r="G502" i="2"/>
  <c r="H502" i="2"/>
  <c r="J502" i="2"/>
  <c r="G503" i="2"/>
  <c r="H503" i="2"/>
  <c r="J503" i="2"/>
  <c r="G504" i="2"/>
  <c r="H504" i="2"/>
  <c r="J504" i="2"/>
  <c r="G505" i="2"/>
  <c r="H505" i="2"/>
  <c r="J505" i="2"/>
  <c r="G506" i="2"/>
  <c r="H506" i="2"/>
  <c r="J506" i="2"/>
  <c r="G507" i="2"/>
  <c r="H507" i="2"/>
  <c r="J507" i="2"/>
  <c r="G508" i="2"/>
  <c r="H508" i="2"/>
  <c r="J508" i="2"/>
  <c r="G509" i="2"/>
  <c r="H509" i="2"/>
  <c r="J509" i="2"/>
  <c r="G510" i="2"/>
  <c r="H510" i="2"/>
  <c r="J510" i="2"/>
  <c r="G511" i="2"/>
  <c r="H511" i="2"/>
  <c r="J511" i="2"/>
  <c r="G512" i="2"/>
  <c r="H512" i="2"/>
  <c r="J512" i="2"/>
  <c r="G513" i="2"/>
  <c r="H513" i="2"/>
  <c r="J513" i="2"/>
  <c r="G514" i="2"/>
  <c r="H514" i="2"/>
  <c r="J514" i="2"/>
  <c r="G515" i="2"/>
  <c r="H515" i="2"/>
  <c r="J515" i="2"/>
  <c r="G516" i="2"/>
  <c r="H516" i="2"/>
  <c r="J516" i="2"/>
  <c r="G517" i="2"/>
  <c r="H517" i="2"/>
  <c r="J517" i="2"/>
  <c r="G518" i="2"/>
  <c r="H518" i="2"/>
  <c r="J518" i="2"/>
  <c r="G519" i="2"/>
  <c r="H519" i="2"/>
  <c r="J519" i="2"/>
  <c r="G520" i="2"/>
  <c r="H520" i="2"/>
  <c r="J520" i="2"/>
  <c r="G521" i="2"/>
  <c r="H521" i="2"/>
  <c r="J521" i="2"/>
  <c r="G522" i="2"/>
  <c r="H522" i="2"/>
  <c r="J522" i="2"/>
  <c r="G523" i="2"/>
  <c r="H523" i="2"/>
  <c r="J523" i="2"/>
  <c r="G524" i="2"/>
  <c r="H524" i="2"/>
  <c r="J524" i="2"/>
  <c r="G525" i="2"/>
  <c r="H525" i="2"/>
  <c r="J525" i="2"/>
  <c r="G526" i="2"/>
  <c r="H526" i="2"/>
  <c r="J526" i="2"/>
  <c r="G527" i="2"/>
  <c r="H527" i="2"/>
  <c r="J527" i="2"/>
  <c r="G528" i="2"/>
  <c r="H528" i="2"/>
  <c r="J528" i="2"/>
  <c r="G529" i="2"/>
  <c r="H529" i="2"/>
  <c r="J529" i="2"/>
  <c r="G530" i="2"/>
  <c r="H530" i="2"/>
  <c r="J530" i="2"/>
  <c r="G531" i="2"/>
  <c r="H531" i="2"/>
  <c r="J531" i="2"/>
  <c r="G532" i="2"/>
  <c r="H532" i="2"/>
  <c r="J532" i="2"/>
  <c r="G533" i="2"/>
  <c r="H533" i="2"/>
  <c r="J533" i="2"/>
  <c r="G534" i="2"/>
  <c r="H534" i="2"/>
  <c r="J534" i="2"/>
  <c r="G535" i="2"/>
  <c r="H535" i="2"/>
  <c r="J535" i="2"/>
  <c r="G536" i="2"/>
  <c r="H536" i="2"/>
  <c r="J536" i="2"/>
  <c r="G537" i="2"/>
  <c r="H537" i="2"/>
  <c r="J537" i="2"/>
  <c r="G538" i="2"/>
  <c r="H538" i="2"/>
  <c r="J538" i="2"/>
  <c r="G539" i="2"/>
  <c r="H539" i="2"/>
  <c r="J539" i="2"/>
  <c r="G540" i="2"/>
  <c r="H540" i="2"/>
  <c r="J540" i="2"/>
  <c r="G541" i="2"/>
  <c r="H541" i="2"/>
  <c r="J541" i="2"/>
  <c r="G542" i="2"/>
  <c r="H542" i="2"/>
  <c r="J542" i="2"/>
  <c r="G543" i="2"/>
  <c r="H543" i="2"/>
  <c r="J543" i="2"/>
  <c r="G544" i="2"/>
  <c r="H544" i="2"/>
  <c r="J544" i="2"/>
  <c r="G545" i="2"/>
  <c r="H545" i="2"/>
  <c r="J545" i="2"/>
  <c r="G546" i="2"/>
  <c r="H546" i="2"/>
  <c r="J546" i="2"/>
  <c r="G547" i="2"/>
  <c r="H547" i="2"/>
  <c r="J547" i="2"/>
  <c r="G548" i="2"/>
  <c r="H548" i="2"/>
  <c r="J548" i="2"/>
  <c r="G549" i="2"/>
  <c r="H549" i="2"/>
  <c r="J549" i="2"/>
  <c r="G550" i="2"/>
  <c r="H550" i="2"/>
  <c r="J550" i="2"/>
  <c r="G551" i="2"/>
  <c r="H551" i="2"/>
  <c r="J551" i="2"/>
  <c r="G552" i="2"/>
  <c r="H552" i="2"/>
  <c r="J552" i="2"/>
  <c r="G553" i="2"/>
  <c r="H553" i="2"/>
  <c r="J553" i="2"/>
  <c r="G554" i="2"/>
  <c r="H554" i="2"/>
  <c r="J554" i="2"/>
  <c r="G555" i="2"/>
  <c r="H555" i="2"/>
  <c r="J555" i="2"/>
  <c r="G556" i="2"/>
  <c r="H556" i="2"/>
  <c r="J556" i="2"/>
  <c r="G557" i="2"/>
  <c r="H557" i="2"/>
  <c r="J557" i="2"/>
  <c r="G558" i="2"/>
  <c r="H558" i="2"/>
  <c r="J558" i="2"/>
  <c r="G559" i="2"/>
  <c r="H559" i="2"/>
  <c r="J559" i="2"/>
  <c r="G560" i="2"/>
  <c r="H560" i="2"/>
  <c r="J560" i="2"/>
  <c r="G561" i="2"/>
  <c r="H561" i="2"/>
  <c r="J561" i="2"/>
  <c r="G562" i="2"/>
  <c r="H562" i="2"/>
  <c r="J562" i="2"/>
  <c r="G563" i="2"/>
  <c r="H563" i="2"/>
  <c r="J563" i="2"/>
  <c r="G564" i="2"/>
  <c r="H564" i="2"/>
  <c r="J564" i="2"/>
  <c r="G565" i="2"/>
  <c r="H565" i="2"/>
  <c r="J565" i="2"/>
  <c r="G566" i="2"/>
  <c r="H566" i="2"/>
  <c r="J566" i="2"/>
  <c r="G567" i="2"/>
  <c r="H567" i="2"/>
  <c r="J567" i="2"/>
  <c r="G568" i="2"/>
  <c r="H568" i="2"/>
  <c r="J568" i="2"/>
  <c r="G569" i="2"/>
  <c r="H569" i="2"/>
  <c r="J569" i="2"/>
  <c r="G570" i="2"/>
  <c r="H570" i="2"/>
  <c r="J570" i="2"/>
  <c r="G571" i="2"/>
  <c r="H571" i="2"/>
  <c r="J571" i="2"/>
  <c r="G572" i="2"/>
  <c r="H572" i="2"/>
  <c r="J572" i="2"/>
  <c r="G573" i="2"/>
  <c r="H573" i="2"/>
  <c r="J573" i="2"/>
  <c r="G574" i="2"/>
  <c r="H574" i="2"/>
  <c r="J574" i="2"/>
  <c r="G575" i="2"/>
  <c r="H575" i="2"/>
  <c r="J575" i="2"/>
  <c r="G576" i="2"/>
  <c r="H576" i="2"/>
  <c r="J576" i="2"/>
  <c r="G577" i="2"/>
  <c r="H577" i="2"/>
  <c r="J577" i="2"/>
  <c r="G578" i="2"/>
  <c r="H578" i="2"/>
  <c r="J578" i="2"/>
  <c r="G579" i="2"/>
  <c r="H579" i="2"/>
  <c r="J579" i="2"/>
  <c r="G580" i="2"/>
  <c r="H580" i="2"/>
  <c r="J580" i="2"/>
  <c r="G581" i="2"/>
  <c r="H581" i="2"/>
  <c r="J581" i="2"/>
  <c r="G582" i="2"/>
  <c r="H582" i="2"/>
  <c r="J582" i="2"/>
  <c r="G583" i="2"/>
  <c r="H583" i="2"/>
  <c r="J583" i="2"/>
  <c r="G584" i="2"/>
  <c r="H584" i="2"/>
  <c r="J584" i="2"/>
  <c r="G585" i="2"/>
  <c r="H585" i="2"/>
  <c r="J585" i="2"/>
  <c r="G586" i="2"/>
  <c r="H586" i="2"/>
  <c r="J586" i="2"/>
  <c r="G587" i="2"/>
  <c r="H587" i="2"/>
  <c r="J587" i="2"/>
  <c r="G588" i="2"/>
  <c r="H588" i="2"/>
  <c r="J588" i="2"/>
  <c r="G589" i="2"/>
  <c r="H589" i="2"/>
  <c r="J589" i="2"/>
  <c r="G590" i="2"/>
  <c r="H590" i="2"/>
  <c r="J590" i="2"/>
  <c r="G591" i="2"/>
  <c r="H591" i="2"/>
  <c r="J591" i="2"/>
  <c r="G592" i="2"/>
  <c r="H592" i="2"/>
  <c r="J592" i="2"/>
  <c r="G593" i="2"/>
  <c r="H593" i="2"/>
  <c r="J593" i="2"/>
  <c r="G594" i="2"/>
  <c r="H594" i="2"/>
  <c r="J594" i="2"/>
  <c r="G595" i="2"/>
  <c r="H595" i="2"/>
  <c r="J595" i="2"/>
  <c r="G596" i="2"/>
  <c r="H596" i="2"/>
  <c r="J596" i="2"/>
  <c r="G597" i="2"/>
  <c r="H597" i="2"/>
  <c r="J597" i="2"/>
  <c r="G598" i="2"/>
  <c r="H598" i="2"/>
  <c r="J598" i="2"/>
  <c r="G599" i="2"/>
  <c r="H599" i="2"/>
  <c r="J599" i="2"/>
  <c r="G600" i="2"/>
  <c r="H600" i="2"/>
  <c r="J600" i="2"/>
  <c r="G601" i="2"/>
  <c r="H601" i="2"/>
  <c r="J601" i="2"/>
  <c r="G602" i="2"/>
  <c r="H602" i="2"/>
  <c r="J602" i="2"/>
  <c r="G603" i="2"/>
  <c r="H603" i="2"/>
  <c r="J603" i="2"/>
  <c r="G604" i="2"/>
  <c r="H604" i="2"/>
  <c r="J604" i="2"/>
  <c r="G605" i="2"/>
  <c r="H605" i="2"/>
  <c r="J605" i="2"/>
  <c r="G606" i="2"/>
  <c r="H606" i="2"/>
  <c r="J606" i="2"/>
  <c r="G607" i="2"/>
  <c r="H607" i="2"/>
  <c r="J607" i="2"/>
  <c r="G608" i="2"/>
  <c r="H608" i="2"/>
  <c r="J608" i="2"/>
  <c r="G609" i="2"/>
  <c r="H609" i="2"/>
  <c r="J609" i="2"/>
  <c r="G610" i="2"/>
  <c r="H610" i="2"/>
  <c r="J610" i="2"/>
  <c r="G611" i="2"/>
  <c r="H611" i="2"/>
  <c r="J611" i="2"/>
  <c r="G612" i="2"/>
  <c r="H612" i="2"/>
  <c r="J612" i="2"/>
  <c r="G613" i="2"/>
  <c r="H613" i="2"/>
  <c r="J613" i="2"/>
  <c r="G614" i="2"/>
  <c r="H614" i="2"/>
  <c r="J614" i="2"/>
  <c r="G615" i="2"/>
  <c r="H615" i="2"/>
  <c r="J615" i="2"/>
  <c r="G616" i="2"/>
  <c r="H616" i="2"/>
  <c r="J616" i="2"/>
  <c r="G617" i="2"/>
  <c r="H617" i="2"/>
  <c r="J617" i="2"/>
  <c r="G618" i="2"/>
  <c r="H618" i="2"/>
  <c r="J618" i="2"/>
  <c r="G619" i="2"/>
  <c r="H619" i="2"/>
  <c r="J619" i="2"/>
  <c r="G620" i="2"/>
  <c r="H620" i="2"/>
  <c r="J620" i="2"/>
  <c r="G621" i="2"/>
  <c r="H621" i="2"/>
  <c r="J621" i="2"/>
  <c r="G622" i="2"/>
  <c r="H622" i="2"/>
  <c r="J622" i="2"/>
  <c r="G623" i="2"/>
  <c r="H623" i="2"/>
  <c r="J623" i="2"/>
  <c r="G624" i="2"/>
  <c r="H624" i="2"/>
  <c r="J624" i="2"/>
  <c r="G625" i="2"/>
  <c r="H625" i="2"/>
  <c r="J625" i="2"/>
  <c r="G626" i="2"/>
  <c r="H626" i="2"/>
  <c r="J626" i="2"/>
  <c r="G627" i="2"/>
  <c r="H627" i="2"/>
  <c r="J627" i="2"/>
  <c r="G628" i="2"/>
  <c r="H628" i="2"/>
  <c r="J628" i="2"/>
  <c r="G629" i="2"/>
  <c r="H629" i="2"/>
  <c r="J629" i="2"/>
  <c r="G630" i="2"/>
  <c r="H630" i="2"/>
  <c r="J630" i="2"/>
  <c r="G631" i="2"/>
  <c r="H631" i="2"/>
  <c r="J631" i="2"/>
  <c r="G632" i="2"/>
  <c r="H632" i="2"/>
  <c r="J632" i="2"/>
  <c r="G633" i="2"/>
  <c r="H633" i="2"/>
  <c r="J633" i="2"/>
  <c r="G634" i="2"/>
  <c r="H634" i="2"/>
  <c r="J634" i="2"/>
  <c r="G635" i="2"/>
  <c r="H635" i="2"/>
  <c r="J635" i="2"/>
  <c r="G636" i="2"/>
  <c r="H636" i="2"/>
  <c r="J636" i="2"/>
  <c r="G637" i="2"/>
  <c r="H637" i="2"/>
  <c r="J637" i="2"/>
  <c r="G638" i="2"/>
  <c r="H638" i="2"/>
  <c r="J638" i="2"/>
  <c r="G639" i="2"/>
  <c r="H639" i="2"/>
  <c r="J639" i="2"/>
  <c r="G640" i="2"/>
  <c r="H640" i="2"/>
  <c r="J640" i="2"/>
  <c r="G641" i="2"/>
  <c r="H641" i="2"/>
  <c r="J641" i="2"/>
  <c r="G642" i="2"/>
  <c r="H642" i="2"/>
  <c r="J642" i="2"/>
  <c r="G643" i="2"/>
  <c r="H643" i="2"/>
  <c r="J643" i="2"/>
  <c r="G644" i="2"/>
  <c r="H644" i="2"/>
  <c r="J644" i="2"/>
  <c r="G645" i="2"/>
  <c r="H645" i="2"/>
  <c r="J645" i="2"/>
  <c r="G646" i="2"/>
  <c r="H646" i="2"/>
  <c r="J646" i="2"/>
  <c r="G647" i="2"/>
  <c r="H647" i="2"/>
  <c r="J647" i="2"/>
  <c r="G648" i="2"/>
  <c r="H648" i="2"/>
  <c r="J648" i="2"/>
  <c r="G649" i="2"/>
  <c r="H649" i="2"/>
  <c r="J649" i="2"/>
  <c r="G650" i="2"/>
  <c r="H650" i="2"/>
  <c r="J650" i="2"/>
  <c r="G651" i="2"/>
  <c r="H651" i="2"/>
  <c r="J651" i="2"/>
  <c r="G652" i="2"/>
  <c r="H652" i="2"/>
  <c r="J652" i="2"/>
  <c r="G653" i="2"/>
  <c r="H653" i="2"/>
  <c r="J653" i="2"/>
  <c r="G654" i="2"/>
  <c r="H654" i="2"/>
  <c r="J654" i="2"/>
  <c r="G655" i="2"/>
  <c r="H655" i="2"/>
  <c r="J655" i="2"/>
  <c r="G656" i="2"/>
  <c r="H656" i="2"/>
  <c r="J656" i="2"/>
  <c r="G657" i="2"/>
  <c r="H657" i="2"/>
  <c r="J657" i="2"/>
  <c r="G658" i="2"/>
  <c r="H658" i="2"/>
  <c r="J658" i="2"/>
  <c r="G659" i="2"/>
  <c r="H659" i="2"/>
  <c r="J659" i="2"/>
  <c r="G660" i="2"/>
  <c r="H660" i="2"/>
  <c r="J660" i="2"/>
  <c r="G661" i="2"/>
  <c r="H661" i="2"/>
  <c r="J661" i="2"/>
  <c r="G662" i="2"/>
  <c r="H662" i="2"/>
  <c r="J662" i="2"/>
  <c r="G663" i="2"/>
  <c r="H663" i="2"/>
  <c r="J663" i="2"/>
  <c r="G664" i="2"/>
  <c r="H664" i="2"/>
  <c r="J664" i="2"/>
  <c r="G665" i="2"/>
  <c r="H665" i="2"/>
  <c r="J665" i="2"/>
  <c r="G666" i="2"/>
  <c r="H666" i="2"/>
  <c r="J666" i="2"/>
  <c r="G667" i="2"/>
  <c r="H667" i="2"/>
  <c r="J667" i="2"/>
  <c r="G668" i="2"/>
  <c r="H668" i="2"/>
  <c r="J668" i="2"/>
  <c r="G669" i="2"/>
  <c r="H669" i="2"/>
  <c r="J669" i="2"/>
  <c r="G670" i="2"/>
  <c r="H670" i="2"/>
  <c r="J670" i="2"/>
  <c r="G671" i="2"/>
  <c r="H671" i="2"/>
  <c r="J671" i="2"/>
  <c r="G672" i="2"/>
  <c r="H672" i="2"/>
  <c r="J672" i="2"/>
  <c r="G673" i="2"/>
  <c r="H673" i="2"/>
  <c r="J673" i="2"/>
  <c r="G674" i="2"/>
  <c r="H674" i="2"/>
  <c r="J674" i="2"/>
  <c r="G675" i="2"/>
  <c r="H675" i="2"/>
  <c r="J675" i="2"/>
  <c r="G676" i="2"/>
  <c r="H676" i="2"/>
  <c r="J676" i="2"/>
  <c r="G677" i="2"/>
  <c r="H677" i="2"/>
  <c r="J677" i="2"/>
  <c r="G678" i="2"/>
  <c r="H678" i="2"/>
  <c r="J678" i="2"/>
  <c r="G679" i="2"/>
  <c r="H679" i="2"/>
  <c r="J679" i="2"/>
  <c r="G680" i="2"/>
  <c r="H680" i="2"/>
  <c r="J680" i="2"/>
  <c r="G681" i="2"/>
  <c r="H681" i="2"/>
  <c r="J681" i="2"/>
  <c r="G682" i="2"/>
  <c r="H682" i="2"/>
  <c r="J682" i="2"/>
  <c r="G683" i="2"/>
  <c r="H683" i="2"/>
  <c r="J683" i="2"/>
  <c r="G684" i="2"/>
  <c r="H684" i="2"/>
  <c r="J684" i="2"/>
  <c r="G685" i="2"/>
  <c r="H685" i="2"/>
  <c r="J685" i="2"/>
  <c r="G686" i="2"/>
  <c r="H686" i="2"/>
  <c r="J686" i="2"/>
  <c r="G687" i="2"/>
  <c r="H687" i="2"/>
  <c r="J687" i="2"/>
  <c r="G688" i="2"/>
  <c r="H688" i="2"/>
  <c r="J688" i="2"/>
  <c r="G689" i="2"/>
  <c r="H689" i="2"/>
  <c r="J689" i="2"/>
  <c r="G690" i="2"/>
  <c r="H690" i="2"/>
  <c r="J690" i="2"/>
  <c r="G691" i="2"/>
  <c r="H691" i="2"/>
  <c r="J691" i="2"/>
  <c r="G692" i="2"/>
  <c r="H692" i="2"/>
  <c r="J692" i="2"/>
  <c r="G693" i="2"/>
  <c r="H693" i="2"/>
  <c r="J693" i="2"/>
  <c r="G694" i="2"/>
  <c r="H694" i="2"/>
  <c r="J694" i="2"/>
  <c r="G695" i="2"/>
  <c r="H695" i="2"/>
  <c r="J695" i="2"/>
  <c r="G696" i="2"/>
  <c r="H696" i="2"/>
  <c r="J696" i="2"/>
  <c r="G697" i="2"/>
  <c r="H697" i="2"/>
  <c r="J697" i="2"/>
  <c r="G698" i="2"/>
  <c r="H698" i="2"/>
  <c r="J698" i="2"/>
  <c r="G699" i="2"/>
  <c r="H699" i="2"/>
  <c r="J699" i="2"/>
  <c r="G700" i="2"/>
  <c r="H700" i="2"/>
  <c r="J700" i="2"/>
  <c r="G701" i="2"/>
  <c r="H701" i="2"/>
  <c r="J701" i="2"/>
  <c r="G702" i="2"/>
  <c r="H702" i="2"/>
  <c r="J702" i="2"/>
  <c r="G703" i="2"/>
  <c r="H703" i="2"/>
  <c r="J703" i="2"/>
  <c r="G704" i="2"/>
  <c r="H704" i="2"/>
  <c r="J704" i="2"/>
  <c r="G705" i="2"/>
  <c r="H705" i="2"/>
  <c r="J705" i="2"/>
  <c r="G706" i="2"/>
  <c r="H706" i="2"/>
  <c r="J706" i="2"/>
  <c r="G707" i="2"/>
  <c r="H707" i="2"/>
  <c r="J707" i="2"/>
  <c r="G708" i="2"/>
  <c r="H708" i="2"/>
  <c r="J708" i="2"/>
  <c r="G709" i="2"/>
  <c r="H709" i="2"/>
  <c r="J709" i="2"/>
  <c r="G710" i="2"/>
  <c r="H710" i="2"/>
  <c r="J710" i="2"/>
  <c r="G711" i="2"/>
  <c r="H711" i="2"/>
  <c r="J711" i="2"/>
  <c r="G712" i="2"/>
  <c r="H712" i="2"/>
  <c r="J712" i="2"/>
  <c r="G713" i="2"/>
  <c r="H713" i="2"/>
  <c r="J713" i="2"/>
  <c r="G714" i="2"/>
  <c r="H714" i="2"/>
  <c r="J714" i="2"/>
  <c r="G715" i="2"/>
  <c r="H715" i="2"/>
  <c r="J715" i="2"/>
  <c r="G716" i="2"/>
  <c r="H716" i="2"/>
  <c r="J716" i="2"/>
  <c r="G717" i="2"/>
  <c r="H717" i="2"/>
  <c r="J717" i="2"/>
  <c r="G718" i="2"/>
  <c r="H718" i="2"/>
  <c r="J718" i="2"/>
  <c r="G719" i="2"/>
  <c r="H719" i="2"/>
  <c r="J719" i="2"/>
  <c r="G720" i="2"/>
  <c r="H720" i="2"/>
  <c r="J720" i="2"/>
  <c r="G721" i="2"/>
  <c r="H721" i="2"/>
  <c r="J721" i="2"/>
  <c r="G722" i="2"/>
  <c r="H722" i="2"/>
  <c r="J722" i="2"/>
  <c r="G723" i="2"/>
  <c r="H723" i="2"/>
  <c r="J723" i="2"/>
  <c r="G724" i="2"/>
  <c r="H724" i="2"/>
  <c r="J724" i="2"/>
  <c r="G725" i="2"/>
  <c r="H725" i="2"/>
  <c r="J725" i="2"/>
  <c r="G726" i="2"/>
  <c r="H726" i="2"/>
  <c r="J726" i="2"/>
  <c r="G727" i="2"/>
  <c r="H727" i="2"/>
  <c r="J727" i="2"/>
  <c r="G728" i="2"/>
  <c r="H728" i="2"/>
  <c r="J728" i="2"/>
  <c r="G729" i="2"/>
  <c r="H729" i="2"/>
  <c r="J729" i="2"/>
  <c r="G730" i="2"/>
  <c r="H730" i="2"/>
  <c r="J730" i="2"/>
  <c r="G731" i="2"/>
  <c r="H731" i="2"/>
  <c r="J731" i="2"/>
  <c r="G732" i="2"/>
  <c r="H732" i="2"/>
  <c r="J732" i="2"/>
  <c r="G733" i="2"/>
  <c r="H733" i="2"/>
  <c r="J733" i="2"/>
  <c r="G734" i="2"/>
  <c r="H734" i="2"/>
  <c r="J734" i="2"/>
  <c r="G735" i="2"/>
  <c r="H735" i="2"/>
  <c r="J735" i="2"/>
  <c r="G736" i="2"/>
  <c r="H736" i="2"/>
  <c r="J736" i="2"/>
  <c r="G737" i="2"/>
  <c r="H737" i="2"/>
  <c r="J737" i="2"/>
  <c r="G738" i="2"/>
  <c r="H738" i="2"/>
  <c r="J738" i="2"/>
  <c r="G739" i="2"/>
  <c r="H739" i="2"/>
  <c r="J739" i="2"/>
  <c r="G740" i="2"/>
  <c r="H740" i="2"/>
  <c r="J740" i="2"/>
  <c r="G741" i="2"/>
  <c r="H741" i="2"/>
  <c r="J741" i="2"/>
  <c r="G742" i="2"/>
  <c r="H742" i="2"/>
  <c r="J742" i="2"/>
  <c r="G743" i="2"/>
  <c r="H743" i="2"/>
  <c r="J743" i="2"/>
  <c r="G744" i="2"/>
  <c r="H744" i="2"/>
  <c r="J744" i="2"/>
  <c r="G745" i="2"/>
  <c r="H745" i="2"/>
  <c r="J745" i="2"/>
  <c r="G746" i="2"/>
  <c r="H746" i="2"/>
  <c r="J746" i="2"/>
  <c r="G747" i="2"/>
  <c r="H747" i="2"/>
  <c r="J747" i="2"/>
  <c r="G748" i="2"/>
  <c r="H748" i="2"/>
  <c r="J748" i="2"/>
  <c r="G749" i="2"/>
  <c r="H749" i="2"/>
  <c r="J749" i="2"/>
  <c r="G750" i="2"/>
  <c r="H750" i="2"/>
  <c r="J750" i="2"/>
  <c r="G751" i="2"/>
  <c r="H751" i="2"/>
  <c r="J751" i="2"/>
  <c r="G752" i="2"/>
  <c r="H752" i="2"/>
  <c r="J752" i="2"/>
  <c r="G753" i="2"/>
  <c r="H753" i="2"/>
  <c r="J753" i="2"/>
  <c r="G754" i="2"/>
  <c r="H754" i="2"/>
  <c r="J754" i="2"/>
  <c r="G755" i="2"/>
  <c r="H755" i="2"/>
  <c r="J755" i="2"/>
  <c r="G756" i="2"/>
  <c r="H756" i="2"/>
  <c r="J756" i="2"/>
  <c r="G757" i="2"/>
  <c r="H757" i="2"/>
  <c r="J757" i="2"/>
  <c r="G758" i="2"/>
  <c r="H758" i="2"/>
  <c r="J758" i="2"/>
  <c r="G759" i="2"/>
  <c r="H759" i="2"/>
  <c r="J759" i="2"/>
  <c r="G760" i="2"/>
  <c r="H760" i="2"/>
  <c r="J760" i="2"/>
  <c r="G761" i="2"/>
  <c r="H761" i="2"/>
  <c r="J761" i="2"/>
  <c r="G762" i="2"/>
  <c r="H762" i="2"/>
  <c r="J762" i="2"/>
  <c r="G763" i="2"/>
  <c r="H763" i="2"/>
  <c r="J763" i="2"/>
  <c r="G764" i="2"/>
  <c r="H764" i="2"/>
  <c r="J764" i="2"/>
  <c r="G765" i="2"/>
  <c r="H765" i="2"/>
  <c r="J765" i="2"/>
  <c r="G766" i="2"/>
  <c r="H766" i="2"/>
  <c r="J766" i="2"/>
  <c r="G767" i="2"/>
  <c r="H767" i="2"/>
  <c r="J767" i="2"/>
  <c r="G768" i="2"/>
  <c r="H768" i="2"/>
  <c r="J768" i="2"/>
  <c r="G769" i="2"/>
  <c r="H769" i="2"/>
  <c r="J769" i="2"/>
  <c r="G770" i="2"/>
  <c r="H770" i="2"/>
  <c r="J770" i="2"/>
  <c r="G771" i="2"/>
  <c r="H771" i="2"/>
  <c r="J771" i="2"/>
  <c r="G772" i="2"/>
  <c r="H772" i="2"/>
  <c r="J772" i="2"/>
  <c r="G773" i="2"/>
  <c r="H773" i="2"/>
  <c r="J773" i="2"/>
  <c r="G774" i="2"/>
  <c r="H774" i="2"/>
  <c r="J774" i="2"/>
  <c r="G775" i="2"/>
  <c r="H775" i="2"/>
  <c r="J775" i="2"/>
  <c r="G776" i="2"/>
  <c r="H776" i="2"/>
  <c r="J776" i="2"/>
  <c r="G777" i="2"/>
  <c r="H777" i="2"/>
  <c r="J777" i="2"/>
  <c r="G778" i="2"/>
  <c r="H778" i="2"/>
  <c r="J778" i="2"/>
  <c r="G779" i="2"/>
  <c r="H779" i="2"/>
  <c r="J779" i="2"/>
  <c r="G780" i="2"/>
  <c r="H780" i="2"/>
  <c r="J780" i="2"/>
  <c r="G781" i="2"/>
  <c r="H781" i="2"/>
  <c r="J781" i="2"/>
  <c r="G782" i="2"/>
  <c r="H782" i="2"/>
  <c r="J782" i="2"/>
  <c r="G783" i="2"/>
  <c r="H783" i="2"/>
  <c r="J783" i="2"/>
  <c r="G784" i="2"/>
  <c r="H784" i="2"/>
  <c r="J784" i="2"/>
  <c r="G785" i="2"/>
  <c r="H785" i="2"/>
  <c r="J785" i="2"/>
  <c r="G786" i="2"/>
  <c r="H786" i="2"/>
  <c r="J786" i="2"/>
  <c r="G787" i="2"/>
  <c r="H787" i="2"/>
  <c r="J787" i="2"/>
  <c r="G788" i="2"/>
  <c r="H788" i="2"/>
  <c r="J788" i="2"/>
  <c r="G789" i="2"/>
  <c r="H789" i="2"/>
  <c r="J789" i="2"/>
  <c r="G790" i="2"/>
  <c r="H790" i="2"/>
  <c r="J790" i="2"/>
  <c r="G791" i="2"/>
  <c r="H791" i="2"/>
  <c r="J791" i="2"/>
  <c r="G792" i="2"/>
  <c r="H792" i="2"/>
  <c r="J792" i="2"/>
  <c r="G793" i="2"/>
  <c r="H793" i="2"/>
  <c r="J793" i="2"/>
  <c r="G794" i="2"/>
  <c r="H794" i="2"/>
  <c r="J794" i="2"/>
  <c r="G795" i="2"/>
  <c r="H795" i="2"/>
  <c r="J795" i="2"/>
  <c r="G796" i="2"/>
  <c r="H796" i="2"/>
  <c r="J796" i="2"/>
  <c r="G797" i="2"/>
  <c r="H797" i="2"/>
  <c r="J797" i="2"/>
  <c r="G798" i="2"/>
  <c r="H798" i="2"/>
  <c r="J798" i="2"/>
  <c r="G799" i="2"/>
  <c r="H799" i="2"/>
  <c r="J799" i="2"/>
  <c r="G800" i="2"/>
  <c r="H800" i="2"/>
  <c r="J800" i="2"/>
  <c r="G801" i="2"/>
  <c r="H801" i="2"/>
  <c r="J801" i="2"/>
  <c r="G802" i="2"/>
  <c r="H802" i="2"/>
  <c r="J802" i="2"/>
  <c r="G803" i="2"/>
  <c r="H803" i="2"/>
  <c r="J803" i="2"/>
  <c r="G804" i="2"/>
  <c r="H804" i="2"/>
  <c r="J804" i="2"/>
  <c r="G805" i="2"/>
  <c r="H805" i="2"/>
  <c r="J805" i="2"/>
  <c r="G806" i="2"/>
  <c r="H806" i="2"/>
  <c r="J806" i="2"/>
  <c r="G807" i="2"/>
  <c r="H807" i="2"/>
  <c r="J807" i="2"/>
  <c r="G808" i="2"/>
  <c r="H808" i="2"/>
  <c r="J808" i="2"/>
  <c r="G809" i="2"/>
  <c r="H809" i="2"/>
  <c r="J809" i="2"/>
  <c r="G810" i="2"/>
  <c r="H810" i="2"/>
  <c r="J810" i="2"/>
  <c r="G811" i="2"/>
  <c r="H811" i="2"/>
  <c r="J811" i="2"/>
  <c r="G812" i="2"/>
  <c r="H812" i="2"/>
  <c r="J812" i="2"/>
  <c r="G813" i="2"/>
  <c r="H813" i="2"/>
  <c r="J813" i="2"/>
  <c r="G814" i="2"/>
  <c r="H814" i="2"/>
  <c r="J814" i="2"/>
  <c r="G815" i="2"/>
  <c r="H815" i="2"/>
  <c r="J815" i="2"/>
  <c r="G816" i="2"/>
  <c r="H816" i="2"/>
  <c r="J816" i="2"/>
  <c r="G817" i="2"/>
  <c r="H817" i="2"/>
  <c r="J817" i="2"/>
  <c r="G818" i="2"/>
  <c r="H818" i="2"/>
  <c r="J818" i="2"/>
  <c r="G819" i="2"/>
  <c r="H819" i="2"/>
  <c r="J819" i="2"/>
  <c r="G820" i="2"/>
  <c r="H820" i="2"/>
  <c r="J820" i="2"/>
  <c r="G821" i="2"/>
  <c r="H821" i="2"/>
  <c r="J821" i="2"/>
  <c r="G822" i="2"/>
  <c r="H822" i="2"/>
  <c r="J822" i="2"/>
  <c r="G823" i="2"/>
  <c r="H823" i="2"/>
  <c r="J823" i="2"/>
  <c r="G824" i="2"/>
  <c r="H824" i="2"/>
  <c r="J824" i="2"/>
  <c r="G825" i="2"/>
  <c r="H825" i="2"/>
  <c r="J825" i="2"/>
  <c r="G826" i="2"/>
  <c r="H826" i="2"/>
  <c r="J826" i="2"/>
  <c r="G827" i="2"/>
  <c r="H827" i="2"/>
  <c r="J827" i="2"/>
  <c r="G828" i="2"/>
  <c r="H828" i="2"/>
  <c r="J828" i="2"/>
  <c r="G829" i="2"/>
  <c r="H829" i="2"/>
  <c r="J829" i="2"/>
  <c r="G830" i="2"/>
  <c r="H830" i="2"/>
  <c r="J830" i="2"/>
  <c r="G831" i="2"/>
  <c r="H831" i="2"/>
  <c r="J831" i="2"/>
  <c r="G832" i="2"/>
  <c r="H832" i="2"/>
  <c r="J832" i="2"/>
  <c r="G833" i="2"/>
  <c r="H833" i="2"/>
  <c r="J833" i="2"/>
  <c r="G834" i="2"/>
  <c r="H834" i="2"/>
  <c r="J834" i="2"/>
  <c r="G835" i="2"/>
  <c r="H835" i="2"/>
  <c r="J835" i="2"/>
  <c r="G836" i="2"/>
  <c r="H836" i="2"/>
  <c r="J836" i="2"/>
  <c r="G837" i="2"/>
  <c r="H837" i="2"/>
  <c r="J837" i="2"/>
  <c r="G838" i="2"/>
  <c r="H838" i="2"/>
  <c r="J838" i="2"/>
  <c r="G839" i="2"/>
  <c r="H839" i="2"/>
  <c r="J839" i="2"/>
  <c r="G840" i="2"/>
  <c r="H840" i="2"/>
  <c r="J840" i="2"/>
  <c r="G841" i="2"/>
  <c r="H841" i="2"/>
  <c r="J841" i="2"/>
  <c r="G842" i="2"/>
  <c r="H842" i="2"/>
  <c r="J842" i="2"/>
  <c r="G843" i="2"/>
  <c r="H843" i="2"/>
  <c r="J843" i="2"/>
  <c r="G844" i="2"/>
  <c r="H844" i="2"/>
  <c r="J844" i="2"/>
  <c r="G845" i="2"/>
  <c r="H845" i="2"/>
  <c r="J845" i="2"/>
  <c r="G846" i="2"/>
  <c r="H846" i="2"/>
  <c r="J846" i="2"/>
  <c r="G847" i="2"/>
  <c r="H847" i="2"/>
  <c r="J847" i="2"/>
  <c r="G848" i="2"/>
  <c r="H848" i="2"/>
  <c r="J848" i="2"/>
  <c r="G849" i="2"/>
  <c r="H849" i="2"/>
  <c r="J849" i="2"/>
  <c r="G850" i="2"/>
  <c r="H850" i="2"/>
  <c r="J850" i="2"/>
  <c r="G851" i="2"/>
  <c r="H851" i="2"/>
  <c r="J851" i="2"/>
  <c r="G852" i="2"/>
  <c r="H852" i="2"/>
  <c r="J852" i="2"/>
  <c r="G853" i="2"/>
  <c r="H853" i="2"/>
  <c r="J853" i="2"/>
  <c r="G854" i="2"/>
  <c r="H854" i="2"/>
  <c r="J854" i="2"/>
  <c r="G855" i="2"/>
  <c r="H855" i="2"/>
  <c r="J855" i="2"/>
  <c r="G856" i="2"/>
  <c r="H856" i="2"/>
  <c r="J856" i="2"/>
  <c r="G857" i="2"/>
  <c r="H857" i="2"/>
  <c r="J857" i="2"/>
  <c r="G858" i="2"/>
  <c r="H858" i="2"/>
  <c r="J858" i="2"/>
  <c r="G859" i="2"/>
  <c r="H859" i="2"/>
  <c r="J859" i="2"/>
  <c r="G860" i="2"/>
  <c r="H860" i="2"/>
  <c r="J860" i="2"/>
  <c r="G861" i="2"/>
  <c r="H861" i="2"/>
  <c r="J861" i="2"/>
  <c r="G862" i="2"/>
  <c r="H862" i="2"/>
  <c r="J862" i="2"/>
  <c r="G863" i="2"/>
  <c r="H863" i="2"/>
  <c r="J863" i="2"/>
  <c r="G864" i="2"/>
  <c r="H864" i="2"/>
  <c r="J864" i="2"/>
  <c r="G865" i="2"/>
  <c r="H865" i="2"/>
  <c r="J865" i="2"/>
  <c r="G866" i="2"/>
  <c r="H866" i="2"/>
  <c r="J866" i="2"/>
  <c r="G867" i="2"/>
  <c r="H867" i="2"/>
  <c r="J867" i="2"/>
  <c r="G868" i="2"/>
  <c r="H868" i="2"/>
  <c r="J868" i="2"/>
  <c r="G869" i="2"/>
  <c r="H869" i="2"/>
  <c r="J869" i="2"/>
  <c r="G870" i="2"/>
  <c r="H870" i="2"/>
  <c r="J870" i="2"/>
  <c r="G871" i="2"/>
  <c r="H871" i="2"/>
  <c r="J871" i="2"/>
  <c r="G872" i="2"/>
  <c r="H872" i="2"/>
  <c r="J872" i="2"/>
  <c r="G873" i="2"/>
  <c r="H873" i="2"/>
  <c r="J873" i="2"/>
  <c r="G874" i="2"/>
  <c r="H874" i="2"/>
  <c r="J874" i="2"/>
  <c r="G875" i="2"/>
  <c r="H875" i="2"/>
  <c r="J875" i="2"/>
  <c r="G876" i="2"/>
  <c r="H876" i="2"/>
  <c r="J876" i="2"/>
  <c r="G877" i="2"/>
  <c r="H877" i="2"/>
  <c r="J877" i="2"/>
  <c r="G878" i="2"/>
  <c r="H878" i="2"/>
  <c r="J878" i="2"/>
  <c r="G879" i="2"/>
  <c r="H879" i="2"/>
  <c r="J879" i="2"/>
  <c r="G880" i="2"/>
  <c r="H880" i="2"/>
  <c r="J880" i="2"/>
  <c r="G881" i="2"/>
  <c r="H881" i="2"/>
  <c r="J881" i="2"/>
  <c r="G882" i="2"/>
  <c r="H882" i="2"/>
  <c r="J882" i="2"/>
  <c r="G883" i="2"/>
  <c r="H883" i="2"/>
  <c r="J883" i="2"/>
  <c r="G884" i="2"/>
  <c r="H884" i="2"/>
  <c r="J884" i="2"/>
  <c r="G885" i="2"/>
  <c r="H885" i="2"/>
  <c r="J885" i="2"/>
  <c r="G886" i="2"/>
  <c r="H886" i="2"/>
  <c r="J886" i="2"/>
  <c r="G887" i="2"/>
  <c r="H887" i="2"/>
  <c r="J887" i="2"/>
  <c r="G888" i="2"/>
  <c r="H888" i="2"/>
  <c r="J888" i="2"/>
  <c r="G889" i="2"/>
  <c r="H889" i="2"/>
  <c r="J889" i="2"/>
  <c r="G890" i="2"/>
  <c r="H890" i="2"/>
  <c r="J890" i="2"/>
  <c r="G891" i="2"/>
  <c r="H891" i="2"/>
  <c r="J891" i="2"/>
  <c r="G892" i="2"/>
  <c r="H892" i="2"/>
  <c r="J892" i="2"/>
  <c r="G893" i="2"/>
  <c r="H893" i="2"/>
  <c r="J893" i="2"/>
  <c r="G894" i="2"/>
  <c r="H894" i="2"/>
  <c r="J894" i="2"/>
  <c r="G895" i="2"/>
  <c r="H895" i="2"/>
  <c r="J895" i="2"/>
  <c r="G896" i="2"/>
  <c r="H896" i="2"/>
  <c r="J896" i="2"/>
  <c r="G897" i="2"/>
  <c r="H897" i="2"/>
  <c r="J897" i="2"/>
  <c r="G898" i="2"/>
  <c r="H898" i="2"/>
  <c r="J898" i="2"/>
  <c r="G899" i="2"/>
  <c r="H899" i="2"/>
  <c r="J899" i="2"/>
  <c r="G900" i="2"/>
  <c r="H900" i="2"/>
  <c r="J900" i="2"/>
  <c r="G901" i="2"/>
  <c r="H901" i="2"/>
  <c r="J901" i="2"/>
  <c r="G902" i="2"/>
  <c r="H902" i="2"/>
  <c r="J902" i="2"/>
  <c r="G903" i="2"/>
  <c r="H903" i="2"/>
  <c r="J903" i="2"/>
  <c r="G904" i="2"/>
  <c r="H904" i="2"/>
  <c r="J904" i="2"/>
  <c r="G905" i="2"/>
  <c r="H905" i="2"/>
  <c r="J905" i="2"/>
  <c r="G906" i="2"/>
  <c r="H906" i="2"/>
  <c r="J906" i="2"/>
  <c r="G907" i="2"/>
  <c r="H907" i="2"/>
  <c r="J907" i="2"/>
  <c r="G908" i="2"/>
  <c r="H908" i="2"/>
  <c r="J908" i="2"/>
  <c r="G909" i="2"/>
  <c r="H909" i="2"/>
  <c r="J909" i="2"/>
  <c r="G910" i="2"/>
  <c r="H910" i="2"/>
  <c r="J910" i="2"/>
  <c r="G911" i="2"/>
  <c r="H911" i="2"/>
  <c r="J911" i="2"/>
  <c r="G912" i="2"/>
  <c r="H912" i="2"/>
  <c r="J912" i="2"/>
  <c r="G913" i="2"/>
  <c r="H913" i="2"/>
  <c r="J913" i="2"/>
  <c r="G914" i="2"/>
  <c r="H914" i="2"/>
  <c r="J914" i="2"/>
  <c r="G915" i="2"/>
  <c r="H915" i="2"/>
  <c r="J915" i="2"/>
  <c r="G916" i="2"/>
  <c r="H916" i="2"/>
  <c r="J916" i="2"/>
  <c r="G917" i="2"/>
  <c r="H917" i="2"/>
  <c r="J917" i="2"/>
  <c r="G918" i="2"/>
  <c r="H918" i="2"/>
  <c r="J918" i="2"/>
  <c r="G919" i="2"/>
  <c r="H919" i="2"/>
  <c r="J919" i="2"/>
  <c r="G920" i="2"/>
  <c r="H920" i="2"/>
  <c r="J920" i="2"/>
  <c r="G921" i="2"/>
  <c r="H921" i="2"/>
  <c r="J921" i="2"/>
  <c r="G922" i="2"/>
  <c r="H922" i="2"/>
  <c r="J922" i="2"/>
  <c r="G923" i="2"/>
  <c r="H923" i="2"/>
  <c r="J923" i="2"/>
  <c r="G924" i="2"/>
  <c r="H924" i="2"/>
  <c r="J924" i="2"/>
  <c r="G925" i="2"/>
  <c r="H925" i="2"/>
  <c r="J925" i="2"/>
  <c r="G926" i="2"/>
  <c r="H926" i="2"/>
  <c r="J926" i="2"/>
  <c r="G927" i="2"/>
  <c r="H927" i="2"/>
  <c r="J927" i="2"/>
  <c r="G928" i="2"/>
  <c r="H928" i="2"/>
  <c r="J928" i="2"/>
  <c r="G929" i="2"/>
  <c r="H929" i="2"/>
  <c r="J929" i="2"/>
  <c r="G930" i="2"/>
  <c r="H930" i="2"/>
  <c r="J930" i="2"/>
  <c r="G931" i="2"/>
  <c r="H931" i="2"/>
  <c r="J931" i="2"/>
  <c r="G932" i="2"/>
  <c r="H932" i="2"/>
  <c r="J932" i="2"/>
  <c r="G933" i="2"/>
  <c r="H933" i="2"/>
  <c r="J933" i="2"/>
  <c r="G934" i="2"/>
  <c r="H934" i="2"/>
  <c r="J934" i="2"/>
  <c r="G935" i="2"/>
  <c r="H935" i="2"/>
  <c r="J935" i="2"/>
  <c r="G936" i="2"/>
  <c r="H936" i="2"/>
  <c r="J936" i="2"/>
  <c r="G937" i="2"/>
  <c r="H937" i="2"/>
  <c r="J937" i="2"/>
  <c r="G938" i="2"/>
  <c r="H938" i="2"/>
  <c r="J938" i="2"/>
  <c r="G939" i="2"/>
  <c r="H939" i="2"/>
  <c r="J939" i="2"/>
  <c r="G940" i="2"/>
  <c r="H940" i="2"/>
  <c r="J940" i="2"/>
  <c r="G941" i="2"/>
  <c r="H941" i="2"/>
  <c r="J941" i="2"/>
  <c r="G942" i="2"/>
  <c r="H942" i="2"/>
  <c r="J942" i="2"/>
  <c r="G943" i="2"/>
  <c r="H943" i="2"/>
  <c r="J943" i="2"/>
  <c r="G944" i="2"/>
  <c r="H944" i="2"/>
  <c r="J944" i="2"/>
  <c r="G945" i="2"/>
  <c r="H945" i="2"/>
  <c r="J945" i="2"/>
  <c r="G946" i="2"/>
  <c r="H946" i="2"/>
  <c r="J946" i="2"/>
  <c r="G947" i="2"/>
  <c r="H947" i="2"/>
  <c r="J947" i="2"/>
  <c r="G948" i="2"/>
  <c r="H948" i="2"/>
  <c r="J948" i="2"/>
  <c r="G949" i="2"/>
  <c r="H949" i="2"/>
  <c r="J949" i="2"/>
  <c r="G950" i="2"/>
  <c r="H950" i="2"/>
  <c r="J950" i="2"/>
  <c r="G951" i="2"/>
  <c r="H951" i="2"/>
  <c r="J951" i="2"/>
  <c r="G952" i="2"/>
  <c r="H952" i="2"/>
  <c r="J952" i="2"/>
  <c r="G953" i="2"/>
  <c r="H953" i="2"/>
  <c r="J953" i="2"/>
  <c r="G954" i="2"/>
  <c r="H954" i="2"/>
  <c r="J954" i="2"/>
  <c r="G955" i="2"/>
  <c r="H955" i="2"/>
  <c r="J955" i="2"/>
  <c r="G956" i="2"/>
  <c r="H956" i="2"/>
  <c r="J956" i="2"/>
  <c r="G957" i="2"/>
  <c r="H957" i="2"/>
  <c r="J957" i="2"/>
  <c r="G958" i="2"/>
  <c r="H958" i="2"/>
  <c r="J958" i="2"/>
  <c r="G959" i="2"/>
  <c r="H959" i="2"/>
  <c r="J959" i="2"/>
  <c r="G960" i="2"/>
  <c r="H960" i="2"/>
  <c r="J960" i="2"/>
  <c r="G961" i="2"/>
  <c r="H961" i="2"/>
  <c r="J961" i="2"/>
  <c r="G962" i="2"/>
  <c r="H962" i="2"/>
  <c r="J962" i="2"/>
  <c r="G963" i="2"/>
  <c r="H963" i="2"/>
  <c r="J963" i="2"/>
  <c r="G964" i="2"/>
  <c r="H964" i="2"/>
  <c r="J964" i="2"/>
  <c r="G965" i="2"/>
  <c r="H965" i="2"/>
  <c r="J965" i="2"/>
  <c r="G966" i="2"/>
  <c r="H966" i="2"/>
  <c r="J966" i="2"/>
  <c r="G967" i="2"/>
  <c r="H967" i="2"/>
  <c r="J967" i="2"/>
  <c r="G968" i="2"/>
  <c r="H968" i="2"/>
  <c r="J968" i="2"/>
  <c r="G969" i="2"/>
  <c r="H969" i="2"/>
  <c r="J969" i="2"/>
  <c r="G970" i="2"/>
  <c r="H970" i="2"/>
  <c r="J970" i="2"/>
  <c r="G971" i="2"/>
  <c r="H971" i="2"/>
  <c r="J971" i="2"/>
  <c r="G972" i="2"/>
  <c r="H972" i="2"/>
  <c r="J972" i="2"/>
  <c r="G973" i="2"/>
  <c r="H973" i="2"/>
  <c r="J973" i="2"/>
  <c r="G974" i="2"/>
  <c r="H974" i="2"/>
  <c r="J974" i="2"/>
  <c r="G975" i="2"/>
  <c r="H975" i="2"/>
  <c r="J975" i="2"/>
  <c r="G976" i="2"/>
  <c r="H976" i="2"/>
  <c r="J976" i="2"/>
  <c r="G977" i="2"/>
  <c r="H977" i="2"/>
  <c r="J977" i="2"/>
  <c r="G978" i="2"/>
  <c r="H978" i="2"/>
  <c r="J978" i="2"/>
  <c r="G979" i="2"/>
  <c r="H979" i="2"/>
  <c r="J979" i="2"/>
  <c r="G980" i="2"/>
  <c r="H980" i="2"/>
  <c r="J980" i="2"/>
  <c r="G981" i="2"/>
  <c r="H981" i="2"/>
  <c r="J981" i="2"/>
  <c r="G982" i="2"/>
  <c r="H982" i="2"/>
  <c r="J982" i="2"/>
  <c r="G983" i="2"/>
  <c r="H983" i="2"/>
  <c r="J983" i="2"/>
  <c r="G984" i="2"/>
  <c r="H984" i="2"/>
  <c r="J984" i="2"/>
  <c r="G985" i="2"/>
  <c r="H985" i="2"/>
  <c r="J985" i="2"/>
  <c r="G986" i="2"/>
  <c r="H986" i="2"/>
  <c r="J986" i="2"/>
  <c r="G987" i="2"/>
  <c r="H987" i="2"/>
  <c r="J987" i="2"/>
  <c r="G988" i="2"/>
  <c r="H988" i="2"/>
  <c r="J988" i="2"/>
  <c r="G989" i="2"/>
  <c r="H989" i="2"/>
  <c r="J989" i="2"/>
  <c r="G990" i="2"/>
  <c r="H990" i="2"/>
  <c r="J990" i="2"/>
  <c r="G991" i="2"/>
  <c r="H991" i="2"/>
  <c r="J991" i="2"/>
  <c r="G992" i="2"/>
  <c r="H992" i="2"/>
  <c r="J992" i="2"/>
  <c r="G993" i="2"/>
  <c r="H993" i="2"/>
  <c r="J993" i="2"/>
  <c r="G994" i="2"/>
  <c r="H994" i="2"/>
  <c r="J994" i="2"/>
  <c r="G995" i="2"/>
  <c r="H995" i="2"/>
  <c r="J995" i="2"/>
  <c r="G996" i="2"/>
  <c r="H996" i="2"/>
  <c r="J996" i="2"/>
  <c r="G997" i="2"/>
  <c r="H997" i="2"/>
  <c r="J997" i="2"/>
  <c r="G998" i="2"/>
  <c r="H998" i="2"/>
  <c r="J998" i="2"/>
  <c r="G999" i="2"/>
  <c r="H999" i="2"/>
  <c r="J999" i="2"/>
  <c r="G1000" i="2"/>
  <c r="H1000" i="2"/>
  <c r="J1000" i="2"/>
  <c r="G1001" i="2"/>
  <c r="H1001" i="2"/>
  <c r="J1001" i="2"/>
  <c r="G1002" i="2"/>
  <c r="H1002" i="2"/>
  <c r="J1002" i="2"/>
  <c r="G1003" i="2"/>
  <c r="H1003" i="2"/>
  <c r="J1003" i="2"/>
  <c r="G1004" i="2"/>
  <c r="H1004" i="2"/>
  <c r="J1004" i="2"/>
  <c r="G1005" i="2"/>
  <c r="H1005" i="2"/>
  <c r="J1005" i="2"/>
  <c r="G1006" i="2"/>
  <c r="H1006" i="2"/>
  <c r="J1006" i="2"/>
  <c r="G1007" i="2"/>
  <c r="H1007" i="2"/>
  <c r="J1007" i="2"/>
  <c r="G1008" i="2"/>
  <c r="H1008" i="2"/>
  <c r="J1008" i="2"/>
  <c r="G1009" i="2"/>
  <c r="H1009" i="2"/>
  <c r="J1009" i="2"/>
  <c r="G1010" i="2"/>
  <c r="H1010" i="2"/>
  <c r="J1010" i="2"/>
  <c r="G1011" i="2"/>
  <c r="H1011" i="2"/>
  <c r="J1011" i="2"/>
  <c r="G1012" i="2"/>
  <c r="H1012" i="2"/>
  <c r="J1012" i="2"/>
  <c r="G1013" i="2"/>
  <c r="H1013" i="2"/>
  <c r="J1013" i="2"/>
  <c r="G1014" i="2"/>
  <c r="H1014" i="2"/>
  <c r="J1014" i="2"/>
  <c r="G1015" i="2"/>
  <c r="H1015" i="2"/>
  <c r="J1015" i="2"/>
  <c r="G1016" i="2"/>
  <c r="H1016" i="2"/>
  <c r="J1016" i="2"/>
  <c r="G1017" i="2"/>
  <c r="H1017" i="2"/>
  <c r="J1017" i="2"/>
  <c r="G1018" i="2"/>
  <c r="H1018" i="2"/>
  <c r="J1018" i="2"/>
  <c r="G1019" i="2"/>
  <c r="H1019" i="2"/>
  <c r="J1019" i="2"/>
  <c r="G1020" i="2"/>
  <c r="H1020" i="2"/>
  <c r="J1020" i="2"/>
  <c r="G1021" i="2"/>
  <c r="H1021" i="2"/>
  <c r="J1021" i="2"/>
  <c r="G1022" i="2"/>
  <c r="H1022" i="2"/>
  <c r="J1022" i="2"/>
  <c r="G1023" i="2"/>
  <c r="H1023" i="2"/>
  <c r="J1023" i="2"/>
  <c r="G1024" i="2"/>
  <c r="H1024" i="2"/>
  <c r="J1024" i="2"/>
  <c r="G1025" i="2"/>
  <c r="H1025" i="2"/>
  <c r="J1025" i="2"/>
  <c r="G1026" i="2"/>
  <c r="H1026" i="2"/>
  <c r="J1026" i="2"/>
  <c r="G1027" i="2"/>
  <c r="H1027" i="2"/>
  <c r="J1027" i="2"/>
  <c r="G1028" i="2"/>
  <c r="H1028" i="2"/>
  <c r="J1028" i="2"/>
  <c r="G1029" i="2"/>
  <c r="H1029" i="2"/>
  <c r="J1029" i="2"/>
  <c r="G1030" i="2"/>
  <c r="H1030" i="2"/>
  <c r="J1030" i="2"/>
  <c r="G1031" i="2"/>
  <c r="H1031" i="2"/>
  <c r="J1031" i="2"/>
  <c r="G1032" i="2"/>
  <c r="H1032" i="2"/>
  <c r="J1032" i="2"/>
  <c r="G1033" i="2"/>
  <c r="H1033" i="2"/>
  <c r="J1033" i="2"/>
  <c r="G1034" i="2"/>
  <c r="H1034" i="2"/>
  <c r="J1034" i="2"/>
  <c r="G1035" i="2"/>
  <c r="H1035" i="2"/>
  <c r="J1035" i="2"/>
  <c r="G1036" i="2"/>
  <c r="H1036" i="2"/>
  <c r="J1036" i="2"/>
  <c r="G1037" i="2"/>
  <c r="H1037" i="2"/>
  <c r="J1037" i="2"/>
  <c r="G1038" i="2"/>
  <c r="H1038" i="2"/>
  <c r="J1038" i="2"/>
  <c r="G6" i="2"/>
  <c r="H6" i="2"/>
  <c r="J6" i="2"/>
  <c r="G5" i="2"/>
  <c r="H5" i="2"/>
  <c r="J5" i="2"/>
  <c r="F9" i="2" l="1"/>
  <c r="F5" i="2"/>
  <c r="F7" i="2"/>
  <c r="F12" i="2"/>
  <c r="F20" i="2"/>
  <c r="F16" i="2"/>
  <c r="F15" i="2"/>
  <c r="F6" i="2"/>
  <c r="F30" i="2"/>
  <c r="F13" i="2"/>
  <c r="F28" i="2"/>
  <c r="F27" i="2"/>
  <c r="F2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N7" authorId="0" shapeId="0" xr:uid="{3559105B-AF20-4E9A-901E-A743992A6C0B}">
      <text>
        <r>
          <rPr>
            <b/>
            <sz val="9"/>
            <color indexed="81"/>
            <rFont val="Tahoma"/>
            <charset val="178"/>
          </rPr>
          <t xml:space="preserve">عندما اكتب رقم السيارة يحضر لى تلقائى اخر عداد الحالي للسيارة في  يكتب في العداد السابق
فك حماية الورقة </t>
        </r>
        <r>
          <rPr>
            <b/>
            <sz val="20"/>
            <color indexed="81"/>
            <rFont val="Tahoma"/>
            <family val="2"/>
          </rPr>
          <t>123</t>
        </r>
      </text>
    </comment>
  </commentList>
</comments>
</file>

<file path=xl/sharedStrings.xml><?xml version="1.0" encoding="utf-8"?>
<sst xmlns="http://schemas.openxmlformats.org/spreadsheetml/2006/main" count="1070" uniqueCount="28">
  <si>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</si>
  <si>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</si>
  <si>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</si>
  <si>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</si>
  <si>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</si>
  <si>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</si>
  <si>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</si>
  <si>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</si>
  <si>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</si>
  <si>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</si>
  <si>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</si>
  <si>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</si>
  <si>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</si>
  <si>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</si>
  <si>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</si>
  <si>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</si>
  <si>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</si>
  <si>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</si>
  <si>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</si>
  <si>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</si>
  <si>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</si>
  <si>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</si>
  <si>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</si>
  <si>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</si>
  <si>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</si>
  <si>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</si>
  <si>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</si>
  <si>
    <t>العداد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</si>
</sst>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1000409]h:mm\ AM/PM;@"/>
    <numFmt numFmtId="166" formatCode="mmmm"/>
    <numFmt numFmtId="167" formatCode="dddd"/>
  </numFmts>
  <fonts count="4" x14ac:knownFonts="1">
    <font>
      <sz val="11"/>
      <color theme="1"/>
      <name val="Arial"/>
      <family val="2"/>
      <scheme val="minor"/>
    </font>
    <font>
      <b/>
      <sz val="9"/>
      <color indexed="81"/>
      <name val="Tahoma"/>
      <charset val="178"/>
    </font>
    <font>
      <b/>
      <sz val="14"/>
      <color theme="1"/>
      <name val="Arial"/>
      <family val="2"/>
      <scheme val="minor"/>
    </font>
    <font>
      <b/>
      <sz val="2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167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0" fillId="0" borderId="0" xfId="0" quotePrefix="1" applyProtection="1"/>
    <xf numFmtId="0" fontId="0" fillId="0" borderId="0" xfId="0" applyProtection="1"/>
    <xf numFmtId="2" fontId="0" fillId="0" borderId="0" xfId="0" applyNumberFormat="1" applyProtection="1"/>
    <xf numFmtId="0" fontId="0" fillId="0" borderId="0" xfId="0" applyAlignment="1" applyProtection="1">
      <alignment horizontal="center"/>
    </xf>
  </cellXfs>
  <cellStyles count="1">
    <cellStyle name="عادي" xfId="0" builtinId="0"/>
  </cellStyles>
  <dxfs count="8">
    <dxf>
      <font>
        <b val="0"/>
        <i val="0"/>
        <color theme="0" tint="-0.1499679555650502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1D4703-190A-4B12-9DE4-D5E533148BE1}" name="car_1" displayName="car_1" ref="A2:E6" totalsRowShown="0" headerRowDxfId="2" dataDxfId="3">
  <autoFilter ref="A2:E6" xr:uid="{9F1D4703-190A-4B12-9DE4-D5E533148BE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AC7B0DE-C16D-48F5-8A0E-080F5F0D2436}" name="رقم السيارة" dataDxfId="7"/>
    <tableColumn id="2" xr3:uid="{BD4CC65C-FD7A-4DE3-B3E1-17653C38440D}" name="اسم السائق" dataDxfId="6"/>
    <tableColumn id="3" xr3:uid="{633099C9-B16B-418D-A8CE-04FC87CB4DB5}" name="نوع السيارة " dataDxfId="5"/>
    <tableColumn id="4" xr3:uid="{1E9BFFBE-4630-4D0F-8224-5E51F9ABAAEA}" name="القدرة " dataDxfId="4"/>
    <tableColumn id="5" xr3:uid="{06819A68-A810-4544-986C-EC45333687C6}" name="العداد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sheetPr codeName="ورقة1"/>
  <dimension ref="A1:V1234"/>
  <sheetViews>
    <sheetView rightToLeft="1" topLeftCell="E1" zoomScale="145" zoomScaleNormal="145" workbookViewId="0">
      <selection activeCell="Q1" sqref="Q1"/>
    </sheetView>
  </sheetViews>
  <sheetFormatPr defaultRowHeight="14.25" x14ac:dyDescent="0.2"/>
  <cols>
    <col min="1" max="1" width="7.375" style="3" bestFit="1" customWidth="1"/>
    <col min="2" max="2" width="9" style="3" bestFit="1" customWidth="1"/>
    <col min="3" max="3" width="8.125" style="3" bestFit="1" customWidth="1"/>
    <col min="4" max="4" width="4.625" style="3" bestFit="1" customWidth="1"/>
    <col min="5" max="5" width="1.25" style="3" customWidth="1"/>
    <col min="6" max="6" width="2.875" style="3" bestFit="1" customWidth="1"/>
    <col min="7" max="7" width="5.5" style="4" bestFit="1" customWidth="1"/>
    <col min="8" max="8" width="5.875" style="4" bestFit="1" customWidth="1"/>
    <col min="9" max="9" width="13" style="4" bestFit="1" customWidth="1"/>
    <col min="10" max="10" width="8.5" style="4" bestFit="1" customWidth="1"/>
    <col min="11" max="11" width="7.375" style="4" bestFit="1" customWidth="1"/>
    <col min="12" max="12" width="9" style="4" bestFit="1" customWidth="1"/>
    <col min="13" max="13" width="8.125" style="4" bestFit="1" customWidth="1"/>
    <col min="14" max="14" width="4.625" style="4" bestFit="1" customWidth="1"/>
    <col min="15" max="15" width="7.375" style="3" bestFit="1" customWidth="1"/>
    <col min="16" max="16" width="8.625" style="10" bestFit="1" customWidth="1"/>
    <col min="17" max="17" width="8.25" style="3" bestFit="1" customWidth="1"/>
    <col min="18" max="18" width="12" style="3" bestFit="1" customWidth="1"/>
    <col min="19" max="19" width="8" style="3" bestFit="1" customWidth="1"/>
    <col min="20" max="20" width="7" style="12" bestFit="1" customWidth="1"/>
    <col min="21" max="21" width="8.375" style="12" bestFit="1" customWidth="1"/>
    <col min="22" max="22" width="7.25" style="12" bestFit="1" customWidth="1"/>
    <col min="23" max="16384" width="9" style="3"/>
  </cols>
  <sheetData>
    <row r="1" spans="6:22" x14ac:dyDescent="0.2">
      <c r="P1" s="3"/>
      <c r="S1" s="3" t="s">
        <v>25</v>
      </c>
      <c r="T1" s="5">
        <v>8.6</v>
      </c>
      <c r="U1" s="3"/>
      <c r="V1" s="3"/>
    </row>
    <row r="2" spans="6:22" x14ac:dyDescent="0.2">
      <c r="P2" s="3"/>
      <c r="S2" s="3" t="s">
        <v>26</v>
      </c>
      <c r="T2" s="3">
        <v>8.25</v>
      </c>
      <c r="U2" s="3"/>
      <c r="V2" s="3"/>
    </row>
    <row r="3" spans="6:22" x14ac:dyDescent="0.2">
      <c r="P3" s="3"/>
      <c r="T3" s="3"/>
      <c r="U3" s="3"/>
      <c r="V3" s="3"/>
    </row>
    <row r="4" spans="6:22" x14ac:dyDescent="0.2">
      <c r="F4" s="3" t="s">
        <v>12</v>
      </c>
      <c r="G4" s="4" t="s">
        <v>15</v>
      </c>
      <c r="H4" s="4" t="s">
        <v>16</v>
      </c>
      <c r="I4" s="4" t="s">
        <v>13</v>
      </c>
      <c r="J4" s="4" t="s">
        <v>14</v>
      </c>
      <c r="K4" s="4" t="s">
        <v>0</v>
      </c>
      <c r="L4" s="4" t="s">
        <v>1</v>
      </c>
      <c r="M4" s="4" t="s">
        <v>2</v>
      </c>
      <c r="N4" s="4" t="s">
        <v>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24</v>
      </c>
      <c r="T4" s="4" t="s">
        <v>21</v>
      </c>
      <c r="U4" s="4" t="s">
        <v>22</v>
      </c>
      <c r="V4" s="4" t="s">
        <v>23</v>
      </c>
    </row>
    <row r="5" spans="6:22" x14ac:dyDescent="0.2">
      <c r="F5" s="3">
        <f>IF(L5&lt;&gt;"",SUBTOTAL(3,$L$5:L5),0)</f>
        <v>1</v>
      </c>
      <c r="G5" s="6">
        <f>+I5</f>
        <v>45115</v>
      </c>
      <c r="H5" s="7">
        <f>I5</f>
        <v>45115</v>
      </c>
      <c r="I5" s="8">
        <v>45115</v>
      </c>
      <c r="J5" s="9">
        <f>I5</f>
        <v>45115</v>
      </c>
      <c r="K5" s="4">
        <v>879</v>
      </c>
      <c r="L5" s="14" t="str">
        <f>IFERROR(VLOOKUP($K5,car_1[],2,0),"")</f>
        <v xml:space="preserve">محمود </v>
      </c>
      <c r="M5" s="14" t="str">
        <f>IFERROR(VLOOKUP($K5,car_1[],3,0),"")</f>
        <v>دبل كابينة</v>
      </c>
      <c r="N5" s="14" t="str">
        <f>IFERROR(VLOOKUP($K5,car_1[],4,0),"")</f>
        <v>غرز</v>
      </c>
      <c r="O5" s="11">
        <f ca="1">IF(K5&lt;&gt;"",IFERROR(IF(_xlfn.MAXIFS(OFFSET($P$5,0,0,ROW()-5,1),OFFSET($K$5,0,0,ROW()-5,1),K5)&lt;1,VLOOKUP(K5,car_1[[رقم السيارة]:[العداد]],5,FALSE),_xlfn.MAXIFS(OFFSET($P$5,0,0,ROW()-5,1),OFFSET($K$5,0,0,ROW()-5,1),K5)),VLOOKUP(K5,car_1[[رقم السيارة]:[العداد]],5,FALSE)),"")</f>
        <v>51324</v>
      </c>
      <c r="P5" s="3">
        <v>52323</v>
      </c>
      <c r="Q5" s="12">
        <f t="shared" ref="Q5:Q68" ca="1" si="0">IF(OR(O5="",P5=""),"",(O5-P5)*-1)</f>
        <v>999</v>
      </c>
      <c r="R5" s="3">
        <v>50</v>
      </c>
      <c r="S5" s="3" t="s">
        <v>26</v>
      </c>
      <c r="T5" s="12">
        <f>IFERROR(VLOOKUP(S5,$S$1:$T$2,2,FALSE)*$R5,"")</f>
        <v>412.5</v>
      </c>
      <c r="U5" s="13">
        <f t="shared" ref="U5:U68" ca="1" si="1">IF(Q5="","",R5/Q5)</f>
        <v>5.0050050050050053E-2</v>
      </c>
      <c r="V5" s="13">
        <f ca="1">IF(Q5="","",T5/Q5)</f>
        <v>0.41291291291291293</v>
      </c>
    </row>
    <row r="6" spans="6:22" x14ac:dyDescent="0.2">
      <c r="F6" s="3">
        <f>IF(L6&lt;&gt;"",SUBTOTAL(3,$L$5:L6),"")</f>
        <v>2</v>
      </c>
      <c r="G6" s="6">
        <f>+I6</f>
        <v>45116</v>
      </c>
      <c r="H6" s="7">
        <f>I6</f>
        <v>45116</v>
      </c>
      <c r="I6" s="8">
        <v>45116</v>
      </c>
      <c r="J6" s="9">
        <f>I6</f>
        <v>45116</v>
      </c>
      <c r="K6" s="4">
        <v>566</v>
      </c>
      <c r="L6" s="14" t="str">
        <f>IFERROR(VLOOKUP($K6,car_1[],2,0),"")</f>
        <v>محمد</v>
      </c>
      <c r="M6" s="14" t="str">
        <f>IFERROR(VLOOKUP($K6,car_1[],3,0),"")</f>
        <v>دبل كابينة</v>
      </c>
      <c r="N6" s="14" t="str">
        <f>IFERROR(VLOOKUP($K6,car_1[],4,0),"")</f>
        <v>عادية</v>
      </c>
      <c r="O6" s="11">
        <f ca="1">IF(K6&lt;&gt;"",IFERROR(IF(_xlfn.MAXIFS(OFFSET($P$5,0,0,ROW()-5,1),OFFSET($K$5,0,0,ROW()-5,1),K6)&lt;1,VLOOKUP(K6,car_1[[رقم السيارة]:[العداد]],5,FALSE),_xlfn.MAXIFS(OFFSET($P$5,0,0,ROW()-5,1),OFFSET($K$5,0,0,ROW()-5,1),K6)),VLOOKUP(K6,car_1[[رقم السيارة]:[العداد]],5,FALSE)),"")</f>
        <v>65352</v>
      </c>
      <c r="P6" s="3">
        <v>65752</v>
      </c>
      <c r="Q6" s="12">
        <f t="shared" ca="1" si="0"/>
        <v>400</v>
      </c>
      <c r="R6" s="3">
        <v>25</v>
      </c>
      <c r="S6" s="3" t="s">
        <v>26</v>
      </c>
      <c r="T6" s="12">
        <f t="shared" ref="T6:T69" si="2">IFERROR(VLOOKUP(S6,$S$1:$T$2,2,FALSE)*$R6,"")</f>
        <v>206.25</v>
      </c>
      <c r="U6" s="13">
        <f t="shared" ca="1" si="1"/>
        <v>6.25E-2</v>
      </c>
      <c r="V6" s="13">
        <f t="shared" ref="V6:V69" ca="1" si="3">IF(Q6="","",T6/Q6)</f>
        <v>0.515625</v>
      </c>
    </row>
    <row r="7" spans="6:22" x14ac:dyDescent="0.2">
      <c r="F7" s="3">
        <f>IF(L7&lt;&gt;"",SUBTOTAL(3,$L$5:L7),"")</f>
        <v>3</v>
      </c>
      <c r="G7" s="6">
        <f t="shared" ref="G7:G70" si="4">+I7</f>
        <v>45117</v>
      </c>
      <c r="H7" s="7">
        <f t="shared" ref="H7:H70" si="5">I7</f>
        <v>45117</v>
      </c>
      <c r="I7" s="8">
        <v>45117</v>
      </c>
      <c r="J7" s="9">
        <f t="shared" ref="J7:J70" si="6">I7</f>
        <v>45117</v>
      </c>
      <c r="K7" s="4">
        <v>215</v>
      </c>
      <c r="L7" s="14" t="str">
        <f>IFERROR(VLOOKUP($K7,car_1[],2,0),"")</f>
        <v>مصطفى</v>
      </c>
      <c r="M7" s="14" t="str">
        <f>IFERROR(VLOOKUP($K7,car_1[],3,0),"")</f>
        <v xml:space="preserve">كابينة </v>
      </c>
      <c r="N7" s="14" t="str">
        <f>IFERROR(VLOOKUP($K7,car_1[],4,0),"")</f>
        <v>عادية</v>
      </c>
      <c r="O7" s="11">
        <f ca="1">IF(K7&lt;&gt;"",IFERROR(IF(_xlfn.MAXIFS(OFFSET($P$5,0,0,ROW()-5,1),OFFSET($K$5,0,0,ROW()-5,1),K7)&lt;1,VLOOKUP(K7,car_1[[رقم السيارة]:[العداد]],5,FALSE),_xlfn.MAXIFS(OFFSET($P$5,0,0,ROW()-5,1),OFFSET($K$5,0,0,ROW()-5,1),K7)),VLOOKUP(K7,car_1[[رقم السيارة]:[العداد]],5,FALSE)),"")</f>
        <v>75821</v>
      </c>
      <c r="P7" s="3">
        <v>75925</v>
      </c>
      <c r="Q7" s="12">
        <f t="shared" ca="1" si="0"/>
        <v>104</v>
      </c>
      <c r="R7" s="3">
        <v>30</v>
      </c>
      <c r="S7" s="3" t="s">
        <v>26</v>
      </c>
      <c r="T7" s="12">
        <f t="shared" si="2"/>
        <v>247.5</v>
      </c>
      <c r="U7" s="13">
        <f t="shared" ca="1" si="1"/>
        <v>0.28846153846153844</v>
      </c>
      <c r="V7" s="13">
        <f t="shared" ca="1" si="3"/>
        <v>2.3798076923076925</v>
      </c>
    </row>
    <row r="8" spans="6:22" x14ac:dyDescent="0.2">
      <c r="F8" s="3">
        <f>IF(L8&lt;&gt;"",SUBTOTAL(3,$L$5:L8),"")</f>
        <v>4</v>
      </c>
      <c r="G8" s="6">
        <f t="shared" si="4"/>
        <v>45118</v>
      </c>
      <c r="H8" s="7">
        <f t="shared" si="5"/>
        <v>45118</v>
      </c>
      <c r="I8" s="8">
        <v>45118</v>
      </c>
      <c r="J8" s="9">
        <f t="shared" si="6"/>
        <v>45118</v>
      </c>
      <c r="K8" s="4">
        <v>879</v>
      </c>
      <c r="L8" s="14" t="str">
        <f>IFERROR(VLOOKUP($K8,car_1[],2,0),"")</f>
        <v xml:space="preserve">محمود </v>
      </c>
      <c r="M8" s="14" t="str">
        <f>IFERROR(VLOOKUP($K8,car_1[],3,0),"")</f>
        <v>دبل كابينة</v>
      </c>
      <c r="N8" s="14" t="str">
        <f>IFERROR(VLOOKUP($K8,car_1[],4,0),"")</f>
        <v>غرز</v>
      </c>
      <c r="O8" s="11">
        <f ca="1">IF(K8&lt;&gt;"",IFERROR(IF(_xlfn.MAXIFS(OFFSET($P$5,0,0,ROW()-5,1),OFFSET($K$5,0,0,ROW()-5,1),K8)&lt;1,VLOOKUP(K8,car_1[[رقم السيارة]:[العداد]],5,FALSE),_xlfn.MAXIFS(OFFSET($P$5,0,0,ROW()-5,1),OFFSET($K$5,0,0,ROW()-5,1),K8)),VLOOKUP(K8,car_1[[رقم السيارة]:[العداد]],5,FALSE)),"")</f>
        <v>52323</v>
      </c>
      <c r="P8" s="3">
        <v>426555</v>
      </c>
      <c r="Q8" s="12">
        <f t="shared" ca="1" si="0"/>
        <v>374232</v>
      </c>
      <c r="R8" s="3">
        <v>55</v>
      </c>
      <c r="S8" s="3" t="s">
        <v>26</v>
      </c>
      <c r="T8" s="12">
        <f t="shared" si="2"/>
        <v>453.75</v>
      </c>
      <c r="U8" s="13">
        <f t="shared" ca="1" si="1"/>
        <v>1.4696765642702923E-4</v>
      </c>
      <c r="V8" s="13">
        <f t="shared" ca="1" si="3"/>
        <v>1.212483165522991E-3</v>
      </c>
    </row>
    <row r="9" spans="6:22" x14ac:dyDescent="0.2">
      <c r="F9" s="3">
        <f>IF(L9&lt;&gt;"",SUBTOTAL(3,$L$5:L9),"")</f>
        <v>5</v>
      </c>
      <c r="G9" s="6">
        <f t="shared" si="4"/>
        <v>45119</v>
      </c>
      <c r="H9" s="7">
        <f t="shared" si="5"/>
        <v>45119</v>
      </c>
      <c r="I9" s="8">
        <v>45119</v>
      </c>
      <c r="J9" s="9">
        <f t="shared" si="6"/>
        <v>45119</v>
      </c>
      <c r="K9" s="4">
        <v>879</v>
      </c>
      <c r="L9" s="14" t="str">
        <f>IFERROR(VLOOKUP($K9,car_1[],2,0),"")</f>
        <v xml:space="preserve">محمود </v>
      </c>
      <c r="M9" s="14" t="str">
        <f>IFERROR(VLOOKUP($K9,car_1[],3,0),"")</f>
        <v>دبل كابينة</v>
      </c>
      <c r="N9" s="14" t="str">
        <f>IFERROR(VLOOKUP($K9,car_1[],4,0),"")</f>
        <v>غرز</v>
      </c>
      <c r="O9" s="11">
        <f ca="1">IF(K9&lt;&gt;"",IFERROR(IF(_xlfn.MAXIFS(OFFSET($P$5,0,0,ROW()-5,1),OFFSET($K$5,0,0,ROW()-5,1),K9)&lt;1,VLOOKUP(K9,car_1[[رقم السيارة]:[العداد]],5,FALSE),_xlfn.MAXIFS(OFFSET($P$5,0,0,ROW()-5,1),OFFSET($K$5,0,0,ROW()-5,1),K9)),VLOOKUP(K9,car_1[[رقم السيارة]:[العداد]],5,FALSE)),"")</f>
        <v>426555</v>
      </c>
      <c r="Q9" s="12" t="str">
        <f t="shared" ca="1" si="0"/>
        <v/>
      </c>
      <c r="R9" s="3">
        <v>70</v>
      </c>
      <c r="S9" s="3" t="s">
        <v>26</v>
      </c>
      <c r="T9" s="12">
        <f t="shared" si="2"/>
        <v>577.5</v>
      </c>
      <c r="U9" s="13" t="str">
        <f t="shared" ca="1" si="1"/>
        <v/>
      </c>
      <c r="V9" s="13" t="str">
        <f t="shared" ca="1" si="3"/>
        <v/>
      </c>
    </row>
    <row r="10" spans="6:22" x14ac:dyDescent="0.2">
      <c r="F10" s="3">
        <f>IF(L10&lt;&gt;"",SUBTOTAL(3,$L$5:L10),"")</f>
        <v>6</v>
      </c>
      <c r="G10" s="6">
        <f t="shared" si="4"/>
        <v>45120</v>
      </c>
      <c r="H10" s="7">
        <f t="shared" si="5"/>
        <v>45120</v>
      </c>
      <c r="I10" s="8">
        <v>45120</v>
      </c>
      <c r="J10" s="9">
        <f t="shared" si="6"/>
        <v>45120</v>
      </c>
      <c r="K10" s="4">
        <v>879</v>
      </c>
      <c r="L10" s="14" t="str">
        <f>IFERROR(VLOOKUP($K10,car_1[],2,0),"")</f>
        <v xml:space="preserve">محمود </v>
      </c>
      <c r="M10" s="14" t="str">
        <f>IFERROR(VLOOKUP($K10,car_1[],3,0),"")</f>
        <v>دبل كابينة</v>
      </c>
      <c r="N10" s="14" t="str">
        <f>IFERROR(VLOOKUP($K10,car_1[],4,0),"")</f>
        <v>غرز</v>
      </c>
      <c r="O10" s="11">
        <f ca="1">IF(K10&lt;&gt;"",IFERROR(IF(_xlfn.MAXIFS(OFFSET($P$5,0,0,ROW()-5,1),OFFSET($K$5,0,0,ROW()-5,1),K10)&lt;1,VLOOKUP(K10,car_1[[رقم السيارة]:[العداد]],5,FALSE),_xlfn.MAXIFS(OFFSET($P$5,0,0,ROW()-5,1),OFFSET($K$5,0,0,ROW()-5,1),K10)),VLOOKUP(K10,car_1[[رقم السيارة]:[العداد]],5,FALSE)),"")</f>
        <v>426555</v>
      </c>
      <c r="Q10" s="12" t="str">
        <f t="shared" ca="1" si="0"/>
        <v/>
      </c>
      <c r="R10" s="3">
        <v>50</v>
      </c>
      <c r="S10" s="3" t="s">
        <v>26</v>
      </c>
      <c r="T10" s="12">
        <f t="shared" si="2"/>
        <v>412.5</v>
      </c>
      <c r="U10" s="13" t="str">
        <f t="shared" ca="1" si="1"/>
        <v/>
      </c>
      <c r="V10" s="13" t="str">
        <f t="shared" ca="1" si="3"/>
        <v/>
      </c>
    </row>
    <row r="11" spans="6:22" x14ac:dyDescent="0.2">
      <c r="F11" s="3">
        <f>IF(L11&lt;&gt;"",SUBTOTAL(3,$L$5:L11),"")</f>
        <v>7</v>
      </c>
      <c r="G11" s="6">
        <f t="shared" si="4"/>
        <v>45121</v>
      </c>
      <c r="H11" s="7">
        <f t="shared" si="5"/>
        <v>45121</v>
      </c>
      <c r="I11" s="8">
        <v>45121</v>
      </c>
      <c r="J11" s="9">
        <f t="shared" si="6"/>
        <v>45121</v>
      </c>
      <c r="K11" s="4">
        <v>566</v>
      </c>
      <c r="L11" s="14" t="str">
        <f>IFERROR(VLOOKUP($K11,car_1[],2,0),"")</f>
        <v>محمد</v>
      </c>
      <c r="M11" s="14" t="str">
        <f>IFERROR(VLOOKUP($K11,car_1[],3,0),"")</f>
        <v>دبل كابينة</v>
      </c>
      <c r="N11" s="14" t="str">
        <f>IFERROR(VLOOKUP($K11,car_1[],4,0),"")</f>
        <v>عادية</v>
      </c>
      <c r="O11" s="11">
        <f ca="1">IF(K11&lt;&gt;"",IFERROR(IF(_xlfn.MAXIFS(OFFSET($P$5,0,0,ROW()-5,1),OFFSET($K$5,0,0,ROW()-5,1),K11)&lt;1,VLOOKUP(K11,car_1[[رقم السيارة]:[العداد]],5,FALSE),_xlfn.MAXIFS(OFFSET($P$5,0,0,ROW()-5,1),OFFSET($K$5,0,0,ROW()-5,1),K11)),VLOOKUP(K11,car_1[[رقم السيارة]:[العداد]],5,FALSE)),"")</f>
        <v>65752</v>
      </c>
      <c r="Q11" s="12" t="str">
        <f ca="1">IF(OR(O11="",P11=""),"",(O11-P11)*-1)</f>
        <v/>
      </c>
      <c r="R11" s="3">
        <v>25</v>
      </c>
      <c r="S11" s="3" t="s">
        <v>26</v>
      </c>
      <c r="T11" s="12">
        <f t="shared" si="2"/>
        <v>206.25</v>
      </c>
      <c r="U11" s="13" t="str">
        <f ca="1">IF(Q11="","",R11/Q11)</f>
        <v/>
      </c>
      <c r="V11" s="13" t="str">
        <f t="shared" ca="1" si="3"/>
        <v/>
      </c>
    </row>
    <row r="12" spans="6:22" x14ac:dyDescent="0.2">
      <c r="F12" s="3">
        <f>IF(L12&lt;&gt;"",SUBTOTAL(3,$L$5:L12),"")</f>
        <v>8</v>
      </c>
      <c r="G12" s="6">
        <f t="shared" si="4"/>
        <v>45122</v>
      </c>
      <c r="H12" s="7">
        <f t="shared" si="5"/>
        <v>45122</v>
      </c>
      <c r="I12" s="8">
        <v>45122</v>
      </c>
      <c r="J12" s="9">
        <f t="shared" si="6"/>
        <v>45122</v>
      </c>
      <c r="K12" s="4">
        <v>215</v>
      </c>
      <c r="L12" s="14" t="str">
        <f>IFERROR(VLOOKUP($K12,car_1[],2,0),"")</f>
        <v>مصطفى</v>
      </c>
      <c r="M12" s="14" t="str">
        <f>IFERROR(VLOOKUP($K12,car_1[],3,0),"")</f>
        <v xml:space="preserve">كابينة </v>
      </c>
      <c r="N12" s="14" t="str">
        <f>IFERROR(VLOOKUP($K12,car_1[],4,0),"")</f>
        <v>عادية</v>
      </c>
      <c r="O12" s="11">
        <f ca="1">IF(K12&lt;&gt;"",IFERROR(IF(_xlfn.MAXIFS(OFFSET($P$5,0,0,ROW()-5,1),OFFSET($K$5,0,0,ROW()-5,1),K12)&lt;1,VLOOKUP(K12,car_1[[رقم السيارة]:[العداد]],5,FALSE),_xlfn.MAXIFS(OFFSET($P$5,0,0,ROW()-5,1),OFFSET($K$5,0,0,ROW()-5,1),K12)),VLOOKUP(K12,car_1[[رقم السيارة]:[العداد]],5,FALSE)),"")</f>
        <v>75925</v>
      </c>
      <c r="Q12" s="12" t="str">
        <f t="shared" ca="1" si="0"/>
        <v/>
      </c>
      <c r="R12" s="3">
        <v>30</v>
      </c>
      <c r="S12" s="3" t="s">
        <v>26</v>
      </c>
      <c r="T12" s="12">
        <f t="shared" si="2"/>
        <v>247.5</v>
      </c>
      <c r="U12" s="13" t="str">
        <f t="shared" ca="1" si="1"/>
        <v/>
      </c>
      <c r="V12" s="13" t="str">
        <f t="shared" ca="1" si="3"/>
        <v/>
      </c>
    </row>
    <row r="13" spans="6:22" x14ac:dyDescent="0.2">
      <c r="F13" s="3">
        <f>IF(L13&lt;&gt;"",SUBTOTAL(3,$L$5:L13),"")</f>
        <v>9</v>
      </c>
      <c r="G13" s="6">
        <f t="shared" si="4"/>
        <v>45123</v>
      </c>
      <c r="H13" s="7">
        <f t="shared" si="5"/>
        <v>45123</v>
      </c>
      <c r="I13" s="8">
        <v>45123</v>
      </c>
      <c r="J13" s="9">
        <f t="shared" si="6"/>
        <v>45123</v>
      </c>
      <c r="K13" s="4">
        <v>879</v>
      </c>
      <c r="L13" s="14" t="str">
        <f>IFERROR(VLOOKUP($K13,car_1[],2,0),"")</f>
        <v xml:space="preserve">محمود </v>
      </c>
      <c r="M13" s="14" t="str">
        <f>IFERROR(VLOOKUP($K13,car_1[],3,0),"")</f>
        <v>دبل كابينة</v>
      </c>
      <c r="N13" s="14" t="str">
        <f>IFERROR(VLOOKUP($K13,car_1[],4,0),"")</f>
        <v>غرز</v>
      </c>
      <c r="O13" s="11">
        <f ca="1">IF(K13&lt;&gt;"",IFERROR(IF(_xlfn.MAXIFS(OFFSET($P$5,0,0,ROW()-5,1),OFFSET($K$5,0,0,ROW()-5,1),K13)&lt;1,VLOOKUP(K13,car_1[[رقم السيارة]:[العداد]],5,FALSE),_xlfn.MAXIFS(OFFSET($P$5,0,0,ROW()-5,1),OFFSET($K$5,0,0,ROW()-5,1),K13)),VLOOKUP(K13,car_1[[رقم السيارة]:[العداد]],5,FALSE)),"")</f>
        <v>426555</v>
      </c>
      <c r="Q13" s="12" t="str">
        <f t="shared" ca="1" si="0"/>
        <v/>
      </c>
      <c r="R13" s="3">
        <v>55</v>
      </c>
      <c r="S13" s="3" t="s">
        <v>26</v>
      </c>
      <c r="T13" s="12">
        <f t="shared" si="2"/>
        <v>453.75</v>
      </c>
      <c r="U13" s="13" t="str">
        <f t="shared" ca="1" si="1"/>
        <v/>
      </c>
      <c r="V13" s="13" t="str">
        <f t="shared" ca="1" si="3"/>
        <v/>
      </c>
    </row>
    <row r="14" spans="6:22" x14ac:dyDescent="0.2">
      <c r="F14" s="3">
        <f>IF(L14&lt;&gt;"",SUBTOTAL(3,$L$5:L14),"")</f>
        <v>10</v>
      </c>
      <c r="G14" s="6">
        <f t="shared" si="4"/>
        <v>45124</v>
      </c>
      <c r="H14" s="7">
        <f t="shared" si="5"/>
        <v>45124</v>
      </c>
      <c r="I14" s="8">
        <v>45124</v>
      </c>
      <c r="J14" s="9">
        <f t="shared" si="6"/>
        <v>45124</v>
      </c>
      <c r="K14" s="4">
        <v>578</v>
      </c>
      <c r="L14" s="14" t="str">
        <f>IFERROR(VLOOKUP($K14,car_1[],2,0),"")</f>
        <v>رضا الخطيب</v>
      </c>
      <c r="M14" s="14" t="str">
        <f>IFERROR(VLOOKUP($K14,car_1[],3,0),"")</f>
        <v>دبل كابينة</v>
      </c>
      <c r="N14" s="14" t="str">
        <f>IFERROR(VLOOKUP($K14,car_1[],4,0),"")</f>
        <v>غرز</v>
      </c>
      <c r="O14" s="11">
        <f ca="1">IF(K14&lt;&gt;"",IFERROR(IF(_xlfn.MAXIFS(OFFSET($P$5,0,0,ROW()-5,1),OFFSET($K$5,0,0,ROW()-5,1),K14)&lt;1,VLOOKUP(K14,car_1[[رقم السيارة]:[العداد]],5,FALSE),_xlfn.MAXIFS(OFFSET($P$5,0,0,ROW()-5,1),OFFSET($K$5,0,0,ROW()-5,1),K14)),VLOOKUP(K14,car_1[[رقم السيارة]:[العداد]],5,FALSE)),"")</f>
        <v>65352</v>
      </c>
      <c r="Q14" s="12" t="str">
        <f t="shared" ca="1" si="0"/>
        <v/>
      </c>
      <c r="R14" s="3">
        <v>70</v>
      </c>
      <c r="S14" s="3" t="s">
        <v>26</v>
      </c>
      <c r="T14" s="12">
        <f t="shared" si="2"/>
        <v>577.5</v>
      </c>
      <c r="U14" s="13" t="str">
        <f t="shared" ca="1" si="1"/>
        <v/>
      </c>
      <c r="V14" s="13" t="str">
        <f t="shared" ca="1" si="3"/>
        <v/>
      </c>
    </row>
    <row r="15" spans="6:22" x14ac:dyDescent="0.2">
      <c r="F15" s="3">
        <f>IF(L15&lt;&gt;"",SUBTOTAL(3,$L$5:L15),"")</f>
        <v>11</v>
      </c>
      <c r="G15" s="6">
        <f t="shared" si="4"/>
        <v>45125</v>
      </c>
      <c r="H15" s="7">
        <f t="shared" si="5"/>
        <v>45125</v>
      </c>
      <c r="I15" s="8">
        <v>45125</v>
      </c>
      <c r="J15" s="9">
        <f t="shared" si="6"/>
        <v>45125</v>
      </c>
      <c r="K15" s="3">
        <v>578</v>
      </c>
      <c r="L15" s="14" t="str">
        <f>IFERROR(VLOOKUP($K15,car_1[],2,0),"")</f>
        <v>رضا الخطيب</v>
      </c>
      <c r="M15" s="14" t="str">
        <f>IFERROR(VLOOKUP($K15,car_1[],3,0),"")</f>
        <v>دبل كابينة</v>
      </c>
      <c r="N15" s="14" t="str">
        <f>IFERROR(VLOOKUP($K15,car_1[],4,0),"")</f>
        <v>غرز</v>
      </c>
      <c r="O15" s="11">
        <f ca="1">IF(K15&lt;&gt;"",IFERROR(IF(_xlfn.MAXIFS(OFFSET($P$5,0,0,ROW()-5,1),OFFSET($K$5,0,0,ROW()-5,1),K15)&lt;1,VLOOKUP(K15,car_1[[رقم السيارة]:[العداد]],5,FALSE),_xlfn.MAXIFS(OFFSET($P$5,0,0,ROW()-5,1),OFFSET($K$5,0,0,ROW()-5,1),K15)),VLOOKUP(K15,car_1[[رقم السيارة]:[العداد]],5,FALSE)),"")</f>
        <v>65352</v>
      </c>
      <c r="Q15" s="12" t="str">
        <f t="shared" ca="1" si="0"/>
        <v/>
      </c>
      <c r="R15" s="3">
        <v>50</v>
      </c>
      <c r="S15" s="3" t="s">
        <v>26</v>
      </c>
      <c r="T15" s="12">
        <f t="shared" si="2"/>
        <v>412.5</v>
      </c>
      <c r="U15" s="13" t="str">
        <f t="shared" ca="1" si="1"/>
        <v/>
      </c>
      <c r="V15" s="13" t="str">
        <f t="shared" ca="1" si="3"/>
        <v/>
      </c>
    </row>
    <row r="16" spans="6:22" x14ac:dyDescent="0.2">
      <c r="F16" s="3">
        <f>IF(L16&lt;&gt;"",SUBTOTAL(3,$L$5:L16),"")</f>
        <v>12</v>
      </c>
      <c r="G16" s="6">
        <f t="shared" si="4"/>
        <v>45126</v>
      </c>
      <c r="H16" s="7">
        <f t="shared" si="5"/>
        <v>45126</v>
      </c>
      <c r="I16" s="8">
        <v>45126</v>
      </c>
      <c r="J16" s="9">
        <f t="shared" si="6"/>
        <v>45126</v>
      </c>
      <c r="K16" s="3">
        <v>879</v>
      </c>
      <c r="L16" s="14" t="str">
        <f>IFERROR(VLOOKUP($K16,car_1[],2,0),"")</f>
        <v xml:space="preserve">محمود </v>
      </c>
      <c r="M16" s="14" t="str">
        <f>IFERROR(VLOOKUP($K16,car_1[],3,0),"")</f>
        <v>دبل كابينة</v>
      </c>
      <c r="N16" s="14" t="str">
        <f>IFERROR(VLOOKUP($K16,car_1[],4,0),"")</f>
        <v>غرز</v>
      </c>
      <c r="O16" s="11">
        <f ca="1">IF(K16&lt;&gt;"",IFERROR(IF(_xlfn.MAXIFS(OFFSET($P$5,0,0,ROW()-5,1),OFFSET($K$5,0,0,ROW()-5,1),K16)&lt;1,VLOOKUP(K16,car_1[[رقم السيارة]:[العداد]],5,FALSE),_xlfn.MAXIFS(OFFSET($P$5,0,0,ROW()-5,1),OFFSET($K$5,0,0,ROW()-5,1),K16)),VLOOKUP(K16,car_1[[رقم السيارة]:[العداد]],5,FALSE)),"")</f>
        <v>426555</v>
      </c>
      <c r="Q16" s="12" t="str">
        <f t="shared" ca="1" si="0"/>
        <v/>
      </c>
      <c r="R16" s="3">
        <v>25</v>
      </c>
      <c r="S16" s="3" t="s">
        <v>26</v>
      </c>
      <c r="T16" s="12">
        <f t="shared" si="2"/>
        <v>206.25</v>
      </c>
      <c r="U16" s="13" t="str">
        <f t="shared" ca="1" si="1"/>
        <v/>
      </c>
      <c r="V16" s="13" t="str">
        <f t="shared" ca="1" si="3"/>
        <v/>
      </c>
    </row>
    <row r="17" spans="6:22" x14ac:dyDescent="0.2">
      <c r="F17" s="3">
        <f>IF(L17&lt;&gt;"",SUBTOTAL(3,$L$5:L17),"")</f>
        <v>13</v>
      </c>
      <c r="G17" s="6">
        <f t="shared" si="4"/>
        <v>45127</v>
      </c>
      <c r="H17" s="7">
        <f t="shared" si="5"/>
        <v>45127</v>
      </c>
      <c r="I17" s="8">
        <v>45127</v>
      </c>
      <c r="J17" s="9">
        <f t="shared" si="6"/>
        <v>45127</v>
      </c>
      <c r="K17" s="3">
        <v>566</v>
      </c>
      <c r="L17" s="14" t="str">
        <f>IFERROR(VLOOKUP($K17,car_1[],2,0),"")</f>
        <v>محمد</v>
      </c>
      <c r="M17" s="14" t="str">
        <f>IFERROR(VLOOKUP($K17,car_1[],3,0),"")</f>
        <v>دبل كابينة</v>
      </c>
      <c r="N17" s="14" t="str">
        <f>IFERROR(VLOOKUP($K17,car_1[],4,0),"")</f>
        <v>عادية</v>
      </c>
      <c r="O17" s="11">
        <f ca="1">IF(K17&lt;&gt;"",IFERROR(IF(_xlfn.MAXIFS(OFFSET($P$5,0,0,ROW()-5,1),OFFSET($K$5,0,0,ROW()-5,1),K17)&lt;1,VLOOKUP(K17,car_1[[رقم السيارة]:[العداد]],5,FALSE),_xlfn.MAXIFS(OFFSET($P$5,0,0,ROW()-5,1),OFFSET($K$5,0,0,ROW()-5,1),K17)),VLOOKUP(K17,car_1[[رقم السيارة]:[العداد]],5,FALSE)),"")</f>
        <v>65752</v>
      </c>
      <c r="Q17" s="12" t="str">
        <f t="shared" ca="1" si="0"/>
        <v/>
      </c>
      <c r="R17" s="3">
        <v>30</v>
      </c>
      <c r="S17" s="3" t="s">
        <v>26</v>
      </c>
      <c r="T17" s="12">
        <f t="shared" si="2"/>
        <v>247.5</v>
      </c>
      <c r="U17" s="13" t="str">
        <f t="shared" ca="1" si="1"/>
        <v/>
      </c>
      <c r="V17" s="13" t="str">
        <f t="shared" ca="1" si="3"/>
        <v/>
      </c>
    </row>
    <row r="18" spans="6:22" x14ac:dyDescent="0.2">
      <c r="F18" s="3">
        <f>IF(L18&lt;&gt;"",SUBTOTAL(3,$L$5:L18),"")</f>
        <v>14</v>
      </c>
      <c r="G18" s="6">
        <f t="shared" si="4"/>
        <v>45128</v>
      </c>
      <c r="H18" s="7">
        <f t="shared" si="5"/>
        <v>45128</v>
      </c>
      <c r="I18" s="8">
        <v>45128</v>
      </c>
      <c r="J18" s="9">
        <f t="shared" si="6"/>
        <v>45128</v>
      </c>
      <c r="K18" s="3">
        <v>215</v>
      </c>
      <c r="L18" s="14" t="str">
        <f>IFERROR(VLOOKUP($K18,car_1[],2,0),"")</f>
        <v>مصطفى</v>
      </c>
      <c r="M18" s="14" t="str">
        <f>IFERROR(VLOOKUP($K18,car_1[],3,0),"")</f>
        <v xml:space="preserve">كابينة </v>
      </c>
      <c r="N18" s="14" t="str">
        <f>IFERROR(VLOOKUP($K18,car_1[],4,0),"")</f>
        <v>عادية</v>
      </c>
      <c r="O18" s="11">
        <f ca="1">IF(K18&lt;&gt;"",IFERROR(IF(_xlfn.MAXIFS(OFFSET($P$5,0,0,ROW()-5,1),OFFSET($K$5,0,0,ROW()-5,1),K18)&lt;1,VLOOKUP(K18,car_1[[رقم السيارة]:[العداد]],5,FALSE),_xlfn.MAXIFS(OFFSET($P$5,0,0,ROW()-5,1),OFFSET($K$5,0,0,ROW()-5,1),K18)),VLOOKUP(K18,car_1[[رقم السيارة]:[العداد]],5,FALSE)),"")</f>
        <v>75925</v>
      </c>
      <c r="Q18" s="12" t="str">
        <f t="shared" ca="1" si="0"/>
        <v/>
      </c>
      <c r="R18" s="3">
        <v>55</v>
      </c>
      <c r="S18" s="3" t="s">
        <v>26</v>
      </c>
      <c r="T18" s="12">
        <f t="shared" si="2"/>
        <v>453.75</v>
      </c>
      <c r="U18" s="13" t="str">
        <f t="shared" ca="1" si="1"/>
        <v/>
      </c>
      <c r="V18" s="13" t="str">
        <f t="shared" ca="1" si="3"/>
        <v/>
      </c>
    </row>
    <row r="19" spans="6:22" x14ac:dyDescent="0.2">
      <c r="F19" s="3">
        <f>IF(L19&lt;&gt;"",SUBTOTAL(3,$L$5:L19),"")</f>
        <v>15</v>
      </c>
      <c r="G19" s="6">
        <f t="shared" si="4"/>
        <v>45129</v>
      </c>
      <c r="H19" s="7">
        <f t="shared" si="5"/>
        <v>45129</v>
      </c>
      <c r="I19" s="8">
        <v>45129</v>
      </c>
      <c r="J19" s="9">
        <f t="shared" si="6"/>
        <v>45129</v>
      </c>
      <c r="K19" s="3">
        <v>578</v>
      </c>
      <c r="L19" s="14" t="str">
        <f>IFERROR(VLOOKUP($K19,car_1[],2,0),"")</f>
        <v>رضا الخطيب</v>
      </c>
      <c r="M19" s="14" t="str">
        <f>IFERROR(VLOOKUP($K19,car_1[],3,0),"")</f>
        <v>دبل كابينة</v>
      </c>
      <c r="N19" s="14" t="str">
        <f>IFERROR(VLOOKUP($K19,car_1[],4,0),"")</f>
        <v>غرز</v>
      </c>
      <c r="O19" s="11">
        <f ca="1">IF(K19&lt;&gt;"",IFERROR(IF(_xlfn.MAXIFS(OFFSET($P$5,0,0,ROW()-5,1),OFFSET($K$5,0,0,ROW()-5,1),K19)&lt;1,VLOOKUP(K19,car_1[[رقم السيارة]:[العداد]],5,FALSE),_xlfn.MAXIFS(OFFSET($P$5,0,0,ROW()-5,1),OFFSET($K$5,0,0,ROW()-5,1),K19)),VLOOKUP(K19,car_1[[رقم السيارة]:[العداد]],5,FALSE)),"")</f>
        <v>65352</v>
      </c>
      <c r="Q19" s="12" t="str">
        <f t="shared" ca="1" si="0"/>
        <v/>
      </c>
      <c r="R19" s="3">
        <v>70</v>
      </c>
      <c r="S19" s="3" t="s">
        <v>26</v>
      </c>
      <c r="T19" s="12">
        <f t="shared" si="2"/>
        <v>577.5</v>
      </c>
      <c r="U19" s="13" t="str">
        <f t="shared" ca="1" si="1"/>
        <v/>
      </c>
      <c r="V19" s="13" t="str">
        <f t="shared" ca="1" si="3"/>
        <v/>
      </c>
    </row>
    <row r="20" spans="6:22" x14ac:dyDescent="0.2">
      <c r="F20" s="3">
        <f>IF(L20&lt;&gt;"",SUBTOTAL(3,$L$5:L20),"")</f>
        <v>16</v>
      </c>
      <c r="G20" s="6">
        <f t="shared" si="4"/>
        <v>45130</v>
      </c>
      <c r="H20" s="7">
        <f t="shared" si="5"/>
        <v>45130</v>
      </c>
      <c r="I20" s="8">
        <v>45130</v>
      </c>
      <c r="J20" s="9">
        <f t="shared" si="6"/>
        <v>45130</v>
      </c>
      <c r="K20" s="3">
        <v>879</v>
      </c>
      <c r="L20" s="14" t="str">
        <f>IFERROR(VLOOKUP($K20,car_1[],2,0),"")</f>
        <v xml:space="preserve">محمود </v>
      </c>
      <c r="M20" s="14" t="str">
        <f>IFERROR(VLOOKUP($K20,car_1[],3,0),"")</f>
        <v>دبل كابينة</v>
      </c>
      <c r="N20" s="14" t="str">
        <f>IFERROR(VLOOKUP($K20,car_1[],4,0),"")</f>
        <v>غرز</v>
      </c>
      <c r="O20" s="11">
        <f ca="1">IF(K20&lt;&gt;"",IFERROR(IF(_xlfn.MAXIFS(OFFSET($P$5,0,0,ROW()-5,1),OFFSET($K$5,0,0,ROW()-5,1),K20)&lt;1,VLOOKUP(K20,car_1[[رقم السيارة]:[العداد]],5,FALSE),_xlfn.MAXIFS(OFFSET($P$5,0,0,ROW()-5,1),OFFSET($K$5,0,0,ROW()-5,1),K20)),VLOOKUP(K20,car_1[[رقم السيارة]:[العداد]],5,FALSE)),"")</f>
        <v>426555</v>
      </c>
      <c r="Q20" s="12" t="str">
        <f t="shared" ca="1" si="0"/>
        <v/>
      </c>
      <c r="R20" s="3">
        <v>50</v>
      </c>
      <c r="S20" s="3" t="s">
        <v>26</v>
      </c>
      <c r="T20" s="12">
        <f t="shared" si="2"/>
        <v>412.5</v>
      </c>
      <c r="U20" s="13" t="str">
        <f t="shared" ca="1" si="1"/>
        <v/>
      </c>
      <c r="V20" s="13" t="str">
        <f t="shared" ca="1" si="3"/>
        <v/>
      </c>
    </row>
    <row r="21" spans="6:22" x14ac:dyDescent="0.2">
      <c r="F21" s="3">
        <f>IF(L21&lt;&gt;"",SUBTOTAL(3,$L$5:L21),"")</f>
        <v>17</v>
      </c>
      <c r="G21" s="6">
        <f t="shared" si="4"/>
        <v>45131</v>
      </c>
      <c r="H21" s="7">
        <f t="shared" si="5"/>
        <v>45131</v>
      </c>
      <c r="I21" s="8">
        <v>45131</v>
      </c>
      <c r="J21" s="9">
        <f t="shared" si="6"/>
        <v>45131</v>
      </c>
      <c r="K21" s="3">
        <v>566</v>
      </c>
      <c r="L21" s="14" t="str">
        <f>IFERROR(VLOOKUP($K21,car_1[],2,0),"")</f>
        <v>محمد</v>
      </c>
      <c r="M21" s="14" t="str">
        <f>IFERROR(VLOOKUP($K21,car_1[],3,0),"")</f>
        <v>دبل كابينة</v>
      </c>
      <c r="N21" s="14" t="str">
        <f>IFERROR(VLOOKUP($K21,car_1[],4,0),"")</f>
        <v>عادية</v>
      </c>
      <c r="O21" s="11">
        <f ca="1">IF(K21&lt;&gt;"",IFERROR(IF(_xlfn.MAXIFS(OFFSET($P$5,0,0,ROW()-5,1),OFFSET($K$5,0,0,ROW()-5,1),K21)&lt;1,VLOOKUP(K21,car_1[[رقم السيارة]:[العداد]],5,FALSE),_xlfn.MAXIFS(OFFSET($P$5,0,0,ROW()-5,1),OFFSET($K$5,0,0,ROW()-5,1),K21)),VLOOKUP(K21,car_1[[رقم السيارة]:[العداد]],5,FALSE)),"")</f>
        <v>65752</v>
      </c>
      <c r="Q21" s="12" t="str">
        <f t="shared" ca="1" si="0"/>
        <v/>
      </c>
      <c r="R21" s="3">
        <v>25</v>
      </c>
      <c r="S21" s="3" t="s">
        <v>26</v>
      </c>
      <c r="T21" s="12">
        <f t="shared" si="2"/>
        <v>206.25</v>
      </c>
      <c r="U21" s="13" t="str">
        <f t="shared" ca="1" si="1"/>
        <v/>
      </c>
      <c r="V21" s="13" t="str">
        <f t="shared" ca="1" si="3"/>
        <v/>
      </c>
    </row>
    <row r="22" spans="6:22" x14ac:dyDescent="0.2">
      <c r="F22" s="3">
        <f>IF(L22&lt;&gt;"",SUBTOTAL(3,$L$5:L22),"")</f>
        <v>18</v>
      </c>
      <c r="G22" s="6">
        <f t="shared" si="4"/>
        <v>45132</v>
      </c>
      <c r="H22" s="7">
        <f t="shared" si="5"/>
        <v>45132</v>
      </c>
      <c r="I22" s="8">
        <v>45132</v>
      </c>
      <c r="J22" s="9">
        <f t="shared" si="6"/>
        <v>45132</v>
      </c>
      <c r="K22" s="3">
        <v>215</v>
      </c>
      <c r="L22" s="14" t="str">
        <f>IFERROR(VLOOKUP($K22,car_1[],2,0),"")</f>
        <v>مصطفى</v>
      </c>
      <c r="M22" s="14" t="str">
        <f>IFERROR(VLOOKUP($K22,car_1[],3,0),"")</f>
        <v xml:space="preserve">كابينة </v>
      </c>
      <c r="N22" s="14" t="str">
        <f>IFERROR(VLOOKUP($K22,car_1[],4,0),"")</f>
        <v>عادية</v>
      </c>
      <c r="O22" s="11">
        <f ca="1">IF(K22&lt;&gt;"",IFERROR(IF(_xlfn.MAXIFS(OFFSET($P$5,0,0,ROW()-5,1),OFFSET($K$5,0,0,ROW()-5,1),K22)&lt;1,VLOOKUP(K22,car_1[[رقم السيارة]:[العداد]],5,FALSE),_xlfn.MAXIFS(OFFSET($P$5,0,0,ROW()-5,1),OFFSET($K$5,0,0,ROW()-5,1),K22)),VLOOKUP(K22,car_1[[رقم السيارة]:[العداد]],5,FALSE)),"")</f>
        <v>75925</v>
      </c>
      <c r="Q22" s="12" t="str">
        <f t="shared" ca="1" si="0"/>
        <v/>
      </c>
      <c r="R22" s="3">
        <v>30</v>
      </c>
      <c r="S22" s="3" t="s">
        <v>26</v>
      </c>
      <c r="T22" s="12">
        <f t="shared" si="2"/>
        <v>247.5</v>
      </c>
      <c r="U22" s="13" t="str">
        <f t="shared" ca="1" si="1"/>
        <v/>
      </c>
      <c r="V22" s="13" t="str">
        <f t="shared" ca="1" si="3"/>
        <v/>
      </c>
    </row>
    <row r="23" spans="6:22" x14ac:dyDescent="0.2">
      <c r="F23" s="3">
        <f>IF(L23&lt;&gt;"",SUBTOTAL(3,$L$5:L23),"")</f>
        <v>19</v>
      </c>
      <c r="G23" s="6">
        <f t="shared" si="4"/>
        <v>45133</v>
      </c>
      <c r="H23" s="7">
        <f t="shared" si="5"/>
        <v>45133</v>
      </c>
      <c r="I23" s="8">
        <v>45133</v>
      </c>
      <c r="J23" s="9">
        <f t="shared" si="6"/>
        <v>45133</v>
      </c>
      <c r="K23" s="3">
        <v>578</v>
      </c>
      <c r="L23" s="14" t="str">
        <f>IFERROR(VLOOKUP($K23,car_1[],2,0),"")</f>
        <v>رضا الخطيب</v>
      </c>
      <c r="M23" s="14" t="str">
        <f>IFERROR(VLOOKUP($K23,car_1[],3,0),"")</f>
        <v>دبل كابينة</v>
      </c>
      <c r="N23" s="14" t="str">
        <f>IFERROR(VLOOKUP($K23,car_1[],4,0),"")</f>
        <v>غرز</v>
      </c>
      <c r="O23" s="11">
        <f ca="1">IF(K23&lt;&gt;"",IFERROR(IF(_xlfn.MAXIFS(OFFSET($P$5,0,0,ROW()-5,1),OFFSET($K$5,0,0,ROW()-5,1),K23)&lt;1,VLOOKUP(K23,car_1[[رقم السيارة]:[العداد]],5,FALSE),_xlfn.MAXIFS(OFFSET($P$5,0,0,ROW()-5,1),OFFSET($K$5,0,0,ROW()-5,1),K23)),VLOOKUP(K23,car_1[[رقم السيارة]:[العداد]],5,FALSE)),"")</f>
        <v>65352</v>
      </c>
      <c r="Q23" s="12" t="str">
        <f t="shared" ca="1" si="0"/>
        <v/>
      </c>
      <c r="R23" s="3">
        <v>55</v>
      </c>
      <c r="S23" s="3" t="s">
        <v>26</v>
      </c>
      <c r="T23" s="12">
        <f t="shared" si="2"/>
        <v>453.75</v>
      </c>
      <c r="U23" s="13" t="str">
        <f t="shared" ca="1" si="1"/>
        <v/>
      </c>
      <c r="V23" s="13" t="str">
        <f t="shared" ca="1" si="3"/>
        <v/>
      </c>
    </row>
    <row r="24" spans="6:22" x14ac:dyDescent="0.2">
      <c r="F24" s="3">
        <f>IF(L24&lt;&gt;"",SUBTOTAL(3,$L$5:L24),"")</f>
        <v>20</v>
      </c>
      <c r="G24" s="6">
        <f t="shared" si="4"/>
        <v>45134</v>
      </c>
      <c r="H24" s="7">
        <f t="shared" si="5"/>
        <v>45134</v>
      </c>
      <c r="I24" s="8">
        <v>45134</v>
      </c>
      <c r="J24" s="9">
        <f t="shared" si="6"/>
        <v>45134</v>
      </c>
      <c r="K24" s="3">
        <v>879</v>
      </c>
      <c r="L24" s="14" t="str">
        <f>IFERROR(VLOOKUP($K24,car_1[],2,0),"")</f>
        <v xml:space="preserve">محمود </v>
      </c>
      <c r="M24" s="14" t="str">
        <f>IFERROR(VLOOKUP($K24,car_1[],3,0),"")</f>
        <v>دبل كابينة</v>
      </c>
      <c r="N24" s="14" t="str">
        <f>IFERROR(VLOOKUP($K24,car_1[],4,0),"")</f>
        <v>غرز</v>
      </c>
      <c r="O24" s="11">
        <f ca="1">IF(K24&lt;&gt;"",IFERROR(IF(_xlfn.MAXIFS(OFFSET($P$5,0,0,ROW()-5,1),OFFSET($K$5,0,0,ROW()-5,1),K24)&lt;1,VLOOKUP(K24,car_1[[رقم السيارة]:[العداد]],5,FALSE),_xlfn.MAXIFS(OFFSET($P$5,0,0,ROW()-5,1),OFFSET($K$5,0,0,ROW()-5,1),K24)),VLOOKUP(K24,car_1[[رقم السيارة]:[العداد]],5,FALSE)),"")</f>
        <v>426555</v>
      </c>
      <c r="Q24" s="12" t="str">
        <f t="shared" ca="1" si="0"/>
        <v/>
      </c>
      <c r="R24" s="3">
        <v>70</v>
      </c>
      <c r="S24" s="3" t="s">
        <v>26</v>
      </c>
      <c r="T24" s="12">
        <f t="shared" si="2"/>
        <v>577.5</v>
      </c>
      <c r="U24" s="13" t="str">
        <f t="shared" ca="1" si="1"/>
        <v/>
      </c>
      <c r="V24" s="13" t="str">
        <f t="shared" ca="1" si="3"/>
        <v/>
      </c>
    </row>
    <row r="25" spans="6:22" x14ac:dyDescent="0.2">
      <c r="F25" s="3">
        <f>IF(L25&lt;&gt;"",SUBTOTAL(3,$L$5:L25),"")</f>
        <v>21</v>
      </c>
      <c r="G25" s="6">
        <f t="shared" si="4"/>
        <v>45135</v>
      </c>
      <c r="H25" s="7">
        <f t="shared" si="5"/>
        <v>45135</v>
      </c>
      <c r="I25" s="8">
        <v>45135</v>
      </c>
      <c r="J25" s="9">
        <f t="shared" si="6"/>
        <v>45135</v>
      </c>
      <c r="K25" s="3">
        <v>566</v>
      </c>
      <c r="L25" s="14" t="str">
        <f>IFERROR(VLOOKUP($K25,car_1[],2,0),"")</f>
        <v>محمد</v>
      </c>
      <c r="M25" s="14" t="str">
        <f>IFERROR(VLOOKUP($K25,car_1[],3,0),"")</f>
        <v>دبل كابينة</v>
      </c>
      <c r="N25" s="14" t="str">
        <f>IFERROR(VLOOKUP($K25,car_1[],4,0),"")</f>
        <v>عادية</v>
      </c>
      <c r="O25" s="11">
        <f ca="1">IF(K25&lt;&gt;"",IFERROR(IF(_xlfn.MAXIFS(OFFSET($P$5,0,0,ROW()-5,1),OFFSET($K$5,0,0,ROW()-5,1),K25)&lt;1,VLOOKUP(K25,car_1[[رقم السيارة]:[العداد]],5,FALSE),_xlfn.MAXIFS(OFFSET($P$5,0,0,ROW()-5,1),OFFSET($K$5,0,0,ROW()-5,1),K25)),VLOOKUP(K25,car_1[[رقم السيارة]:[العداد]],5,FALSE)),"")</f>
        <v>65752</v>
      </c>
      <c r="Q25" s="12" t="str">
        <f t="shared" ca="1" si="0"/>
        <v/>
      </c>
      <c r="R25" s="3">
        <v>50</v>
      </c>
      <c r="S25" s="3" t="s">
        <v>26</v>
      </c>
      <c r="T25" s="12">
        <f t="shared" si="2"/>
        <v>412.5</v>
      </c>
      <c r="U25" s="13" t="str">
        <f t="shared" ca="1" si="1"/>
        <v/>
      </c>
      <c r="V25" s="13" t="str">
        <f t="shared" ca="1" si="3"/>
        <v/>
      </c>
    </row>
    <row r="26" spans="6:22" x14ac:dyDescent="0.2">
      <c r="F26" s="3">
        <f>IF(L26&lt;&gt;"",SUBTOTAL(3,$L$5:L26),"")</f>
        <v>22</v>
      </c>
      <c r="G26" s="6">
        <f t="shared" si="4"/>
        <v>45136</v>
      </c>
      <c r="H26" s="7">
        <f t="shared" si="5"/>
        <v>45136</v>
      </c>
      <c r="I26" s="8">
        <v>45136</v>
      </c>
      <c r="J26" s="9">
        <f t="shared" si="6"/>
        <v>45136</v>
      </c>
      <c r="K26" s="3">
        <v>215</v>
      </c>
      <c r="L26" s="14" t="str">
        <f>IFERROR(VLOOKUP($K26,car_1[],2,0),"")</f>
        <v>مصطفى</v>
      </c>
      <c r="M26" s="14" t="str">
        <f>IFERROR(VLOOKUP($K26,car_1[],3,0),"")</f>
        <v xml:space="preserve">كابينة </v>
      </c>
      <c r="N26" s="14" t="str">
        <f>IFERROR(VLOOKUP($K26,car_1[],4,0),"")</f>
        <v>عادية</v>
      </c>
      <c r="O26" s="11">
        <f ca="1">IF(K26&lt;&gt;"",IFERROR(IF(_xlfn.MAXIFS(OFFSET($P$5,0,0,ROW()-5,1),OFFSET($K$5,0,0,ROW()-5,1),K26)&lt;1,VLOOKUP(K26,car_1[[رقم السيارة]:[العداد]],5,FALSE),_xlfn.MAXIFS(OFFSET($P$5,0,0,ROW()-5,1),OFFSET($K$5,0,0,ROW()-5,1),K26)),VLOOKUP(K26,car_1[[رقم السيارة]:[العداد]],5,FALSE)),"")</f>
        <v>75925</v>
      </c>
      <c r="Q26" s="12" t="str">
        <f t="shared" ca="1" si="0"/>
        <v/>
      </c>
      <c r="R26" s="3">
        <v>25</v>
      </c>
      <c r="S26" s="3" t="s">
        <v>26</v>
      </c>
      <c r="T26" s="12">
        <f t="shared" si="2"/>
        <v>206.25</v>
      </c>
      <c r="U26" s="13" t="str">
        <f t="shared" ca="1" si="1"/>
        <v/>
      </c>
      <c r="V26" s="13" t="str">
        <f t="shared" ca="1" si="3"/>
        <v/>
      </c>
    </row>
    <row r="27" spans="6:22" x14ac:dyDescent="0.2">
      <c r="F27" s="3">
        <f>IF(L27&lt;&gt;"",SUBTOTAL(3,$L$5:L27),"")</f>
        <v>23</v>
      </c>
      <c r="G27" s="6">
        <f t="shared" si="4"/>
        <v>45137</v>
      </c>
      <c r="H27" s="7">
        <f t="shared" si="5"/>
        <v>45137</v>
      </c>
      <c r="I27" s="8">
        <v>45137</v>
      </c>
      <c r="J27" s="9">
        <f t="shared" si="6"/>
        <v>45137</v>
      </c>
      <c r="K27" s="3">
        <v>578</v>
      </c>
      <c r="L27" s="14" t="str">
        <f>IFERROR(VLOOKUP($K27,car_1[],2,0),"")</f>
        <v>رضا الخطيب</v>
      </c>
      <c r="M27" s="14" t="str">
        <f>IFERROR(VLOOKUP($K27,car_1[],3,0),"")</f>
        <v>دبل كابينة</v>
      </c>
      <c r="N27" s="14" t="str">
        <f>IFERROR(VLOOKUP($K27,car_1[],4,0),"")</f>
        <v>غرز</v>
      </c>
      <c r="O27" s="11">
        <f ca="1">IF(K27&lt;&gt;"",IFERROR(IF(_xlfn.MAXIFS(OFFSET($P$5,0,0,ROW()-5,1),OFFSET($K$5,0,0,ROW()-5,1),K27)&lt;1,VLOOKUP(K27,car_1[[رقم السيارة]:[العداد]],5,FALSE),_xlfn.MAXIFS(OFFSET($P$5,0,0,ROW()-5,1),OFFSET($K$5,0,0,ROW()-5,1),K27)),VLOOKUP(K27,car_1[[رقم السيارة]:[العداد]],5,FALSE)),"")</f>
        <v>65352</v>
      </c>
      <c r="Q27" s="12" t="str">
        <f t="shared" ca="1" si="0"/>
        <v/>
      </c>
      <c r="R27" s="3">
        <v>30</v>
      </c>
      <c r="S27" s="3" t="s">
        <v>26</v>
      </c>
      <c r="T27" s="12">
        <f t="shared" si="2"/>
        <v>247.5</v>
      </c>
      <c r="U27" s="13" t="str">
        <f t="shared" ca="1" si="1"/>
        <v/>
      </c>
      <c r="V27" s="13" t="str">
        <f t="shared" ca="1" si="3"/>
        <v/>
      </c>
    </row>
    <row r="28" spans="6:22" x14ac:dyDescent="0.2">
      <c r="F28" s="3">
        <f>IF(L28&lt;&gt;"",SUBTOTAL(3,$L$5:L28),"")</f>
        <v>24</v>
      </c>
      <c r="G28" s="6">
        <f t="shared" si="4"/>
        <v>45138</v>
      </c>
      <c r="H28" s="7">
        <f t="shared" si="5"/>
        <v>45138</v>
      </c>
      <c r="I28" s="8">
        <v>45138</v>
      </c>
      <c r="J28" s="9">
        <f t="shared" si="6"/>
        <v>45138</v>
      </c>
      <c r="K28" s="3">
        <v>879</v>
      </c>
      <c r="L28" s="14" t="str">
        <f>IFERROR(VLOOKUP($K28,car_1[],2,0),"")</f>
        <v xml:space="preserve">محمود </v>
      </c>
      <c r="M28" s="14" t="str">
        <f>IFERROR(VLOOKUP($K28,car_1[],3,0),"")</f>
        <v>دبل كابينة</v>
      </c>
      <c r="N28" s="14" t="str">
        <f>IFERROR(VLOOKUP($K28,car_1[],4,0),"")</f>
        <v>غرز</v>
      </c>
      <c r="O28" s="11">
        <f ca="1">IF(K28&lt;&gt;"",IFERROR(IF(_xlfn.MAXIFS(OFFSET($P$5,0,0,ROW()-5,1),OFFSET($K$5,0,0,ROW()-5,1),K28)&lt;1,VLOOKUP(K28,car_1[[رقم السيارة]:[العداد]],5,FALSE),_xlfn.MAXIFS(OFFSET($P$5,0,0,ROW()-5,1),OFFSET($K$5,0,0,ROW()-5,1),K28)),VLOOKUP(K28,car_1[[رقم السيارة]:[العداد]],5,FALSE)),"")</f>
        <v>426555</v>
      </c>
      <c r="Q28" s="12" t="str">
        <f t="shared" ca="1" si="0"/>
        <v/>
      </c>
      <c r="R28" s="3">
        <v>55</v>
      </c>
      <c r="S28" s="3" t="s">
        <v>26</v>
      </c>
      <c r="T28" s="12">
        <f t="shared" si="2"/>
        <v>453.75</v>
      </c>
      <c r="U28" s="13" t="str">
        <f t="shared" ca="1" si="1"/>
        <v/>
      </c>
      <c r="V28" s="13" t="str">
        <f t="shared" ca="1" si="3"/>
        <v/>
      </c>
    </row>
    <row r="29" spans="6:22" x14ac:dyDescent="0.2">
      <c r="F29" s="3">
        <f>IF(L29&lt;&gt;"",SUBTOTAL(3,$L$5:L29),"")</f>
        <v>25</v>
      </c>
      <c r="G29" s="6">
        <f t="shared" si="4"/>
        <v>45139</v>
      </c>
      <c r="H29" s="7">
        <f t="shared" si="5"/>
        <v>45139</v>
      </c>
      <c r="I29" s="8">
        <v>45139</v>
      </c>
      <c r="J29" s="9">
        <f t="shared" si="6"/>
        <v>45139</v>
      </c>
      <c r="K29" s="3">
        <v>566</v>
      </c>
      <c r="L29" s="14" t="str">
        <f>IFERROR(VLOOKUP($K29,car_1[],2,0),"")</f>
        <v>محمد</v>
      </c>
      <c r="M29" s="14" t="str">
        <f>IFERROR(VLOOKUP($K29,car_1[],3,0),"")</f>
        <v>دبل كابينة</v>
      </c>
      <c r="N29" s="14" t="str">
        <f>IFERROR(VLOOKUP($K29,car_1[],4,0),"")</f>
        <v>عادية</v>
      </c>
      <c r="O29" s="11">
        <f ca="1">IF(K29&lt;&gt;"",IFERROR(IF(_xlfn.MAXIFS(OFFSET($P$5,0,0,ROW()-5,1),OFFSET($K$5,0,0,ROW()-5,1),K29)&lt;1,VLOOKUP(K29,car_1[[رقم السيارة]:[العداد]],5,FALSE),_xlfn.MAXIFS(OFFSET($P$5,0,0,ROW()-5,1),OFFSET($K$5,0,0,ROW()-5,1),K29)),VLOOKUP(K29,car_1[[رقم السيارة]:[العداد]],5,FALSE)),"")</f>
        <v>65752</v>
      </c>
      <c r="Q29" s="12" t="str">
        <f t="shared" ca="1" si="0"/>
        <v/>
      </c>
      <c r="R29" s="3">
        <v>70</v>
      </c>
      <c r="S29" s="3" t="s">
        <v>26</v>
      </c>
      <c r="T29" s="12">
        <f t="shared" si="2"/>
        <v>577.5</v>
      </c>
      <c r="U29" s="13" t="str">
        <f t="shared" ca="1" si="1"/>
        <v/>
      </c>
      <c r="V29" s="13" t="str">
        <f t="shared" ca="1" si="3"/>
        <v/>
      </c>
    </row>
    <row r="30" spans="6:22" x14ac:dyDescent="0.2">
      <c r="F30" s="3">
        <f>IF(L30&lt;&gt;"",SUBTOTAL(3,$L$5:L30),"")</f>
        <v>26</v>
      </c>
      <c r="G30" s="6">
        <f t="shared" si="4"/>
        <v>45140</v>
      </c>
      <c r="H30" s="7">
        <f t="shared" si="5"/>
        <v>45140</v>
      </c>
      <c r="I30" s="8">
        <v>45140</v>
      </c>
      <c r="J30" s="9">
        <f t="shared" si="6"/>
        <v>45140</v>
      </c>
      <c r="K30" s="3">
        <v>215</v>
      </c>
      <c r="L30" s="14" t="str">
        <f>IFERROR(VLOOKUP($K30,car_1[],2,0),"")</f>
        <v>مصطفى</v>
      </c>
      <c r="M30" s="14" t="str">
        <f>IFERROR(VLOOKUP($K30,car_1[],3,0),"")</f>
        <v xml:space="preserve">كابينة </v>
      </c>
      <c r="N30" s="14" t="str">
        <f>IFERROR(VLOOKUP($K30,car_1[],4,0),"")</f>
        <v>عادية</v>
      </c>
      <c r="O30" s="11">
        <f ca="1">IF(K30&lt;&gt;"",IFERROR(IF(_xlfn.MAXIFS(OFFSET($P$5,0,0,ROW()-5,1),OFFSET($K$5,0,0,ROW()-5,1),K30)&lt;1,VLOOKUP(K30,car_1[[رقم السيارة]:[العداد]],5,FALSE),_xlfn.MAXIFS(OFFSET($P$5,0,0,ROW()-5,1),OFFSET($K$5,0,0,ROW()-5,1),K30)),VLOOKUP(K30,car_1[[رقم السيارة]:[العداد]],5,FALSE)),"")</f>
        <v>75925</v>
      </c>
      <c r="Q30" s="12" t="str">
        <f t="shared" ca="1" si="0"/>
        <v/>
      </c>
      <c r="R30" s="3">
        <v>50</v>
      </c>
      <c r="S30" s="3" t="s">
        <v>26</v>
      </c>
      <c r="T30" s="12">
        <f t="shared" si="2"/>
        <v>412.5</v>
      </c>
      <c r="U30" s="13" t="str">
        <f t="shared" ca="1" si="1"/>
        <v/>
      </c>
      <c r="V30" s="13" t="str">
        <f t="shared" ca="1" si="3"/>
        <v/>
      </c>
    </row>
    <row r="31" spans="6:22" x14ac:dyDescent="0.2">
      <c r="G31" s="6">
        <f t="shared" si="4"/>
        <v>45141</v>
      </c>
      <c r="H31" s="7">
        <f t="shared" si="5"/>
        <v>45141</v>
      </c>
      <c r="I31" s="8">
        <v>45141</v>
      </c>
      <c r="J31" s="9">
        <f t="shared" si="6"/>
        <v>45141</v>
      </c>
      <c r="K31" s="3">
        <v>578</v>
      </c>
      <c r="L31" s="14" t="str">
        <f>IFERROR(VLOOKUP($K31,car_1[],2,0),"")</f>
        <v>رضا الخطيب</v>
      </c>
      <c r="M31" s="14" t="str">
        <f>IFERROR(VLOOKUP($K31,car_1[],3,0),"")</f>
        <v>دبل كابينة</v>
      </c>
      <c r="N31" s="14" t="str">
        <f>IFERROR(VLOOKUP($K31,car_1[],4,0),"")</f>
        <v>غرز</v>
      </c>
      <c r="O31" s="11">
        <f ca="1">IF(K31&lt;&gt;"",IFERROR(IF(_xlfn.MAXIFS(OFFSET($P$5,0,0,ROW()-5,1),OFFSET($K$5,0,0,ROW()-5,1),K31)&lt;1,VLOOKUP(K31,car_1[[رقم السيارة]:[العداد]],5,FALSE),_xlfn.MAXIFS(OFFSET($P$5,0,0,ROW()-5,1),OFFSET($K$5,0,0,ROW()-5,1),K31)),VLOOKUP(K31,car_1[[رقم السيارة]:[العداد]],5,FALSE)),"")</f>
        <v>65352</v>
      </c>
      <c r="Q31" s="12" t="str">
        <f t="shared" ca="1" si="0"/>
        <v/>
      </c>
      <c r="R31" s="3">
        <v>25</v>
      </c>
      <c r="S31" s="3" t="s">
        <v>26</v>
      </c>
      <c r="T31" s="12">
        <f t="shared" si="2"/>
        <v>206.25</v>
      </c>
      <c r="U31" s="13" t="str">
        <f t="shared" ca="1" si="1"/>
        <v/>
      </c>
      <c r="V31" s="13" t="str">
        <f t="shared" ca="1" si="3"/>
        <v/>
      </c>
    </row>
    <row r="32" spans="6:22" x14ac:dyDescent="0.2">
      <c r="G32" s="6">
        <f t="shared" si="4"/>
        <v>45142</v>
      </c>
      <c r="H32" s="7">
        <f t="shared" si="5"/>
        <v>45142</v>
      </c>
      <c r="I32" s="8">
        <v>45142</v>
      </c>
      <c r="J32" s="9">
        <f t="shared" si="6"/>
        <v>45142</v>
      </c>
      <c r="K32" s="3">
        <v>879</v>
      </c>
      <c r="L32" s="14" t="str">
        <f>IFERROR(VLOOKUP($K32,car_1[],2,0),"")</f>
        <v xml:space="preserve">محمود </v>
      </c>
      <c r="M32" s="14" t="str">
        <f>IFERROR(VLOOKUP($K32,car_1[],3,0),"")</f>
        <v>دبل كابينة</v>
      </c>
      <c r="N32" s="14" t="str">
        <f>IFERROR(VLOOKUP($K32,car_1[],4,0),"")</f>
        <v>غرز</v>
      </c>
      <c r="O32" s="11">
        <f ca="1">IF(K32&lt;&gt;"",IFERROR(IF(_xlfn.MAXIFS(OFFSET($P$5,0,0,ROW()-5,1),OFFSET($K$5,0,0,ROW()-5,1),K32)&lt;1,VLOOKUP(K32,car_1[[رقم السيارة]:[العداد]],5,FALSE),_xlfn.MAXIFS(OFFSET($P$5,0,0,ROW()-5,1),OFFSET($K$5,0,0,ROW()-5,1),K32)),VLOOKUP(K32,car_1[[رقم السيارة]:[العداد]],5,FALSE)),"")</f>
        <v>426555</v>
      </c>
      <c r="Q32" s="12" t="str">
        <f t="shared" ca="1" si="0"/>
        <v/>
      </c>
      <c r="R32" s="3">
        <v>30</v>
      </c>
      <c r="S32" s="3" t="s">
        <v>26</v>
      </c>
      <c r="T32" s="12">
        <f t="shared" si="2"/>
        <v>247.5</v>
      </c>
      <c r="U32" s="13" t="str">
        <f t="shared" ca="1" si="1"/>
        <v/>
      </c>
      <c r="V32" s="13" t="str">
        <f t="shared" ca="1" si="3"/>
        <v/>
      </c>
    </row>
    <row r="33" spans="7:22" x14ac:dyDescent="0.2">
      <c r="G33" s="6">
        <f t="shared" si="4"/>
        <v>45143</v>
      </c>
      <c r="H33" s="7">
        <f t="shared" si="5"/>
        <v>45143</v>
      </c>
      <c r="I33" s="8">
        <v>45143</v>
      </c>
      <c r="J33" s="9">
        <f t="shared" si="6"/>
        <v>45143</v>
      </c>
      <c r="K33" s="3">
        <v>566</v>
      </c>
      <c r="L33" s="14" t="str">
        <f>IFERROR(VLOOKUP($K33,car_1[],2,0),"")</f>
        <v>محمد</v>
      </c>
      <c r="M33" s="14" t="str">
        <f>IFERROR(VLOOKUP($K33,car_1[],3,0),"")</f>
        <v>دبل كابينة</v>
      </c>
      <c r="N33" s="14" t="str">
        <f>IFERROR(VLOOKUP($K33,car_1[],4,0),"")</f>
        <v>عادية</v>
      </c>
      <c r="O33" s="11">
        <f ca="1">IF(K33&lt;&gt;"",IFERROR(IF(_xlfn.MAXIFS(OFFSET($P$5,0,0,ROW()-5,1),OFFSET($K$5,0,0,ROW()-5,1),K33)&lt;1,VLOOKUP(K33,car_1[[رقم السيارة]:[العداد]],5,FALSE),_xlfn.MAXIFS(OFFSET($P$5,0,0,ROW()-5,1),OFFSET($K$5,0,0,ROW()-5,1),K33)),VLOOKUP(K33,car_1[[رقم السيارة]:[العداد]],5,FALSE)),"")</f>
        <v>65752</v>
      </c>
      <c r="Q33" s="12" t="str">
        <f t="shared" ca="1" si="0"/>
        <v/>
      </c>
      <c r="R33" s="3">
        <v>55</v>
      </c>
      <c r="S33" s="3" t="s">
        <v>26</v>
      </c>
      <c r="T33" s="12">
        <f t="shared" si="2"/>
        <v>453.75</v>
      </c>
      <c r="U33" s="13" t="str">
        <f t="shared" ca="1" si="1"/>
        <v/>
      </c>
      <c r="V33" s="13" t="str">
        <f t="shared" ca="1" si="3"/>
        <v/>
      </c>
    </row>
    <row r="34" spans="7:22" x14ac:dyDescent="0.2">
      <c r="G34" s="6">
        <f t="shared" si="4"/>
        <v>45144</v>
      </c>
      <c r="H34" s="7">
        <f t="shared" si="5"/>
        <v>45144</v>
      </c>
      <c r="I34" s="8">
        <v>45144</v>
      </c>
      <c r="J34" s="9">
        <f t="shared" si="6"/>
        <v>45144</v>
      </c>
      <c r="K34" s="3">
        <v>215</v>
      </c>
      <c r="L34" s="14" t="str">
        <f>IFERROR(VLOOKUP($K34,car_1[],2,0),"")</f>
        <v>مصطفى</v>
      </c>
      <c r="M34" s="14" t="str">
        <f>IFERROR(VLOOKUP($K34,car_1[],3,0),"")</f>
        <v xml:space="preserve">كابينة </v>
      </c>
      <c r="N34" s="14" t="str">
        <f>IFERROR(VLOOKUP($K34,car_1[],4,0),"")</f>
        <v>عادية</v>
      </c>
      <c r="O34" s="11">
        <f ca="1">IF(K34&lt;&gt;"",IFERROR(IF(_xlfn.MAXIFS(OFFSET($P$5,0,0,ROW()-5,1),OFFSET($K$5,0,0,ROW()-5,1),K34)&lt;1,VLOOKUP(K34,car_1[[رقم السيارة]:[العداد]],5,FALSE),_xlfn.MAXIFS(OFFSET($P$5,0,0,ROW()-5,1),OFFSET($K$5,0,0,ROW()-5,1),K34)),VLOOKUP(K34,car_1[[رقم السيارة]:[العداد]],5,FALSE)),"")</f>
        <v>75925</v>
      </c>
      <c r="Q34" s="12" t="str">
        <f t="shared" ca="1" si="0"/>
        <v/>
      </c>
      <c r="R34" s="3">
        <v>70</v>
      </c>
      <c r="S34" s="3" t="s">
        <v>26</v>
      </c>
      <c r="T34" s="12">
        <f t="shared" si="2"/>
        <v>577.5</v>
      </c>
      <c r="U34" s="13" t="str">
        <f t="shared" ca="1" si="1"/>
        <v/>
      </c>
      <c r="V34" s="13" t="str">
        <f t="shared" ca="1" si="3"/>
        <v/>
      </c>
    </row>
    <row r="35" spans="7:22" x14ac:dyDescent="0.2">
      <c r="G35" s="6">
        <f t="shared" si="4"/>
        <v>45145</v>
      </c>
      <c r="H35" s="7">
        <f t="shared" si="5"/>
        <v>45145</v>
      </c>
      <c r="I35" s="8">
        <v>45145</v>
      </c>
      <c r="J35" s="9">
        <f t="shared" si="6"/>
        <v>45145</v>
      </c>
      <c r="K35" s="3">
        <v>578</v>
      </c>
      <c r="L35" s="14" t="str">
        <f>IFERROR(VLOOKUP($K35,car_1[],2,0),"")</f>
        <v>رضا الخطيب</v>
      </c>
      <c r="M35" s="14" t="str">
        <f>IFERROR(VLOOKUP($K35,car_1[],3,0),"")</f>
        <v>دبل كابينة</v>
      </c>
      <c r="N35" s="14" t="str">
        <f>IFERROR(VLOOKUP($K35,car_1[],4,0),"")</f>
        <v>غرز</v>
      </c>
      <c r="O35" s="11">
        <f ca="1">IF(K35&lt;&gt;"",IFERROR(IF(_xlfn.MAXIFS(OFFSET($P$5,0,0,ROW()-5,1),OFFSET($K$5,0,0,ROW()-5,1),K35)&lt;1,VLOOKUP(K35,car_1[[رقم السيارة]:[العداد]],5,FALSE),_xlfn.MAXIFS(OFFSET($P$5,0,0,ROW()-5,1),OFFSET($K$5,0,0,ROW()-5,1),K35)),VLOOKUP(K35,car_1[[رقم السيارة]:[العداد]],5,FALSE)),"")</f>
        <v>65352</v>
      </c>
      <c r="Q35" s="12" t="str">
        <f t="shared" ca="1" si="0"/>
        <v/>
      </c>
      <c r="R35" s="3">
        <v>50</v>
      </c>
      <c r="S35" s="3" t="s">
        <v>26</v>
      </c>
      <c r="T35" s="12">
        <f t="shared" si="2"/>
        <v>412.5</v>
      </c>
      <c r="U35" s="13" t="str">
        <f t="shared" ca="1" si="1"/>
        <v/>
      </c>
      <c r="V35" s="13" t="str">
        <f t="shared" ca="1" si="3"/>
        <v/>
      </c>
    </row>
    <row r="36" spans="7:22" x14ac:dyDescent="0.2">
      <c r="G36" s="6">
        <f t="shared" si="4"/>
        <v>45146</v>
      </c>
      <c r="H36" s="7">
        <f t="shared" si="5"/>
        <v>45146</v>
      </c>
      <c r="I36" s="8">
        <v>45146</v>
      </c>
      <c r="J36" s="9">
        <f t="shared" si="6"/>
        <v>45146</v>
      </c>
      <c r="K36" s="3">
        <v>879</v>
      </c>
      <c r="L36" s="14" t="str">
        <f>IFERROR(VLOOKUP($K36,car_1[],2,0),"")</f>
        <v xml:space="preserve">محمود </v>
      </c>
      <c r="M36" s="14" t="str">
        <f>IFERROR(VLOOKUP($K36,car_1[],3,0),"")</f>
        <v>دبل كابينة</v>
      </c>
      <c r="N36" s="14" t="str">
        <f>IFERROR(VLOOKUP($K36,car_1[],4,0),"")</f>
        <v>غرز</v>
      </c>
      <c r="O36" s="11">
        <f ca="1">IF(K36&lt;&gt;"",IFERROR(IF(_xlfn.MAXIFS(OFFSET($P$5,0,0,ROW()-5,1),OFFSET($K$5,0,0,ROW()-5,1),K36)&lt;1,VLOOKUP(K36,car_1[[رقم السيارة]:[العداد]],5,FALSE),_xlfn.MAXIFS(OFFSET($P$5,0,0,ROW()-5,1),OFFSET($K$5,0,0,ROW()-5,1),K36)),VLOOKUP(K36,car_1[[رقم السيارة]:[العداد]],5,FALSE)),"")</f>
        <v>426555</v>
      </c>
      <c r="Q36" s="12" t="str">
        <f t="shared" ca="1" si="0"/>
        <v/>
      </c>
      <c r="R36" s="3">
        <v>25</v>
      </c>
      <c r="S36" s="3" t="s">
        <v>26</v>
      </c>
      <c r="T36" s="12">
        <f t="shared" si="2"/>
        <v>206.25</v>
      </c>
      <c r="U36" s="13" t="str">
        <f t="shared" ca="1" si="1"/>
        <v/>
      </c>
      <c r="V36" s="13" t="str">
        <f t="shared" ca="1" si="3"/>
        <v/>
      </c>
    </row>
    <row r="37" spans="7:22" x14ac:dyDescent="0.2">
      <c r="G37" s="6">
        <f t="shared" si="4"/>
        <v>45147</v>
      </c>
      <c r="H37" s="7">
        <f t="shared" si="5"/>
        <v>45147</v>
      </c>
      <c r="I37" s="8">
        <v>45147</v>
      </c>
      <c r="J37" s="9">
        <f t="shared" si="6"/>
        <v>45147</v>
      </c>
      <c r="K37" s="3">
        <v>566</v>
      </c>
      <c r="L37" s="14" t="str">
        <f>IFERROR(VLOOKUP($K37,car_1[],2,0),"")</f>
        <v>محمد</v>
      </c>
      <c r="M37" s="14" t="str">
        <f>IFERROR(VLOOKUP($K37,car_1[],3,0),"")</f>
        <v>دبل كابينة</v>
      </c>
      <c r="N37" s="14" t="str">
        <f>IFERROR(VLOOKUP($K37,car_1[],4,0),"")</f>
        <v>عادية</v>
      </c>
      <c r="O37" s="11">
        <f ca="1">IF(K37&lt;&gt;"",IFERROR(IF(_xlfn.MAXIFS(OFFSET($P$5,0,0,ROW()-5,1),OFFSET($K$5,0,0,ROW()-5,1),K37)&lt;1,VLOOKUP(K37,car_1[[رقم السيارة]:[العداد]],5,FALSE),_xlfn.MAXIFS(OFFSET($P$5,0,0,ROW()-5,1),OFFSET($K$5,0,0,ROW()-5,1),K37)),VLOOKUP(K37,car_1[[رقم السيارة]:[العداد]],5,FALSE)),"")</f>
        <v>65752</v>
      </c>
      <c r="Q37" s="12" t="str">
        <f t="shared" ca="1" si="0"/>
        <v/>
      </c>
      <c r="R37" s="3">
        <v>30</v>
      </c>
      <c r="S37" s="3" t="s">
        <v>26</v>
      </c>
      <c r="T37" s="12">
        <f t="shared" si="2"/>
        <v>247.5</v>
      </c>
      <c r="U37" s="13" t="str">
        <f t="shared" ca="1" si="1"/>
        <v/>
      </c>
      <c r="V37" s="13" t="str">
        <f t="shared" ca="1" si="3"/>
        <v/>
      </c>
    </row>
    <row r="38" spans="7:22" x14ac:dyDescent="0.2">
      <c r="G38" s="6">
        <f t="shared" si="4"/>
        <v>45148</v>
      </c>
      <c r="H38" s="7">
        <f t="shared" si="5"/>
        <v>45148</v>
      </c>
      <c r="I38" s="8">
        <v>45148</v>
      </c>
      <c r="J38" s="9">
        <f t="shared" si="6"/>
        <v>45148</v>
      </c>
      <c r="K38" s="3">
        <v>215</v>
      </c>
      <c r="L38" s="14" t="str">
        <f>IFERROR(VLOOKUP($K38,car_1[],2,0),"")</f>
        <v>مصطفى</v>
      </c>
      <c r="M38" s="14" t="str">
        <f>IFERROR(VLOOKUP($K38,car_1[],3,0),"")</f>
        <v xml:space="preserve">كابينة </v>
      </c>
      <c r="N38" s="14" t="str">
        <f>IFERROR(VLOOKUP($K38,car_1[],4,0),"")</f>
        <v>عادية</v>
      </c>
      <c r="O38" s="11">
        <f ca="1">IF(K38&lt;&gt;"",IFERROR(IF(_xlfn.MAXIFS(OFFSET($P$5,0,0,ROW()-5,1),OFFSET($K$5,0,0,ROW()-5,1),K38)&lt;1,VLOOKUP(K38,car_1[[رقم السيارة]:[العداد]],5,FALSE),_xlfn.MAXIFS(OFFSET($P$5,0,0,ROW()-5,1),OFFSET($K$5,0,0,ROW()-5,1),K38)),VLOOKUP(K38,car_1[[رقم السيارة]:[العداد]],5,FALSE)),"")</f>
        <v>75925</v>
      </c>
      <c r="Q38" s="12" t="str">
        <f t="shared" ca="1" si="0"/>
        <v/>
      </c>
      <c r="R38" s="3">
        <v>55</v>
      </c>
      <c r="S38" s="3" t="s">
        <v>26</v>
      </c>
      <c r="T38" s="12">
        <f t="shared" si="2"/>
        <v>453.75</v>
      </c>
      <c r="U38" s="13" t="str">
        <f t="shared" ca="1" si="1"/>
        <v/>
      </c>
      <c r="V38" s="13" t="str">
        <f t="shared" ca="1" si="3"/>
        <v/>
      </c>
    </row>
    <row r="39" spans="7:22" x14ac:dyDescent="0.2">
      <c r="G39" s="6">
        <f t="shared" si="4"/>
        <v>45149</v>
      </c>
      <c r="H39" s="7">
        <f t="shared" si="5"/>
        <v>45149</v>
      </c>
      <c r="I39" s="8">
        <v>45149</v>
      </c>
      <c r="J39" s="9">
        <f t="shared" si="6"/>
        <v>45149</v>
      </c>
      <c r="K39" s="3">
        <v>578</v>
      </c>
      <c r="L39" s="14" t="str">
        <f>IFERROR(VLOOKUP($K39,car_1[],2,0),"")</f>
        <v>رضا الخطيب</v>
      </c>
      <c r="M39" s="14" t="str">
        <f>IFERROR(VLOOKUP($K39,car_1[],3,0),"")</f>
        <v>دبل كابينة</v>
      </c>
      <c r="N39" s="14" t="str">
        <f>IFERROR(VLOOKUP($K39,car_1[],4,0),"")</f>
        <v>غرز</v>
      </c>
      <c r="O39" s="11">
        <f ca="1">IF(K39&lt;&gt;"",IFERROR(IF(_xlfn.MAXIFS(OFFSET($P$5,0,0,ROW()-5,1),OFFSET($K$5,0,0,ROW()-5,1),K39)&lt;1,VLOOKUP(K39,car_1[[رقم السيارة]:[العداد]],5,FALSE),_xlfn.MAXIFS(OFFSET($P$5,0,0,ROW()-5,1),OFFSET($K$5,0,0,ROW()-5,1),K39)),VLOOKUP(K39,car_1[[رقم السيارة]:[العداد]],5,FALSE)),"")</f>
        <v>65352</v>
      </c>
      <c r="Q39" s="12" t="str">
        <f t="shared" ca="1" si="0"/>
        <v/>
      </c>
      <c r="R39" s="3">
        <v>70</v>
      </c>
      <c r="S39" s="3" t="s">
        <v>26</v>
      </c>
      <c r="T39" s="12">
        <f t="shared" si="2"/>
        <v>577.5</v>
      </c>
      <c r="U39" s="13" t="str">
        <f t="shared" ca="1" si="1"/>
        <v/>
      </c>
      <c r="V39" s="13" t="str">
        <f t="shared" ca="1" si="3"/>
        <v/>
      </c>
    </row>
    <row r="40" spans="7:22" x14ac:dyDescent="0.2">
      <c r="G40" s="6">
        <f t="shared" si="4"/>
        <v>45150</v>
      </c>
      <c r="H40" s="7">
        <f t="shared" si="5"/>
        <v>45150</v>
      </c>
      <c r="I40" s="8">
        <v>45150</v>
      </c>
      <c r="J40" s="9">
        <f t="shared" si="6"/>
        <v>45150</v>
      </c>
      <c r="K40" s="3">
        <v>879</v>
      </c>
      <c r="L40" s="14" t="str">
        <f>IFERROR(VLOOKUP($K40,car_1[],2,0),"")</f>
        <v xml:space="preserve">محمود </v>
      </c>
      <c r="M40" s="14" t="str">
        <f>IFERROR(VLOOKUP($K40,car_1[],3,0),"")</f>
        <v>دبل كابينة</v>
      </c>
      <c r="N40" s="14" t="str">
        <f>IFERROR(VLOOKUP($K40,car_1[],4,0),"")</f>
        <v>غرز</v>
      </c>
      <c r="O40" s="11">
        <f ca="1">IF(K40&lt;&gt;"",IFERROR(IF(_xlfn.MAXIFS(OFFSET($P$5,0,0,ROW()-5,1),OFFSET($K$5,0,0,ROW()-5,1),K40)&lt;1,VLOOKUP(K40,car_1[[رقم السيارة]:[العداد]],5,FALSE),_xlfn.MAXIFS(OFFSET($P$5,0,0,ROW()-5,1),OFFSET($K$5,0,0,ROW()-5,1),K40)),VLOOKUP(K40,car_1[[رقم السيارة]:[العداد]],5,FALSE)),"")</f>
        <v>426555</v>
      </c>
      <c r="Q40" s="12" t="str">
        <f t="shared" ca="1" si="0"/>
        <v/>
      </c>
      <c r="R40" s="3">
        <v>50</v>
      </c>
      <c r="S40" s="3" t="s">
        <v>26</v>
      </c>
      <c r="T40" s="12">
        <f t="shared" si="2"/>
        <v>412.5</v>
      </c>
      <c r="U40" s="13" t="str">
        <f t="shared" ca="1" si="1"/>
        <v/>
      </c>
      <c r="V40" s="13" t="str">
        <f t="shared" ca="1" si="3"/>
        <v/>
      </c>
    </row>
    <row r="41" spans="7:22" x14ac:dyDescent="0.2">
      <c r="G41" s="6">
        <f t="shared" si="4"/>
        <v>45151</v>
      </c>
      <c r="H41" s="7">
        <f t="shared" si="5"/>
        <v>45151</v>
      </c>
      <c r="I41" s="8">
        <v>45151</v>
      </c>
      <c r="J41" s="9">
        <f t="shared" si="6"/>
        <v>45151</v>
      </c>
      <c r="K41" s="3">
        <v>566</v>
      </c>
      <c r="L41" s="14" t="str">
        <f>IFERROR(VLOOKUP($K41,car_1[],2,0),"")</f>
        <v>محمد</v>
      </c>
      <c r="M41" s="14" t="str">
        <f>IFERROR(VLOOKUP($K41,car_1[],3,0),"")</f>
        <v>دبل كابينة</v>
      </c>
      <c r="N41" s="14" t="str">
        <f>IFERROR(VLOOKUP($K41,car_1[],4,0),"")</f>
        <v>عادية</v>
      </c>
      <c r="O41" s="11">
        <f ca="1">IF(K41&lt;&gt;"",IFERROR(IF(_xlfn.MAXIFS(OFFSET($P$5,0,0,ROW()-5,1),OFFSET($K$5,0,0,ROW()-5,1),K41)&lt;1,VLOOKUP(K41,car_1[[رقم السيارة]:[العداد]],5,FALSE),_xlfn.MAXIFS(OFFSET($P$5,0,0,ROW()-5,1),OFFSET($K$5,0,0,ROW()-5,1),K41)),VLOOKUP(K41,car_1[[رقم السيارة]:[العداد]],5,FALSE)),"")</f>
        <v>65752</v>
      </c>
      <c r="Q41" s="12" t="str">
        <f t="shared" ca="1" si="0"/>
        <v/>
      </c>
      <c r="R41" s="3">
        <v>25</v>
      </c>
      <c r="S41" s="3" t="s">
        <v>26</v>
      </c>
      <c r="T41" s="12">
        <f t="shared" si="2"/>
        <v>206.25</v>
      </c>
      <c r="U41" s="13" t="str">
        <f t="shared" ca="1" si="1"/>
        <v/>
      </c>
      <c r="V41" s="13" t="str">
        <f t="shared" ca="1" si="3"/>
        <v/>
      </c>
    </row>
    <row r="42" spans="7:22" x14ac:dyDescent="0.2">
      <c r="G42" s="6">
        <f t="shared" si="4"/>
        <v>45152</v>
      </c>
      <c r="H42" s="7">
        <f t="shared" si="5"/>
        <v>45152</v>
      </c>
      <c r="I42" s="8">
        <v>45152</v>
      </c>
      <c r="J42" s="9">
        <f t="shared" si="6"/>
        <v>45152</v>
      </c>
      <c r="K42" s="3">
        <v>215</v>
      </c>
      <c r="L42" s="14" t="str">
        <f>IFERROR(VLOOKUP($K42,car_1[],2,0),"")</f>
        <v>مصطفى</v>
      </c>
      <c r="M42" s="14" t="str">
        <f>IFERROR(VLOOKUP($K42,car_1[],3,0),"")</f>
        <v xml:space="preserve">كابينة </v>
      </c>
      <c r="N42" s="14" t="str">
        <f>IFERROR(VLOOKUP($K42,car_1[],4,0),"")</f>
        <v>عادية</v>
      </c>
      <c r="O42" s="11">
        <f ca="1">IF(K42&lt;&gt;"",IFERROR(IF(_xlfn.MAXIFS(OFFSET($P$5,0,0,ROW()-5,1),OFFSET($K$5,0,0,ROW()-5,1),K42)&lt;1,VLOOKUP(K42,car_1[[رقم السيارة]:[العداد]],5,FALSE),_xlfn.MAXIFS(OFFSET($P$5,0,0,ROW()-5,1),OFFSET($K$5,0,0,ROW()-5,1),K42)),VLOOKUP(K42,car_1[[رقم السيارة]:[العداد]],5,FALSE)),"")</f>
        <v>75925</v>
      </c>
      <c r="Q42" s="12" t="str">
        <f t="shared" ca="1" si="0"/>
        <v/>
      </c>
      <c r="R42" s="3">
        <v>30</v>
      </c>
      <c r="S42" s="3" t="s">
        <v>26</v>
      </c>
      <c r="T42" s="12">
        <f t="shared" si="2"/>
        <v>247.5</v>
      </c>
      <c r="U42" s="13" t="str">
        <f t="shared" ca="1" si="1"/>
        <v/>
      </c>
      <c r="V42" s="13" t="str">
        <f t="shared" ca="1" si="3"/>
        <v/>
      </c>
    </row>
    <row r="43" spans="7:22" x14ac:dyDescent="0.2">
      <c r="G43" s="6">
        <f t="shared" si="4"/>
        <v>45153</v>
      </c>
      <c r="H43" s="7">
        <f t="shared" si="5"/>
        <v>45153</v>
      </c>
      <c r="I43" s="8">
        <v>45153</v>
      </c>
      <c r="J43" s="9">
        <f t="shared" si="6"/>
        <v>45153</v>
      </c>
      <c r="K43" s="3">
        <v>578</v>
      </c>
      <c r="L43" s="14" t="str">
        <f>IFERROR(VLOOKUP($K43,car_1[],2,0),"")</f>
        <v>رضا الخطيب</v>
      </c>
      <c r="M43" s="14" t="str">
        <f>IFERROR(VLOOKUP($K43,car_1[],3,0),"")</f>
        <v>دبل كابينة</v>
      </c>
      <c r="N43" s="14" t="str">
        <f>IFERROR(VLOOKUP($K43,car_1[],4,0),"")</f>
        <v>غرز</v>
      </c>
      <c r="O43" s="11">
        <f ca="1">IF(K43&lt;&gt;"",IFERROR(IF(_xlfn.MAXIFS(OFFSET($P$5,0,0,ROW()-5,1),OFFSET($K$5,0,0,ROW()-5,1),K43)&lt;1,VLOOKUP(K43,car_1[[رقم السيارة]:[العداد]],5,FALSE),_xlfn.MAXIFS(OFFSET($P$5,0,0,ROW()-5,1),OFFSET($K$5,0,0,ROW()-5,1),K43)),VLOOKUP(K43,car_1[[رقم السيارة]:[العداد]],5,FALSE)),"")</f>
        <v>65352</v>
      </c>
      <c r="Q43" s="12" t="str">
        <f t="shared" ca="1" si="0"/>
        <v/>
      </c>
      <c r="R43" s="3">
        <v>55</v>
      </c>
      <c r="S43" s="3" t="s">
        <v>26</v>
      </c>
      <c r="T43" s="12">
        <f t="shared" si="2"/>
        <v>453.75</v>
      </c>
      <c r="U43" s="13" t="str">
        <f t="shared" ca="1" si="1"/>
        <v/>
      </c>
      <c r="V43" s="13" t="str">
        <f t="shared" ca="1" si="3"/>
        <v/>
      </c>
    </row>
    <row r="44" spans="7:22" x14ac:dyDescent="0.2">
      <c r="G44" s="6">
        <f t="shared" si="4"/>
        <v>45154</v>
      </c>
      <c r="H44" s="7">
        <f t="shared" si="5"/>
        <v>45154</v>
      </c>
      <c r="I44" s="8">
        <v>45154</v>
      </c>
      <c r="J44" s="9">
        <f t="shared" si="6"/>
        <v>45154</v>
      </c>
      <c r="K44" s="3">
        <v>879</v>
      </c>
      <c r="L44" s="14" t="str">
        <f>IFERROR(VLOOKUP($K44,car_1[],2,0),"")</f>
        <v xml:space="preserve">محمود </v>
      </c>
      <c r="M44" s="14" t="str">
        <f>IFERROR(VLOOKUP($K44,car_1[],3,0),"")</f>
        <v>دبل كابينة</v>
      </c>
      <c r="N44" s="14" t="str">
        <f>IFERROR(VLOOKUP($K44,car_1[],4,0),"")</f>
        <v>غرز</v>
      </c>
      <c r="O44" s="11">
        <f ca="1">IF(K44&lt;&gt;"",IFERROR(IF(_xlfn.MAXIFS(OFFSET($P$5,0,0,ROW()-5,1),OFFSET($K$5,0,0,ROW()-5,1),K44)&lt;1,VLOOKUP(K44,car_1[[رقم السيارة]:[العداد]],5,FALSE),_xlfn.MAXIFS(OFFSET($P$5,0,0,ROW()-5,1),OFFSET($K$5,0,0,ROW()-5,1),K44)),VLOOKUP(K44,car_1[[رقم السيارة]:[العداد]],5,FALSE)),"")</f>
        <v>426555</v>
      </c>
      <c r="Q44" s="12" t="str">
        <f t="shared" ca="1" si="0"/>
        <v/>
      </c>
      <c r="R44" s="3">
        <v>70</v>
      </c>
      <c r="S44" s="3" t="s">
        <v>26</v>
      </c>
      <c r="T44" s="12">
        <f t="shared" si="2"/>
        <v>577.5</v>
      </c>
      <c r="U44" s="13" t="str">
        <f t="shared" ca="1" si="1"/>
        <v/>
      </c>
      <c r="V44" s="13" t="str">
        <f t="shared" ca="1" si="3"/>
        <v/>
      </c>
    </row>
    <row r="45" spans="7:22" x14ac:dyDescent="0.2">
      <c r="G45" s="6">
        <f t="shared" si="4"/>
        <v>45155</v>
      </c>
      <c r="H45" s="7">
        <f t="shared" si="5"/>
        <v>45155</v>
      </c>
      <c r="I45" s="8">
        <v>45155</v>
      </c>
      <c r="J45" s="9">
        <f t="shared" si="6"/>
        <v>45155</v>
      </c>
      <c r="K45" s="3">
        <v>566</v>
      </c>
      <c r="L45" s="14" t="str">
        <f>IFERROR(VLOOKUP($K45,car_1[],2,0),"")</f>
        <v>محمد</v>
      </c>
      <c r="M45" s="14" t="str">
        <f>IFERROR(VLOOKUP($K45,car_1[],3,0),"")</f>
        <v>دبل كابينة</v>
      </c>
      <c r="N45" s="14" t="str">
        <f>IFERROR(VLOOKUP($K45,car_1[],4,0),"")</f>
        <v>عادية</v>
      </c>
      <c r="O45" s="11">
        <f ca="1">IF(K45&lt;&gt;"",IFERROR(IF(_xlfn.MAXIFS(OFFSET($P$5,0,0,ROW()-5,1),OFFSET($K$5,0,0,ROW()-5,1),K45)&lt;1,VLOOKUP(K45,car_1[[رقم السيارة]:[العداد]],5,FALSE),_xlfn.MAXIFS(OFFSET($P$5,0,0,ROW()-5,1),OFFSET($K$5,0,0,ROW()-5,1),K45)),VLOOKUP(K45,car_1[[رقم السيارة]:[العداد]],5,FALSE)),"")</f>
        <v>65752</v>
      </c>
      <c r="Q45" s="12" t="str">
        <f t="shared" ca="1" si="0"/>
        <v/>
      </c>
      <c r="R45" s="3">
        <v>50</v>
      </c>
      <c r="S45" s="3" t="s">
        <v>26</v>
      </c>
      <c r="T45" s="12">
        <f t="shared" si="2"/>
        <v>412.5</v>
      </c>
      <c r="U45" s="13" t="str">
        <f t="shared" ca="1" si="1"/>
        <v/>
      </c>
      <c r="V45" s="13" t="str">
        <f t="shared" ca="1" si="3"/>
        <v/>
      </c>
    </row>
    <row r="46" spans="7:22" x14ac:dyDescent="0.2">
      <c r="G46" s="6">
        <f t="shared" si="4"/>
        <v>45156</v>
      </c>
      <c r="H46" s="7">
        <f t="shared" si="5"/>
        <v>45156</v>
      </c>
      <c r="I46" s="8">
        <v>45156</v>
      </c>
      <c r="J46" s="9">
        <f t="shared" si="6"/>
        <v>45156</v>
      </c>
      <c r="K46" s="3">
        <v>215</v>
      </c>
      <c r="L46" s="14" t="str">
        <f>IFERROR(VLOOKUP($K46,car_1[],2,0),"")</f>
        <v>مصطفى</v>
      </c>
      <c r="M46" s="14" t="str">
        <f>IFERROR(VLOOKUP($K46,car_1[],3,0),"")</f>
        <v xml:space="preserve">كابينة </v>
      </c>
      <c r="N46" s="14" t="str">
        <f>IFERROR(VLOOKUP($K46,car_1[],4,0),"")</f>
        <v>عادية</v>
      </c>
      <c r="O46" s="11">
        <f ca="1">IF(K46&lt;&gt;"",IFERROR(IF(_xlfn.MAXIFS(OFFSET($P$5,0,0,ROW()-5,1),OFFSET($K$5,0,0,ROW()-5,1),K46)&lt;1,VLOOKUP(K46,car_1[[رقم السيارة]:[العداد]],5,FALSE),_xlfn.MAXIFS(OFFSET($P$5,0,0,ROW()-5,1),OFFSET($K$5,0,0,ROW()-5,1),K46)),VLOOKUP(K46,car_1[[رقم السيارة]:[العداد]],5,FALSE)),"")</f>
        <v>75925</v>
      </c>
      <c r="Q46" s="12" t="str">
        <f t="shared" ca="1" si="0"/>
        <v/>
      </c>
      <c r="R46" s="3">
        <v>25</v>
      </c>
      <c r="S46" s="3" t="s">
        <v>26</v>
      </c>
      <c r="T46" s="12">
        <f t="shared" si="2"/>
        <v>206.25</v>
      </c>
      <c r="U46" s="13" t="str">
        <f t="shared" ca="1" si="1"/>
        <v/>
      </c>
      <c r="V46" s="13" t="str">
        <f t="shared" ca="1" si="3"/>
        <v/>
      </c>
    </row>
    <row r="47" spans="7:22" x14ac:dyDescent="0.2">
      <c r="G47" s="6">
        <f t="shared" si="4"/>
        <v>45157</v>
      </c>
      <c r="H47" s="7">
        <f t="shared" si="5"/>
        <v>45157</v>
      </c>
      <c r="I47" s="8">
        <v>45157</v>
      </c>
      <c r="J47" s="9">
        <f t="shared" si="6"/>
        <v>45157</v>
      </c>
      <c r="K47" s="3">
        <v>578</v>
      </c>
      <c r="L47" s="14" t="str">
        <f>IFERROR(VLOOKUP($K47,car_1[],2,0),"")</f>
        <v>رضا الخطيب</v>
      </c>
      <c r="M47" s="14" t="str">
        <f>IFERROR(VLOOKUP($K47,car_1[],3,0),"")</f>
        <v>دبل كابينة</v>
      </c>
      <c r="N47" s="14" t="str">
        <f>IFERROR(VLOOKUP($K47,car_1[],4,0),"")</f>
        <v>غرز</v>
      </c>
      <c r="O47" s="11">
        <f ca="1">IF(K47&lt;&gt;"",IFERROR(IF(_xlfn.MAXIFS(OFFSET($P$5,0,0,ROW()-5,1),OFFSET($K$5,0,0,ROW()-5,1),K47)&lt;1,VLOOKUP(K47,car_1[[رقم السيارة]:[العداد]],5,FALSE),_xlfn.MAXIFS(OFFSET($P$5,0,0,ROW()-5,1),OFFSET($K$5,0,0,ROW()-5,1),K47)),VLOOKUP(K47,car_1[[رقم السيارة]:[العداد]],5,FALSE)),"")</f>
        <v>65352</v>
      </c>
      <c r="Q47" s="12" t="str">
        <f t="shared" ca="1" si="0"/>
        <v/>
      </c>
      <c r="R47" s="3">
        <v>30</v>
      </c>
      <c r="S47" s="3" t="s">
        <v>26</v>
      </c>
      <c r="T47" s="12">
        <f t="shared" si="2"/>
        <v>247.5</v>
      </c>
      <c r="U47" s="13" t="str">
        <f t="shared" ca="1" si="1"/>
        <v/>
      </c>
      <c r="V47" s="13" t="str">
        <f t="shared" ca="1" si="3"/>
        <v/>
      </c>
    </row>
    <row r="48" spans="7:22" x14ac:dyDescent="0.2">
      <c r="G48" s="6">
        <f t="shared" si="4"/>
        <v>45158</v>
      </c>
      <c r="H48" s="7">
        <f t="shared" si="5"/>
        <v>45158</v>
      </c>
      <c r="I48" s="8">
        <v>45158</v>
      </c>
      <c r="J48" s="9">
        <f t="shared" si="6"/>
        <v>45158</v>
      </c>
      <c r="K48" s="3">
        <v>879</v>
      </c>
      <c r="L48" s="14" t="str">
        <f>IFERROR(VLOOKUP($K48,car_1[],2,0),"")</f>
        <v xml:space="preserve">محمود </v>
      </c>
      <c r="M48" s="14" t="str">
        <f>IFERROR(VLOOKUP($K48,car_1[],3,0),"")</f>
        <v>دبل كابينة</v>
      </c>
      <c r="N48" s="14" t="str">
        <f>IFERROR(VLOOKUP($K48,car_1[],4,0),"")</f>
        <v>غرز</v>
      </c>
      <c r="O48" s="11">
        <f ca="1">IF(K48&lt;&gt;"",IFERROR(IF(_xlfn.MAXIFS(OFFSET($P$5,0,0,ROW()-5,1),OFFSET($K$5,0,0,ROW()-5,1),K48)&lt;1,VLOOKUP(K48,car_1[[رقم السيارة]:[العداد]],5,FALSE),_xlfn.MAXIFS(OFFSET($P$5,0,0,ROW()-5,1),OFFSET($K$5,0,0,ROW()-5,1),K48)),VLOOKUP(K48,car_1[[رقم السيارة]:[العداد]],5,FALSE)),"")</f>
        <v>426555</v>
      </c>
      <c r="Q48" s="12" t="str">
        <f t="shared" ca="1" si="0"/>
        <v/>
      </c>
      <c r="R48" s="3">
        <v>55</v>
      </c>
      <c r="S48" s="3" t="s">
        <v>26</v>
      </c>
      <c r="T48" s="12">
        <f t="shared" si="2"/>
        <v>453.75</v>
      </c>
      <c r="U48" s="13" t="str">
        <f t="shared" ca="1" si="1"/>
        <v/>
      </c>
      <c r="V48" s="13" t="str">
        <f t="shared" ca="1" si="3"/>
        <v/>
      </c>
    </row>
    <row r="49" spans="7:22" x14ac:dyDescent="0.2">
      <c r="G49" s="6">
        <f t="shared" si="4"/>
        <v>45159</v>
      </c>
      <c r="H49" s="7">
        <f t="shared" si="5"/>
        <v>45159</v>
      </c>
      <c r="I49" s="8">
        <v>45159</v>
      </c>
      <c r="J49" s="9">
        <f t="shared" si="6"/>
        <v>45159</v>
      </c>
      <c r="K49" s="3">
        <v>566</v>
      </c>
      <c r="L49" s="14" t="str">
        <f>IFERROR(VLOOKUP($K49,car_1[],2,0),"")</f>
        <v>محمد</v>
      </c>
      <c r="M49" s="14" t="str">
        <f>IFERROR(VLOOKUP($K49,car_1[],3,0),"")</f>
        <v>دبل كابينة</v>
      </c>
      <c r="N49" s="14" t="str">
        <f>IFERROR(VLOOKUP($K49,car_1[],4,0),"")</f>
        <v>عادية</v>
      </c>
      <c r="O49" s="11">
        <f ca="1">IF(K49&lt;&gt;"",IFERROR(IF(_xlfn.MAXIFS(OFFSET($P$5,0,0,ROW()-5,1),OFFSET($K$5,0,0,ROW()-5,1),K49)&lt;1,VLOOKUP(K49,car_1[[رقم السيارة]:[العداد]],5,FALSE),_xlfn.MAXIFS(OFFSET($P$5,0,0,ROW()-5,1),OFFSET($K$5,0,0,ROW()-5,1),K49)),VLOOKUP(K49,car_1[[رقم السيارة]:[العداد]],5,FALSE)),"")</f>
        <v>65752</v>
      </c>
      <c r="Q49" s="12" t="str">
        <f t="shared" ca="1" si="0"/>
        <v/>
      </c>
      <c r="R49" s="3">
        <v>70</v>
      </c>
      <c r="S49" s="3" t="s">
        <v>26</v>
      </c>
      <c r="T49" s="12">
        <f t="shared" si="2"/>
        <v>577.5</v>
      </c>
      <c r="U49" s="13" t="str">
        <f t="shared" ca="1" si="1"/>
        <v/>
      </c>
      <c r="V49" s="13" t="str">
        <f t="shared" ca="1" si="3"/>
        <v/>
      </c>
    </row>
    <row r="50" spans="7:22" x14ac:dyDescent="0.2">
      <c r="G50" s="6">
        <f t="shared" si="4"/>
        <v>45160</v>
      </c>
      <c r="H50" s="7">
        <f t="shared" si="5"/>
        <v>45160</v>
      </c>
      <c r="I50" s="8">
        <v>45160</v>
      </c>
      <c r="J50" s="9">
        <f t="shared" si="6"/>
        <v>45160</v>
      </c>
      <c r="K50" s="3">
        <v>215</v>
      </c>
      <c r="L50" s="14" t="str">
        <f>IFERROR(VLOOKUP($K50,car_1[],2,0),"")</f>
        <v>مصطفى</v>
      </c>
      <c r="M50" s="14" t="str">
        <f>IFERROR(VLOOKUP($K50,car_1[],3,0),"")</f>
        <v xml:space="preserve">كابينة </v>
      </c>
      <c r="N50" s="14" t="str">
        <f>IFERROR(VLOOKUP($K50,car_1[],4,0),"")</f>
        <v>عادية</v>
      </c>
      <c r="O50" s="11">
        <f ca="1">IF(K50&lt;&gt;"",IFERROR(IF(_xlfn.MAXIFS(OFFSET($P$5,0,0,ROW()-5,1),OFFSET($K$5,0,0,ROW()-5,1),K50)&lt;1,VLOOKUP(K50,car_1[[رقم السيارة]:[العداد]],5,FALSE),_xlfn.MAXIFS(OFFSET($P$5,0,0,ROW()-5,1),OFFSET($K$5,0,0,ROW()-5,1),K50)),VLOOKUP(K50,car_1[[رقم السيارة]:[العداد]],5,FALSE)),"")</f>
        <v>75925</v>
      </c>
      <c r="Q50" s="12" t="str">
        <f t="shared" ca="1" si="0"/>
        <v/>
      </c>
      <c r="R50" s="3">
        <v>50</v>
      </c>
      <c r="S50" s="3" t="s">
        <v>26</v>
      </c>
      <c r="T50" s="12">
        <f t="shared" si="2"/>
        <v>412.5</v>
      </c>
      <c r="U50" s="13" t="str">
        <f t="shared" ca="1" si="1"/>
        <v/>
      </c>
      <c r="V50" s="13" t="str">
        <f t="shared" ca="1" si="3"/>
        <v/>
      </c>
    </row>
    <row r="51" spans="7:22" x14ac:dyDescent="0.2">
      <c r="G51" s="6">
        <f t="shared" si="4"/>
        <v>45161</v>
      </c>
      <c r="H51" s="7">
        <f t="shared" si="5"/>
        <v>45161</v>
      </c>
      <c r="I51" s="8">
        <v>45161</v>
      </c>
      <c r="J51" s="9">
        <f t="shared" si="6"/>
        <v>45161</v>
      </c>
      <c r="K51" s="3">
        <v>578</v>
      </c>
      <c r="L51" s="14" t="str">
        <f>IFERROR(VLOOKUP($K51,car_1[],2,0),"")</f>
        <v>رضا الخطيب</v>
      </c>
      <c r="M51" s="14" t="str">
        <f>IFERROR(VLOOKUP($K51,car_1[],3,0),"")</f>
        <v>دبل كابينة</v>
      </c>
      <c r="N51" s="14" t="str">
        <f>IFERROR(VLOOKUP($K51,car_1[],4,0),"")</f>
        <v>غرز</v>
      </c>
      <c r="O51" s="11">
        <f ca="1">IF(K51&lt;&gt;"",IFERROR(IF(_xlfn.MAXIFS(OFFSET($P$5,0,0,ROW()-5,1),OFFSET($K$5,0,0,ROW()-5,1),K51)&lt;1,VLOOKUP(K51,car_1[[رقم السيارة]:[العداد]],5,FALSE),_xlfn.MAXIFS(OFFSET($P$5,0,0,ROW()-5,1),OFFSET($K$5,0,0,ROW()-5,1),K51)),VLOOKUP(K51,car_1[[رقم السيارة]:[العداد]],5,FALSE)),"")</f>
        <v>65352</v>
      </c>
      <c r="Q51" s="12" t="str">
        <f t="shared" ca="1" si="0"/>
        <v/>
      </c>
      <c r="R51" s="3">
        <v>25</v>
      </c>
      <c r="S51" s="3" t="s">
        <v>26</v>
      </c>
      <c r="T51" s="12">
        <f t="shared" si="2"/>
        <v>206.25</v>
      </c>
      <c r="U51" s="13" t="str">
        <f t="shared" ca="1" si="1"/>
        <v/>
      </c>
      <c r="V51" s="13" t="str">
        <f t="shared" ca="1" si="3"/>
        <v/>
      </c>
    </row>
    <row r="52" spans="7:22" x14ac:dyDescent="0.2">
      <c r="G52" s="6">
        <f t="shared" si="4"/>
        <v>45162</v>
      </c>
      <c r="H52" s="7">
        <f t="shared" si="5"/>
        <v>45162</v>
      </c>
      <c r="I52" s="8">
        <v>45162</v>
      </c>
      <c r="J52" s="9">
        <f t="shared" si="6"/>
        <v>45162</v>
      </c>
      <c r="K52" s="3">
        <v>879</v>
      </c>
      <c r="L52" s="14" t="str">
        <f>IFERROR(VLOOKUP($K52,car_1[],2,0),"")</f>
        <v xml:space="preserve">محمود </v>
      </c>
      <c r="M52" s="14" t="str">
        <f>IFERROR(VLOOKUP($K52,car_1[],3,0),"")</f>
        <v>دبل كابينة</v>
      </c>
      <c r="N52" s="14" t="str">
        <f>IFERROR(VLOOKUP($K52,car_1[],4,0),"")</f>
        <v>غرز</v>
      </c>
      <c r="O52" s="11">
        <f ca="1">IF(K52&lt;&gt;"",IFERROR(IF(_xlfn.MAXIFS(OFFSET($P$5,0,0,ROW()-5,1),OFFSET($K$5,0,0,ROW()-5,1),K52)&lt;1,VLOOKUP(K52,car_1[[رقم السيارة]:[العداد]],5,FALSE),_xlfn.MAXIFS(OFFSET($P$5,0,0,ROW()-5,1),OFFSET($K$5,0,0,ROW()-5,1),K52)),VLOOKUP(K52,car_1[[رقم السيارة]:[العداد]],5,FALSE)),"")</f>
        <v>426555</v>
      </c>
      <c r="Q52" s="12" t="str">
        <f t="shared" ca="1" si="0"/>
        <v/>
      </c>
      <c r="R52" s="3">
        <v>30</v>
      </c>
      <c r="S52" s="3" t="s">
        <v>26</v>
      </c>
      <c r="T52" s="12">
        <f t="shared" si="2"/>
        <v>247.5</v>
      </c>
      <c r="U52" s="13" t="str">
        <f t="shared" ca="1" si="1"/>
        <v/>
      </c>
      <c r="V52" s="13" t="str">
        <f t="shared" ca="1" si="3"/>
        <v/>
      </c>
    </row>
    <row r="53" spans="7:22" x14ac:dyDescent="0.2">
      <c r="G53" s="6">
        <f t="shared" si="4"/>
        <v>45163</v>
      </c>
      <c r="H53" s="7">
        <f t="shared" si="5"/>
        <v>45163</v>
      </c>
      <c r="I53" s="8">
        <v>45163</v>
      </c>
      <c r="J53" s="9">
        <f t="shared" si="6"/>
        <v>45163</v>
      </c>
      <c r="K53" s="3">
        <v>566</v>
      </c>
      <c r="L53" s="14" t="str">
        <f>IFERROR(VLOOKUP($K53,car_1[],2,0),"")</f>
        <v>محمد</v>
      </c>
      <c r="M53" s="14" t="str">
        <f>IFERROR(VLOOKUP($K53,car_1[],3,0),"")</f>
        <v>دبل كابينة</v>
      </c>
      <c r="N53" s="14" t="str">
        <f>IFERROR(VLOOKUP($K53,car_1[],4,0),"")</f>
        <v>عادية</v>
      </c>
      <c r="O53" s="11">
        <f ca="1">IF(K53&lt;&gt;"",IFERROR(IF(_xlfn.MAXIFS(OFFSET($P$5,0,0,ROW()-5,1),OFFSET($K$5,0,0,ROW()-5,1),K53)&lt;1,VLOOKUP(K53,car_1[[رقم السيارة]:[العداد]],5,FALSE),_xlfn.MAXIFS(OFFSET($P$5,0,0,ROW()-5,1),OFFSET($K$5,0,0,ROW()-5,1),K53)),VLOOKUP(K53,car_1[[رقم السيارة]:[العداد]],5,FALSE)),"")</f>
        <v>65752</v>
      </c>
      <c r="Q53" s="12" t="str">
        <f t="shared" ca="1" si="0"/>
        <v/>
      </c>
      <c r="R53" s="3">
        <v>55</v>
      </c>
      <c r="S53" s="3" t="s">
        <v>26</v>
      </c>
      <c r="T53" s="12">
        <f t="shared" si="2"/>
        <v>453.75</v>
      </c>
      <c r="U53" s="13" t="str">
        <f t="shared" ca="1" si="1"/>
        <v/>
      </c>
      <c r="V53" s="13" t="str">
        <f t="shared" ca="1" si="3"/>
        <v/>
      </c>
    </row>
    <row r="54" spans="7:22" x14ac:dyDescent="0.2">
      <c r="G54" s="6">
        <f t="shared" si="4"/>
        <v>45164</v>
      </c>
      <c r="H54" s="7">
        <f t="shared" si="5"/>
        <v>45164</v>
      </c>
      <c r="I54" s="8">
        <v>45164</v>
      </c>
      <c r="J54" s="9">
        <f t="shared" si="6"/>
        <v>45164</v>
      </c>
      <c r="K54" s="3">
        <v>215</v>
      </c>
      <c r="L54" s="14" t="str">
        <f>IFERROR(VLOOKUP($K54,car_1[],2,0),"")</f>
        <v>مصطفى</v>
      </c>
      <c r="M54" s="14" t="str">
        <f>IFERROR(VLOOKUP($K54,car_1[],3,0),"")</f>
        <v xml:space="preserve">كابينة </v>
      </c>
      <c r="N54" s="14" t="str">
        <f>IFERROR(VLOOKUP($K54,car_1[],4,0),"")</f>
        <v>عادية</v>
      </c>
      <c r="O54" s="11">
        <f ca="1">IF(K54&lt;&gt;"",IFERROR(IF(_xlfn.MAXIFS(OFFSET($P$5,0,0,ROW()-5,1),OFFSET($K$5,0,0,ROW()-5,1),K54)&lt;1,VLOOKUP(K54,car_1[[رقم السيارة]:[العداد]],5,FALSE),_xlfn.MAXIFS(OFFSET($P$5,0,0,ROW()-5,1),OFFSET($K$5,0,0,ROW()-5,1),K54)),VLOOKUP(K54,car_1[[رقم السيارة]:[العداد]],5,FALSE)),"")</f>
        <v>75925</v>
      </c>
      <c r="Q54" s="12" t="str">
        <f t="shared" ca="1" si="0"/>
        <v/>
      </c>
      <c r="R54" s="3">
        <v>70</v>
      </c>
      <c r="S54" s="3" t="s">
        <v>26</v>
      </c>
      <c r="T54" s="12">
        <f t="shared" si="2"/>
        <v>577.5</v>
      </c>
      <c r="U54" s="13" t="str">
        <f t="shared" ca="1" si="1"/>
        <v/>
      </c>
      <c r="V54" s="13" t="str">
        <f t="shared" ca="1" si="3"/>
        <v/>
      </c>
    </row>
    <row r="55" spans="7:22" x14ac:dyDescent="0.2">
      <c r="G55" s="6">
        <f t="shared" si="4"/>
        <v>45165</v>
      </c>
      <c r="H55" s="7">
        <f t="shared" si="5"/>
        <v>45165</v>
      </c>
      <c r="I55" s="8">
        <v>45165</v>
      </c>
      <c r="J55" s="9">
        <f t="shared" si="6"/>
        <v>45165</v>
      </c>
      <c r="K55" s="3">
        <v>578</v>
      </c>
      <c r="L55" s="14" t="str">
        <f>IFERROR(VLOOKUP($K55,car_1[],2,0),"")</f>
        <v>رضا الخطيب</v>
      </c>
      <c r="M55" s="14" t="str">
        <f>IFERROR(VLOOKUP($K55,car_1[],3,0),"")</f>
        <v>دبل كابينة</v>
      </c>
      <c r="N55" s="14" t="str">
        <f>IFERROR(VLOOKUP($K55,car_1[],4,0),"")</f>
        <v>غرز</v>
      </c>
      <c r="O55" s="11">
        <f ca="1">IF(K55&lt;&gt;"",IFERROR(IF(_xlfn.MAXIFS(OFFSET($P$5,0,0,ROW()-5,1),OFFSET($K$5,0,0,ROW()-5,1),K55)&lt;1,VLOOKUP(K55,car_1[[رقم السيارة]:[العداد]],5,FALSE),_xlfn.MAXIFS(OFFSET($P$5,0,0,ROW()-5,1),OFFSET($K$5,0,0,ROW()-5,1),K55)),VLOOKUP(K55,car_1[[رقم السيارة]:[العداد]],5,FALSE)),"")</f>
        <v>65352</v>
      </c>
      <c r="Q55" s="12" t="str">
        <f t="shared" ca="1" si="0"/>
        <v/>
      </c>
      <c r="R55" s="3">
        <v>50</v>
      </c>
      <c r="S55" s="3" t="s">
        <v>26</v>
      </c>
      <c r="T55" s="12">
        <f t="shared" si="2"/>
        <v>412.5</v>
      </c>
      <c r="U55" s="13" t="str">
        <f t="shared" ca="1" si="1"/>
        <v/>
      </c>
      <c r="V55" s="13" t="str">
        <f t="shared" ca="1" si="3"/>
        <v/>
      </c>
    </row>
    <row r="56" spans="7:22" x14ac:dyDescent="0.2">
      <c r="G56" s="6">
        <f t="shared" si="4"/>
        <v>45166</v>
      </c>
      <c r="H56" s="7">
        <f t="shared" si="5"/>
        <v>45166</v>
      </c>
      <c r="I56" s="8">
        <v>45166</v>
      </c>
      <c r="J56" s="9">
        <f t="shared" si="6"/>
        <v>45166</v>
      </c>
      <c r="K56" s="3">
        <v>879</v>
      </c>
      <c r="L56" s="14" t="str">
        <f>IFERROR(VLOOKUP($K56,car_1[],2,0),"")</f>
        <v xml:space="preserve">محمود </v>
      </c>
      <c r="M56" s="14" t="str">
        <f>IFERROR(VLOOKUP($K56,car_1[],3,0),"")</f>
        <v>دبل كابينة</v>
      </c>
      <c r="N56" s="14" t="str">
        <f>IFERROR(VLOOKUP($K56,car_1[],4,0),"")</f>
        <v>غرز</v>
      </c>
      <c r="O56" s="11">
        <f ca="1">IF(K56&lt;&gt;"",IFERROR(IF(_xlfn.MAXIFS(OFFSET($P$5,0,0,ROW()-5,1),OFFSET($K$5,0,0,ROW()-5,1),K56)&lt;1,VLOOKUP(K56,car_1[[رقم السيارة]:[العداد]],5,FALSE),_xlfn.MAXIFS(OFFSET($P$5,0,0,ROW()-5,1),OFFSET($K$5,0,0,ROW()-5,1),K56)),VLOOKUP(K56,car_1[[رقم السيارة]:[العداد]],5,FALSE)),"")</f>
        <v>426555</v>
      </c>
      <c r="Q56" s="12" t="str">
        <f t="shared" ca="1" si="0"/>
        <v/>
      </c>
      <c r="R56" s="3">
        <v>25</v>
      </c>
      <c r="S56" s="3" t="s">
        <v>26</v>
      </c>
      <c r="T56" s="12">
        <f t="shared" si="2"/>
        <v>206.25</v>
      </c>
      <c r="U56" s="13" t="str">
        <f t="shared" ca="1" si="1"/>
        <v/>
      </c>
      <c r="V56" s="13" t="str">
        <f t="shared" ca="1" si="3"/>
        <v/>
      </c>
    </row>
    <row r="57" spans="7:22" x14ac:dyDescent="0.2">
      <c r="G57" s="6">
        <f t="shared" si="4"/>
        <v>45167</v>
      </c>
      <c r="H57" s="7">
        <f t="shared" si="5"/>
        <v>45167</v>
      </c>
      <c r="I57" s="8">
        <v>45167</v>
      </c>
      <c r="J57" s="9">
        <f t="shared" si="6"/>
        <v>45167</v>
      </c>
      <c r="K57" s="3">
        <v>566</v>
      </c>
      <c r="L57" s="14" t="str">
        <f>IFERROR(VLOOKUP($K57,car_1[],2,0),"")</f>
        <v>محمد</v>
      </c>
      <c r="M57" s="14" t="str">
        <f>IFERROR(VLOOKUP($K57,car_1[],3,0),"")</f>
        <v>دبل كابينة</v>
      </c>
      <c r="N57" s="14" t="str">
        <f>IFERROR(VLOOKUP($K57,car_1[],4,0),"")</f>
        <v>عادية</v>
      </c>
      <c r="O57" s="11">
        <f ca="1">IF(K57&lt;&gt;"",IFERROR(IF(_xlfn.MAXIFS(OFFSET($P$5,0,0,ROW()-5,1),OFFSET($K$5,0,0,ROW()-5,1),K57)&lt;1,VLOOKUP(K57,car_1[[رقم السيارة]:[العداد]],5,FALSE),_xlfn.MAXIFS(OFFSET($P$5,0,0,ROW()-5,1),OFFSET($K$5,0,0,ROW()-5,1),K57)),VLOOKUP(K57,car_1[[رقم السيارة]:[العداد]],5,FALSE)),"")</f>
        <v>65752</v>
      </c>
      <c r="Q57" s="12" t="str">
        <f t="shared" ca="1" si="0"/>
        <v/>
      </c>
      <c r="R57" s="3">
        <v>30</v>
      </c>
      <c r="S57" s="3" t="s">
        <v>26</v>
      </c>
      <c r="T57" s="12">
        <f t="shared" si="2"/>
        <v>247.5</v>
      </c>
      <c r="U57" s="13" t="str">
        <f t="shared" ca="1" si="1"/>
        <v/>
      </c>
      <c r="V57" s="13" t="str">
        <f t="shared" ca="1" si="3"/>
        <v/>
      </c>
    </row>
    <row r="58" spans="7:22" x14ac:dyDescent="0.2">
      <c r="G58" s="6">
        <f t="shared" si="4"/>
        <v>45168</v>
      </c>
      <c r="H58" s="7">
        <f t="shared" si="5"/>
        <v>45168</v>
      </c>
      <c r="I58" s="8">
        <v>45168</v>
      </c>
      <c r="J58" s="9">
        <f t="shared" si="6"/>
        <v>45168</v>
      </c>
      <c r="K58" s="3">
        <v>215</v>
      </c>
      <c r="L58" s="14" t="str">
        <f>IFERROR(VLOOKUP($K58,car_1[],2,0),"")</f>
        <v>مصطفى</v>
      </c>
      <c r="M58" s="14" t="str">
        <f>IFERROR(VLOOKUP($K58,car_1[],3,0),"")</f>
        <v xml:space="preserve">كابينة </v>
      </c>
      <c r="N58" s="14" t="str">
        <f>IFERROR(VLOOKUP($K58,car_1[],4,0),"")</f>
        <v>عادية</v>
      </c>
      <c r="O58" s="11">
        <f ca="1">IF(K58&lt;&gt;"",IFERROR(IF(_xlfn.MAXIFS(OFFSET($P$5,0,0,ROW()-5,1),OFFSET($K$5,0,0,ROW()-5,1),K58)&lt;1,VLOOKUP(K58,car_1[[رقم السيارة]:[العداد]],5,FALSE),_xlfn.MAXIFS(OFFSET($P$5,0,0,ROW()-5,1),OFFSET($K$5,0,0,ROW()-5,1),K58)),VLOOKUP(K58,car_1[[رقم السيارة]:[العداد]],5,FALSE)),"")</f>
        <v>75925</v>
      </c>
      <c r="Q58" s="12" t="str">
        <f t="shared" ca="1" si="0"/>
        <v/>
      </c>
      <c r="R58" s="3">
        <v>55</v>
      </c>
      <c r="S58" s="3" t="s">
        <v>26</v>
      </c>
      <c r="T58" s="12">
        <f t="shared" si="2"/>
        <v>453.75</v>
      </c>
      <c r="U58" s="13" t="str">
        <f t="shared" ca="1" si="1"/>
        <v/>
      </c>
      <c r="V58" s="13" t="str">
        <f t="shared" ca="1" si="3"/>
        <v/>
      </c>
    </row>
    <row r="59" spans="7:22" x14ac:dyDescent="0.2">
      <c r="G59" s="6">
        <f t="shared" si="4"/>
        <v>45169</v>
      </c>
      <c r="H59" s="7">
        <f t="shared" si="5"/>
        <v>45169</v>
      </c>
      <c r="I59" s="8">
        <v>45169</v>
      </c>
      <c r="J59" s="9">
        <f t="shared" si="6"/>
        <v>45169</v>
      </c>
      <c r="K59" s="3">
        <v>578</v>
      </c>
      <c r="L59" s="14" t="str">
        <f>IFERROR(VLOOKUP($K59,car_1[],2,0),"")</f>
        <v>رضا الخطيب</v>
      </c>
      <c r="M59" s="14" t="str">
        <f>IFERROR(VLOOKUP($K59,car_1[],3,0),"")</f>
        <v>دبل كابينة</v>
      </c>
      <c r="N59" s="14" t="str">
        <f>IFERROR(VLOOKUP($K59,car_1[],4,0),"")</f>
        <v>غرز</v>
      </c>
      <c r="O59" s="11">
        <f ca="1">IF(K59&lt;&gt;"",IFERROR(IF(_xlfn.MAXIFS(OFFSET($P$5,0,0,ROW()-5,1),OFFSET($K$5,0,0,ROW()-5,1),K59)&lt;1,VLOOKUP(K59,car_1[[رقم السيارة]:[العداد]],5,FALSE),_xlfn.MAXIFS(OFFSET($P$5,0,0,ROW()-5,1),OFFSET($K$5,0,0,ROW()-5,1),K59)),VLOOKUP(K59,car_1[[رقم السيارة]:[العداد]],5,FALSE)),"")</f>
        <v>65352</v>
      </c>
      <c r="Q59" s="12" t="str">
        <f t="shared" ca="1" si="0"/>
        <v/>
      </c>
      <c r="R59" s="3">
        <v>70</v>
      </c>
      <c r="S59" s="3" t="s">
        <v>26</v>
      </c>
      <c r="T59" s="12">
        <f t="shared" si="2"/>
        <v>577.5</v>
      </c>
      <c r="U59" s="13" t="str">
        <f t="shared" ca="1" si="1"/>
        <v/>
      </c>
      <c r="V59" s="13" t="str">
        <f t="shared" ca="1" si="3"/>
        <v/>
      </c>
    </row>
    <row r="60" spans="7:22" x14ac:dyDescent="0.2">
      <c r="G60" s="6">
        <f t="shared" si="4"/>
        <v>45170</v>
      </c>
      <c r="H60" s="7">
        <f t="shared" si="5"/>
        <v>45170</v>
      </c>
      <c r="I60" s="8">
        <v>45170</v>
      </c>
      <c r="J60" s="9">
        <f t="shared" si="6"/>
        <v>45170</v>
      </c>
      <c r="K60" s="3">
        <v>879</v>
      </c>
      <c r="L60" s="14" t="str">
        <f>IFERROR(VLOOKUP($K60,car_1[],2,0),"")</f>
        <v xml:space="preserve">محمود </v>
      </c>
      <c r="M60" s="14" t="str">
        <f>IFERROR(VLOOKUP($K60,car_1[],3,0),"")</f>
        <v>دبل كابينة</v>
      </c>
      <c r="N60" s="14" t="str">
        <f>IFERROR(VLOOKUP($K60,car_1[],4,0),"")</f>
        <v>غرز</v>
      </c>
      <c r="O60" s="11">
        <f ca="1">IF(K60&lt;&gt;"",IFERROR(IF(_xlfn.MAXIFS(OFFSET($P$5,0,0,ROW()-5,1),OFFSET($K$5,0,0,ROW()-5,1),K60)&lt;1,VLOOKUP(K60,car_1[[رقم السيارة]:[العداد]],5,FALSE),_xlfn.MAXIFS(OFFSET($P$5,0,0,ROW()-5,1),OFFSET($K$5,0,0,ROW()-5,1),K60)),VLOOKUP(K60,car_1[[رقم السيارة]:[العداد]],5,FALSE)),"")</f>
        <v>426555</v>
      </c>
      <c r="Q60" s="12" t="str">
        <f t="shared" ca="1" si="0"/>
        <v/>
      </c>
      <c r="R60" s="3">
        <v>50</v>
      </c>
      <c r="S60" s="3" t="s">
        <v>26</v>
      </c>
      <c r="T60" s="12">
        <f t="shared" si="2"/>
        <v>412.5</v>
      </c>
      <c r="U60" s="13" t="str">
        <f t="shared" ca="1" si="1"/>
        <v/>
      </c>
      <c r="V60" s="13" t="str">
        <f t="shared" ca="1" si="3"/>
        <v/>
      </c>
    </row>
    <row r="61" spans="7:22" x14ac:dyDescent="0.2">
      <c r="G61" s="6">
        <f t="shared" si="4"/>
        <v>45171</v>
      </c>
      <c r="H61" s="7">
        <f t="shared" si="5"/>
        <v>45171</v>
      </c>
      <c r="I61" s="8">
        <v>45171</v>
      </c>
      <c r="J61" s="9">
        <f t="shared" si="6"/>
        <v>45171</v>
      </c>
      <c r="K61" s="3">
        <v>566</v>
      </c>
      <c r="L61" s="14" t="str">
        <f>IFERROR(VLOOKUP($K61,car_1[],2,0),"")</f>
        <v>محمد</v>
      </c>
      <c r="M61" s="14" t="str">
        <f>IFERROR(VLOOKUP($K61,car_1[],3,0),"")</f>
        <v>دبل كابينة</v>
      </c>
      <c r="N61" s="14" t="str">
        <f>IFERROR(VLOOKUP($K61,car_1[],4,0),"")</f>
        <v>عادية</v>
      </c>
      <c r="O61" s="11">
        <f ca="1">IF(K61&lt;&gt;"",IFERROR(IF(_xlfn.MAXIFS(OFFSET($P$5,0,0,ROW()-5,1),OFFSET($K$5,0,0,ROW()-5,1),K61)&lt;1,VLOOKUP(K61,car_1[[رقم السيارة]:[العداد]],5,FALSE),_xlfn.MAXIFS(OFFSET($P$5,0,0,ROW()-5,1),OFFSET($K$5,0,0,ROW()-5,1),K61)),VLOOKUP(K61,car_1[[رقم السيارة]:[العداد]],5,FALSE)),"")</f>
        <v>65752</v>
      </c>
      <c r="Q61" s="12" t="str">
        <f t="shared" ca="1" si="0"/>
        <v/>
      </c>
      <c r="R61" s="3">
        <v>25</v>
      </c>
      <c r="S61" s="3" t="s">
        <v>26</v>
      </c>
      <c r="T61" s="12">
        <f t="shared" si="2"/>
        <v>206.25</v>
      </c>
      <c r="U61" s="13" t="str">
        <f t="shared" ca="1" si="1"/>
        <v/>
      </c>
      <c r="V61" s="13" t="str">
        <f t="shared" ca="1" si="3"/>
        <v/>
      </c>
    </row>
    <row r="62" spans="7:22" x14ac:dyDescent="0.2">
      <c r="G62" s="6">
        <f t="shared" si="4"/>
        <v>45172</v>
      </c>
      <c r="H62" s="7">
        <f t="shared" si="5"/>
        <v>45172</v>
      </c>
      <c r="I62" s="8">
        <v>45172</v>
      </c>
      <c r="J62" s="9">
        <f t="shared" si="6"/>
        <v>45172</v>
      </c>
      <c r="K62" s="3">
        <v>215</v>
      </c>
      <c r="L62" s="14" t="str">
        <f>IFERROR(VLOOKUP($K62,car_1[],2,0),"")</f>
        <v>مصطفى</v>
      </c>
      <c r="M62" s="14" t="str">
        <f>IFERROR(VLOOKUP($K62,car_1[],3,0),"")</f>
        <v xml:space="preserve">كابينة </v>
      </c>
      <c r="N62" s="14" t="str">
        <f>IFERROR(VLOOKUP($K62,car_1[],4,0),"")</f>
        <v>عادية</v>
      </c>
      <c r="O62" s="11">
        <f ca="1">IF(K62&lt;&gt;"",IFERROR(IF(_xlfn.MAXIFS(OFFSET($P$5,0,0,ROW()-5,1),OFFSET($K$5,0,0,ROW()-5,1),K62)&lt;1,VLOOKUP(K62,car_1[[رقم السيارة]:[العداد]],5,FALSE),_xlfn.MAXIFS(OFFSET($P$5,0,0,ROW()-5,1),OFFSET($K$5,0,0,ROW()-5,1),K62)),VLOOKUP(K62,car_1[[رقم السيارة]:[العداد]],5,FALSE)),"")</f>
        <v>75925</v>
      </c>
      <c r="Q62" s="12" t="str">
        <f t="shared" ca="1" si="0"/>
        <v/>
      </c>
      <c r="R62" s="3">
        <v>30</v>
      </c>
      <c r="S62" s="3" t="s">
        <v>26</v>
      </c>
      <c r="T62" s="12">
        <f t="shared" si="2"/>
        <v>247.5</v>
      </c>
      <c r="U62" s="13" t="str">
        <f t="shared" ca="1" si="1"/>
        <v/>
      </c>
      <c r="V62" s="13" t="str">
        <f t="shared" ca="1" si="3"/>
        <v/>
      </c>
    </row>
    <row r="63" spans="7:22" x14ac:dyDescent="0.2">
      <c r="G63" s="6">
        <f t="shared" si="4"/>
        <v>45173</v>
      </c>
      <c r="H63" s="7">
        <f t="shared" si="5"/>
        <v>45173</v>
      </c>
      <c r="I63" s="8">
        <v>45173</v>
      </c>
      <c r="J63" s="9">
        <f t="shared" si="6"/>
        <v>45173</v>
      </c>
      <c r="K63" s="3">
        <v>578</v>
      </c>
      <c r="L63" s="14" t="str">
        <f>IFERROR(VLOOKUP($K63,car_1[],2,0),"")</f>
        <v>رضا الخطيب</v>
      </c>
      <c r="M63" s="14" t="str">
        <f>IFERROR(VLOOKUP($K63,car_1[],3,0),"")</f>
        <v>دبل كابينة</v>
      </c>
      <c r="N63" s="14" t="str">
        <f>IFERROR(VLOOKUP($K63,car_1[],4,0),"")</f>
        <v>غرز</v>
      </c>
      <c r="O63" s="11">
        <f ca="1">IF(K63&lt;&gt;"",IFERROR(IF(_xlfn.MAXIFS(OFFSET($P$5,0,0,ROW()-5,1),OFFSET($K$5,0,0,ROW()-5,1),K63)&lt;1,VLOOKUP(K63,car_1[[رقم السيارة]:[العداد]],5,FALSE),_xlfn.MAXIFS(OFFSET($P$5,0,0,ROW()-5,1),OFFSET($K$5,0,0,ROW()-5,1),K63)),VLOOKUP(K63,car_1[[رقم السيارة]:[العداد]],5,FALSE)),"")</f>
        <v>65352</v>
      </c>
      <c r="Q63" s="12" t="str">
        <f t="shared" ca="1" si="0"/>
        <v/>
      </c>
      <c r="R63" s="3">
        <v>55</v>
      </c>
      <c r="S63" s="3" t="s">
        <v>26</v>
      </c>
      <c r="T63" s="12">
        <f t="shared" si="2"/>
        <v>453.75</v>
      </c>
      <c r="U63" s="13" t="str">
        <f t="shared" ca="1" si="1"/>
        <v/>
      </c>
      <c r="V63" s="13" t="str">
        <f t="shared" ca="1" si="3"/>
        <v/>
      </c>
    </row>
    <row r="64" spans="7:22" x14ac:dyDescent="0.2">
      <c r="G64" s="6">
        <f t="shared" si="4"/>
        <v>45174</v>
      </c>
      <c r="H64" s="7">
        <f t="shared" si="5"/>
        <v>45174</v>
      </c>
      <c r="I64" s="8">
        <v>45174</v>
      </c>
      <c r="J64" s="9">
        <f t="shared" si="6"/>
        <v>45174</v>
      </c>
      <c r="K64" s="3">
        <v>879</v>
      </c>
      <c r="L64" s="14" t="str">
        <f>IFERROR(VLOOKUP($K64,car_1[],2,0),"")</f>
        <v xml:space="preserve">محمود </v>
      </c>
      <c r="M64" s="14" t="str">
        <f>IFERROR(VLOOKUP($K64,car_1[],3,0),"")</f>
        <v>دبل كابينة</v>
      </c>
      <c r="N64" s="14" t="str">
        <f>IFERROR(VLOOKUP($K64,car_1[],4,0),"")</f>
        <v>غرز</v>
      </c>
      <c r="O64" s="11">
        <f ca="1">IF(K64&lt;&gt;"",IFERROR(IF(_xlfn.MAXIFS(OFFSET($P$5,0,0,ROW()-5,1),OFFSET($K$5,0,0,ROW()-5,1),K64)&lt;1,VLOOKUP(K64,car_1[[رقم السيارة]:[العداد]],5,FALSE),_xlfn.MAXIFS(OFFSET($P$5,0,0,ROW()-5,1),OFFSET($K$5,0,0,ROW()-5,1),K64)),VLOOKUP(K64,car_1[[رقم السيارة]:[العداد]],5,FALSE)),"")</f>
        <v>426555</v>
      </c>
      <c r="Q64" s="12" t="str">
        <f t="shared" ca="1" si="0"/>
        <v/>
      </c>
      <c r="R64" s="3">
        <v>70</v>
      </c>
      <c r="S64" s="3" t="s">
        <v>26</v>
      </c>
      <c r="T64" s="12">
        <f t="shared" si="2"/>
        <v>577.5</v>
      </c>
      <c r="U64" s="13" t="str">
        <f t="shared" ca="1" si="1"/>
        <v/>
      </c>
      <c r="V64" s="13" t="str">
        <f t="shared" ca="1" si="3"/>
        <v/>
      </c>
    </row>
    <row r="65" spans="7:22" x14ac:dyDescent="0.2">
      <c r="G65" s="6">
        <f t="shared" si="4"/>
        <v>45175</v>
      </c>
      <c r="H65" s="7">
        <f t="shared" si="5"/>
        <v>45175</v>
      </c>
      <c r="I65" s="8">
        <v>45175</v>
      </c>
      <c r="J65" s="9">
        <f t="shared" si="6"/>
        <v>45175</v>
      </c>
      <c r="K65" s="3">
        <v>566</v>
      </c>
      <c r="L65" s="14" t="str">
        <f>IFERROR(VLOOKUP($K65,car_1[],2,0),"")</f>
        <v>محمد</v>
      </c>
      <c r="M65" s="14" t="str">
        <f>IFERROR(VLOOKUP($K65,car_1[],3,0),"")</f>
        <v>دبل كابينة</v>
      </c>
      <c r="N65" s="14" t="str">
        <f>IFERROR(VLOOKUP($K65,car_1[],4,0),"")</f>
        <v>عادية</v>
      </c>
      <c r="O65" s="11">
        <f ca="1">IF(K65&lt;&gt;"",IFERROR(IF(_xlfn.MAXIFS(OFFSET($P$5,0,0,ROW()-5,1),OFFSET($K$5,0,0,ROW()-5,1),K65)&lt;1,VLOOKUP(K65,car_1[[رقم السيارة]:[العداد]],5,FALSE),_xlfn.MAXIFS(OFFSET($P$5,0,0,ROW()-5,1),OFFSET($K$5,0,0,ROW()-5,1),K65)),VLOOKUP(K65,car_1[[رقم السيارة]:[العداد]],5,FALSE)),"")</f>
        <v>65752</v>
      </c>
      <c r="Q65" s="12" t="str">
        <f t="shared" ca="1" si="0"/>
        <v/>
      </c>
      <c r="R65" s="3">
        <v>50</v>
      </c>
      <c r="S65" s="3" t="s">
        <v>26</v>
      </c>
      <c r="T65" s="12">
        <f t="shared" si="2"/>
        <v>412.5</v>
      </c>
      <c r="U65" s="13" t="str">
        <f t="shared" ca="1" si="1"/>
        <v/>
      </c>
      <c r="V65" s="13" t="str">
        <f t="shared" ca="1" si="3"/>
        <v/>
      </c>
    </row>
    <row r="66" spans="7:22" x14ac:dyDescent="0.2">
      <c r="G66" s="6">
        <f t="shared" si="4"/>
        <v>45176</v>
      </c>
      <c r="H66" s="7">
        <f t="shared" si="5"/>
        <v>45176</v>
      </c>
      <c r="I66" s="8">
        <v>45176</v>
      </c>
      <c r="J66" s="9">
        <f t="shared" si="6"/>
        <v>45176</v>
      </c>
      <c r="K66" s="3">
        <v>215</v>
      </c>
      <c r="L66" s="14" t="str">
        <f>IFERROR(VLOOKUP($K66,car_1[],2,0),"")</f>
        <v>مصطفى</v>
      </c>
      <c r="M66" s="14" t="str">
        <f>IFERROR(VLOOKUP($K66,car_1[],3,0),"")</f>
        <v xml:space="preserve">كابينة </v>
      </c>
      <c r="N66" s="14" t="str">
        <f>IFERROR(VLOOKUP($K66,car_1[],4,0),"")</f>
        <v>عادية</v>
      </c>
      <c r="O66" s="11">
        <f ca="1">IF(K66&lt;&gt;"",IFERROR(IF(_xlfn.MAXIFS(OFFSET($P$5,0,0,ROW()-5,1),OFFSET($K$5,0,0,ROW()-5,1),K66)&lt;1,VLOOKUP(K66,car_1[[رقم السيارة]:[العداد]],5,FALSE),_xlfn.MAXIFS(OFFSET($P$5,0,0,ROW()-5,1),OFFSET($K$5,0,0,ROW()-5,1),K66)),VLOOKUP(K66,car_1[[رقم السيارة]:[العداد]],5,FALSE)),"")</f>
        <v>75925</v>
      </c>
      <c r="Q66" s="12" t="str">
        <f t="shared" ca="1" si="0"/>
        <v/>
      </c>
      <c r="R66" s="3">
        <v>25</v>
      </c>
      <c r="S66" s="3" t="s">
        <v>26</v>
      </c>
      <c r="T66" s="12">
        <f t="shared" si="2"/>
        <v>206.25</v>
      </c>
      <c r="U66" s="13" t="str">
        <f t="shared" ca="1" si="1"/>
        <v/>
      </c>
      <c r="V66" s="13" t="str">
        <f t="shared" ca="1" si="3"/>
        <v/>
      </c>
    </row>
    <row r="67" spans="7:22" x14ac:dyDescent="0.2">
      <c r="G67" s="6">
        <f t="shared" si="4"/>
        <v>45177</v>
      </c>
      <c r="H67" s="7">
        <f t="shared" si="5"/>
        <v>45177</v>
      </c>
      <c r="I67" s="8">
        <v>45177</v>
      </c>
      <c r="J67" s="9">
        <f t="shared" si="6"/>
        <v>45177</v>
      </c>
      <c r="K67" s="3">
        <v>578</v>
      </c>
      <c r="L67" s="14" t="str">
        <f>IFERROR(VLOOKUP($K67,car_1[],2,0),"")</f>
        <v>رضا الخطيب</v>
      </c>
      <c r="M67" s="14" t="str">
        <f>IFERROR(VLOOKUP($K67,car_1[],3,0),"")</f>
        <v>دبل كابينة</v>
      </c>
      <c r="N67" s="14" t="str">
        <f>IFERROR(VLOOKUP($K67,car_1[],4,0),"")</f>
        <v>غرز</v>
      </c>
      <c r="O67" s="11">
        <f ca="1">IF(K67&lt;&gt;"",IFERROR(IF(_xlfn.MAXIFS(OFFSET($P$5,0,0,ROW()-5,1),OFFSET($K$5,0,0,ROW()-5,1),K67)&lt;1,VLOOKUP(K67,car_1[[رقم السيارة]:[العداد]],5,FALSE),_xlfn.MAXIFS(OFFSET($P$5,0,0,ROW()-5,1),OFFSET($K$5,0,0,ROW()-5,1),K67)),VLOOKUP(K67,car_1[[رقم السيارة]:[العداد]],5,FALSE)),"")</f>
        <v>65352</v>
      </c>
      <c r="Q67" s="12" t="str">
        <f t="shared" ca="1" si="0"/>
        <v/>
      </c>
      <c r="R67" s="3">
        <v>30</v>
      </c>
      <c r="S67" s="3" t="s">
        <v>26</v>
      </c>
      <c r="T67" s="12">
        <f t="shared" si="2"/>
        <v>247.5</v>
      </c>
      <c r="U67" s="13" t="str">
        <f t="shared" ca="1" si="1"/>
        <v/>
      </c>
      <c r="V67" s="13" t="str">
        <f t="shared" ca="1" si="3"/>
        <v/>
      </c>
    </row>
    <row r="68" spans="7:22" x14ac:dyDescent="0.2">
      <c r="G68" s="6">
        <f t="shared" si="4"/>
        <v>45178</v>
      </c>
      <c r="H68" s="7">
        <f t="shared" si="5"/>
        <v>45178</v>
      </c>
      <c r="I68" s="8">
        <v>45178</v>
      </c>
      <c r="J68" s="9">
        <f t="shared" si="6"/>
        <v>45178</v>
      </c>
      <c r="K68" s="3">
        <v>879</v>
      </c>
      <c r="L68" s="14" t="str">
        <f>IFERROR(VLOOKUP($K68,car_1[],2,0),"")</f>
        <v xml:space="preserve">محمود </v>
      </c>
      <c r="M68" s="14" t="str">
        <f>IFERROR(VLOOKUP($K68,car_1[],3,0),"")</f>
        <v>دبل كابينة</v>
      </c>
      <c r="N68" s="14" t="str">
        <f>IFERROR(VLOOKUP($K68,car_1[],4,0),"")</f>
        <v>غرز</v>
      </c>
      <c r="O68" s="11">
        <f ca="1">IF(K68&lt;&gt;"",IFERROR(IF(_xlfn.MAXIFS(OFFSET($P$5,0,0,ROW()-5,1),OFFSET($K$5,0,0,ROW()-5,1),K68)&lt;1,VLOOKUP(K68,car_1[[رقم السيارة]:[العداد]],5,FALSE),_xlfn.MAXIFS(OFFSET($P$5,0,0,ROW()-5,1),OFFSET($K$5,0,0,ROW()-5,1),K68)),VLOOKUP(K68,car_1[[رقم السيارة]:[العداد]],5,FALSE)),"")</f>
        <v>426555</v>
      </c>
      <c r="Q68" s="12" t="str">
        <f t="shared" ca="1" si="0"/>
        <v/>
      </c>
      <c r="R68" s="3">
        <v>55</v>
      </c>
      <c r="S68" s="3" t="s">
        <v>26</v>
      </c>
      <c r="T68" s="12">
        <f t="shared" si="2"/>
        <v>453.75</v>
      </c>
      <c r="U68" s="13" t="str">
        <f t="shared" ca="1" si="1"/>
        <v/>
      </c>
      <c r="V68" s="13" t="str">
        <f t="shared" ca="1" si="3"/>
        <v/>
      </c>
    </row>
    <row r="69" spans="7:22" x14ac:dyDescent="0.2">
      <c r="G69" s="6">
        <f t="shared" si="4"/>
        <v>45179</v>
      </c>
      <c r="H69" s="7">
        <f t="shared" si="5"/>
        <v>45179</v>
      </c>
      <c r="I69" s="8">
        <v>45179</v>
      </c>
      <c r="J69" s="9">
        <f t="shared" si="6"/>
        <v>45179</v>
      </c>
      <c r="K69" s="3">
        <v>566</v>
      </c>
      <c r="L69" s="14" t="str">
        <f>IFERROR(VLOOKUP($K69,car_1[],2,0),"")</f>
        <v>محمد</v>
      </c>
      <c r="M69" s="14" t="str">
        <f>IFERROR(VLOOKUP($K69,car_1[],3,0),"")</f>
        <v>دبل كابينة</v>
      </c>
      <c r="N69" s="14" t="str">
        <f>IFERROR(VLOOKUP($K69,car_1[],4,0),"")</f>
        <v>عادية</v>
      </c>
      <c r="O69" s="11">
        <f ca="1">IF(K69&lt;&gt;"",IFERROR(IF(_xlfn.MAXIFS(OFFSET($P$5,0,0,ROW()-5,1),OFFSET($K$5,0,0,ROW()-5,1),K69)&lt;1,VLOOKUP(K69,car_1[[رقم السيارة]:[العداد]],5,FALSE),_xlfn.MAXIFS(OFFSET($P$5,0,0,ROW()-5,1),OFFSET($K$5,0,0,ROW()-5,1),K69)),VLOOKUP(K69,car_1[[رقم السيارة]:[العداد]],5,FALSE)),"")</f>
        <v>65752</v>
      </c>
      <c r="Q69" s="12" t="str">
        <f t="shared" ref="Q69:Q132" ca="1" si="7">IF(OR(O69="",P69=""),"",(O69-P69)*-1)</f>
        <v/>
      </c>
      <c r="R69" s="3">
        <v>70</v>
      </c>
      <c r="S69" s="3" t="s">
        <v>26</v>
      </c>
      <c r="T69" s="12">
        <f t="shared" si="2"/>
        <v>577.5</v>
      </c>
      <c r="U69" s="13" t="str">
        <f t="shared" ref="U69:U132" ca="1" si="8">IF(Q69="","",R69/Q69)</f>
        <v/>
      </c>
      <c r="V69" s="13" t="str">
        <f t="shared" ca="1" si="3"/>
        <v/>
      </c>
    </row>
    <row r="70" spans="7:22" x14ac:dyDescent="0.2">
      <c r="G70" s="6">
        <f t="shared" si="4"/>
        <v>45180</v>
      </c>
      <c r="H70" s="7">
        <f t="shared" si="5"/>
        <v>45180</v>
      </c>
      <c r="I70" s="8">
        <v>45180</v>
      </c>
      <c r="J70" s="9">
        <f t="shared" si="6"/>
        <v>45180</v>
      </c>
      <c r="K70" s="3">
        <v>215</v>
      </c>
      <c r="L70" s="14" t="str">
        <f>IFERROR(VLOOKUP($K70,car_1[],2,0),"")</f>
        <v>مصطفى</v>
      </c>
      <c r="M70" s="14" t="str">
        <f>IFERROR(VLOOKUP($K70,car_1[],3,0),"")</f>
        <v xml:space="preserve">كابينة </v>
      </c>
      <c r="N70" s="14" t="str">
        <f>IFERROR(VLOOKUP($K70,car_1[],4,0),"")</f>
        <v>عادية</v>
      </c>
      <c r="O70" s="11">
        <f ca="1">IF(K70&lt;&gt;"",IFERROR(IF(_xlfn.MAXIFS(OFFSET($P$5,0,0,ROW()-5,1),OFFSET($K$5,0,0,ROW()-5,1),K70)&lt;1,VLOOKUP(K70,car_1[[رقم السيارة]:[العداد]],5,FALSE),_xlfn.MAXIFS(OFFSET($P$5,0,0,ROW()-5,1),OFFSET($K$5,0,0,ROW()-5,1),K70)),VLOOKUP(K70,car_1[[رقم السيارة]:[العداد]],5,FALSE)),"")</f>
        <v>75925</v>
      </c>
      <c r="Q70" s="12" t="str">
        <f t="shared" ca="1" si="7"/>
        <v/>
      </c>
      <c r="R70" s="3">
        <v>50</v>
      </c>
      <c r="S70" s="3" t="s">
        <v>26</v>
      </c>
      <c r="T70" s="12">
        <f t="shared" ref="T70:T133" si="9">IFERROR(VLOOKUP(S70,$S$1:$T$2,2,FALSE)*$R70,"")</f>
        <v>412.5</v>
      </c>
      <c r="U70" s="13" t="str">
        <f t="shared" ca="1" si="8"/>
        <v/>
      </c>
      <c r="V70" s="13" t="str">
        <f t="shared" ref="V70:V133" ca="1" si="10">IF(Q70="","",T70/Q70)</f>
        <v/>
      </c>
    </row>
    <row r="71" spans="7:22" x14ac:dyDescent="0.2">
      <c r="G71" s="6">
        <f t="shared" ref="G71:G134" si="11">+I71</f>
        <v>45181</v>
      </c>
      <c r="H71" s="7">
        <f t="shared" ref="H71:H134" si="12">I71</f>
        <v>45181</v>
      </c>
      <c r="I71" s="8">
        <v>45181</v>
      </c>
      <c r="J71" s="9">
        <f t="shared" ref="J71:J134" si="13">I71</f>
        <v>45181</v>
      </c>
      <c r="K71" s="3">
        <v>578</v>
      </c>
      <c r="L71" s="14" t="str">
        <f>IFERROR(VLOOKUP($K71,car_1[],2,0),"")</f>
        <v>رضا الخطيب</v>
      </c>
      <c r="M71" s="14" t="str">
        <f>IFERROR(VLOOKUP($K71,car_1[],3,0),"")</f>
        <v>دبل كابينة</v>
      </c>
      <c r="N71" s="14" t="str">
        <f>IFERROR(VLOOKUP($K71,car_1[],4,0),"")</f>
        <v>غرز</v>
      </c>
      <c r="O71" s="11">
        <f ca="1">IF(K71&lt;&gt;"",IFERROR(IF(_xlfn.MAXIFS(OFFSET($P$5,0,0,ROW()-5,1),OFFSET($K$5,0,0,ROW()-5,1),K71)&lt;1,VLOOKUP(K71,car_1[[رقم السيارة]:[العداد]],5,FALSE),_xlfn.MAXIFS(OFFSET($P$5,0,0,ROW()-5,1),OFFSET($K$5,0,0,ROW()-5,1),K71)),VLOOKUP(K71,car_1[[رقم السيارة]:[العداد]],5,FALSE)),"")</f>
        <v>65352</v>
      </c>
      <c r="Q71" s="12" t="str">
        <f t="shared" ca="1" si="7"/>
        <v/>
      </c>
      <c r="R71" s="3">
        <v>25</v>
      </c>
      <c r="S71" s="3" t="s">
        <v>26</v>
      </c>
      <c r="T71" s="12">
        <f t="shared" si="9"/>
        <v>206.25</v>
      </c>
      <c r="U71" s="13" t="str">
        <f t="shared" ca="1" si="8"/>
        <v/>
      </c>
      <c r="V71" s="13" t="str">
        <f t="shared" ca="1" si="10"/>
        <v/>
      </c>
    </row>
    <row r="72" spans="7:22" x14ac:dyDescent="0.2">
      <c r="G72" s="6">
        <f t="shared" si="11"/>
        <v>45182</v>
      </c>
      <c r="H72" s="7">
        <f t="shared" si="12"/>
        <v>45182</v>
      </c>
      <c r="I72" s="8">
        <v>45182</v>
      </c>
      <c r="J72" s="9">
        <f t="shared" si="13"/>
        <v>45182</v>
      </c>
      <c r="K72" s="3">
        <v>879</v>
      </c>
      <c r="L72" s="14" t="str">
        <f>IFERROR(VLOOKUP($K72,car_1[],2,0),"")</f>
        <v xml:space="preserve">محمود </v>
      </c>
      <c r="M72" s="14" t="str">
        <f>IFERROR(VLOOKUP($K72,car_1[],3,0),"")</f>
        <v>دبل كابينة</v>
      </c>
      <c r="N72" s="14" t="str">
        <f>IFERROR(VLOOKUP($K72,car_1[],4,0),"")</f>
        <v>غرز</v>
      </c>
      <c r="O72" s="11">
        <f ca="1">IF(K72&lt;&gt;"",IFERROR(IF(_xlfn.MAXIFS(OFFSET($P$5,0,0,ROW()-5,1),OFFSET($K$5,0,0,ROW()-5,1),K72)&lt;1,VLOOKUP(K72,car_1[[رقم السيارة]:[العداد]],5,FALSE),_xlfn.MAXIFS(OFFSET($P$5,0,0,ROW()-5,1),OFFSET($K$5,0,0,ROW()-5,1),K72)),VLOOKUP(K72,car_1[[رقم السيارة]:[العداد]],5,FALSE)),"")</f>
        <v>426555</v>
      </c>
      <c r="Q72" s="12" t="str">
        <f t="shared" ca="1" si="7"/>
        <v/>
      </c>
      <c r="R72" s="3">
        <v>30</v>
      </c>
      <c r="S72" s="3" t="s">
        <v>26</v>
      </c>
      <c r="T72" s="12">
        <f t="shared" si="9"/>
        <v>247.5</v>
      </c>
      <c r="U72" s="13" t="str">
        <f t="shared" ca="1" si="8"/>
        <v/>
      </c>
      <c r="V72" s="13" t="str">
        <f t="shared" ca="1" si="10"/>
        <v/>
      </c>
    </row>
    <row r="73" spans="7:22" x14ac:dyDescent="0.2">
      <c r="G73" s="6">
        <f t="shared" si="11"/>
        <v>45183</v>
      </c>
      <c r="H73" s="7">
        <f t="shared" si="12"/>
        <v>45183</v>
      </c>
      <c r="I73" s="8">
        <v>45183</v>
      </c>
      <c r="J73" s="9">
        <f t="shared" si="13"/>
        <v>45183</v>
      </c>
      <c r="K73" s="3">
        <v>566</v>
      </c>
      <c r="L73" s="14" t="str">
        <f>IFERROR(VLOOKUP($K73,car_1[],2,0),"")</f>
        <v>محمد</v>
      </c>
      <c r="M73" s="14" t="str">
        <f>IFERROR(VLOOKUP($K73,car_1[],3,0),"")</f>
        <v>دبل كابينة</v>
      </c>
      <c r="N73" s="14" t="str">
        <f>IFERROR(VLOOKUP($K73,car_1[],4,0),"")</f>
        <v>عادية</v>
      </c>
      <c r="O73" s="11">
        <f ca="1">IF(K73&lt;&gt;"",IFERROR(IF(_xlfn.MAXIFS(OFFSET($P$5,0,0,ROW()-5,1),OFFSET($K$5,0,0,ROW()-5,1),K73)&lt;1,VLOOKUP(K73,car_1[[رقم السيارة]:[العداد]],5,FALSE),_xlfn.MAXIFS(OFFSET($P$5,0,0,ROW()-5,1),OFFSET($K$5,0,0,ROW()-5,1),K73)),VLOOKUP(K73,car_1[[رقم السيارة]:[العداد]],5,FALSE)),"")</f>
        <v>65752</v>
      </c>
      <c r="Q73" s="12" t="str">
        <f t="shared" ca="1" si="7"/>
        <v/>
      </c>
      <c r="R73" s="3">
        <v>55</v>
      </c>
      <c r="S73" s="3" t="s">
        <v>26</v>
      </c>
      <c r="T73" s="12">
        <f t="shared" si="9"/>
        <v>453.75</v>
      </c>
      <c r="U73" s="13" t="str">
        <f t="shared" ca="1" si="8"/>
        <v/>
      </c>
      <c r="V73" s="13" t="str">
        <f t="shared" ca="1" si="10"/>
        <v/>
      </c>
    </row>
    <row r="74" spans="7:22" x14ac:dyDescent="0.2">
      <c r="G74" s="6">
        <f t="shared" si="11"/>
        <v>45184</v>
      </c>
      <c r="H74" s="7">
        <f t="shared" si="12"/>
        <v>45184</v>
      </c>
      <c r="I74" s="8">
        <v>45184</v>
      </c>
      <c r="J74" s="9">
        <f t="shared" si="13"/>
        <v>45184</v>
      </c>
      <c r="K74" s="3">
        <v>215</v>
      </c>
      <c r="L74" s="14" t="str">
        <f>IFERROR(VLOOKUP($K74,car_1[],2,0),"")</f>
        <v>مصطفى</v>
      </c>
      <c r="M74" s="14" t="str">
        <f>IFERROR(VLOOKUP($K74,car_1[],3,0),"")</f>
        <v xml:space="preserve">كابينة </v>
      </c>
      <c r="N74" s="14" t="str">
        <f>IFERROR(VLOOKUP($K74,car_1[],4,0),"")</f>
        <v>عادية</v>
      </c>
      <c r="O74" s="11">
        <f ca="1">IF(K74&lt;&gt;"",IFERROR(IF(_xlfn.MAXIFS(OFFSET($P$5,0,0,ROW()-5,1),OFFSET($K$5,0,0,ROW()-5,1),K74)&lt;1,VLOOKUP(K74,car_1[[رقم السيارة]:[العداد]],5,FALSE),_xlfn.MAXIFS(OFFSET($P$5,0,0,ROW()-5,1),OFFSET($K$5,0,0,ROW()-5,1),K74)),VLOOKUP(K74,car_1[[رقم السيارة]:[العداد]],5,FALSE)),"")</f>
        <v>75925</v>
      </c>
      <c r="Q74" s="12" t="str">
        <f t="shared" ca="1" si="7"/>
        <v/>
      </c>
      <c r="R74" s="3">
        <v>70</v>
      </c>
      <c r="S74" s="3" t="s">
        <v>26</v>
      </c>
      <c r="T74" s="12">
        <f t="shared" si="9"/>
        <v>577.5</v>
      </c>
      <c r="U74" s="13" t="str">
        <f t="shared" ca="1" si="8"/>
        <v/>
      </c>
      <c r="V74" s="13" t="str">
        <f t="shared" ca="1" si="10"/>
        <v/>
      </c>
    </row>
    <row r="75" spans="7:22" x14ac:dyDescent="0.2">
      <c r="G75" s="6">
        <f t="shared" si="11"/>
        <v>45185</v>
      </c>
      <c r="H75" s="7">
        <f t="shared" si="12"/>
        <v>45185</v>
      </c>
      <c r="I75" s="8">
        <v>45185</v>
      </c>
      <c r="J75" s="9">
        <f t="shared" si="13"/>
        <v>45185</v>
      </c>
      <c r="K75" s="3">
        <v>578</v>
      </c>
      <c r="L75" s="14" t="str">
        <f>IFERROR(VLOOKUP($K75,car_1[],2,0),"")</f>
        <v>رضا الخطيب</v>
      </c>
      <c r="M75" s="14" t="str">
        <f>IFERROR(VLOOKUP($K75,car_1[],3,0),"")</f>
        <v>دبل كابينة</v>
      </c>
      <c r="N75" s="14" t="str">
        <f>IFERROR(VLOOKUP($K75,car_1[],4,0),"")</f>
        <v>غرز</v>
      </c>
      <c r="O75" s="11">
        <f ca="1">IF(K75&lt;&gt;"",IFERROR(IF(_xlfn.MAXIFS(OFFSET($P$5,0,0,ROW()-5,1),OFFSET($K$5,0,0,ROW()-5,1),K75)&lt;1,VLOOKUP(K75,car_1[[رقم السيارة]:[العداد]],5,FALSE),_xlfn.MAXIFS(OFFSET($P$5,0,0,ROW()-5,1),OFFSET($K$5,0,0,ROW()-5,1),K75)),VLOOKUP(K75,car_1[[رقم السيارة]:[العداد]],5,FALSE)),"")</f>
        <v>65352</v>
      </c>
      <c r="Q75" s="12" t="str">
        <f t="shared" ca="1" si="7"/>
        <v/>
      </c>
      <c r="R75" s="3">
        <v>50</v>
      </c>
      <c r="S75" s="3" t="s">
        <v>26</v>
      </c>
      <c r="T75" s="12">
        <f t="shared" si="9"/>
        <v>412.5</v>
      </c>
      <c r="U75" s="13" t="str">
        <f t="shared" ca="1" si="8"/>
        <v/>
      </c>
      <c r="V75" s="13" t="str">
        <f t="shared" ca="1" si="10"/>
        <v/>
      </c>
    </row>
    <row r="76" spans="7:22" x14ac:dyDescent="0.2">
      <c r="G76" s="6">
        <f t="shared" si="11"/>
        <v>45186</v>
      </c>
      <c r="H76" s="7">
        <f t="shared" si="12"/>
        <v>45186</v>
      </c>
      <c r="I76" s="8">
        <v>45186</v>
      </c>
      <c r="J76" s="9">
        <f t="shared" si="13"/>
        <v>45186</v>
      </c>
      <c r="K76" s="3">
        <v>879</v>
      </c>
      <c r="L76" s="14" t="str">
        <f>IFERROR(VLOOKUP($K76,car_1[],2,0),"")</f>
        <v xml:space="preserve">محمود </v>
      </c>
      <c r="M76" s="14" t="str">
        <f>IFERROR(VLOOKUP($K76,car_1[],3,0),"")</f>
        <v>دبل كابينة</v>
      </c>
      <c r="N76" s="14" t="str">
        <f>IFERROR(VLOOKUP($K76,car_1[],4,0),"")</f>
        <v>غرز</v>
      </c>
      <c r="O76" s="11">
        <f ca="1">IF(K76&lt;&gt;"",IFERROR(IF(_xlfn.MAXIFS(OFFSET($P$5,0,0,ROW()-5,1),OFFSET($K$5,0,0,ROW()-5,1),K76)&lt;1,VLOOKUP(K76,car_1[[رقم السيارة]:[العداد]],5,FALSE),_xlfn.MAXIFS(OFFSET($P$5,0,0,ROW()-5,1),OFFSET($K$5,0,0,ROW()-5,1),K76)),VLOOKUP(K76,car_1[[رقم السيارة]:[العداد]],5,FALSE)),"")</f>
        <v>426555</v>
      </c>
      <c r="Q76" s="12" t="str">
        <f t="shared" ca="1" si="7"/>
        <v/>
      </c>
      <c r="R76" s="3">
        <v>25</v>
      </c>
      <c r="S76" s="3" t="s">
        <v>26</v>
      </c>
      <c r="T76" s="12">
        <f t="shared" si="9"/>
        <v>206.25</v>
      </c>
      <c r="U76" s="13" t="str">
        <f t="shared" ca="1" si="8"/>
        <v/>
      </c>
      <c r="V76" s="13" t="str">
        <f t="shared" ca="1" si="10"/>
        <v/>
      </c>
    </row>
    <row r="77" spans="7:22" x14ac:dyDescent="0.2">
      <c r="G77" s="6">
        <f t="shared" si="11"/>
        <v>45187</v>
      </c>
      <c r="H77" s="7">
        <f t="shared" si="12"/>
        <v>45187</v>
      </c>
      <c r="I77" s="8">
        <v>45187</v>
      </c>
      <c r="J77" s="9">
        <f t="shared" si="13"/>
        <v>45187</v>
      </c>
      <c r="K77" s="3">
        <v>566</v>
      </c>
      <c r="L77" s="14" t="str">
        <f>IFERROR(VLOOKUP($K77,car_1[],2,0),"")</f>
        <v>محمد</v>
      </c>
      <c r="M77" s="14" t="str">
        <f>IFERROR(VLOOKUP($K77,car_1[],3,0),"")</f>
        <v>دبل كابينة</v>
      </c>
      <c r="N77" s="14" t="str">
        <f>IFERROR(VLOOKUP($K77,car_1[],4,0),"")</f>
        <v>عادية</v>
      </c>
      <c r="O77" s="11">
        <f ca="1">IF(K77&lt;&gt;"",IFERROR(IF(_xlfn.MAXIFS(OFFSET($P$5,0,0,ROW()-5,1),OFFSET($K$5,0,0,ROW()-5,1),K77)&lt;1,VLOOKUP(K77,car_1[[رقم السيارة]:[العداد]],5,FALSE),_xlfn.MAXIFS(OFFSET($P$5,0,0,ROW()-5,1),OFFSET($K$5,0,0,ROW()-5,1),K77)),VLOOKUP(K77,car_1[[رقم السيارة]:[العداد]],5,FALSE)),"")</f>
        <v>65752</v>
      </c>
      <c r="Q77" s="12" t="str">
        <f t="shared" ca="1" si="7"/>
        <v/>
      </c>
      <c r="R77" s="3">
        <v>30</v>
      </c>
      <c r="S77" s="3" t="s">
        <v>26</v>
      </c>
      <c r="T77" s="12">
        <f t="shared" si="9"/>
        <v>247.5</v>
      </c>
      <c r="U77" s="13" t="str">
        <f t="shared" ca="1" si="8"/>
        <v/>
      </c>
      <c r="V77" s="13" t="str">
        <f t="shared" ca="1" si="10"/>
        <v/>
      </c>
    </row>
    <row r="78" spans="7:22" x14ac:dyDescent="0.2">
      <c r="G78" s="6">
        <f t="shared" si="11"/>
        <v>45188</v>
      </c>
      <c r="H78" s="7">
        <f t="shared" si="12"/>
        <v>45188</v>
      </c>
      <c r="I78" s="8">
        <v>45188</v>
      </c>
      <c r="J78" s="9">
        <f t="shared" si="13"/>
        <v>45188</v>
      </c>
      <c r="K78" s="3">
        <v>215</v>
      </c>
      <c r="L78" s="14" t="str">
        <f>IFERROR(VLOOKUP($K78,car_1[],2,0),"")</f>
        <v>مصطفى</v>
      </c>
      <c r="M78" s="14" t="str">
        <f>IFERROR(VLOOKUP($K78,car_1[],3,0),"")</f>
        <v xml:space="preserve">كابينة </v>
      </c>
      <c r="N78" s="14" t="str">
        <f>IFERROR(VLOOKUP($K78,car_1[],4,0),"")</f>
        <v>عادية</v>
      </c>
      <c r="O78" s="11">
        <f ca="1">IF(K78&lt;&gt;"",IFERROR(IF(_xlfn.MAXIFS(OFFSET($P$5,0,0,ROW()-5,1),OFFSET($K$5,0,0,ROW()-5,1),K78)&lt;1,VLOOKUP(K78,car_1[[رقم السيارة]:[العداد]],5,FALSE),_xlfn.MAXIFS(OFFSET($P$5,0,0,ROW()-5,1),OFFSET($K$5,0,0,ROW()-5,1),K78)),VLOOKUP(K78,car_1[[رقم السيارة]:[العداد]],5,FALSE)),"")</f>
        <v>75925</v>
      </c>
      <c r="Q78" s="12" t="str">
        <f t="shared" ca="1" si="7"/>
        <v/>
      </c>
      <c r="R78" s="3">
        <v>55</v>
      </c>
      <c r="S78" s="3" t="s">
        <v>26</v>
      </c>
      <c r="T78" s="12">
        <f t="shared" si="9"/>
        <v>453.75</v>
      </c>
      <c r="U78" s="13" t="str">
        <f t="shared" ca="1" si="8"/>
        <v/>
      </c>
      <c r="V78" s="13" t="str">
        <f t="shared" ca="1" si="10"/>
        <v/>
      </c>
    </row>
    <row r="79" spans="7:22" x14ac:dyDescent="0.2">
      <c r="G79" s="6">
        <f t="shared" si="11"/>
        <v>45189</v>
      </c>
      <c r="H79" s="7">
        <f t="shared" si="12"/>
        <v>45189</v>
      </c>
      <c r="I79" s="8">
        <v>45189</v>
      </c>
      <c r="J79" s="9">
        <f t="shared" si="13"/>
        <v>45189</v>
      </c>
      <c r="K79" s="3">
        <v>578</v>
      </c>
      <c r="L79" s="14" t="str">
        <f>IFERROR(VLOOKUP($K79,car_1[],2,0),"")</f>
        <v>رضا الخطيب</v>
      </c>
      <c r="M79" s="14" t="str">
        <f>IFERROR(VLOOKUP($K79,car_1[],3,0),"")</f>
        <v>دبل كابينة</v>
      </c>
      <c r="N79" s="14" t="str">
        <f>IFERROR(VLOOKUP($K79,car_1[],4,0),"")</f>
        <v>غرز</v>
      </c>
      <c r="O79" s="11">
        <f ca="1">IF(K79&lt;&gt;"",IFERROR(IF(_xlfn.MAXIFS(OFFSET($P$5,0,0,ROW()-5,1),OFFSET($K$5,0,0,ROW()-5,1),K79)&lt;1,VLOOKUP(K79,car_1[[رقم السيارة]:[العداد]],5,FALSE),_xlfn.MAXIFS(OFFSET($P$5,0,0,ROW()-5,1),OFFSET($K$5,0,0,ROW()-5,1),K79)),VLOOKUP(K79,car_1[[رقم السيارة]:[العداد]],5,FALSE)),"")</f>
        <v>65352</v>
      </c>
      <c r="Q79" s="12" t="str">
        <f t="shared" ca="1" si="7"/>
        <v/>
      </c>
      <c r="R79" s="3">
        <v>70</v>
      </c>
      <c r="S79" s="3" t="s">
        <v>26</v>
      </c>
      <c r="T79" s="12">
        <f t="shared" si="9"/>
        <v>577.5</v>
      </c>
      <c r="U79" s="13" t="str">
        <f t="shared" ca="1" si="8"/>
        <v/>
      </c>
      <c r="V79" s="13" t="str">
        <f t="shared" ca="1" si="10"/>
        <v/>
      </c>
    </row>
    <row r="80" spans="7:22" x14ac:dyDescent="0.2">
      <c r="G80" s="6">
        <f t="shared" si="11"/>
        <v>45190</v>
      </c>
      <c r="H80" s="7">
        <f t="shared" si="12"/>
        <v>45190</v>
      </c>
      <c r="I80" s="8">
        <v>45190</v>
      </c>
      <c r="J80" s="9">
        <f t="shared" si="13"/>
        <v>45190</v>
      </c>
      <c r="K80" s="3">
        <v>879</v>
      </c>
      <c r="L80" s="14" t="str">
        <f>IFERROR(VLOOKUP($K80,car_1[],2,0),"")</f>
        <v xml:space="preserve">محمود </v>
      </c>
      <c r="M80" s="14" t="str">
        <f>IFERROR(VLOOKUP($K80,car_1[],3,0),"")</f>
        <v>دبل كابينة</v>
      </c>
      <c r="N80" s="14" t="str">
        <f>IFERROR(VLOOKUP($K80,car_1[],4,0),"")</f>
        <v>غرز</v>
      </c>
      <c r="O80" s="11">
        <f ca="1">IF(K80&lt;&gt;"",IFERROR(IF(_xlfn.MAXIFS(OFFSET($P$5,0,0,ROW()-5,1),OFFSET($K$5,0,0,ROW()-5,1),K80)&lt;1,VLOOKUP(K80,car_1[[رقم السيارة]:[العداد]],5,FALSE),_xlfn.MAXIFS(OFFSET($P$5,0,0,ROW()-5,1),OFFSET($K$5,0,0,ROW()-5,1),K80)),VLOOKUP(K80,car_1[[رقم السيارة]:[العداد]],5,FALSE)),"")</f>
        <v>426555</v>
      </c>
      <c r="Q80" s="12" t="str">
        <f t="shared" ca="1" si="7"/>
        <v/>
      </c>
      <c r="R80" s="3">
        <v>50</v>
      </c>
      <c r="S80" s="3" t="s">
        <v>26</v>
      </c>
      <c r="T80" s="12">
        <f t="shared" si="9"/>
        <v>412.5</v>
      </c>
      <c r="U80" s="13" t="str">
        <f t="shared" ca="1" si="8"/>
        <v/>
      </c>
      <c r="V80" s="13" t="str">
        <f t="shared" ca="1" si="10"/>
        <v/>
      </c>
    </row>
    <row r="81" spans="7:22" x14ac:dyDescent="0.2">
      <c r="G81" s="6">
        <f t="shared" si="11"/>
        <v>45191</v>
      </c>
      <c r="H81" s="7">
        <f t="shared" si="12"/>
        <v>45191</v>
      </c>
      <c r="I81" s="8">
        <v>45191</v>
      </c>
      <c r="J81" s="9">
        <f t="shared" si="13"/>
        <v>45191</v>
      </c>
      <c r="K81" s="3">
        <v>566</v>
      </c>
      <c r="L81" s="14" t="str">
        <f>IFERROR(VLOOKUP($K81,car_1[],2,0),"")</f>
        <v>محمد</v>
      </c>
      <c r="M81" s="14" t="str">
        <f>IFERROR(VLOOKUP($K81,car_1[],3,0),"")</f>
        <v>دبل كابينة</v>
      </c>
      <c r="N81" s="14" t="str">
        <f>IFERROR(VLOOKUP($K81,car_1[],4,0),"")</f>
        <v>عادية</v>
      </c>
      <c r="O81" s="11">
        <f ca="1">IF(K81&lt;&gt;"",IFERROR(IF(_xlfn.MAXIFS(OFFSET($P$5,0,0,ROW()-5,1),OFFSET($K$5,0,0,ROW()-5,1),K81)&lt;1,VLOOKUP(K81,car_1[[رقم السيارة]:[العداد]],5,FALSE),_xlfn.MAXIFS(OFFSET($P$5,0,0,ROW()-5,1),OFFSET($K$5,0,0,ROW()-5,1),K81)),VLOOKUP(K81,car_1[[رقم السيارة]:[العداد]],5,FALSE)),"")</f>
        <v>65752</v>
      </c>
      <c r="Q81" s="12" t="str">
        <f t="shared" ca="1" si="7"/>
        <v/>
      </c>
      <c r="R81" s="3">
        <v>25</v>
      </c>
      <c r="S81" s="3" t="s">
        <v>26</v>
      </c>
      <c r="T81" s="12">
        <f t="shared" si="9"/>
        <v>206.25</v>
      </c>
      <c r="U81" s="13" t="str">
        <f t="shared" ca="1" si="8"/>
        <v/>
      </c>
      <c r="V81" s="13" t="str">
        <f t="shared" ca="1" si="10"/>
        <v/>
      </c>
    </row>
    <row r="82" spans="7:22" x14ac:dyDescent="0.2">
      <c r="G82" s="6">
        <f t="shared" si="11"/>
        <v>45192</v>
      </c>
      <c r="H82" s="7">
        <f t="shared" si="12"/>
        <v>45192</v>
      </c>
      <c r="I82" s="8">
        <v>45192</v>
      </c>
      <c r="J82" s="9">
        <f t="shared" si="13"/>
        <v>45192</v>
      </c>
      <c r="K82" s="3">
        <v>215</v>
      </c>
      <c r="L82" s="14" t="str">
        <f>IFERROR(VLOOKUP($K82,car_1[],2,0),"")</f>
        <v>مصطفى</v>
      </c>
      <c r="M82" s="14" t="str">
        <f>IFERROR(VLOOKUP($K82,car_1[],3,0),"")</f>
        <v xml:space="preserve">كابينة </v>
      </c>
      <c r="N82" s="14" t="str">
        <f>IFERROR(VLOOKUP($K82,car_1[],4,0),"")</f>
        <v>عادية</v>
      </c>
      <c r="O82" s="11">
        <f ca="1">IF(K82&lt;&gt;"",IFERROR(IF(_xlfn.MAXIFS(OFFSET($P$5,0,0,ROW()-5,1),OFFSET($K$5,0,0,ROW()-5,1),K82)&lt;1,VLOOKUP(K82,car_1[[رقم السيارة]:[العداد]],5,FALSE),_xlfn.MAXIFS(OFFSET($P$5,0,0,ROW()-5,1),OFFSET($K$5,0,0,ROW()-5,1),K82)),VLOOKUP(K82,car_1[[رقم السيارة]:[العداد]],5,FALSE)),"")</f>
        <v>75925</v>
      </c>
      <c r="Q82" s="12" t="str">
        <f t="shared" ca="1" si="7"/>
        <v/>
      </c>
      <c r="R82" s="3">
        <v>30</v>
      </c>
      <c r="S82" s="3" t="s">
        <v>26</v>
      </c>
      <c r="T82" s="12">
        <f t="shared" si="9"/>
        <v>247.5</v>
      </c>
      <c r="U82" s="13" t="str">
        <f t="shared" ca="1" si="8"/>
        <v/>
      </c>
      <c r="V82" s="13" t="str">
        <f t="shared" ca="1" si="10"/>
        <v/>
      </c>
    </row>
    <row r="83" spans="7:22" x14ac:dyDescent="0.2">
      <c r="G83" s="6">
        <f t="shared" si="11"/>
        <v>45193</v>
      </c>
      <c r="H83" s="7">
        <f t="shared" si="12"/>
        <v>45193</v>
      </c>
      <c r="I83" s="8">
        <v>45193</v>
      </c>
      <c r="J83" s="9">
        <f t="shared" si="13"/>
        <v>45193</v>
      </c>
      <c r="K83" s="3">
        <v>578</v>
      </c>
      <c r="L83" s="14" t="str">
        <f>IFERROR(VLOOKUP($K83,car_1[],2,0),"")</f>
        <v>رضا الخطيب</v>
      </c>
      <c r="M83" s="14" t="str">
        <f>IFERROR(VLOOKUP($K83,car_1[],3,0),"")</f>
        <v>دبل كابينة</v>
      </c>
      <c r="N83" s="14" t="str">
        <f>IFERROR(VLOOKUP($K83,car_1[],4,0),"")</f>
        <v>غرز</v>
      </c>
      <c r="O83" s="11">
        <f ca="1">IF(K83&lt;&gt;"",IFERROR(IF(_xlfn.MAXIFS(OFFSET($P$5,0,0,ROW()-5,1),OFFSET($K$5,0,0,ROW()-5,1),K83)&lt;1,VLOOKUP(K83,car_1[[رقم السيارة]:[العداد]],5,FALSE),_xlfn.MAXIFS(OFFSET($P$5,0,0,ROW()-5,1),OFFSET($K$5,0,0,ROW()-5,1),K83)),VLOOKUP(K83,car_1[[رقم السيارة]:[العداد]],5,FALSE)),"")</f>
        <v>65352</v>
      </c>
      <c r="Q83" s="12" t="str">
        <f t="shared" ca="1" si="7"/>
        <v/>
      </c>
      <c r="R83" s="3">
        <v>55</v>
      </c>
      <c r="S83" s="3" t="s">
        <v>26</v>
      </c>
      <c r="T83" s="12">
        <f t="shared" si="9"/>
        <v>453.75</v>
      </c>
      <c r="U83" s="13" t="str">
        <f t="shared" ca="1" si="8"/>
        <v/>
      </c>
      <c r="V83" s="13" t="str">
        <f t="shared" ca="1" si="10"/>
        <v/>
      </c>
    </row>
    <row r="84" spans="7:22" x14ac:dyDescent="0.2">
      <c r="G84" s="6">
        <f t="shared" si="11"/>
        <v>45194</v>
      </c>
      <c r="H84" s="7">
        <f t="shared" si="12"/>
        <v>45194</v>
      </c>
      <c r="I84" s="8">
        <v>45194</v>
      </c>
      <c r="J84" s="9">
        <f t="shared" si="13"/>
        <v>45194</v>
      </c>
      <c r="K84" s="3">
        <v>879</v>
      </c>
      <c r="L84" s="14" t="str">
        <f>IFERROR(VLOOKUP($K84,car_1[],2,0),"")</f>
        <v xml:space="preserve">محمود </v>
      </c>
      <c r="M84" s="14" t="str">
        <f>IFERROR(VLOOKUP($K84,car_1[],3,0),"")</f>
        <v>دبل كابينة</v>
      </c>
      <c r="N84" s="14" t="str">
        <f>IFERROR(VLOOKUP($K84,car_1[],4,0),"")</f>
        <v>غرز</v>
      </c>
      <c r="O84" s="11">
        <f ca="1">IF(K84&lt;&gt;"",IFERROR(IF(_xlfn.MAXIFS(OFFSET($P$5,0,0,ROW()-5,1),OFFSET($K$5,0,0,ROW()-5,1),K84)&lt;1,VLOOKUP(K84,car_1[[رقم السيارة]:[العداد]],5,FALSE),_xlfn.MAXIFS(OFFSET($P$5,0,0,ROW()-5,1),OFFSET($K$5,0,0,ROW()-5,1),K84)),VLOOKUP(K84,car_1[[رقم السيارة]:[العداد]],5,FALSE)),"")</f>
        <v>426555</v>
      </c>
      <c r="Q84" s="12" t="str">
        <f t="shared" ca="1" si="7"/>
        <v/>
      </c>
      <c r="R84" s="3">
        <v>70</v>
      </c>
      <c r="S84" s="3" t="s">
        <v>26</v>
      </c>
      <c r="T84" s="12">
        <f t="shared" si="9"/>
        <v>577.5</v>
      </c>
      <c r="U84" s="13" t="str">
        <f t="shared" ca="1" si="8"/>
        <v/>
      </c>
      <c r="V84" s="13" t="str">
        <f t="shared" ca="1" si="10"/>
        <v/>
      </c>
    </row>
    <row r="85" spans="7:22" x14ac:dyDescent="0.2">
      <c r="G85" s="6">
        <f t="shared" si="11"/>
        <v>45195</v>
      </c>
      <c r="H85" s="7">
        <f t="shared" si="12"/>
        <v>45195</v>
      </c>
      <c r="I85" s="8">
        <v>45195</v>
      </c>
      <c r="J85" s="9">
        <f t="shared" si="13"/>
        <v>45195</v>
      </c>
      <c r="K85" s="3">
        <v>566</v>
      </c>
      <c r="L85" s="14" t="str">
        <f>IFERROR(VLOOKUP($K85,car_1[],2,0),"")</f>
        <v>محمد</v>
      </c>
      <c r="M85" s="14" t="str">
        <f>IFERROR(VLOOKUP($K85,car_1[],3,0),"")</f>
        <v>دبل كابينة</v>
      </c>
      <c r="N85" s="14" t="str">
        <f>IFERROR(VLOOKUP($K85,car_1[],4,0),"")</f>
        <v>عادية</v>
      </c>
      <c r="O85" s="11">
        <f ca="1">IF(K85&lt;&gt;"",IFERROR(IF(_xlfn.MAXIFS(OFFSET($P$5,0,0,ROW()-5,1),OFFSET($K$5,0,0,ROW()-5,1),K85)&lt;1,VLOOKUP(K85,car_1[[رقم السيارة]:[العداد]],5,FALSE),_xlfn.MAXIFS(OFFSET($P$5,0,0,ROW()-5,1),OFFSET($K$5,0,0,ROW()-5,1),K85)),VLOOKUP(K85,car_1[[رقم السيارة]:[العداد]],5,FALSE)),"")</f>
        <v>65752</v>
      </c>
      <c r="Q85" s="12" t="str">
        <f t="shared" ca="1" si="7"/>
        <v/>
      </c>
      <c r="R85" s="3">
        <v>50</v>
      </c>
      <c r="S85" s="3" t="s">
        <v>26</v>
      </c>
      <c r="T85" s="12">
        <f t="shared" si="9"/>
        <v>412.5</v>
      </c>
      <c r="U85" s="13" t="str">
        <f t="shared" ca="1" si="8"/>
        <v/>
      </c>
      <c r="V85" s="13" t="str">
        <f t="shared" ca="1" si="10"/>
        <v/>
      </c>
    </row>
    <row r="86" spans="7:22" x14ac:dyDescent="0.2">
      <c r="G86" s="6">
        <f t="shared" si="11"/>
        <v>45196</v>
      </c>
      <c r="H86" s="7">
        <f t="shared" si="12"/>
        <v>45196</v>
      </c>
      <c r="I86" s="8">
        <v>45196</v>
      </c>
      <c r="J86" s="9">
        <f t="shared" si="13"/>
        <v>45196</v>
      </c>
      <c r="K86" s="3">
        <v>215</v>
      </c>
      <c r="L86" s="14" t="str">
        <f>IFERROR(VLOOKUP($K86,car_1[],2,0),"")</f>
        <v>مصطفى</v>
      </c>
      <c r="M86" s="14" t="str">
        <f>IFERROR(VLOOKUP($K86,car_1[],3,0),"")</f>
        <v xml:space="preserve">كابينة </v>
      </c>
      <c r="N86" s="14" t="str">
        <f>IFERROR(VLOOKUP($K86,car_1[],4,0),"")</f>
        <v>عادية</v>
      </c>
      <c r="O86" s="11">
        <f ca="1">IF(K86&lt;&gt;"",IFERROR(IF(_xlfn.MAXIFS(OFFSET($P$5,0,0,ROW()-5,1),OFFSET($K$5,0,0,ROW()-5,1),K86)&lt;1,VLOOKUP(K86,car_1[[رقم السيارة]:[العداد]],5,FALSE),_xlfn.MAXIFS(OFFSET($P$5,0,0,ROW()-5,1),OFFSET($K$5,0,0,ROW()-5,1),K86)),VLOOKUP(K86,car_1[[رقم السيارة]:[العداد]],5,FALSE)),"")</f>
        <v>75925</v>
      </c>
      <c r="Q86" s="12" t="str">
        <f t="shared" ca="1" si="7"/>
        <v/>
      </c>
      <c r="R86" s="3">
        <v>25</v>
      </c>
      <c r="S86" s="3" t="s">
        <v>26</v>
      </c>
      <c r="T86" s="12">
        <f t="shared" si="9"/>
        <v>206.25</v>
      </c>
      <c r="U86" s="13" t="str">
        <f t="shared" ca="1" si="8"/>
        <v/>
      </c>
      <c r="V86" s="13" t="str">
        <f t="shared" ca="1" si="10"/>
        <v/>
      </c>
    </row>
    <row r="87" spans="7:22" x14ac:dyDescent="0.2">
      <c r="G87" s="6">
        <f t="shared" si="11"/>
        <v>45197</v>
      </c>
      <c r="H87" s="7">
        <f t="shared" si="12"/>
        <v>45197</v>
      </c>
      <c r="I87" s="8">
        <v>45197</v>
      </c>
      <c r="J87" s="9">
        <f t="shared" si="13"/>
        <v>45197</v>
      </c>
      <c r="K87" s="3">
        <v>578</v>
      </c>
      <c r="L87" s="14" t="str">
        <f>IFERROR(VLOOKUP($K87,car_1[],2,0),"")</f>
        <v>رضا الخطيب</v>
      </c>
      <c r="M87" s="14" t="str">
        <f>IFERROR(VLOOKUP($K87,car_1[],3,0),"")</f>
        <v>دبل كابينة</v>
      </c>
      <c r="N87" s="14" t="str">
        <f>IFERROR(VLOOKUP($K87,car_1[],4,0),"")</f>
        <v>غرز</v>
      </c>
      <c r="O87" s="11">
        <f ca="1">IF(K87&lt;&gt;"",IFERROR(IF(_xlfn.MAXIFS(OFFSET($P$5,0,0,ROW()-5,1),OFFSET($K$5,0,0,ROW()-5,1),K87)&lt;1,VLOOKUP(K87,car_1[[رقم السيارة]:[العداد]],5,FALSE),_xlfn.MAXIFS(OFFSET($P$5,0,0,ROW()-5,1),OFFSET($K$5,0,0,ROW()-5,1),K87)),VLOOKUP(K87,car_1[[رقم السيارة]:[العداد]],5,FALSE)),"")</f>
        <v>65352</v>
      </c>
      <c r="Q87" s="12" t="str">
        <f t="shared" ca="1" si="7"/>
        <v/>
      </c>
      <c r="R87" s="3">
        <v>30</v>
      </c>
      <c r="S87" s="3" t="s">
        <v>26</v>
      </c>
      <c r="T87" s="12">
        <f t="shared" si="9"/>
        <v>247.5</v>
      </c>
      <c r="U87" s="13" t="str">
        <f t="shared" ca="1" si="8"/>
        <v/>
      </c>
      <c r="V87" s="13" t="str">
        <f t="shared" ca="1" si="10"/>
        <v/>
      </c>
    </row>
    <row r="88" spans="7:22" x14ac:dyDescent="0.2">
      <c r="G88" s="6">
        <f t="shared" si="11"/>
        <v>45198</v>
      </c>
      <c r="H88" s="7">
        <f t="shared" si="12"/>
        <v>45198</v>
      </c>
      <c r="I88" s="8">
        <v>45198</v>
      </c>
      <c r="J88" s="9">
        <f t="shared" si="13"/>
        <v>45198</v>
      </c>
      <c r="K88" s="3">
        <v>879</v>
      </c>
      <c r="L88" s="14" t="str">
        <f>IFERROR(VLOOKUP($K88,car_1[],2,0),"")</f>
        <v xml:space="preserve">محمود </v>
      </c>
      <c r="M88" s="14" t="str">
        <f>IFERROR(VLOOKUP($K88,car_1[],3,0),"")</f>
        <v>دبل كابينة</v>
      </c>
      <c r="N88" s="14" t="str">
        <f>IFERROR(VLOOKUP($K88,car_1[],4,0),"")</f>
        <v>غرز</v>
      </c>
      <c r="O88" s="11">
        <f ca="1">IF(K88&lt;&gt;"",IFERROR(IF(_xlfn.MAXIFS(OFFSET($P$5,0,0,ROW()-5,1),OFFSET($K$5,0,0,ROW()-5,1),K88)&lt;1,VLOOKUP(K88,car_1[[رقم السيارة]:[العداد]],5,FALSE),_xlfn.MAXIFS(OFFSET($P$5,0,0,ROW()-5,1),OFFSET($K$5,0,0,ROW()-5,1),K88)),VLOOKUP(K88,car_1[[رقم السيارة]:[العداد]],5,FALSE)),"")</f>
        <v>426555</v>
      </c>
      <c r="Q88" s="12" t="str">
        <f t="shared" ca="1" si="7"/>
        <v/>
      </c>
      <c r="R88" s="3">
        <v>55</v>
      </c>
      <c r="S88" s="3" t="s">
        <v>26</v>
      </c>
      <c r="T88" s="12">
        <f t="shared" si="9"/>
        <v>453.75</v>
      </c>
      <c r="U88" s="13" t="str">
        <f t="shared" ca="1" si="8"/>
        <v/>
      </c>
      <c r="V88" s="13" t="str">
        <f t="shared" ca="1" si="10"/>
        <v/>
      </c>
    </row>
    <row r="89" spans="7:22" x14ac:dyDescent="0.2">
      <c r="G89" s="6">
        <f t="shared" si="11"/>
        <v>45199</v>
      </c>
      <c r="H89" s="7">
        <f t="shared" si="12"/>
        <v>45199</v>
      </c>
      <c r="I89" s="8">
        <v>45199</v>
      </c>
      <c r="J89" s="9">
        <f t="shared" si="13"/>
        <v>45199</v>
      </c>
      <c r="K89" s="3">
        <v>566</v>
      </c>
      <c r="L89" s="14" t="str">
        <f>IFERROR(VLOOKUP($K89,car_1[],2,0),"")</f>
        <v>محمد</v>
      </c>
      <c r="M89" s="14" t="str">
        <f>IFERROR(VLOOKUP($K89,car_1[],3,0),"")</f>
        <v>دبل كابينة</v>
      </c>
      <c r="N89" s="14" t="str">
        <f>IFERROR(VLOOKUP($K89,car_1[],4,0),"")</f>
        <v>عادية</v>
      </c>
      <c r="O89" s="11">
        <f ca="1">IF(K89&lt;&gt;"",IFERROR(IF(_xlfn.MAXIFS(OFFSET($P$5,0,0,ROW()-5,1),OFFSET($K$5,0,0,ROW()-5,1),K89)&lt;1,VLOOKUP(K89,car_1[[رقم السيارة]:[العداد]],5,FALSE),_xlfn.MAXIFS(OFFSET($P$5,0,0,ROW()-5,1),OFFSET($K$5,0,0,ROW()-5,1),K89)),VLOOKUP(K89,car_1[[رقم السيارة]:[العداد]],5,FALSE)),"")</f>
        <v>65752</v>
      </c>
      <c r="Q89" s="12" t="str">
        <f t="shared" ca="1" si="7"/>
        <v/>
      </c>
      <c r="R89" s="3">
        <v>70</v>
      </c>
      <c r="S89" s="3" t="s">
        <v>26</v>
      </c>
      <c r="T89" s="12">
        <f t="shared" si="9"/>
        <v>577.5</v>
      </c>
      <c r="U89" s="13" t="str">
        <f t="shared" ca="1" si="8"/>
        <v/>
      </c>
      <c r="V89" s="13" t="str">
        <f t="shared" ca="1" si="10"/>
        <v/>
      </c>
    </row>
    <row r="90" spans="7:22" x14ac:dyDescent="0.2">
      <c r="G90" s="6">
        <f t="shared" si="11"/>
        <v>45200</v>
      </c>
      <c r="H90" s="7">
        <f t="shared" si="12"/>
        <v>45200</v>
      </c>
      <c r="I90" s="8">
        <v>45200</v>
      </c>
      <c r="J90" s="9">
        <f t="shared" si="13"/>
        <v>45200</v>
      </c>
      <c r="K90" s="3">
        <v>215</v>
      </c>
      <c r="L90" s="14" t="str">
        <f>IFERROR(VLOOKUP($K90,car_1[],2,0),"")</f>
        <v>مصطفى</v>
      </c>
      <c r="M90" s="14" t="str">
        <f>IFERROR(VLOOKUP($K90,car_1[],3,0),"")</f>
        <v xml:space="preserve">كابينة </v>
      </c>
      <c r="N90" s="14" t="str">
        <f>IFERROR(VLOOKUP($K90,car_1[],4,0),"")</f>
        <v>عادية</v>
      </c>
      <c r="O90" s="11">
        <f ca="1">IF(K90&lt;&gt;"",IFERROR(IF(_xlfn.MAXIFS(OFFSET($P$5,0,0,ROW()-5,1),OFFSET($K$5,0,0,ROW()-5,1),K90)&lt;1,VLOOKUP(K90,car_1[[رقم السيارة]:[العداد]],5,FALSE),_xlfn.MAXIFS(OFFSET($P$5,0,0,ROW()-5,1),OFFSET($K$5,0,0,ROW()-5,1),K90)),VLOOKUP(K90,car_1[[رقم السيارة]:[العداد]],5,FALSE)),"")</f>
        <v>75925</v>
      </c>
      <c r="Q90" s="12" t="str">
        <f t="shared" ca="1" si="7"/>
        <v/>
      </c>
      <c r="R90" s="3">
        <v>50</v>
      </c>
      <c r="S90" s="3" t="s">
        <v>26</v>
      </c>
      <c r="T90" s="12">
        <f t="shared" si="9"/>
        <v>412.5</v>
      </c>
      <c r="U90" s="13" t="str">
        <f t="shared" ca="1" si="8"/>
        <v/>
      </c>
      <c r="V90" s="13" t="str">
        <f t="shared" ca="1" si="10"/>
        <v/>
      </c>
    </row>
    <row r="91" spans="7:22" x14ac:dyDescent="0.2">
      <c r="G91" s="6">
        <f t="shared" si="11"/>
        <v>45201</v>
      </c>
      <c r="H91" s="7">
        <f t="shared" si="12"/>
        <v>45201</v>
      </c>
      <c r="I91" s="8">
        <v>45201</v>
      </c>
      <c r="J91" s="9">
        <f t="shared" si="13"/>
        <v>45201</v>
      </c>
      <c r="K91" s="3">
        <v>578</v>
      </c>
      <c r="L91" s="14" t="str">
        <f>IFERROR(VLOOKUP($K91,car_1[],2,0),"")</f>
        <v>رضا الخطيب</v>
      </c>
      <c r="M91" s="14" t="str">
        <f>IFERROR(VLOOKUP($K91,car_1[],3,0),"")</f>
        <v>دبل كابينة</v>
      </c>
      <c r="N91" s="14" t="str">
        <f>IFERROR(VLOOKUP($K91,car_1[],4,0),"")</f>
        <v>غرز</v>
      </c>
      <c r="O91" s="11">
        <f ca="1">IF(K91&lt;&gt;"",IFERROR(IF(_xlfn.MAXIFS(OFFSET($P$5,0,0,ROW()-5,1),OFFSET($K$5,0,0,ROW()-5,1),K91)&lt;1,VLOOKUP(K91,car_1[[رقم السيارة]:[العداد]],5,FALSE),_xlfn.MAXIFS(OFFSET($P$5,0,0,ROW()-5,1),OFFSET($K$5,0,0,ROW()-5,1),K91)),VLOOKUP(K91,car_1[[رقم السيارة]:[العداد]],5,FALSE)),"")</f>
        <v>65352</v>
      </c>
      <c r="Q91" s="12" t="str">
        <f t="shared" ca="1" si="7"/>
        <v/>
      </c>
      <c r="R91" s="3">
        <v>25</v>
      </c>
      <c r="S91" s="3" t="s">
        <v>26</v>
      </c>
      <c r="T91" s="12">
        <f t="shared" si="9"/>
        <v>206.25</v>
      </c>
      <c r="U91" s="13" t="str">
        <f t="shared" ca="1" si="8"/>
        <v/>
      </c>
      <c r="V91" s="13" t="str">
        <f t="shared" ca="1" si="10"/>
        <v/>
      </c>
    </row>
    <row r="92" spans="7:22" x14ac:dyDescent="0.2">
      <c r="G92" s="6">
        <f t="shared" si="11"/>
        <v>45202</v>
      </c>
      <c r="H92" s="7">
        <f t="shared" si="12"/>
        <v>45202</v>
      </c>
      <c r="I92" s="8">
        <v>45202</v>
      </c>
      <c r="J92" s="9">
        <f t="shared" si="13"/>
        <v>45202</v>
      </c>
      <c r="K92" s="3">
        <v>879</v>
      </c>
      <c r="L92" s="14" t="str">
        <f>IFERROR(VLOOKUP($K92,car_1[],2,0),"")</f>
        <v xml:space="preserve">محمود </v>
      </c>
      <c r="M92" s="14" t="str">
        <f>IFERROR(VLOOKUP($K92,car_1[],3,0),"")</f>
        <v>دبل كابينة</v>
      </c>
      <c r="N92" s="14" t="str">
        <f>IFERROR(VLOOKUP($K92,car_1[],4,0),"")</f>
        <v>غرز</v>
      </c>
      <c r="O92" s="11">
        <f ca="1">IF(K92&lt;&gt;"",IFERROR(IF(_xlfn.MAXIFS(OFFSET($P$5,0,0,ROW()-5,1),OFFSET($K$5,0,0,ROW()-5,1),K92)&lt;1,VLOOKUP(K92,car_1[[رقم السيارة]:[العداد]],5,FALSE),_xlfn.MAXIFS(OFFSET($P$5,0,0,ROW()-5,1),OFFSET($K$5,0,0,ROW()-5,1),K92)),VLOOKUP(K92,car_1[[رقم السيارة]:[العداد]],5,FALSE)),"")</f>
        <v>426555</v>
      </c>
      <c r="Q92" s="12" t="str">
        <f t="shared" ca="1" si="7"/>
        <v/>
      </c>
      <c r="R92" s="3">
        <v>30</v>
      </c>
      <c r="S92" s="3" t="s">
        <v>26</v>
      </c>
      <c r="T92" s="12">
        <f t="shared" si="9"/>
        <v>247.5</v>
      </c>
      <c r="U92" s="13" t="str">
        <f t="shared" ca="1" si="8"/>
        <v/>
      </c>
      <c r="V92" s="13" t="str">
        <f t="shared" ca="1" si="10"/>
        <v/>
      </c>
    </row>
    <row r="93" spans="7:22" x14ac:dyDescent="0.2">
      <c r="G93" s="6">
        <f t="shared" si="11"/>
        <v>45203</v>
      </c>
      <c r="H93" s="7">
        <f t="shared" si="12"/>
        <v>45203</v>
      </c>
      <c r="I93" s="8">
        <v>45203</v>
      </c>
      <c r="J93" s="9">
        <f t="shared" si="13"/>
        <v>45203</v>
      </c>
      <c r="K93" s="3">
        <v>566</v>
      </c>
      <c r="L93" s="14" t="str">
        <f>IFERROR(VLOOKUP($K93,car_1[],2,0),"")</f>
        <v>محمد</v>
      </c>
      <c r="M93" s="14" t="str">
        <f>IFERROR(VLOOKUP($K93,car_1[],3,0),"")</f>
        <v>دبل كابينة</v>
      </c>
      <c r="N93" s="14" t="str">
        <f>IFERROR(VLOOKUP($K93,car_1[],4,0),"")</f>
        <v>عادية</v>
      </c>
      <c r="O93" s="11">
        <f ca="1">IF(K93&lt;&gt;"",IFERROR(IF(_xlfn.MAXIFS(OFFSET($P$5,0,0,ROW()-5,1),OFFSET($K$5,0,0,ROW()-5,1),K93)&lt;1,VLOOKUP(K93,car_1[[رقم السيارة]:[العداد]],5,FALSE),_xlfn.MAXIFS(OFFSET($P$5,0,0,ROW()-5,1),OFFSET($K$5,0,0,ROW()-5,1),K93)),VLOOKUP(K93,car_1[[رقم السيارة]:[العداد]],5,FALSE)),"")</f>
        <v>65752</v>
      </c>
      <c r="Q93" s="12" t="str">
        <f t="shared" ca="1" si="7"/>
        <v/>
      </c>
      <c r="R93" s="3">
        <v>55</v>
      </c>
      <c r="S93" s="3" t="s">
        <v>26</v>
      </c>
      <c r="T93" s="12">
        <f t="shared" si="9"/>
        <v>453.75</v>
      </c>
      <c r="U93" s="13" t="str">
        <f t="shared" ca="1" si="8"/>
        <v/>
      </c>
      <c r="V93" s="13" t="str">
        <f t="shared" ca="1" si="10"/>
        <v/>
      </c>
    </row>
    <row r="94" spans="7:22" x14ac:dyDescent="0.2">
      <c r="G94" s="6">
        <f t="shared" si="11"/>
        <v>45204</v>
      </c>
      <c r="H94" s="7">
        <f t="shared" si="12"/>
        <v>45204</v>
      </c>
      <c r="I94" s="8">
        <v>45204</v>
      </c>
      <c r="J94" s="9">
        <f t="shared" si="13"/>
        <v>45204</v>
      </c>
      <c r="K94" s="3">
        <v>215</v>
      </c>
      <c r="L94" s="14" t="str">
        <f>IFERROR(VLOOKUP($K94,car_1[],2,0),"")</f>
        <v>مصطفى</v>
      </c>
      <c r="M94" s="14" t="str">
        <f>IFERROR(VLOOKUP($K94,car_1[],3,0),"")</f>
        <v xml:space="preserve">كابينة </v>
      </c>
      <c r="N94" s="14" t="str">
        <f>IFERROR(VLOOKUP($K94,car_1[],4,0),"")</f>
        <v>عادية</v>
      </c>
      <c r="O94" s="11">
        <f ca="1">IF(K94&lt;&gt;"",IFERROR(IF(_xlfn.MAXIFS(OFFSET($P$5,0,0,ROW()-5,1),OFFSET($K$5,0,0,ROW()-5,1),K94)&lt;1,VLOOKUP(K94,car_1[[رقم السيارة]:[العداد]],5,FALSE),_xlfn.MAXIFS(OFFSET($P$5,0,0,ROW()-5,1),OFFSET($K$5,0,0,ROW()-5,1),K94)),VLOOKUP(K94,car_1[[رقم السيارة]:[العداد]],5,FALSE)),"")</f>
        <v>75925</v>
      </c>
      <c r="Q94" s="12" t="str">
        <f t="shared" ca="1" si="7"/>
        <v/>
      </c>
      <c r="R94" s="3">
        <v>70</v>
      </c>
      <c r="S94" s="3" t="s">
        <v>26</v>
      </c>
      <c r="T94" s="12">
        <f t="shared" si="9"/>
        <v>577.5</v>
      </c>
      <c r="U94" s="13" t="str">
        <f t="shared" ca="1" si="8"/>
        <v/>
      </c>
      <c r="V94" s="13" t="str">
        <f t="shared" ca="1" si="10"/>
        <v/>
      </c>
    </row>
    <row r="95" spans="7:22" x14ac:dyDescent="0.2">
      <c r="G95" s="6">
        <f t="shared" si="11"/>
        <v>45205</v>
      </c>
      <c r="H95" s="7">
        <f t="shared" si="12"/>
        <v>45205</v>
      </c>
      <c r="I95" s="8">
        <v>45205</v>
      </c>
      <c r="J95" s="9">
        <f t="shared" si="13"/>
        <v>45205</v>
      </c>
      <c r="K95" s="3">
        <v>578</v>
      </c>
      <c r="L95" s="14" t="str">
        <f>IFERROR(VLOOKUP($K95,car_1[],2,0),"")</f>
        <v>رضا الخطيب</v>
      </c>
      <c r="M95" s="14" t="str">
        <f>IFERROR(VLOOKUP($K95,car_1[],3,0),"")</f>
        <v>دبل كابينة</v>
      </c>
      <c r="N95" s="14" t="str">
        <f>IFERROR(VLOOKUP($K95,car_1[],4,0),"")</f>
        <v>غرز</v>
      </c>
      <c r="O95" s="11">
        <f ca="1">IF(K95&lt;&gt;"",IFERROR(IF(_xlfn.MAXIFS(OFFSET($P$5,0,0,ROW()-5,1),OFFSET($K$5,0,0,ROW()-5,1),K95)&lt;1,VLOOKUP(K95,car_1[[رقم السيارة]:[العداد]],5,FALSE),_xlfn.MAXIFS(OFFSET($P$5,0,0,ROW()-5,1),OFFSET($K$5,0,0,ROW()-5,1),K95)),VLOOKUP(K95,car_1[[رقم السيارة]:[العداد]],5,FALSE)),"")</f>
        <v>65352</v>
      </c>
      <c r="Q95" s="12" t="str">
        <f t="shared" ca="1" si="7"/>
        <v/>
      </c>
      <c r="R95" s="3">
        <v>50</v>
      </c>
      <c r="S95" s="3" t="s">
        <v>26</v>
      </c>
      <c r="T95" s="12">
        <f t="shared" si="9"/>
        <v>412.5</v>
      </c>
      <c r="U95" s="13" t="str">
        <f t="shared" ca="1" si="8"/>
        <v/>
      </c>
      <c r="V95" s="13" t="str">
        <f t="shared" ca="1" si="10"/>
        <v/>
      </c>
    </row>
    <row r="96" spans="7:22" x14ac:dyDescent="0.2">
      <c r="G96" s="6">
        <f t="shared" si="11"/>
        <v>45206</v>
      </c>
      <c r="H96" s="7">
        <f t="shared" si="12"/>
        <v>45206</v>
      </c>
      <c r="I96" s="8">
        <v>45206</v>
      </c>
      <c r="J96" s="9">
        <f t="shared" si="13"/>
        <v>45206</v>
      </c>
      <c r="K96" s="3">
        <v>879</v>
      </c>
      <c r="L96" s="14" t="str">
        <f>IFERROR(VLOOKUP($K96,car_1[],2,0),"")</f>
        <v xml:space="preserve">محمود </v>
      </c>
      <c r="M96" s="14" t="str">
        <f>IFERROR(VLOOKUP($K96,car_1[],3,0),"")</f>
        <v>دبل كابينة</v>
      </c>
      <c r="N96" s="14" t="str">
        <f>IFERROR(VLOOKUP($K96,car_1[],4,0),"")</f>
        <v>غرز</v>
      </c>
      <c r="O96" s="11">
        <f ca="1">IF(K96&lt;&gt;"",IFERROR(IF(_xlfn.MAXIFS(OFFSET($P$5,0,0,ROW()-5,1),OFFSET($K$5,0,0,ROW()-5,1),K96)&lt;1,VLOOKUP(K96,car_1[[رقم السيارة]:[العداد]],5,FALSE),_xlfn.MAXIFS(OFFSET($P$5,0,0,ROW()-5,1),OFFSET($K$5,0,0,ROW()-5,1),K96)),VLOOKUP(K96,car_1[[رقم السيارة]:[العداد]],5,FALSE)),"")</f>
        <v>426555</v>
      </c>
      <c r="Q96" s="12" t="str">
        <f t="shared" ca="1" si="7"/>
        <v/>
      </c>
      <c r="R96" s="3">
        <v>25</v>
      </c>
      <c r="S96" s="3" t="s">
        <v>26</v>
      </c>
      <c r="T96" s="12">
        <f t="shared" si="9"/>
        <v>206.25</v>
      </c>
      <c r="U96" s="13" t="str">
        <f t="shared" ca="1" si="8"/>
        <v/>
      </c>
      <c r="V96" s="13" t="str">
        <f t="shared" ca="1" si="10"/>
        <v/>
      </c>
    </row>
    <row r="97" spans="7:22" x14ac:dyDescent="0.2">
      <c r="G97" s="6">
        <f t="shared" si="11"/>
        <v>45207</v>
      </c>
      <c r="H97" s="7">
        <f t="shared" si="12"/>
        <v>45207</v>
      </c>
      <c r="I97" s="8">
        <v>45207</v>
      </c>
      <c r="J97" s="9">
        <f t="shared" si="13"/>
        <v>45207</v>
      </c>
      <c r="K97" s="3">
        <v>566</v>
      </c>
      <c r="L97" s="14" t="str">
        <f>IFERROR(VLOOKUP($K97,car_1[],2,0),"")</f>
        <v>محمد</v>
      </c>
      <c r="M97" s="14" t="str">
        <f>IFERROR(VLOOKUP($K97,car_1[],3,0),"")</f>
        <v>دبل كابينة</v>
      </c>
      <c r="N97" s="14" t="str">
        <f>IFERROR(VLOOKUP($K97,car_1[],4,0),"")</f>
        <v>عادية</v>
      </c>
      <c r="O97" s="11">
        <f ca="1">IF(K97&lt;&gt;"",IFERROR(IF(_xlfn.MAXIFS(OFFSET($P$5,0,0,ROW()-5,1),OFFSET($K$5,0,0,ROW()-5,1),K97)&lt;1,VLOOKUP(K97,car_1[[رقم السيارة]:[العداد]],5,FALSE),_xlfn.MAXIFS(OFFSET($P$5,0,0,ROW()-5,1),OFFSET($K$5,0,0,ROW()-5,1),K97)),VLOOKUP(K97,car_1[[رقم السيارة]:[العداد]],5,FALSE)),"")</f>
        <v>65752</v>
      </c>
      <c r="Q97" s="12" t="str">
        <f t="shared" ca="1" si="7"/>
        <v/>
      </c>
      <c r="R97" s="3">
        <v>30</v>
      </c>
      <c r="S97" s="3" t="s">
        <v>26</v>
      </c>
      <c r="T97" s="12">
        <f t="shared" si="9"/>
        <v>247.5</v>
      </c>
      <c r="U97" s="13" t="str">
        <f t="shared" ca="1" si="8"/>
        <v/>
      </c>
      <c r="V97" s="13" t="str">
        <f t="shared" ca="1" si="10"/>
        <v/>
      </c>
    </row>
    <row r="98" spans="7:22" x14ac:dyDescent="0.2">
      <c r="G98" s="6">
        <f t="shared" si="11"/>
        <v>45208</v>
      </c>
      <c r="H98" s="7">
        <f t="shared" si="12"/>
        <v>45208</v>
      </c>
      <c r="I98" s="8">
        <v>45208</v>
      </c>
      <c r="J98" s="9">
        <f t="shared" si="13"/>
        <v>45208</v>
      </c>
      <c r="K98" s="3">
        <v>215</v>
      </c>
      <c r="L98" s="14" t="str">
        <f>IFERROR(VLOOKUP($K98,car_1[],2,0),"")</f>
        <v>مصطفى</v>
      </c>
      <c r="M98" s="14" t="str">
        <f>IFERROR(VLOOKUP($K98,car_1[],3,0),"")</f>
        <v xml:space="preserve">كابينة </v>
      </c>
      <c r="N98" s="14" t="str">
        <f>IFERROR(VLOOKUP($K98,car_1[],4,0),"")</f>
        <v>عادية</v>
      </c>
      <c r="O98" s="11">
        <f ca="1">IF(K98&lt;&gt;"",IFERROR(IF(_xlfn.MAXIFS(OFFSET($P$5,0,0,ROW()-5,1),OFFSET($K$5,0,0,ROW()-5,1),K98)&lt;1,VLOOKUP(K98,car_1[[رقم السيارة]:[العداد]],5,FALSE),_xlfn.MAXIFS(OFFSET($P$5,0,0,ROW()-5,1),OFFSET($K$5,0,0,ROW()-5,1),K98)),VLOOKUP(K98,car_1[[رقم السيارة]:[العداد]],5,FALSE)),"")</f>
        <v>75925</v>
      </c>
      <c r="Q98" s="12" t="str">
        <f t="shared" ca="1" si="7"/>
        <v/>
      </c>
      <c r="R98" s="3">
        <v>55</v>
      </c>
      <c r="S98" s="3" t="s">
        <v>26</v>
      </c>
      <c r="T98" s="12">
        <f t="shared" si="9"/>
        <v>453.75</v>
      </c>
      <c r="U98" s="13" t="str">
        <f t="shared" ca="1" si="8"/>
        <v/>
      </c>
      <c r="V98" s="13" t="str">
        <f t="shared" ca="1" si="10"/>
        <v/>
      </c>
    </row>
    <row r="99" spans="7:22" x14ac:dyDescent="0.2">
      <c r="G99" s="6">
        <f t="shared" si="11"/>
        <v>45209</v>
      </c>
      <c r="H99" s="7">
        <f t="shared" si="12"/>
        <v>45209</v>
      </c>
      <c r="I99" s="8">
        <v>45209</v>
      </c>
      <c r="J99" s="9">
        <f t="shared" si="13"/>
        <v>45209</v>
      </c>
      <c r="K99" s="3">
        <v>578</v>
      </c>
      <c r="L99" s="14" t="str">
        <f>IFERROR(VLOOKUP($K99,car_1[],2,0),"")</f>
        <v>رضا الخطيب</v>
      </c>
      <c r="M99" s="14" t="str">
        <f>IFERROR(VLOOKUP($K99,car_1[],3,0),"")</f>
        <v>دبل كابينة</v>
      </c>
      <c r="N99" s="14" t="str">
        <f>IFERROR(VLOOKUP($K99,car_1[],4,0),"")</f>
        <v>غرز</v>
      </c>
      <c r="O99" s="11">
        <f ca="1">IF(K99&lt;&gt;"",IFERROR(IF(_xlfn.MAXIFS(OFFSET($P$5,0,0,ROW()-5,1),OFFSET($K$5,0,0,ROW()-5,1),K99)&lt;1,VLOOKUP(K99,car_1[[رقم السيارة]:[العداد]],5,FALSE),_xlfn.MAXIFS(OFFSET($P$5,0,0,ROW()-5,1),OFFSET($K$5,0,0,ROW()-5,1),K99)),VLOOKUP(K99,car_1[[رقم السيارة]:[العداد]],5,FALSE)),"")</f>
        <v>65352</v>
      </c>
      <c r="Q99" s="12" t="str">
        <f t="shared" ca="1" si="7"/>
        <v/>
      </c>
      <c r="R99" s="3">
        <v>70</v>
      </c>
      <c r="S99" s="3" t="s">
        <v>26</v>
      </c>
      <c r="T99" s="12">
        <f t="shared" si="9"/>
        <v>577.5</v>
      </c>
      <c r="U99" s="13" t="str">
        <f t="shared" ca="1" si="8"/>
        <v/>
      </c>
      <c r="V99" s="13" t="str">
        <f t="shared" ca="1" si="10"/>
        <v/>
      </c>
    </row>
    <row r="100" spans="7:22" x14ac:dyDescent="0.2">
      <c r="G100" s="6">
        <f t="shared" si="11"/>
        <v>45210</v>
      </c>
      <c r="H100" s="7">
        <f t="shared" si="12"/>
        <v>45210</v>
      </c>
      <c r="I100" s="8">
        <v>45210</v>
      </c>
      <c r="J100" s="9">
        <f t="shared" si="13"/>
        <v>45210</v>
      </c>
      <c r="K100" s="3">
        <v>879</v>
      </c>
      <c r="L100" s="14" t="str">
        <f>IFERROR(VLOOKUP($K100,car_1[],2,0),"")</f>
        <v xml:space="preserve">محمود </v>
      </c>
      <c r="M100" s="14" t="str">
        <f>IFERROR(VLOOKUP($K100,car_1[],3,0),"")</f>
        <v>دبل كابينة</v>
      </c>
      <c r="N100" s="14" t="str">
        <f>IFERROR(VLOOKUP($K100,car_1[],4,0),"")</f>
        <v>غرز</v>
      </c>
      <c r="O100" s="11">
        <f ca="1">IF(K100&lt;&gt;"",IFERROR(IF(_xlfn.MAXIFS(OFFSET($P$5,0,0,ROW()-5,1),OFFSET($K$5,0,0,ROW()-5,1),K100)&lt;1,VLOOKUP(K100,car_1[[رقم السيارة]:[العداد]],5,FALSE),_xlfn.MAXIFS(OFFSET($P$5,0,0,ROW()-5,1),OFFSET($K$5,0,0,ROW()-5,1),K100)),VLOOKUP(K100,car_1[[رقم السيارة]:[العداد]],5,FALSE)),"")</f>
        <v>426555</v>
      </c>
      <c r="Q100" s="12" t="str">
        <f t="shared" ca="1" si="7"/>
        <v/>
      </c>
      <c r="R100" s="3">
        <v>50</v>
      </c>
      <c r="S100" s="3" t="s">
        <v>26</v>
      </c>
      <c r="T100" s="12">
        <f t="shared" si="9"/>
        <v>412.5</v>
      </c>
      <c r="U100" s="13" t="str">
        <f t="shared" ca="1" si="8"/>
        <v/>
      </c>
      <c r="V100" s="13" t="str">
        <f t="shared" ca="1" si="10"/>
        <v/>
      </c>
    </row>
    <row r="101" spans="7:22" x14ac:dyDescent="0.2">
      <c r="G101" s="6">
        <f t="shared" si="11"/>
        <v>45211</v>
      </c>
      <c r="H101" s="7">
        <f t="shared" si="12"/>
        <v>45211</v>
      </c>
      <c r="I101" s="8">
        <v>45211</v>
      </c>
      <c r="J101" s="9">
        <f t="shared" si="13"/>
        <v>45211</v>
      </c>
      <c r="K101" s="3">
        <v>566</v>
      </c>
      <c r="L101" s="14" t="str">
        <f>IFERROR(VLOOKUP($K101,car_1[],2,0),"")</f>
        <v>محمد</v>
      </c>
      <c r="M101" s="14" t="str">
        <f>IFERROR(VLOOKUP($K101,car_1[],3,0),"")</f>
        <v>دبل كابينة</v>
      </c>
      <c r="N101" s="14" t="str">
        <f>IFERROR(VLOOKUP($K101,car_1[],4,0),"")</f>
        <v>عادية</v>
      </c>
      <c r="O101" s="11">
        <f ca="1">IF(K101&lt;&gt;"",IFERROR(IF(_xlfn.MAXIFS(OFFSET($P$5,0,0,ROW()-5,1),OFFSET($K$5,0,0,ROW()-5,1),K101)&lt;1,VLOOKUP(K101,car_1[[رقم السيارة]:[العداد]],5,FALSE),_xlfn.MAXIFS(OFFSET($P$5,0,0,ROW()-5,1),OFFSET($K$5,0,0,ROW()-5,1),K101)),VLOOKUP(K101,car_1[[رقم السيارة]:[العداد]],5,FALSE)),"")</f>
        <v>65752</v>
      </c>
      <c r="Q101" s="12" t="str">
        <f t="shared" ca="1" si="7"/>
        <v/>
      </c>
      <c r="R101" s="3">
        <v>25</v>
      </c>
      <c r="S101" s="3" t="s">
        <v>26</v>
      </c>
      <c r="T101" s="12">
        <f t="shared" si="9"/>
        <v>206.25</v>
      </c>
      <c r="U101" s="13" t="str">
        <f t="shared" ca="1" si="8"/>
        <v/>
      </c>
      <c r="V101" s="13" t="str">
        <f t="shared" ca="1" si="10"/>
        <v/>
      </c>
    </row>
    <row r="102" spans="7:22" x14ac:dyDescent="0.2">
      <c r="G102" s="6">
        <f t="shared" si="11"/>
        <v>45212</v>
      </c>
      <c r="H102" s="7">
        <f t="shared" si="12"/>
        <v>45212</v>
      </c>
      <c r="I102" s="8">
        <v>45212</v>
      </c>
      <c r="J102" s="9">
        <f t="shared" si="13"/>
        <v>45212</v>
      </c>
      <c r="K102" s="3">
        <v>215</v>
      </c>
      <c r="L102" s="14" t="str">
        <f>IFERROR(VLOOKUP($K102,car_1[],2,0),"")</f>
        <v>مصطفى</v>
      </c>
      <c r="M102" s="14" t="str">
        <f>IFERROR(VLOOKUP($K102,car_1[],3,0),"")</f>
        <v xml:space="preserve">كابينة </v>
      </c>
      <c r="N102" s="14" t="str">
        <f>IFERROR(VLOOKUP($K102,car_1[],4,0),"")</f>
        <v>عادية</v>
      </c>
      <c r="O102" s="11">
        <f ca="1">IF(K102&lt;&gt;"",IFERROR(IF(_xlfn.MAXIFS(OFFSET($P$5,0,0,ROW()-5,1),OFFSET($K$5,0,0,ROW()-5,1),K102)&lt;1,VLOOKUP(K102,car_1[[رقم السيارة]:[العداد]],5,FALSE),_xlfn.MAXIFS(OFFSET($P$5,0,0,ROW()-5,1),OFFSET($K$5,0,0,ROW()-5,1),K102)),VLOOKUP(K102,car_1[[رقم السيارة]:[العداد]],5,FALSE)),"")</f>
        <v>75925</v>
      </c>
      <c r="Q102" s="12" t="str">
        <f t="shared" ca="1" si="7"/>
        <v/>
      </c>
      <c r="R102" s="3">
        <v>30</v>
      </c>
      <c r="S102" s="3" t="s">
        <v>26</v>
      </c>
      <c r="T102" s="12">
        <f t="shared" si="9"/>
        <v>247.5</v>
      </c>
      <c r="U102" s="13" t="str">
        <f t="shared" ca="1" si="8"/>
        <v/>
      </c>
      <c r="V102" s="13" t="str">
        <f t="shared" ca="1" si="10"/>
        <v/>
      </c>
    </row>
    <row r="103" spans="7:22" x14ac:dyDescent="0.2">
      <c r="G103" s="6">
        <f t="shared" si="11"/>
        <v>45213</v>
      </c>
      <c r="H103" s="7">
        <f t="shared" si="12"/>
        <v>45213</v>
      </c>
      <c r="I103" s="8">
        <v>45213</v>
      </c>
      <c r="J103" s="9">
        <f t="shared" si="13"/>
        <v>45213</v>
      </c>
      <c r="K103" s="3">
        <v>578</v>
      </c>
      <c r="L103" s="14" t="str">
        <f>IFERROR(VLOOKUP($K103,car_1[],2,0),"")</f>
        <v>رضا الخطيب</v>
      </c>
      <c r="M103" s="14" t="str">
        <f>IFERROR(VLOOKUP($K103,car_1[],3,0),"")</f>
        <v>دبل كابينة</v>
      </c>
      <c r="N103" s="14" t="str">
        <f>IFERROR(VLOOKUP($K103,car_1[],4,0),"")</f>
        <v>غرز</v>
      </c>
      <c r="O103" s="11">
        <f ca="1">IF(K103&lt;&gt;"",IFERROR(IF(_xlfn.MAXIFS(OFFSET($P$5,0,0,ROW()-5,1),OFFSET($K$5,0,0,ROW()-5,1),K103)&lt;1,VLOOKUP(K103,car_1[[رقم السيارة]:[العداد]],5,FALSE),_xlfn.MAXIFS(OFFSET($P$5,0,0,ROW()-5,1),OFFSET($K$5,0,0,ROW()-5,1),K103)),VLOOKUP(K103,car_1[[رقم السيارة]:[العداد]],5,FALSE)),"")</f>
        <v>65352</v>
      </c>
      <c r="Q103" s="12" t="str">
        <f t="shared" ca="1" si="7"/>
        <v/>
      </c>
      <c r="R103" s="3">
        <v>55</v>
      </c>
      <c r="S103" s="3" t="s">
        <v>26</v>
      </c>
      <c r="T103" s="12">
        <f t="shared" si="9"/>
        <v>453.75</v>
      </c>
      <c r="U103" s="13" t="str">
        <f t="shared" ca="1" si="8"/>
        <v/>
      </c>
      <c r="V103" s="13" t="str">
        <f t="shared" ca="1" si="10"/>
        <v/>
      </c>
    </row>
    <row r="104" spans="7:22" x14ac:dyDescent="0.2">
      <c r="G104" s="6">
        <f t="shared" si="11"/>
        <v>45214</v>
      </c>
      <c r="H104" s="7">
        <f t="shared" si="12"/>
        <v>45214</v>
      </c>
      <c r="I104" s="8">
        <v>45214</v>
      </c>
      <c r="J104" s="9">
        <f t="shared" si="13"/>
        <v>45214</v>
      </c>
      <c r="K104" s="3">
        <v>879</v>
      </c>
      <c r="L104" s="14" t="str">
        <f>IFERROR(VLOOKUP($K104,car_1[],2,0),"")</f>
        <v xml:space="preserve">محمود </v>
      </c>
      <c r="M104" s="14" t="str">
        <f>IFERROR(VLOOKUP($K104,car_1[],3,0),"")</f>
        <v>دبل كابينة</v>
      </c>
      <c r="N104" s="14" t="str">
        <f>IFERROR(VLOOKUP($K104,car_1[],4,0),"")</f>
        <v>غرز</v>
      </c>
      <c r="O104" s="11">
        <f ca="1">IF(K104&lt;&gt;"",IFERROR(IF(_xlfn.MAXIFS(OFFSET($P$5,0,0,ROW()-5,1),OFFSET($K$5,0,0,ROW()-5,1),K104)&lt;1,VLOOKUP(K104,car_1[[رقم السيارة]:[العداد]],5,FALSE),_xlfn.MAXIFS(OFFSET($P$5,0,0,ROW()-5,1),OFFSET($K$5,0,0,ROW()-5,1),K104)),VLOOKUP(K104,car_1[[رقم السيارة]:[العداد]],5,FALSE)),"")</f>
        <v>426555</v>
      </c>
      <c r="Q104" s="12" t="str">
        <f t="shared" ca="1" si="7"/>
        <v/>
      </c>
      <c r="R104" s="3">
        <v>70</v>
      </c>
      <c r="S104" s="3" t="s">
        <v>26</v>
      </c>
      <c r="T104" s="12">
        <f t="shared" si="9"/>
        <v>577.5</v>
      </c>
      <c r="U104" s="13" t="str">
        <f t="shared" ca="1" si="8"/>
        <v/>
      </c>
      <c r="V104" s="13" t="str">
        <f t="shared" ca="1" si="10"/>
        <v/>
      </c>
    </row>
    <row r="105" spans="7:22" x14ac:dyDescent="0.2">
      <c r="G105" s="6">
        <f t="shared" si="11"/>
        <v>45215</v>
      </c>
      <c r="H105" s="7">
        <f t="shared" si="12"/>
        <v>45215</v>
      </c>
      <c r="I105" s="8">
        <v>45215</v>
      </c>
      <c r="J105" s="9">
        <f t="shared" si="13"/>
        <v>45215</v>
      </c>
      <c r="K105" s="3">
        <v>566</v>
      </c>
      <c r="L105" s="14" t="str">
        <f>IFERROR(VLOOKUP($K105,car_1[],2,0),"")</f>
        <v>محمد</v>
      </c>
      <c r="M105" s="14" t="str">
        <f>IFERROR(VLOOKUP($K105,car_1[],3,0),"")</f>
        <v>دبل كابينة</v>
      </c>
      <c r="N105" s="14" t="str">
        <f>IFERROR(VLOOKUP($K105,car_1[],4,0),"")</f>
        <v>عادية</v>
      </c>
      <c r="O105" s="11">
        <f ca="1">IF(K105&lt;&gt;"",IFERROR(IF(_xlfn.MAXIFS(OFFSET($P$5,0,0,ROW()-5,1),OFFSET($K$5,0,0,ROW()-5,1),K105)&lt;1,VLOOKUP(K105,car_1[[رقم السيارة]:[العداد]],5,FALSE),_xlfn.MAXIFS(OFFSET($P$5,0,0,ROW()-5,1),OFFSET($K$5,0,0,ROW()-5,1),K105)),VLOOKUP(K105,car_1[[رقم السيارة]:[العداد]],5,FALSE)),"")</f>
        <v>65752</v>
      </c>
      <c r="Q105" s="12" t="str">
        <f t="shared" ca="1" si="7"/>
        <v/>
      </c>
      <c r="R105" s="3">
        <v>50</v>
      </c>
      <c r="S105" s="3" t="s">
        <v>26</v>
      </c>
      <c r="T105" s="12">
        <f t="shared" si="9"/>
        <v>412.5</v>
      </c>
      <c r="U105" s="13" t="str">
        <f t="shared" ca="1" si="8"/>
        <v/>
      </c>
      <c r="V105" s="13" t="str">
        <f t="shared" ca="1" si="10"/>
        <v/>
      </c>
    </row>
    <row r="106" spans="7:22" x14ac:dyDescent="0.2">
      <c r="G106" s="6">
        <f t="shared" si="11"/>
        <v>45216</v>
      </c>
      <c r="H106" s="7">
        <f t="shared" si="12"/>
        <v>45216</v>
      </c>
      <c r="I106" s="8">
        <v>45216</v>
      </c>
      <c r="J106" s="9">
        <f t="shared" si="13"/>
        <v>45216</v>
      </c>
      <c r="K106" s="3">
        <v>215</v>
      </c>
      <c r="L106" s="14" t="str">
        <f>IFERROR(VLOOKUP($K106,car_1[],2,0),"")</f>
        <v>مصطفى</v>
      </c>
      <c r="M106" s="14" t="str">
        <f>IFERROR(VLOOKUP($K106,car_1[],3,0),"")</f>
        <v xml:space="preserve">كابينة </v>
      </c>
      <c r="N106" s="14" t="str">
        <f>IFERROR(VLOOKUP($K106,car_1[],4,0),"")</f>
        <v>عادية</v>
      </c>
      <c r="O106" s="11">
        <f ca="1">IF(K106&lt;&gt;"",IFERROR(IF(_xlfn.MAXIFS(OFFSET($P$5,0,0,ROW()-5,1),OFFSET($K$5,0,0,ROW()-5,1),K106)&lt;1,VLOOKUP(K106,car_1[[رقم السيارة]:[العداد]],5,FALSE),_xlfn.MAXIFS(OFFSET($P$5,0,0,ROW()-5,1),OFFSET($K$5,0,0,ROW()-5,1),K106)),VLOOKUP(K106,car_1[[رقم السيارة]:[العداد]],5,FALSE)),"")</f>
        <v>75925</v>
      </c>
      <c r="Q106" s="12" t="str">
        <f t="shared" ca="1" si="7"/>
        <v/>
      </c>
      <c r="R106" s="3">
        <v>25</v>
      </c>
      <c r="S106" s="3" t="s">
        <v>26</v>
      </c>
      <c r="T106" s="12">
        <f t="shared" si="9"/>
        <v>206.25</v>
      </c>
      <c r="U106" s="13" t="str">
        <f t="shared" ca="1" si="8"/>
        <v/>
      </c>
      <c r="V106" s="13" t="str">
        <f t="shared" ca="1" si="10"/>
        <v/>
      </c>
    </row>
    <row r="107" spans="7:22" x14ac:dyDescent="0.2">
      <c r="G107" s="6">
        <f t="shared" si="11"/>
        <v>45217</v>
      </c>
      <c r="H107" s="7">
        <f t="shared" si="12"/>
        <v>45217</v>
      </c>
      <c r="I107" s="8">
        <v>45217</v>
      </c>
      <c r="J107" s="9">
        <f t="shared" si="13"/>
        <v>45217</v>
      </c>
      <c r="K107" s="3">
        <v>578</v>
      </c>
      <c r="L107" s="14" t="str">
        <f>IFERROR(VLOOKUP($K107,car_1[],2,0),"")</f>
        <v>رضا الخطيب</v>
      </c>
      <c r="M107" s="14" t="str">
        <f>IFERROR(VLOOKUP($K107,car_1[],3,0),"")</f>
        <v>دبل كابينة</v>
      </c>
      <c r="N107" s="14" t="str">
        <f>IFERROR(VLOOKUP($K107,car_1[],4,0),"")</f>
        <v>غرز</v>
      </c>
      <c r="O107" s="11">
        <f ca="1">IF(K107&lt;&gt;"",IFERROR(IF(_xlfn.MAXIFS(OFFSET($P$5,0,0,ROW()-5,1),OFFSET($K$5,0,0,ROW()-5,1),K107)&lt;1,VLOOKUP(K107,car_1[[رقم السيارة]:[العداد]],5,FALSE),_xlfn.MAXIFS(OFFSET($P$5,0,0,ROW()-5,1),OFFSET($K$5,0,0,ROW()-5,1),K107)),VLOOKUP(K107,car_1[[رقم السيارة]:[العداد]],5,FALSE)),"")</f>
        <v>65352</v>
      </c>
      <c r="Q107" s="12" t="str">
        <f t="shared" ca="1" si="7"/>
        <v/>
      </c>
      <c r="R107" s="3">
        <v>30</v>
      </c>
      <c r="S107" s="3" t="s">
        <v>26</v>
      </c>
      <c r="T107" s="12">
        <f t="shared" si="9"/>
        <v>247.5</v>
      </c>
      <c r="U107" s="13" t="str">
        <f t="shared" ca="1" si="8"/>
        <v/>
      </c>
      <c r="V107" s="13" t="str">
        <f t="shared" ca="1" si="10"/>
        <v/>
      </c>
    </row>
    <row r="108" spans="7:22" x14ac:dyDescent="0.2">
      <c r="G108" s="6">
        <f t="shared" si="11"/>
        <v>45218</v>
      </c>
      <c r="H108" s="7">
        <f t="shared" si="12"/>
        <v>45218</v>
      </c>
      <c r="I108" s="8">
        <v>45218</v>
      </c>
      <c r="J108" s="9">
        <f t="shared" si="13"/>
        <v>45218</v>
      </c>
      <c r="K108" s="3">
        <v>879</v>
      </c>
      <c r="L108" s="14" t="str">
        <f>IFERROR(VLOOKUP($K108,car_1[],2,0),"")</f>
        <v xml:space="preserve">محمود </v>
      </c>
      <c r="M108" s="14" t="str">
        <f>IFERROR(VLOOKUP($K108,car_1[],3,0),"")</f>
        <v>دبل كابينة</v>
      </c>
      <c r="N108" s="14" t="str">
        <f>IFERROR(VLOOKUP($K108,car_1[],4,0),"")</f>
        <v>غرز</v>
      </c>
      <c r="O108" s="11">
        <f ca="1">IF(K108&lt;&gt;"",IFERROR(IF(_xlfn.MAXIFS(OFFSET($P$5,0,0,ROW()-5,1),OFFSET($K$5,0,0,ROW()-5,1),K108)&lt;1,VLOOKUP(K108,car_1[[رقم السيارة]:[العداد]],5,FALSE),_xlfn.MAXIFS(OFFSET($P$5,0,0,ROW()-5,1),OFFSET($K$5,0,0,ROW()-5,1),K108)),VLOOKUP(K108,car_1[[رقم السيارة]:[العداد]],5,FALSE)),"")</f>
        <v>426555</v>
      </c>
      <c r="Q108" s="12" t="str">
        <f t="shared" ca="1" si="7"/>
        <v/>
      </c>
      <c r="R108" s="3">
        <v>55</v>
      </c>
      <c r="S108" s="3" t="s">
        <v>26</v>
      </c>
      <c r="T108" s="12">
        <f t="shared" si="9"/>
        <v>453.75</v>
      </c>
      <c r="U108" s="13" t="str">
        <f t="shared" ca="1" si="8"/>
        <v/>
      </c>
      <c r="V108" s="13" t="str">
        <f t="shared" ca="1" si="10"/>
        <v/>
      </c>
    </row>
    <row r="109" spans="7:22" x14ac:dyDescent="0.2">
      <c r="G109" s="6">
        <f t="shared" si="11"/>
        <v>45219</v>
      </c>
      <c r="H109" s="7">
        <f t="shared" si="12"/>
        <v>45219</v>
      </c>
      <c r="I109" s="8">
        <v>45219</v>
      </c>
      <c r="J109" s="9">
        <f t="shared" si="13"/>
        <v>45219</v>
      </c>
      <c r="K109" s="3">
        <v>566</v>
      </c>
      <c r="L109" s="14" t="str">
        <f>IFERROR(VLOOKUP($K109,car_1[],2,0),"")</f>
        <v>محمد</v>
      </c>
      <c r="M109" s="14" t="str">
        <f>IFERROR(VLOOKUP($K109,car_1[],3,0),"")</f>
        <v>دبل كابينة</v>
      </c>
      <c r="N109" s="14" t="str">
        <f>IFERROR(VLOOKUP($K109,car_1[],4,0),"")</f>
        <v>عادية</v>
      </c>
      <c r="O109" s="11">
        <f ca="1">IF(K109&lt;&gt;"",IFERROR(IF(_xlfn.MAXIFS(OFFSET($P$5,0,0,ROW()-5,1),OFFSET($K$5,0,0,ROW()-5,1),K109)&lt;1,VLOOKUP(K109,car_1[[رقم السيارة]:[العداد]],5,FALSE),_xlfn.MAXIFS(OFFSET($P$5,0,0,ROW()-5,1),OFFSET($K$5,0,0,ROW()-5,1),K109)),VLOOKUP(K109,car_1[[رقم السيارة]:[العداد]],5,FALSE)),"")</f>
        <v>65752</v>
      </c>
      <c r="Q109" s="12" t="str">
        <f t="shared" ca="1" si="7"/>
        <v/>
      </c>
      <c r="R109" s="3">
        <v>70</v>
      </c>
      <c r="S109" s="3" t="s">
        <v>26</v>
      </c>
      <c r="T109" s="12">
        <f t="shared" si="9"/>
        <v>577.5</v>
      </c>
      <c r="U109" s="13" t="str">
        <f t="shared" ca="1" si="8"/>
        <v/>
      </c>
      <c r="V109" s="13" t="str">
        <f t="shared" ca="1" si="10"/>
        <v/>
      </c>
    </row>
    <row r="110" spans="7:22" x14ac:dyDescent="0.2">
      <c r="G110" s="6">
        <f t="shared" si="11"/>
        <v>45220</v>
      </c>
      <c r="H110" s="7">
        <f t="shared" si="12"/>
        <v>45220</v>
      </c>
      <c r="I110" s="8">
        <v>45220</v>
      </c>
      <c r="J110" s="9">
        <f t="shared" si="13"/>
        <v>45220</v>
      </c>
      <c r="K110" s="3">
        <v>215</v>
      </c>
      <c r="L110" s="14" t="str">
        <f>IFERROR(VLOOKUP($K110,car_1[],2,0),"")</f>
        <v>مصطفى</v>
      </c>
      <c r="M110" s="14" t="str">
        <f>IFERROR(VLOOKUP($K110,car_1[],3,0),"")</f>
        <v xml:space="preserve">كابينة </v>
      </c>
      <c r="N110" s="14" t="str">
        <f>IFERROR(VLOOKUP($K110,car_1[],4,0),"")</f>
        <v>عادية</v>
      </c>
      <c r="O110" s="11">
        <f ca="1">IF(K110&lt;&gt;"",IFERROR(IF(_xlfn.MAXIFS(OFFSET($P$5,0,0,ROW()-5,1),OFFSET($K$5,0,0,ROW()-5,1),K110)&lt;1,VLOOKUP(K110,car_1[[رقم السيارة]:[العداد]],5,FALSE),_xlfn.MAXIFS(OFFSET($P$5,0,0,ROW()-5,1),OFFSET($K$5,0,0,ROW()-5,1),K110)),VLOOKUP(K110,car_1[[رقم السيارة]:[العداد]],5,FALSE)),"")</f>
        <v>75925</v>
      </c>
      <c r="Q110" s="12" t="str">
        <f t="shared" ca="1" si="7"/>
        <v/>
      </c>
      <c r="R110" s="3">
        <v>50</v>
      </c>
      <c r="S110" s="3" t="s">
        <v>26</v>
      </c>
      <c r="T110" s="12">
        <f t="shared" si="9"/>
        <v>412.5</v>
      </c>
      <c r="U110" s="13" t="str">
        <f t="shared" ca="1" si="8"/>
        <v/>
      </c>
      <c r="V110" s="13" t="str">
        <f t="shared" ca="1" si="10"/>
        <v/>
      </c>
    </row>
    <row r="111" spans="7:22" x14ac:dyDescent="0.2">
      <c r="G111" s="6">
        <f t="shared" si="11"/>
        <v>45221</v>
      </c>
      <c r="H111" s="7">
        <f t="shared" si="12"/>
        <v>45221</v>
      </c>
      <c r="I111" s="8">
        <v>45221</v>
      </c>
      <c r="J111" s="9">
        <f t="shared" si="13"/>
        <v>45221</v>
      </c>
      <c r="K111" s="3">
        <v>578</v>
      </c>
      <c r="L111" s="14" t="str">
        <f>IFERROR(VLOOKUP($K111,car_1[],2,0),"")</f>
        <v>رضا الخطيب</v>
      </c>
      <c r="M111" s="14" t="str">
        <f>IFERROR(VLOOKUP($K111,car_1[],3,0),"")</f>
        <v>دبل كابينة</v>
      </c>
      <c r="N111" s="14" t="str">
        <f>IFERROR(VLOOKUP($K111,car_1[],4,0),"")</f>
        <v>غرز</v>
      </c>
      <c r="O111" s="11">
        <f ca="1">IF(K111&lt;&gt;"",IFERROR(IF(_xlfn.MAXIFS(OFFSET($P$5,0,0,ROW()-5,1),OFFSET($K$5,0,0,ROW()-5,1),K111)&lt;1,VLOOKUP(K111,car_1[[رقم السيارة]:[العداد]],5,FALSE),_xlfn.MAXIFS(OFFSET($P$5,0,0,ROW()-5,1),OFFSET($K$5,0,0,ROW()-5,1),K111)),VLOOKUP(K111,car_1[[رقم السيارة]:[العداد]],5,FALSE)),"")</f>
        <v>65352</v>
      </c>
      <c r="Q111" s="12" t="str">
        <f t="shared" ca="1" si="7"/>
        <v/>
      </c>
      <c r="R111" s="3">
        <v>25</v>
      </c>
      <c r="S111" s="3" t="s">
        <v>26</v>
      </c>
      <c r="T111" s="12">
        <f t="shared" si="9"/>
        <v>206.25</v>
      </c>
      <c r="U111" s="13" t="str">
        <f t="shared" ca="1" si="8"/>
        <v/>
      </c>
      <c r="V111" s="13" t="str">
        <f t="shared" ca="1" si="10"/>
        <v/>
      </c>
    </row>
    <row r="112" spans="7:22" x14ac:dyDescent="0.2">
      <c r="G112" s="6">
        <f t="shared" si="11"/>
        <v>45222</v>
      </c>
      <c r="H112" s="7">
        <f t="shared" si="12"/>
        <v>45222</v>
      </c>
      <c r="I112" s="8">
        <v>45222</v>
      </c>
      <c r="J112" s="9">
        <f t="shared" si="13"/>
        <v>45222</v>
      </c>
      <c r="K112" s="3">
        <v>879</v>
      </c>
      <c r="L112" s="14" t="str">
        <f>IFERROR(VLOOKUP($K112,car_1[],2,0),"")</f>
        <v xml:space="preserve">محمود </v>
      </c>
      <c r="M112" s="14" t="str">
        <f>IFERROR(VLOOKUP($K112,car_1[],3,0),"")</f>
        <v>دبل كابينة</v>
      </c>
      <c r="N112" s="14" t="str">
        <f>IFERROR(VLOOKUP($K112,car_1[],4,0),"")</f>
        <v>غرز</v>
      </c>
      <c r="O112" s="11">
        <f ca="1">IF(K112&lt;&gt;"",IFERROR(IF(_xlfn.MAXIFS(OFFSET($P$5,0,0,ROW()-5,1),OFFSET($K$5,0,0,ROW()-5,1),K112)&lt;1,VLOOKUP(K112,car_1[[رقم السيارة]:[العداد]],5,FALSE),_xlfn.MAXIFS(OFFSET($P$5,0,0,ROW()-5,1),OFFSET($K$5,0,0,ROW()-5,1),K112)),VLOOKUP(K112,car_1[[رقم السيارة]:[العداد]],5,FALSE)),"")</f>
        <v>426555</v>
      </c>
      <c r="Q112" s="12" t="str">
        <f t="shared" ca="1" si="7"/>
        <v/>
      </c>
      <c r="R112" s="3">
        <v>30</v>
      </c>
      <c r="S112" s="3" t="s">
        <v>26</v>
      </c>
      <c r="T112" s="12">
        <f t="shared" si="9"/>
        <v>247.5</v>
      </c>
      <c r="U112" s="13" t="str">
        <f t="shared" ca="1" si="8"/>
        <v/>
      </c>
      <c r="V112" s="13" t="str">
        <f t="shared" ca="1" si="10"/>
        <v/>
      </c>
    </row>
    <row r="113" spans="7:22" x14ac:dyDescent="0.2">
      <c r="G113" s="6">
        <f t="shared" si="11"/>
        <v>45223</v>
      </c>
      <c r="H113" s="7">
        <f t="shared" si="12"/>
        <v>45223</v>
      </c>
      <c r="I113" s="8">
        <v>45223</v>
      </c>
      <c r="J113" s="9">
        <f t="shared" si="13"/>
        <v>45223</v>
      </c>
      <c r="K113" s="3">
        <v>566</v>
      </c>
      <c r="L113" s="14" t="str">
        <f>IFERROR(VLOOKUP($K113,car_1[],2,0),"")</f>
        <v>محمد</v>
      </c>
      <c r="M113" s="14" t="str">
        <f>IFERROR(VLOOKUP($K113,car_1[],3,0),"")</f>
        <v>دبل كابينة</v>
      </c>
      <c r="N113" s="14" t="str">
        <f>IFERROR(VLOOKUP($K113,car_1[],4,0),"")</f>
        <v>عادية</v>
      </c>
      <c r="O113" s="11">
        <f ca="1">IF(K113&lt;&gt;"",IFERROR(IF(_xlfn.MAXIFS(OFFSET($P$5,0,0,ROW()-5,1),OFFSET($K$5,0,0,ROW()-5,1),K113)&lt;1,VLOOKUP(K113,car_1[[رقم السيارة]:[العداد]],5,FALSE),_xlfn.MAXIFS(OFFSET($P$5,0,0,ROW()-5,1),OFFSET($K$5,0,0,ROW()-5,1),K113)),VLOOKUP(K113,car_1[[رقم السيارة]:[العداد]],5,FALSE)),"")</f>
        <v>65752</v>
      </c>
      <c r="Q113" s="12" t="str">
        <f t="shared" ca="1" si="7"/>
        <v/>
      </c>
      <c r="R113" s="3">
        <v>55</v>
      </c>
      <c r="S113" s="3" t="s">
        <v>26</v>
      </c>
      <c r="T113" s="12">
        <f t="shared" si="9"/>
        <v>453.75</v>
      </c>
      <c r="U113" s="13" t="str">
        <f t="shared" ca="1" si="8"/>
        <v/>
      </c>
      <c r="V113" s="13" t="str">
        <f t="shared" ca="1" si="10"/>
        <v/>
      </c>
    </row>
    <row r="114" spans="7:22" x14ac:dyDescent="0.2">
      <c r="G114" s="6">
        <f t="shared" si="11"/>
        <v>45224</v>
      </c>
      <c r="H114" s="7">
        <f t="shared" si="12"/>
        <v>45224</v>
      </c>
      <c r="I114" s="8">
        <v>45224</v>
      </c>
      <c r="J114" s="9">
        <f t="shared" si="13"/>
        <v>45224</v>
      </c>
      <c r="K114" s="3">
        <v>215</v>
      </c>
      <c r="L114" s="14" t="str">
        <f>IFERROR(VLOOKUP($K114,car_1[],2,0),"")</f>
        <v>مصطفى</v>
      </c>
      <c r="M114" s="14" t="str">
        <f>IFERROR(VLOOKUP($K114,car_1[],3,0),"")</f>
        <v xml:space="preserve">كابينة </v>
      </c>
      <c r="N114" s="14" t="str">
        <f>IFERROR(VLOOKUP($K114,car_1[],4,0),"")</f>
        <v>عادية</v>
      </c>
      <c r="O114" s="11">
        <f ca="1">IF(K114&lt;&gt;"",IFERROR(IF(_xlfn.MAXIFS(OFFSET($P$5,0,0,ROW()-5,1),OFFSET($K$5,0,0,ROW()-5,1),K114)&lt;1,VLOOKUP(K114,car_1[[رقم السيارة]:[العداد]],5,FALSE),_xlfn.MAXIFS(OFFSET($P$5,0,0,ROW()-5,1),OFFSET($K$5,0,0,ROW()-5,1),K114)),VLOOKUP(K114,car_1[[رقم السيارة]:[العداد]],5,FALSE)),"")</f>
        <v>75925</v>
      </c>
      <c r="Q114" s="12" t="str">
        <f t="shared" ca="1" si="7"/>
        <v/>
      </c>
      <c r="R114" s="3">
        <v>70</v>
      </c>
      <c r="S114" s="3" t="s">
        <v>26</v>
      </c>
      <c r="T114" s="12">
        <f t="shared" si="9"/>
        <v>577.5</v>
      </c>
      <c r="U114" s="13" t="str">
        <f t="shared" ca="1" si="8"/>
        <v/>
      </c>
      <c r="V114" s="13" t="str">
        <f t="shared" ca="1" si="10"/>
        <v/>
      </c>
    </row>
    <row r="115" spans="7:22" x14ac:dyDescent="0.2">
      <c r="G115" s="6">
        <f t="shared" si="11"/>
        <v>45225</v>
      </c>
      <c r="H115" s="7">
        <f t="shared" si="12"/>
        <v>45225</v>
      </c>
      <c r="I115" s="8">
        <v>45225</v>
      </c>
      <c r="J115" s="9">
        <f t="shared" si="13"/>
        <v>45225</v>
      </c>
      <c r="K115" s="3">
        <v>578</v>
      </c>
      <c r="L115" s="14" t="str">
        <f>IFERROR(VLOOKUP($K115,car_1[],2,0),"")</f>
        <v>رضا الخطيب</v>
      </c>
      <c r="M115" s="14" t="str">
        <f>IFERROR(VLOOKUP($K115,car_1[],3,0),"")</f>
        <v>دبل كابينة</v>
      </c>
      <c r="N115" s="14" t="str">
        <f>IFERROR(VLOOKUP($K115,car_1[],4,0),"")</f>
        <v>غرز</v>
      </c>
      <c r="O115" s="11">
        <f ca="1">IF(K115&lt;&gt;"",IFERROR(IF(_xlfn.MAXIFS(OFFSET($P$5,0,0,ROW()-5,1),OFFSET($K$5,0,0,ROW()-5,1),K115)&lt;1,VLOOKUP(K115,car_1[[رقم السيارة]:[العداد]],5,FALSE),_xlfn.MAXIFS(OFFSET($P$5,0,0,ROW()-5,1),OFFSET($K$5,0,0,ROW()-5,1),K115)),VLOOKUP(K115,car_1[[رقم السيارة]:[العداد]],5,FALSE)),"")</f>
        <v>65352</v>
      </c>
      <c r="Q115" s="12" t="str">
        <f t="shared" ca="1" si="7"/>
        <v/>
      </c>
      <c r="R115" s="3">
        <v>50</v>
      </c>
      <c r="S115" s="3" t="s">
        <v>26</v>
      </c>
      <c r="T115" s="12">
        <f t="shared" si="9"/>
        <v>412.5</v>
      </c>
      <c r="U115" s="13" t="str">
        <f t="shared" ca="1" si="8"/>
        <v/>
      </c>
      <c r="V115" s="13" t="str">
        <f t="shared" ca="1" si="10"/>
        <v/>
      </c>
    </row>
    <row r="116" spans="7:22" x14ac:dyDescent="0.2">
      <c r="G116" s="6">
        <f t="shared" si="11"/>
        <v>45226</v>
      </c>
      <c r="H116" s="7">
        <f t="shared" si="12"/>
        <v>45226</v>
      </c>
      <c r="I116" s="8">
        <v>45226</v>
      </c>
      <c r="J116" s="9">
        <f t="shared" si="13"/>
        <v>45226</v>
      </c>
      <c r="K116" s="3">
        <v>879</v>
      </c>
      <c r="L116" s="14" t="str">
        <f>IFERROR(VLOOKUP($K116,car_1[],2,0),"")</f>
        <v xml:space="preserve">محمود </v>
      </c>
      <c r="M116" s="14" t="str">
        <f>IFERROR(VLOOKUP($K116,car_1[],3,0),"")</f>
        <v>دبل كابينة</v>
      </c>
      <c r="N116" s="14" t="str">
        <f>IFERROR(VLOOKUP($K116,car_1[],4,0),"")</f>
        <v>غرز</v>
      </c>
      <c r="O116" s="11">
        <f ca="1">IF(K116&lt;&gt;"",IFERROR(IF(_xlfn.MAXIFS(OFFSET($P$5,0,0,ROW()-5,1),OFFSET($K$5,0,0,ROW()-5,1),K116)&lt;1,VLOOKUP(K116,car_1[[رقم السيارة]:[العداد]],5,FALSE),_xlfn.MAXIFS(OFFSET($P$5,0,0,ROW()-5,1),OFFSET($K$5,0,0,ROW()-5,1),K116)),VLOOKUP(K116,car_1[[رقم السيارة]:[العداد]],5,FALSE)),"")</f>
        <v>426555</v>
      </c>
      <c r="Q116" s="12" t="str">
        <f t="shared" ca="1" si="7"/>
        <v/>
      </c>
      <c r="R116" s="3">
        <v>25</v>
      </c>
      <c r="S116" s="3" t="s">
        <v>26</v>
      </c>
      <c r="T116" s="12">
        <f t="shared" si="9"/>
        <v>206.25</v>
      </c>
      <c r="U116" s="13" t="str">
        <f t="shared" ca="1" si="8"/>
        <v/>
      </c>
      <c r="V116" s="13" t="str">
        <f t="shared" ca="1" si="10"/>
        <v/>
      </c>
    </row>
    <row r="117" spans="7:22" x14ac:dyDescent="0.2">
      <c r="G117" s="6">
        <f t="shared" si="11"/>
        <v>45227</v>
      </c>
      <c r="H117" s="7">
        <f t="shared" si="12"/>
        <v>45227</v>
      </c>
      <c r="I117" s="8">
        <v>45227</v>
      </c>
      <c r="J117" s="9">
        <f t="shared" si="13"/>
        <v>45227</v>
      </c>
      <c r="K117" s="3">
        <v>566</v>
      </c>
      <c r="L117" s="14" t="str">
        <f>IFERROR(VLOOKUP($K117,car_1[],2,0),"")</f>
        <v>محمد</v>
      </c>
      <c r="M117" s="14" t="str">
        <f>IFERROR(VLOOKUP($K117,car_1[],3,0),"")</f>
        <v>دبل كابينة</v>
      </c>
      <c r="N117" s="14" t="str">
        <f>IFERROR(VLOOKUP($K117,car_1[],4,0),"")</f>
        <v>عادية</v>
      </c>
      <c r="O117" s="11">
        <f ca="1">IF(K117&lt;&gt;"",IFERROR(IF(_xlfn.MAXIFS(OFFSET($P$5,0,0,ROW()-5,1),OFFSET($K$5,0,0,ROW()-5,1),K117)&lt;1,VLOOKUP(K117,car_1[[رقم السيارة]:[العداد]],5,FALSE),_xlfn.MAXIFS(OFFSET($P$5,0,0,ROW()-5,1),OFFSET($K$5,0,0,ROW()-5,1),K117)),VLOOKUP(K117,car_1[[رقم السيارة]:[العداد]],5,FALSE)),"")</f>
        <v>65752</v>
      </c>
      <c r="Q117" s="12" t="str">
        <f t="shared" ca="1" si="7"/>
        <v/>
      </c>
      <c r="R117" s="3">
        <v>30</v>
      </c>
      <c r="S117" s="3" t="s">
        <v>26</v>
      </c>
      <c r="T117" s="12">
        <f t="shared" si="9"/>
        <v>247.5</v>
      </c>
      <c r="U117" s="13" t="str">
        <f t="shared" ca="1" si="8"/>
        <v/>
      </c>
      <c r="V117" s="13" t="str">
        <f t="shared" ca="1" si="10"/>
        <v/>
      </c>
    </row>
    <row r="118" spans="7:22" x14ac:dyDescent="0.2">
      <c r="G118" s="6">
        <f t="shared" si="11"/>
        <v>45228</v>
      </c>
      <c r="H118" s="7">
        <f t="shared" si="12"/>
        <v>45228</v>
      </c>
      <c r="I118" s="8">
        <v>45228</v>
      </c>
      <c r="J118" s="9">
        <f t="shared" si="13"/>
        <v>45228</v>
      </c>
      <c r="K118" s="3">
        <v>215</v>
      </c>
      <c r="L118" s="14" t="str">
        <f>IFERROR(VLOOKUP($K118,car_1[],2,0),"")</f>
        <v>مصطفى</v>
      </c>
      <c r="M118" s="14" t="str">
        <f>IFERROR(VLOOKUP($K118,car_1[],3,0),"")</f>
        <v xml:space="preserve">كابينة </v>
      </c>
      <c r="N118" s="14" t="str">
        <f>IFERROR(VLOOKUP($K118,car_1[],4,0),"")</f>
        <v>عادية</v>
      </c>
      <c r="O118" s="11">
        <f ca="1">IF(K118&lt;&gt;"",IFERROR(IF(_xlfn.MAXIFS(OFFSET($P$5,0,0,ROW()-5,1),OFFSET($K$5,0,0,ROW()-5,1),K118)&lt;1,VLOOKUP(K118,car_1[[رقم السيارة]:[العداد]],5,FALSE),_xlfn.MAXIFS(OFFSET($P$5,0,0,ROW()-5,1),OFFSET($K$5,0,0,ROW()-5,1),K118)),VLOOKUP(K118,car_1[[رقم السيارة]:[العداد]],5,FALSE)),"")</f>
        <v>75925</v>
      </c>
      <c r="Q118" s="12" t="str">
        <f t="shared" ca="1" si="7"/>
        <v/>
      </c>
      <c r="R118" s="3">
        <v>55</v>
      </c>
      <c r="S118" s="3" t="s">
        <v>26</v>
      </c>
      <c r="T118" s="12">
        <f t="shared" si="9"/>
        <v>453.75</v>
      </c>
      <c r="U118" s="13" t="str">
        <f t="shared" ca="1" si="8"/>
        <v/>
      </c>
      <c r="V118" s="13" t="str">
        <f t="shared" ca="1" si="10"/>
        <v/>
      </c>
    </row>
    <row r="119" spans="7:22" x14ac:dyDescent="0.2">
      <c r="G119" s="6">
        <f t="shared" si="11"/>
        <v>45229</v>
      </c>
      <c r="H119" s="7">
        <f t="shared" si="12"/>
        <v>45229</v>
      </c>
      <c r="I119" s="8">
        <v>45229</v>
      </c>
      <c r="J119" s="9">
        <f t="shared" si="13"/>
        <v>45229</v>
      </c>
      <c r="K119" s="3">
        <v>578</v>
      </c>
      <c r="L119" s="14" t="str">
        <f>IFERROR(VLOOKUP($K119,car_1[],2,0),"")</f>
        <v>رضا الخطيب</v>
      </c>
      <c r="M119" s="14" t="str">
        <f>IFERROR(VLOOKUP($K119,car_1[],3,0),"")</f>
        <v>دبل كابينة</v>
      </c>
      <c r="N119" s="14" t="str">
        <f>IFERROR(VLOOKUP($K119,car_1[],4,0),"")</f>
        <v>غرز</v>
      </c>
      <c r="O119" s="11">
        <f ca="1">IF(K119&lt;&gt;"",IFERROR(IF(_xlfn.MAXIFS(OFFSET($P$5,0,0,ROW()-5,1),OFFSET($K$5,0,0,ROW()-5,1),K119)&lt;1,VLOOKUP(K119,car_1[[رقم السيارة]:[العداد]],5,FALSE),_xlfn.MAXIFS(OFFSET($P$5,0,0,ROW()-5,1),OFFSET($K$5,0,0,ROW()-5,1),K119)),VLOOKUP(K119,car_1[[رقم السيارة]:[العداد]],5,FALSE)),"")</f>
        <v>65352</v>
      </c>
      <c r="Q119" s="12" t="str">
        <f t="shared" ca="1" si="7"/>
        <v/>
      </c>
      <c r="R119" s="3">
        <v>70</v>
      </c>
      <c r="S119" s="3" t="s">
        <v>26</v>
      </c>
      <c r="T119" s="12">
        <f t="shared" si="9"/>
        <v>577.5</v>
      </c>
      <c r="U119" s="13" t="str">
        <f t="shared" ca="1" si="8"/>
        <v/>
      </c>
      <c r="V119" s="13" t="str">
        <f t="shared" ca="1" si="10"/>
        <v/>
      </c>
    </row>
    <row r="120" spans="7:22" x14ac:dyDescent="0.2">
      <c r="G120" s="6">
        <f t="shared" si="11"/>
        <v>45230</v>
      </c>
      <c r="H120" s="7">
        <f t="shared" si="12"/>
        <v>45230</v>
      </c>
      <c r="I120" s="8">
        <v>45230</v>
      </c>
      <c r="J120" s="9">
        <f t="shared" si="13"/>
        <v>45230</v>
      </c>
      <c r="K120" s="3">
        <v>879</v>
      </c>
      <c r="L120" s="14" t="str">
        <f>IFERROR(VLOOKUP($K120,car_1[],2,0),"")</f>
        <v xml:space="preserve">محمود </v>
      </c>
      <c r="M120" s="14" t="str">
        <f>IFERROR(VLOOKUP($K120,car_1[],3,0),"")</f>
        <v>دبل كابينة</v>
      </c>
      <c r="N120" s="14" t="str">
        <f>IFERROR(VLOOKUP($K120,car_1[],4,0),"")</f>
        <v>غرز</v>
      </c>
      <c r="O120" s="11">
        <f ca="1">IF(K120&lt;&gt;"",IFERROR(IF(_xlfn.MAXIFS(OFFSET($P$5,0,0,ROW()-5,1),OFFSET($K$5,0,0,ROW()-5,1),K120)&lt;1,VLOOKUP(K120,car_1[[رقم السيارة]:[العداد]],5,FALSE),_xlfn.MAXIFS(OFFSET($P$5,0,0,ROW()-5,1),OFFSET($K$5,0,0,ROW()-5,1),K120)),VLOOKUP(K120,car_1[[رقم السيارة]:[العداد]],5,FALSE)),"")</f>
        <v>426555</v>
      </c>
      <c r="Q120" s="12" t="str">
        <f t="shared" ca="1" si="7"/>
        <v/>
      </c>
      <c r="R120" s="3">
        <v>50</v>
      </c>
      <c r="S120" s="3" t="s">
        <v>26</v>
      </c>
      <c r="T120" s="12">
        <f t="shared" si="9"/>
        <v>412.5</v>
      </c>
      <c r="U120" s="13" t="str">
        <f t="shared" ca="1" si="8"/>
        <v/>
      </c>
      <c r="V120" s="13" t="str">
        <f t="shared" ca="1" si="10"/>
        <v/>
      </c>
    </row>
    <row r="121" spans="7:22" x14ac:dyDescent="0.2">
      <c r="G121" s="6">
        <f t="shared" si="11"/>
        <v>45231</v>
      </c>
      <c r="H121" s="7">
        <f t="shared" si="12"/>
        <v>45231</v>
      </c>
      <c r="I121" s="8">
        <v>45231</v>
      </c>
      <c r="J121" s="9">
        <f t="shared" si="13"/>
        <v>45231</v>
      </c>
      <c r="K121" s="3">
        <v>566</v>
      </c>
      <c r="L121" s="14" t="str">
        <f>IFERROR(VLOOKUP($K121,car_1[],2,0),"")</f>
        <v>محمد</v>
      </c>
      <c r="M121" s="14" t="str">
        <f>IFERROR(VLOOKUP($K121,car_1[],3,0),"")</f>
        <v>دبل كابينة</v>
      </c>
      <c r="N121" s="14" t="str">
        <f>IFERROR(VLOOKUP($K121,car_1[],4,0),"")</f>
        <v>عادية</v>
      </c>
      <c r="O121" s="11">
        <f ca="1">IF(K121&lt;&gt;"",IFERROR(IF(_xlfn.MAXIFS(OFFSET($P$5,0,0,ROW()-5,1),OFFSET($K$5,0,0,ROW()-5,1),K121)&lt;1,VLOOKUP(K121,car_1[[رقم السيارة]:[العداد]],5,FALSE),_xlfn.MAXIFS(OFFSET($P$5,0,0,ROW()-5,1),OFFSET($K$5,0,0,ROW()-5,1),K121)),VLOOKUP(K121,car_1[[رقم السيارة]:[العداد]],5,FALSE)),"")</f>
        <v>65752</v>
      </c>
      <c r="Q121" s="12" t="str">
        <f t="shared" ca="1" si="7"/>
        <v/>
      </c>
      <c r="R121" s="3">
        <v>25</v>
      </c>
      <c r="S121" s="3" t="s">
        <v>26</v>
      </c>
      <c r="T121" s="12">
        <f t="shared" si="9"/>
        <v>206.25</v>
      </c>
      <c r="U121" s="13" t="str">
        <f t="shared" ca="1" si="8"/>
        <v/>
      </c>
      <c r="V121" s="13" t="str">
        <f t="shared" ca="1" si="10"/>
        <v/>
      </c>
    </row>
    <row r="122" spans="7:22" x14ac:dyDescent="0.2">
      <c r="G122" s="6">
        <f t="shared" si="11"/>
        <v>45232</v>
      </c>
      <c r="H122" s="7">
        <f t="shared" si="12"/>
        <v>45232</v>
      </c>
      <c r="I122" s="8">
        <v>45232</v>
      </c>
      <c r="J122" s="9">
        <f t="shared" si="13"/>
        <v>45232</v>
      </c>
      <c r="K122" s="3">
        <v>215</v>
      </c>
      <c r="L122" s="14" t="str">
        <f>IFERROR(VLOOKUP($K122,car_1[],2,0),"")</f>
        <v>مصطفى</v>
      </c>
      <c r="M122" s="14" t="str">
        <f>IFERROR(VLOOKUP($K122,car_1[],3,0),"")</f>
        <v xml:space="preserve">كابينة </v>
      </c>
      <c r="N122" s="14" t="str">
        <f>IFERROR(VLOOKUP($K122,car_1[],4,0),"")</f>
        <v>عادية</v>
      </c>
      <c r="O122" s="11">
        <f ca="1">IF(K122&lt;&gt;"",IFERROR(IF(_xlfn.MAXIFS(OFFSET($P$5,0,0,ROW()-5,1),OFFSET($K$5,0,0,ROW()-5,1),K122)&lt;1,VLOOKUP(K122,car_1[[رقم السيارة]:[العداد]],5,FALSE),_xlfn.MAXIFS(OFFSET($P$5,0,0,ROW()-5,1),OFFSET($K$5,0,0,ROW()-5,1),K122)),VLOOKUP(K122,car_1[[رقم السيارة]:[العداد]],5,FALSE)),"")</f>
        <v>75925</v>
      </c>
      <c r="Q122" s="12" t="str">
        <f t="shared" ca="1" si="7"/>
        <v/>
      </c>
      <c r="R122" s="3">
        <v>30</v>
      </c>
      <c r="S122" s="3" t="s">
        <v>26</v>
      </c>
      <c r="T122" s="12">
        <f t="shared" si="9"/>
        <v>247.5</v>
      </c>
      <c r="U122" s="13" t="str">
        <f t="shared" ca="1" si="8"/>
        <v/>
      </c>
      <c r="V122" s="13" t="str">
        <f t="shared" ca="1" si="10"/>
        <v/>
      </c>
    </row>
    <row r="123" spans="7:22" x14ac:dyDescent="0.2">
      <c r="G123" s="6">
        <f t="shared" si="11"/>
        <v>45233</v>
      </c>
      <c r="H123" s="7">
        <f t="shared" si="12"/>
        <v>45233</v>
      </c>
      <c r="I123" s="8">
        <v>45233</v>
      </c>
      <c r="J123" s="9">
        <f t="shared" si="13"/>
        <v>45233</v>
      </c>
      <c r="K123" s="3">
        <v>578</v>
      </c>
      <c r="L123" s="14" t="str">
        <f>IFERROR(VLOOKUP($K123,car_1[],2,0),"")</f>
        <v>رضا الخطيب</v>
      </c>
      <c r="M123" s="14" t="str">
        <f>IFERROR(VLOOKUP($K123,car_1[],3,0),"")</f>
        <v>دبل كابينة</v>
      </c>
      <c r="N123" s="14" t="str">
        <f>IFERROR(VLOOKUP($K123,car_1[],4,0),"")</f>
        <v>غرز</v>
      </c>
      <c r="O123" s="11">
        <f ca="1">IF(K123&lt;&gt;"",IFERROR(IF(_xlfn.MAXIFS(OFFSET($P$5,0,0,ROW()-5,1),OFFSET($K$5,0,0,ROW()-5,1),K123)&lt;1,VLOOKUP(K123,car_1[[رقم السيارة]:[العداد]],5,FALSE),_xlfn.MAXIFS(OFFSET($P$5,0,0,ROW()-5,1),OFFSET($K$5,0,0,ROW()-5,1),K123)),VLOOKUP(K123,car_1[[رقم السيارة]:[العداد]],5,FALSE)),"")</f>
        <v>65352</v>
      </c>
      <c r="Q123" s="12" t="str">
        <f t="shared" ca="1" si="7"/>
        <v/>
      </c>
      <c r="R123" s="3">
        <v>55</v>
      </c>
      <c r="S123" s="3" t="s">
        <v>26</v>
      </c>
      <c r="T123" s="12">
        <f t="shared" si="9"/>
        <v>453.75</v>
      </c>
      <c r="U123" s="13" t="str">
        <f t="shared" ca="1" si="8"/>
        <v/>
      </c>
      <c r="V123" s="13" t="str">
        <f t="shared" ca="1" si="10"/>
        <v/>
      </c>
    </row>
    <row r="124" spans="7:22" x14ac:dyDescent="0.2">
      <c r="G124" s="6">
        <f t="shared" si="11"/>
        <v>45234</v>
      </c>
      <c r="H124" s="7">
        <f t="shared" si="12"/>
        <v>45234</v>
      </c>
      <c r="I124" s="8">
        <v>45234</v>
      </c>
      <c r="J124" s="9">
        <f t="shared" si="13"/>
        <v>45234</v>
      </c>
      <c r="K124" s="3">
        <v>879</v>
      </c>
      <c r="L124" s="14" t="str">
        <f>IFERROR(VLOOKUP($K124,car_1[],2,0),"")</f>
        <v xml:space="preserve">محمود </v>
      </c>
      <c r="M124" s="14" t="str">
        <f>IFERROR(VLOOKUP($K124,car_1[],3,0),"")</f>
        <v>دبل كابينة</v>
      </c>
      <c r="N124" s="14" t="str">
        <f>IFERROR(VLOOKUP($K124,car_1[],4,0),"")</f>
        <v>غرز</v>
      </c>
      <c r="O124" s="11">
        <f ca="1">IF(K124&lt;&gt;"",IFERROR(IF(_xlfn.MAXIFS(OFFSET($P$5,0,0,ROW()-5,1),OFFSET($K$5,0,0,ROW()-5,1),K124)&lt;1,VLOOKUP(K124,car_1[[رقم السيارة]:[العداد]],5,FALSE),_xlfn.MAXIFS(OFFSET($P$5,0,0,ROW()-5,1),OFFSET($K$5,0,0,ROW()-5,1),K124)),VLOOKUP(K124,car_1[[رقم السيارة]:[العداد]],5,FALSE)),"")</f>
        <v>426555</v>
      </c>
      <c r="Q124" s="12" t="str">
        <f t="shared" ca="1" si="7"/>
        <v/>
      </c>
      <c r="R124" s="3">
        <v>70</v>
      </c>
      <c r="S124" s="3" t="s">
        <v>26</v>
      </c>
      <c r="T124" s="12">
        <f t="shared" si="9"/>
        <v>577.5</v>
      </c>
      <c r="U124" s="13" t="str">
        <f t="shared" ca="1" si="8"/>
        <v/>
      </c>
      <c r="V124" s="13" t="str">
        <f t="shared" ca="1" si="10"/>
        <v/>
      </c>
    </row>
    <row r="125" spans="7:22" x14ac:dyDescent="0.2">
      <c r="G125" s="6">
        <f t="shared" si="11"/>
        <v>45235</v>
      </c>
      <c r="H125" s="7">
        <f t="shared" si="12"/>
        <v>45235</v>
      </c>
      <c r="I125" s="8">
        <v>45235</v>
      </c>
      <c r="J125" s="9">
        <f t="shared" si="13"/>
        <v>45235</v>
      </c>
      <c r="K125" s="3">
        <v>566</v>
      </c>
      <c r="L125" s="14" t="str">
        <f>IFERROR(VLOOKUP($K125,car_1[],2,0),"")</f>
        <v>محمد</v>
      </c>
      <c r="M125" s="14" t="str">
        <f>IFERROR(VLOOKUP($K125,car_1[],3,0),"")</f>
        <v>دبل كابينة</v>
      </c>
      <c r="N125" s="14" t="str">
        <f>IFERROR(VLOOKUP($K125,car_1[],4,0),"")</f>
        <v>عادية</v>
      </c>
      <c r="O125" s="11">
        <f ca="1">IF(K125&lt;&gt;"",IFERROR(IF(_xlfn.MAXIFS(OFFSET($P$5,0,0,ROW()-5,1),OFFSET($K$5,0,0,ROW()-5,1),K125)&lt;1,VLOOKUP(K125,car_1[[رقم السيارة]:[العداد]],5,FALSE),_xlfn.MAXIFS(OFFSET($P$5,0,0,ROW()-5,1),OFFSET($K$5,0,0,ROW()-5,1),K125)),VLOOKUP(K125,car_1[[رقم السيارة]:[العداد]],5,FALSE)),"")</f>
        <v>65752</v>
      </c>
      <c r="Q125" s="12" t="str">
        <f t="shared" ca="1" si="7"/>
        <v/>
      </c>
      <c r="R125" s="3">
        <v>50</v>
      </c>
      <c r="S125" s="3" t="s">
        <v>26</v>
      </c>
      <c r="T125" s="12">
        <f t="shared" si="9"/>
        <v>412.5</v>
      </c>
      <c r="U125" s="13" t="str">
        <f t="shared" ca="1" si="8"/>
        <v/>
      </c>
      <c r="V125" s="13" t="str">
        <f t="shared" ca="1" si="10"/>
        <v/>
      </c>
    </row>
    <row r="126" spans="7:22" x14ac:dyDescent="0.2">
      <c r="G126" s="6">
        <f t="shared" si="11"/>
        <v>45236</v>
      </c>
      <c r="H126" s="7">
        <f t="shared" si="12"/>
        <v>45236</v>
      </c>
      <c r="I126" s="8">
        <v>45236</v>
      </c>
      <c r="J126" s="9">
        <f t="shared" si="13"/>
        <v>45236</v>
      </c>
      <c r="K126" s="3">
        <v>215</v>
      </c>
      <c r="L126" s="14" t="str">
        <f>IFERROR(VLOOKUP($K126,car_1[],2,0),"")</f>
        <v>مصطفى</v>
      </c>
      <c r="M126" s="14" t="str">
        <f>IFERROR(VLOOKUP($K126,car_1[],3,0),"")</f>
        <v xml:space="preserve">كابينة </v>
      </c>
      <c r="N126" s="14" t="str">
        <f>IFERROR(VLOOKUP($K126,car_1[],4,0),"")</f>
        <v>عادية</v>
      </c>
      <c r="O126" s="11">
        <f ca="1">IF(K126&lt;&gt;"",IFERROR(IF(_xlfn.MAXIFS(OFFSET($P$5,0,0,ROW()-5,1),OFFSET($K$5,0,0,ROW()-5,1),K126)&lt;1,VLOOKUP(K126,car_1[[رقم السيارة]:[العداد]],5,FALSE),_xlfn.MAXIFS(OFFSET($P$5,0,0,ROW()-5,1),OFFSET($K$5,0,0,ROW()-5,1),K126)),VLOOKUP(K126,car_1[[رقم السيارة]:[العداد]],5,FALSE)),"")</f>
        <v>75925</v>
      </c>
      <c r="Q126" s="12" t="str">
        <f t="shared" ca="1" si="7"/>
        <v/>
      </c>
      <c r="R126" s="3">
        <v>25</v>
      </c>
      <c r="S126" s="3" t="s">
        <v>26</v>
      </c>
      <c r="T126" s="12">
        <f t="shared" si="9"/>
        <v>206.25</v>
      </c>
      <c r="U126" s="13" t="str">
        <f t="shared" ca="1" si="8"/>
        <v/>
      </c>
      <c r="V126" s="13" t="str">
        <f t="shared" ca="1" si="10"/>
        <v/>
      </c>
    </row>
    <row r="127" spans="7:22" x14ac:dyDescent="0.2">
      <c r="G127" s="6">
        <f t="shared" si="11"/>
        <v>45237</v>
      </c>
      <c r="H127" s="7">
        <f t="shared" si="12"/>
        <v>45237</v>
      </c>
      <c r="I127" s="8">
        <v>45237</v>
      </c>
      <c r="J127" s="9">
        <f t="shared" si="13"/>
        <v>45237</v>
      </c>
      <c r="K127" s="3">
        <v>578</v>
      </c>
      <c r="L127" s="14" t="str">
        <f>IFERROR(VLOOKUP($K127,car_1[],2,0),"")</f>
        <v>رضا الخطيب</v>
      </c>
      <c r="M127" s="14" t="str">
        <f>IFERROR(VLOOKUP($K127,car_1[],3,0),"")</f>
        <v>دبل كابينة</v>
      </c>
      <c r="N127" s="14" t="str">
        <f>IFERROR(VLOOKUP($K127,car_1[],4,0),"")</f>
        <v>غرز</v>
      </c>
      <c r="O127" s="11">
        <f ca="1">IF(K127&lt;&gt;"",IFERROR(IF(_xlfn.MAXIFS(OFFSET($P$5,0,0,ROW()-5,1),OFFSET($K$5,0,0,ROW()-5,1),K127)&lt;1,VLOOKUP(K127,car_1[[رقم السيارة]:[العداد]],5,FALSE),_xlfn.MAXIFS(OFFSET($P$5,0,0,ROW()-5,1),OFFSET($K$5,0,0,ROW()-5,1),K127)),VLOOKUP(K127,car_1[[رقم السيارة]:[العداد]],5,FALSE)),"")</f>
        <v>65352</v>
      </c>
      <c r="Q127" s="12" t="str">
        <f t="shared" ca="1" si="7"/>
        <v/>
      </c>
      <c r="R127" s="3">
        <v>30</v>
      </c>
      <c r="S127" s="3" t="s">
        <v>26</v>
      </c>
      <c r="T127" s="12">
        <f t="shared" si="9"/>
        <v>247.5</v>
      </c>
      <c r="U127" s="13" t="str">
        <f t="shared" ca="1" si="8"/>
        <v/>
      </c>
      <c r="V127" s="13" t="str">
        <f t="shared" ca="1" si="10"/>
        <v/>
      </c>
    </row>
    <row r="128" spans="7:22" x14ac:dyDescent="0.2">
      <c r="G128" s="6">
        <f t="shared" si="11"/>
        <v>45238</v>
      </c>
      <c r="H128" s="7">
        <f t="shared" si="12"/>
        <v>45238</v>
      </c>
      <c r="I128" s="8">
        <v>45238</v>
      </c>
      <c r="J128" s="9">
        <f t="shared" si="13"/>
        <v>45238</v>
      </c>
      <c r="K128" s="3">
        <v>879</v>
      </c>
      <c r="L128" s="14" t="str">
        <f>IFERROR(VLOOKUP($K128,car_1[],2,0),"")</f>
        <v xml:space="preserve">محمود </v>
      </c>
      <c r="M128" s="14" t="str">
        <f>IFERROR(VLOOKUP($K128,car_1[],3,0),"")</f>
        <v>دبل كابينة</v>
      </c>
      <c r="N128" s="14" t="str">
        <f>IFERROR(VLOOKUP($K128,car_1[],4,0),"")</f>
        <v>غرز</v>
      </c>
      <c r="O128" s="11">
        <f ca="1">IF(K128&lt;&gt;"",IFERROR(IF(_xlfn.MAXIFS(OFFSET($P$5,0,0,ROW()-5,1),OFFSET($K$5,0,0,ROW()-5,1),K128)&lt;1,VLOOKUP(K128,car_1[[رقم السيارة]:[العداد]],5,FALSE),_xlfn.MAXIFS(OFFSET($P$5,0,0,ROW()-5,1),OFFSET($K$5,0,0,ROW()-5,1),K128)),VLOOKUP(K128,car_1[[رقم السيارة]:[العداد]],5,FALSE)),"")</f>
        <v>426555</v>
      </c>
      <c r="Q128" s="12" t="str">
        <f t="shared" ca="1" si="7"/>
        <v/>
      </c>
      <c r="R128" s="3">
        <v>55</v>
      </c>
      <c r="S128" s="3" t="s">
        <v>26</v>
      </c>
      <c r="T128" s="12">
        <f t="shared" si="9"/>
        <v>453.75</v>
      </c>
      <c r="U128" s="13" t="str">
        <f t="shared" ca="1" si="8"/>
        <v/>
      </c>
      <c r="V128" s="13" t="str">
        <f t="shared" ca="1" si="10"/>
        <v/>
      </c>
    </row>
    <row r="129" spans="7:22" x14ac:dyDescent="0.2">
      <c r="G129" s="6">
        <f t="shared" si="11"/>
        <v>45239</v>
      </c>
      <c r="H129" s="7">
        <f t="shared" si="12"/>
        <v>45239</v>
      </c>
      <c r="I129" s="8">
        <v>45239</v>
      </c>
      <c r="J129" s="9">
        <f t="shared" si="13"/>
        <v>45239</v>
      </c>
      <c r="K129" s="3">
        <v>566</v>
      </c>
      <c r="L129" s="14" t="str">
        <f>IFERROR(VLOOKUP($K129,car_1[],2,0),"")</f>
        <v>محمد</v>
      </c>
      <c r="M129" s="14" t="str">
        <f>IFERROR(VLOOKUP($K129,car_1[],3,0),"")</f>
        <v>دبل كابينة</v>
      </c>
      <c r="N129" s="14" t="str">
        <f>IFERROR(VLOOKUP($K129,car_1[],4,0),"")</f>
        <v>عادية</v>
      </c>
      <c r="O129" s="11">
        <f ca="1">IF(K129&lt;&gt;"",IFERROR(IF(_xlfn.MAXIFS(OFFSET($P$5,0,0,ROW()-5,1),OFFSET($K$5,0,0,ROW()-5,1),K129)&lt;1,VLOOKUP(K129,car_1[[رقم السيارة]:[العداد]],5,FALSE),_xlfn.MAXIFS(OFFSET($P$5,0,0,ROW()-5,1),OFFSET($K$5,0,0,ROW()-5,1),K129)),VLOOKUP(K129,car_1[[رقم السيارة]:[العداد]],5,FALSE)),"")</f>
        <v>65752</v>
      </c>
      <c r="Q129" s="12" t="str">
        <f t="shared" ca="1" si="7"/>
        <v/>
      </c>
      <c r="R129" s="3">
        <v>70</v>
      </c>
      <c r="S129" s="3" t="s">
        <v>26</v>
      </c>
      <c r="T129" s="12">
        <f t="shared" si="9"/>
        <v>577.5</v>
      </c>
      <c r="U129" s="13" t="str">
        <f t="shared" ca="1" si="8"/>
        <v/>
      </c>
      <c r="V129" s="13" t="str">
        <f t="shared" ca="1" si="10"/>
        <v/>
      </c>
    </row>
    <row r="130" spans="7:22" x14ac:dyDescent="0.2">
      <c r="G130" s="6">
        <f t="shared" si="11"/>
        <v>45240</v>
      </c>
      <c r="H130" s="7">
        <f t="shared" si="12"/>
        <v>45240</v>
      </c>
      <c r="I130" s="8">
        <v>45240</v>
      </c>
      <c r="J130" s="9">
        <f t="shared" si="13"/>
        <v>45240</v>
      </c>
      <c r="K130" s="3">
        <v>215</v>
      </c>
      <c r="L130" s="14" t="str">
        <f>IFERROR(VLOOKUP($K130,car_1[],2,0),"")</f>
        <v>مصطفى</v>
      </c>
      <c r="M130" s="14" t="str">
        <f>IFERROR(VLOOKUP($K130,car_1[],3,0),"")</f>
        <v xml:space="preserve">كابينة </v>
      </c>
      <c r="N130" s="14" t="str">
        <f>IFERROR(VLOOKUP($K130,car_1[],4,0),"")</f>
        <v>عادية</v>
      </c>
      <c r="O130" s="11">
        <f ca="1">IF(K130&lt;&gt;"",IFERROR(IF(_xlfn.MAXIFS(OFFSET($P$5,0,0,ROW()-5,1),OFFSET($K$5,0,0,ROW()-5,1),K130)&lt;1,VLOOKUP(K130,car_1[[رقم السيارة]:[العداد]],5,FALSE),_xlfn.MAXIFS(OFFSET($P$5,0,0,ROW()-5,1),OFFSET($K$5,0,0,ROW()-5,1),K130)),VLOOKUP(K130,car_1[[رقم السيارة]:[العداد]],5,FALSE)),"")</f>
        <v>75925</v>
      </c>
      <c r="Q130" s="12" t="str">
        <f t="shared" ca="1" si="7"/>
        <v/>
      </c>
      <c r="R130" s="3">
        <v>50</v>
      </c>
      <c r="S130" s="3" t="s">
        <v>26</v>
      </c>
      <c r="T130" s="12">
        <f t="shared" si="9"/>
        <v>412.5</v>
      </c>
      <c r="U130" s="13" t="str">
        <f t="shared" ca="1" si="8"/>
        <v/>
      </c>
      <c r="V130" s="13" t="str">
        <f t="shared" ca="1" si="10"/>
        <v/>
      </c>
    </row>
    <row r="131" spans="7:22" x14ac:dyDescent="0.2">
      <c r="G131" s="6">
        <f t="shared" si="11"/>
        <v>45241</v>
      </c>
      <c r="H131" s="7">
        <f t="shared" si="12"/>
        <v>45241</v>
      </c>
      <c r="I131" s="8">
        <v>45241</v>
      </c>
      <c r="J131" s="9">
        <f t="shared" si="13"/>
        <v>45241</v>
      </c>
      <c r="K131" s="3">
        <v>578</v>
      </c>
      <c r="L131" s="14" t="str">
        <f>IFERROR(VLOOKUP($K131,car_1[],2,0),"")</f>
        <v>رضا الخطيب</v>
      </c>
      <c r="M131" s="14" t="str">
        <f>IFERROR(VLOOKUP($K131,car_1[],3,0),"")</f>
        <v>دبل كابينة</v>
      </c>
      <c r="N131" s="14" t="str">
        <f>IFERROR(VLOOKUP($K131,car_1[],4,0),"")</f>
        <v>غرز</v>
      </c>
      <c r="O131" s="11">
        <f ca="1">IF(K131&lt;&gt;"",IFERROR(IF(_xlfn.MAXIFS(OFFSET($P$5,0,0,ROW()-5,1),OFFSET($K$5,0,0,ROW()-5,1),K131)&lt;1,VLOOKUP(K131,car_1[[رقم السيارة]:[العداد]],5,FALSE),_xlfn.MAXIFS(OFFSET($P$5,0,0,ROW()-5,1),OFFSET($K$5,0,0,ROW()-5,1),K131)),VLOOKUP(K131,car_1[[رقم السيارة]:[العداد]],5,FALSE)),"")</f>
        <v>65352</v>
      </c>
      <c r="Q131" s="12" t="str">
        <f t="shared" ca="1" si="7"/>
        <v/>
      </c>
      <c r="R131" s="3">
        <v>25</v>
      </c>
      <c r="S131" s="3" t="s">
        <v>26</v>
      </c>
      <c r="T131" s="12">
        <f t="shared" si="9"/>
        <v>206.25</v>
      </c>
      <c r="U131" s="13" t="str">
        <f t="shared" ca="1" si="8"/>
        <v/>
      </c>
      <c r="V131" s="13" t="str">
        <f t="shared" ca="1" si="10"/>
        <v/>
      </c>
    </row>
    <row r="132" spans="7:22" x14ac:dyDescent="0.2">
      <c r="G132" s="6">
        <f t="shared" si="11"/>
        <v>45242</v>
      </c>
      <c r="H132" s="7">
        <f t="shared" si="12"/>
        <v>45242</v>
      </c>
      <c r="I132" s="8">
        <v>45242</v>
      </c>
      <c r="J132" s="9">
        <f t="shared" si="13"/>
        <v>45242</v>
      </c>
      <c r="K132" s="3">
        <v>879</v>
      </c>
      <c r="L132" s="14" t="str">
        <f>IFERROR(VLOOKUP($K132,car_1[],2,0),"")</f>
        <v xml:space="preserve">محمود </v>
      </c>
      <c r="M132" s="14" t="str">
        <f>IFERROR(VLOOKUP($K132,car_1[],3,0),"")</f>
        <v>دبل كابينة</v>
      </c>
      <c r="N132" s="14" t="str">
        <f>IFERROR(VLOOKUP($K132,car_1[],4,0),"")</f>
        <v>غرز</v>
      </c>
      <c r="O132" s="11">
        <f ca="1">IF(K132&lt;&gt;"",IFERROR(IF(_xlfn.MAXIFS(OFFSET($P$5,0,0,ROW()-5,1),OFFSET($K$5,0,0,ROW()-5,1),K132)&lt;1,VLOOKUP(K132,car_1[[رقم السيارة]:[العداد]],5,FALSE),_xlfn.MAXIFS(OFFSET($P$5,0,0,ROW()-5,1),OFFSET($K$5,0,0,ROW()-5,1),K132)),VLOOKUP(K132,car_1[[رقم السيارة]:[العداد]],5,FALSE)),"")</f>
        <v>426555</v>
      </c>
      <c r="Q132" s="12" t="str">
        <f t="shared" ca="1" si="7"/>
        <v/>
      </c>
      <c r="R132" s="3">
        <v>30</v>
      </c>
      <c r="S132" s="3" t="s">
        <v>26</v>
      </c>
      <c r="T132" s="12">
        <f t="shared" si="9"/>
        <v>247.5</v>
      </c>
      <c r="U132" s="13" t="str">
        <f t="shared" ca="1" si="8"/>
        <v/>
      </c>
      <c r="V132" s="13" t="str">
        <f t="shared" ca="1" si="10"/>
        <v/>
      </c>
    </row>
    <row r="133" spans="7:22" x14ac:dyDescent="0.2">
      <c r="G133" s="6">
        <f t="shared" si="11"/>
        <v>45243</v>
      </c>
      <c r="H133" s="7">
        <f t="shared" si="12"/>
        <v>45243</v>
      </c>
      <c r="I133" s="8">
        <v>45243</v>
      </c>
      <c r="J133" s="9">
        <f t="shared" si="13"/>
        <v>45243</v>
      </c>
      <c r="K133" s="3">
        <v>566</v>
      </c>
      <c r="L133" s="14" t="str">
        <f>IFERROR(VLOOKUP($K133,car_1[],2,0),"")</f>
        <v>محمد</v>
      </c>
      <c r="M133" s="14" t="str">
        <f>IFERROR(VLOOKUP($K133,car_1[],3,0),"")</f>
        <v>دبل كابينة</v>
      </c>
      <c r="N133" s="14" t="str">
        <f>IFERROR(VLOOKUP($K133,car_1[],4,0),"")</f>
        <v>عادية</v>
      </c>
      <c r="O133" s="11">
        <f ca="1">IF(K133&lt;&gt;"",IFERROR(IF(_xlfn.MAXIFS(OFFSET($P$5,0,0,ROW()-5,1),OFFSET($K$5,0,0,ROW()-5,1),K133)&lt;1,VLOOKUP(K133,car_1[[رقم السيارة]:[العداد]],5,FALSE),_xlfn.MAXIFS(OFFSET($P$5,0,0,ROW()-5,1),OFFSET($K$5,0,0,ROW()-5,1),K133)),VLOOKUP(K133,car_1[[رقم السيارة]:[العداد]],5,FALSE)),"")</f>
        <v>65752</v>
      </c>
      <c r="Q133" s="12" t="str">
        <f t="shared" ref="Q133:Q196" ca="1" si="14">IF(OR(O133="",P133=""),"",(O133-P133)*-1)</f>
        <v/>
      </c>
      <c r="R133" s="3">
        <v>55</v>
      </c>
      <c r="S133" s="3" t="s">
        <v>26</v>
      </c>
      <c r="T133" s="12">
        <f t="shared" si="9"/>
        <v>453.75</v>
      </c>
      <c r="U133" s="13" t="str">
        <f t="shared" ref="U133:U196" ca="1" si="15">IF(Q133="","",R133/Q133)</f>
        <v/>
      </c>
      <c r="V133" s="13" t="str">
        <f t="shared" ca="1" si="10"/>
        <v/>
      </c>
    </row>
    <row r="134" spans="7:22" x14ac:dyDescent="0.2">
      <c r="G134" s="6">
        <f t="shared" si="11"/>
        <v>45244</v>
      </c>
      <c r="H134" s="7">
        <f t="shared" si="12"/>
        <v>45244</v>
      </c>
      <c r="I134" s="8">
        <v>45244</v>
      </c>
      <c r="J134" s="9">
        <f t="shared" si="13"/>
        <v>45244</v>
      </c>
      <c r="K134" s="3">
        <v>215</v>
      </c>
      <c r="L134" s="14" t="str">
        <f>IFERROR(VLOOKUP($K134,car_1[],2,0),"")</f>
        <v>مصطفى</v>
      </c>
      <c r="M134" s="14" t="str">
        <f>IFERROR(VLOOKUP($K134,car_1[],3,0),"")</f>
        <v xml:space="preserve">كابينة </v>
      </c>
      <c r="N134" s="14" t="str">
        <f>IFERROR(VLOOKUP($K134,car_1[],4,0),"")</f>
        <v>عادية</v>
      </c>
      <c r="O134" s="11">
        <f ca="1">IF(K134&lt;&gt;"",IFERROR(IF(_xlfn.MAXIFS(OFFSET($P$5,0,0,ROW()-5,1),OFFSET($K$5,0,0,ROW()-5,1),K134)&lt;1,VLOOKUP(K134,car_1[[رقم السيارة]:[العداد]],5,FALSE),_xlfn.MAXIFS(OFFSET($P$5,0,0,ROW()-5,1),OFFSET($K$5,0,0,ROW()-5,1),K134)),VLOOKUP(K134,car_1[[رقم السيارة]:[العداد]],5,FALSE)),"")</f>
        <v>75925</v>
      </c>
      <c r="Q134" s="12" t="str">
        <f t="shared" ca="1" si="14"/>
        <v/>
      </c>
      <c r="R134" s="3">
        <v>70</v>
      </c>
      <c r="S134" s="3" t="s">
        <v>26</v>
      </c>
      <c r="T134" s="12">
        <f t="shared" ref="T134:T197" si="16">IFERROR(VLOOKUP(S134,$S$1:$T$2,2,FALSE)*$R134,"")</f>
        <v>577.5</v>
      </c>
      <c r="U134" s="13" t="str">
        <f t="shared" ca="1" si="15"/>
        <v/>
      </c>
      <c r="V134" s="13" t="str">
        <f t="shared" ref="V134:V197" ca="1" si="17">IF(Q134="","",T134/Q134)</f>
        <v/>
      </c>
    </row>
    <row r="135" spans="7:22" x14ac:dyDescent="0.2">
      <c r="G135" s="6">
        <f t="shared" ref="G135:G198" si="18">+I135</f>
        <v>45245</v>
      </c>
      <c r="H135" s="7">
        <f t="shared" ref="H135:H198" si="19">I135</f>
        <v>45245</v>
      </c>
      <c r="I135" s="8">
        <v>45245</v>
      </c>
      <c r="J135" s="9">
        <f t="shared" ref="J135:J198" si="20">I135</f>
        <v>45245</v>
      </c>
      <c r="K135" s="3">
        <v>578</v>
      </c>
      <c r="L135" s="14" t="str">
        <f>IFERROR(VLOOKUP($K135,car_1[],2,0),"")</f>
        <v>رضا الخطيب</v>
      </c>
      <c r="M135" s="14" t="str">
        <f>IFERROR(VLOOKUP($K135,car_1[],3,0),"")</f>
        <v>دبل كابينة</v>
      </c>
      <c r="N135" s="14" t="str">
        <f>IFERROR(VLOOKUP($K135,car_1[],4,0),"")</f>
        <v>غرز</v>
      </c>
      <c r="O135" s="11">
        <f ca="1">IF(K135&lt;&gt;"",IFERROR(IF(_xlfn.MAXIFS(OFFSET($P$5,0,0,ROW()-5,1),OFFSET($K$5,0,0,ROW()-5,1),K135)&lt;1,VLOOKUP(K135,car_1[[رقم السيارة]:[العداد]],5,FALSE),_xlfn.MAXIFS(OFFSET($P$5,0,0,ROW()-5,1),OFFSET($K$5,0,0,ROW()-5,1),K135)),VLOOKUP(K135,car_1[[رقم السيارة]:[العداد]],5,FALSE)),"")</f>
        <v>65352</v>
      </c>
      <c r="Q135" s="12" t="str">
        <f t="shared" ca="1" si="14"/>
        <v/>
      </c>
      <c r="R135" s="3">
        <v>50</v>
      </c>
      <c r="S135" s="3" t="s">
        <v>26</v>
      </c>
      <c r="T135" s="12">
        <f t="shared" si="16"/>
        <v>412.5</v>
      </c>
      <c r="U135" s="13" t="str">
        <f t="shared" ca="1" si="15"/>
        <v/>
      </c>
      <c r="V135" s="13" t="str">
        <f t="shared" ca="1" si="17"/>
        <v/>
      </c>
    </row>
    <row r="136" spans="7:22" x14ac:dyDescent="0.2">
      <c r="G136" s="6">
        <f t="shared" si="18"/>
        <v>45246</v>
      </c>
      <c r="H136" s="7">
        <f t="shared" si="19"/>
        <v>45246</v>
      </c>
      <c r="I136" s="8">
        <v>45246</v>
      </c>
      <c r="J136" s="9">
        <f t="shared" si="20"/>
        <v>45246</v>
      </c>
      <c r="K136" s="3">
        <v>879</v>
      </c>
      <c r="L136" s="14" t="str">
        <f>IFERROR(VLOOKUP($K136,car_1[],2,0),"")</f>
        <v xml:space="preserve">محمود </v>
      </c>
      <c r="M136" s="14" t="str">
        <f>IFERROR(VLOOKUP($K136,car_1[],3,0),"")</f>
        <v>دبل كابينة</v>
      </c>
      <c r="N136" s="14" t="str">
        <f>IFERROR(VLOOKUP($K136,car_1[],4,0),"")</f>
        <v>غرز</v>
      </c>
      <c r="O136" s="11">
        <f ca="1">IF(K136&lt;&gt;"",IFERROR(IF(_xlfn.MAXIFS(OFFSET($P$5,0,0,ROW()-5,1),OFFSET($K$5,0,0,ROW()-5,1),K136)&lt;1,VLOOKUP(K136,car_1[[رقم السيارة]:[العداد]],5,FALSE),_xlfn.MAXIFS(OFFSET($P$5,0,0,ROW()-5,1),OFFSET($K$5,0,0,ROW()-5,1),K136)),VLOOKUP(K136,car_1[[رقم السيارة]:[العداد]],5,FALSE)),"")</f>
        <v>426555</v>
      </c>
      <c r="Q136" s="12" t="str">
        <f t="shared" ca="1" si="14"/>
        <v/>
      </c>
      <c r="R136" s="3">
        <v>25</v>
      </c>
      <c r="S136" s="3" t="s">
        <v>26</v>
      </c>
      <c r="T136" s="12">
        <f t="shared" si="16"/>
        <v>206.25</v>
      </c>
      <c r="U136" s="13" t="str">
        <f t="shared" ca="1" si="15"/>
        <v/>
      </c>
      <c r="V136" s="13" t="str">
        <f t="shared" ca="1" si="17"/>
        <v/>
      </c>
    </row>
    <row r="137" spans="7:22" x14ac:dyDescent="0.2">
      <c r="G137" s="6">
        <f t="shared" si="18"/>
        <v>45247</v>
      </c>
      <c r="H137" s="7">
        <f t="shared" si="19"/>
        <v>45247</v>
      </c>
      <c r="I137" s="8">
        <v>45247</v>
      </c>
      <c r="J137" s="9">
        <f t="shared" si="20"/>
        <v>45247</v>
      </c>
      <c r="K137" s="3">
        <v>566</v>
      </c>
      <c r="L137" s="14" t="str">
        <f>IFERROR(VLOOKUP($K137,car_1[],2,0),"")</f>
        <v>محمد</v>
      </c>
      <c r="M137" s="14" t="str">
        <f>IFERROR(VLOOKUP($K137,car_1[],3,0),"")</f>
        <v>دبل كابينة</v>
      </c>
      <c r="N137" s="14" t="str">
        <f>IFERROR(VLOOKUP($K137,car_1[],4,0),"")</f>
        <v>عادية</v>
      </c>
      <c r="O137" s="11">
        <f ca="1">IF(K137&lt;&gt;"",IFERROR(IF(_xlfn.MAXIFS(OFFSET($P$5,0,0,ROW()-5,1),OFFSET($K$5,0,0,ROW()-5,1),K137)&lt;1,VLOOKUP(K137,car_1[[رقم السيارة]:[العداد]],5,FALSE),_xlfn.MAXIFS(OFFSET($P$5,0,0,ROW()-5,1),OFFSET($K$5,0,0,ROW()-5,1),K137)),VLOOKUP(K137,car_1[[رقم السيارة]:[العداد]],5,FALSE)),"")</f>
        <v>65752</v>
      </c>
      <c r="Q137" s="12" t="str">
        <f t="shared" ca="1" si="14"/>
        <v/>
      </c>
      <c r="R137" s="3">
        <v>30</v>
      </c>
      <c r="S137" s="3" t="s">
        <v>26</v>
      </c>
      <c r="T137" s="12">
        <f t="shared" si="16"/>
        <v>247.5</v>
      </c>
      <c r="U137" s="13" t="str">
        <f t="shared" ca="1" si="15"/>
        <v/>
      </c>
      <c r="V137" s="13" t="str">
        <f t="shared" ca="1" si="17"/>
        <v/>
      </c>
    </row>
    <row r="138" spans="7:22" x14ac:dyDescent="0.2">
      <c r="G138" s="6">
        <f t="shared" si="18"/>
        <v>45248</v>
      </c>
      <c r="H138" s="7">
        <f t="shared" si="19"/>
        <v>45248</v>
      </c>
      <c r="I138" s="8">
        <v>45248</v>
      </c>
      <c r="J138" s="9">
        <f t="shared" si="20"/>
        <v>45248</v>
      </c>
      <c r="K138" s="3">
        <v>215</v>
      </c>
      <c r="L138" s="14" t="str">
        <f>IFERROR(VLOOKUP($K138,car_1[],2,0),"")</f>
        <v>مصطفى</v>
      </c>
      <c r="M138" s="14" t="str">
        <f>IFERROR(VLOOKUP($K138,car_1[],3,0),"")</f>
        <v xml:space="preserve">كابينة </v>
      </c>
      <c r="N138" s="14" t="str">
        <f>IFERROR(VLOOKUP($K138,car_1[],4,0),"")</f>
        <v>عادية</v>
      </c>
      <c r="O138" s="11">
        <f ca="1">IF(K138&lt;&gt;"",IFERROR(IF(_xlfn.MAXIFS(OFFSET($P$5,0,0,ROW()-5,1),OFFSET($K$5,0,0,ROW()-5,1),K138)&lt;1,VLOOKUP(K138,car_1[[رقم السيارة]:[العداد]],5,FALSE),_xlfn.MAXIFS(OFFSET($P$5,0,0,ROW()-5,1),OFFSET($K$5,0,0,ROW()-5,1),K138)),VLOOKUP(K138,car_1[[رقم السيارة]:[العداد]],5,FALSE)),"")</f>
        <v>75925</v>
      </c>
      <c r="Q138" s="12" t="str">
        <f t="shared" ca="1" si="14"/>
        <v/>
      </c>
      <c r="R138" s="3">
        <v>55</v>
      </c>
      <c r="S138" s="3" t="s">
        <v>26</v>
      </c>
      <c r="T138" s="12">
        <f t="shared" si="16"/>
        <v>453.75</v>
      </c>
      <c r="U138" s="13" t="str">
        <f t="shared" ca="1" si="15"/>
        <v/>
      </c>
      <c r="V138" s="13" t="str">
        <f t="shared" ca="1" si="17"/>
        <v/>
      </c>
    </row>
    <row r="139" spans="7:22" x14ac:dyDescent="0.2">
      <c r="G139" s="6">
        <f t="shared" si="18"/>
        <v>45249</v>
      </c>
      <c r="H139" s="7">
        <f t="shared" si="19"/>
        <v>45249</v>
      </c>
      <c r="I139" s="8">
        <v>45249</v>
      </c>
      <c r="J139" s="9">
        <f t="shared" si="20"/>
        <v>45249</v>
      </c>
      <c r="K139" s="3">
        <v>578</v>
      </c>
      <c r="L139" s="14" t="str">
        <f>IFERROR(VLOOKUP($K139,car_1[],2,0),"")</f>
        <v>رضا الخطيب</v>
      </c>
      <c r="M139" s="14" t="str">
        <f>IFERROR(VLOOKUP($K139,car_1[],3,0),"")</f>
        <v>دبل كابينة</v>
      </c>
      <c r="N139" s="14" t="str">
        <f>IFERROR(VLOOKUP($K139,car_1[],4,0),"")</f>
        <v>غرز</v>
      </c>
      <c r="O139" s="11">
        <f ca="1">IF(K139&lt;&gt;"",IFERROR(IF(_xlfn.MAXIFS(OFFSET($P$5,0,0,ROW()-5,1),OFFSET($K$5,0,0,ROW()-5,1),K139)&lt;1,VLOOKUP(K139,car_1[[رقم السيارة]:[العداد]],5,FALSE),_xlfn.MAXIFS(OFFSET($P$5,0,0,ROW()-5,1),OFFSET($K$5,0,0,ROW()-5,1),K139)),VLOOKUP(K139,car_1[[رقم السيارة]:[العداد]],5,FALSE)),"")</f>
        <v>65352</v>
      </c>
      <c r="Q139" s="12" t="str">
        <f t="shared" ca="1" si="14"/>
        <v/>
      </c>
      <c r="R139" s="3">
        <v>70</v>
      </c>
      <c r="S139" s="3" t="s">
        <v>26</v>
      </c>
      <c r="T139" s="12">
        <f t="shared" si="16"/>
        <v>577.5</v>
      </c>
      <c r="U139" s="13" t="str">
        <f t="shared" ca="1" si="15"/>
        <v/>
      </c>
      <c r="V139" s="13" t="str">
        <f t="shared" ca="1" si="17"/>
        <v/>
      </c>
    </row>
    <row r="140" spans="7:22" x14ac:dyDescent="0.2">
      <c r="G140" s="6">
        <f t="shared" si="18"/>
        <v>45250</v>
      </c>
      <c r="H140" s="7">
        <f t="shared" si="19"/>
        <v>45250</v>
      </c>
      <c r="I140" s="8">
        <v>45250</v>
      </c>
      <c r="J140" s="9">
        <f t="shared" si="20"/>
        <v>45250</v>
      </c>
      <c r="K140" s="3">
        <v>879</v>
      </c>
      <c r="L140" s="14" t="str">
        <f>IFERROR(VLOOKUP($K140,car_1[],2,0),"")</f>
        <v xml:space="preserve">محمود </v>
      </c>
      <c r="M140" s="14" t="str">
        <f>IFERROR(VLOOKUP($K140,car_1[],3,0),"")</f>
        <v>دبل كابينة</v>
      </c>
      <c r="N140" s="14" t="str">
        <f>IFERROR(VLOOKUP($K140,car_1[],4,0),"")</f>
        <v>غرز</v>
      </c>
      <c r="O140" s="11">
        <f ca="1">IF(K140&lt;&gt;"",IFERROR(IF(_xlfn.MAXIFS(OFFSET($P$5,0,0,ROW()-5,1),OFFSET($K$5,0,0,ROW()-5,1),K140)&lt;1,VLOOKUP(K140,car_1[[رقم السيارة]:[العداد]],5,FALSE),_xlfn.MAXIFS(OFFSET($P$5,0,0,ROW()-5,1),OFFSET($K$5,0,0,ROW()-5,1),K140)),VLOOKUP(K140,car_1[[رقم السيارة]:[العداد]],5,FALSE)),"")</f>
        <v>426555</v>
      </c>
      <c r="Q140" s="12" t="str">
        <f t="shared" ca="1" si="14"/>
        <v/>
      </c>
      <c r="R140" s="3">
        <v>50</v>
      </c>
      <c r="S140" s="3" t="s">
        <v>26</v>
      </c>
      <c r="T140" s="12">
        <f t="shared" si="16"/>
        <v>412.5</v>
      </c>
      <c r="U140" s="13" t="str">
        <f t="shared" ca="1" si="15"/>
        <v/>
      </c>
      <c r="V140" s="13" t="str">
        <f t="shared" ca="1" si="17"/>
        <v/>
      </c>
    </row>
    <row r="141" spans="7:22" x14ac:dyDescent="0.2">
      <c r="G141" s="6">
        <f t="shared" si="18"/>
        <v>45251</v>
      </c>
      <c r="H141" s="7">
        <f t="shared" si="19"/>
        <v>45251</v>
      </c>
      <c r="I141" s="8">
        <v>45251</v>
      </c>
      <c r="J141" s="9">
        <f t="shared" si="20"/>
        <v>45251</v>
      </c>
      <c r="K141" s="3">
        <v>566</v>
      </c>
      <c r="L141" s="14" t="str">
        <f>IFERROR(VLOOKUP($K141,car_1[],2,0),"")</f>
        <v>محمد</v>
      </c>
      <c r="M141" s="14" t="str">
        <f>IFERROR(VLOOKUP($K141,car_1[],3,0),"")</f>
        <v>دبل كابينة</v>
      </c>
      <c r="N141" s="14" t="str">
        <f>IFERROR(VLOOKUP($K141,car_1[],4,0),"")</f>
        <v>عادية</v>
      </c>
      <c r="O141" s="11">
        <f ca="1">IF(K141&lt;&gt;"",IFERROR(IF(_xlfn.MAXIFS(OFFSET($P$5,0,0,ROW()-5,1),OFFSET($K$5,0,0,ROW()-5,1),K141)&lt;1,VLOOKUP(K141,car_1[[رقم السيارة]:[العداد]],5,FALSE),_xlfn.MAXIFS(OFFSET($P$5,0,0,ROW()-5,1),OFFSET($K$5,0,0,ROW()-5,1),K141)),VLOOKUP(K141,car_1[[رقم السيارة]:[العداد]],5,FALSE)),"")</f>
        <v>65752</v>
      </c>
      <c r="Q141" s="12" t="str">
        <f t="shared" ca="1" si="14"/>
        <v/>
      </c>
      <c r="R141" s="3">
        <v>25</v>
      </c>
      <c r="S141" s="3" t="s">
        <v>26</v>
      </c>
      <c r="T141" s="12">
        <f t="shared" si="16"/>
        <v>206.25</v>
      </c>
      <c r="U141" s="13" t="str">
        <f t="shared" ca="1" si="15"/>
        <v/>
      </c>
      <c r="V141" s="13" t="str">
        <f t="shared" ca="1" si="17"/>
        <v/>
      </c>
    </row>
    <row r="142" spans="7:22" x14ac:dyDescent="0.2">
      <c r="G142" s="6">
        <f t="shared" si="18"/>
        <v>45252</v>
      </c>
      <c r="H142" s="7">
        <f t="shared" si="19"/>
        <v>45252</v>
      </c>
      <c r="I142" s="8">
        <v>45252</v>
      </c>
      <c r="J142" s="9">
        <f t="shared" si="20"/>
        <v>45252</v>
      </c>
      <c r="K142" s="3">
        <v>215</v>
      </c>
      <c r="L142" s="14" t="str">
        <f>IFERROR(VLOOKUP($K142,car_1[],2,0),"")</f>
        <v>مصطفى</v>
      </c>
      <c r="M142" s="14" t="str">
        <f>IFERROR(VLOOKUP($K142,car_1[],3,0),"")</f>
        <v xml:space="preserve">كابينة </v>
      </c>
      <c r="N142" s="14" t="str">
        <f>IFERROR(VLOOKUP($K142,car_1[],4,0),"")</f>
        <v>عادية</v>
      </c>
      <c r="O142" s="11">
        <f ca="1">IF(K142&lt;&gt;"",IFERROR(IF(_xlfn.MAXIFS(OFFSET($P$5,0,0,ROW()-5,1),OFFSET($K$5,0,0,ROW()-5,1),K142)&lt;1,VLOOKUP(K142,car_1[[رقم السيارة]:[العداد]],5,FALSE),_xlfn.MAXIFS(OFFSET($P$5,0,0,ROW()-5,1),OFFSET($K$5,0,0,ROW()-5,1),K142)),VLOOKUP(K142,car_1[[رقم السيارة]:[العداد]],5,FALSE)),"")</f>
        <v>75925</v>
      </c>
      <c r="Q142" s="12" t="str">
        <f t="shared" ca="1" si="14"/>
        <v/>
      </c>
      <c r="R142" s="3">
        <v>30</v>
      </c>
      <c r="S142" s="3" t="s">
        <v>26</v>
      </c>
      <c r="T142" s="12">
        <f t="shared" si="16"/>
        <v>247.5</v>
      </c>
      <c r="U142" s="13" t="str">
        <f t="shared" ca="1" si="15"/>
        <v/>
      </c>
      <c r="V142" s="13" t="str">
        <f t="shared" ca="1" si="17"/>
        <v/>
      </c>
    </row>
    <row r="143" spans="7:22" x14ac:dyDescent="0.2">
      <c r="G143" s="6">
        <f t="shared" si="18"/>
        <v>45253</v>
      </c>
      <c r="H143" s="7">
        <f t="shared" si="19"/>
        <v>45253</v>
      </c>
      <c r="I143" s="8">
        <v>45253</v>
      </c>
      <c r="J143" s="9">
        <f t="shared" si="20"/>
        <v>45253</v>
      </c>
      <c r="K143" s="3">
        <v>578</v>
      </c>
      <c r="L143" s="14" t="str">
        <f>IFERROR(VLOOKUP($K143,car_1[],2,0),"")</f>
        <v>رضا الخطيب</v>
      </c>
      <c r="M143" s="14" t="str">
        <f>IFERROR(VLOOKUP($K143,car_1[],3,0),"")</f>
        <v>دبل كابينة</v>
      </c>
      <c r="N143" s="14" t="str">
        <f>IFERROR(VLOOKUP($K143,car_1[],4,0),"")</f>
        <v>غرز</v>
      </c>
      <c r="O143" s="11">
        <f ca="1">IF(K143&lt;&gt;"",IFERROR(IF(_xlfn.MAXIFS(OFFSET($P$5,0,0,ROW()-5,1),OFFSET($K$5,0,0,ROW()-5,1),K143)&lt;1,VLOOKUP(K143,car_1[[رقم السيارة]:[العداد]],5,FALSE),_xlfn.MAXIFS(OFFSET($P$5,0,0,ROW()-5,1),OFFSET($K$5,0,0,ROW()-5,1),K143)),VLOOKUP(K143,car_1[[رقم السيارة]:[العداد]],5,FALSE)),"")</f>
        <v>65352</v>
      </c>
      <c r="Q143" s="12" t="str">
        <f t="shared" ca="1" si="14"/>
        <v/>
      </c>
      <c r="R143" s="3">
        <v>55</v>
      </c>
      <c r="S143" s="3" t="s">
        <v>26</v>
      </c>
      <c r="T143" s="12">
        <f t="shared" si="16"/>
        <v>453.75</v>
      </c>
      <c r="U143" s="13" t="str">
        <f t="shared" ca="1" si="15"/>
        <v/>
      </c>
      <c r="V143" s="13" t="str">
        <f t="shared" ca="1" si="17"/>
        <v/>
      </c>
    </row>
    <row r="144" spans="7:22" x14ac:dyDescent="0.2">
      <c r="G144" s="6">
        <f t="shared" si="18"/>
        <v>45254</v>
      </c>
      <c r="H144" s="7">
        <f t="shared" si="19"/>
        <v>45254</v>
      </c>
      <c r="I144" s="8">
        <v>45254</v>
      </c>
      <c r="J144" s="9">
        <f t="shared" si="20"/>
        <v>45254</v>
      </c>
      <c r="K144" s="3">
        <v>879</v>
      </c>
      <c r="L144" s="14" t="str">
        <f>IFERROR(VLOOKUP($K144,car_1[],2,0),"")</f>
        <v xml:space="preserve">محمود </v>
      </c>
      <c r="M144" s="14" t="str">
        <f>IFERROR(VLOOKUP($K144,car_1[],3,0),"")</f>
        <v>دبل كابينة</v>
      </c>
      <c r="N144" s="14" t="str">
        <f>IFERROR(VLOOKUP($K144,car_1[],4,0),"")</f>
        <v>غرز</v>
      </c>
      <c r="O144" s="11">
        <f ca="1">IF(K144&lt;&gt;"",IFERROR(IF(_xlfn.MAXIFS(OFFSET($P$5,0,0,ROW()-5,1),OFFSET($K$5,0,0,ROW()-5,1),K144)&lt;1,VLOOKUP(K144,car_1[[رقم السيارة]:[العداد]],5,FALSE),_xlfn.MAXIFS(OFFSET($P$5,0,0,ROW()-5,1),OFFSET($K$5,0,0,ROW()-5,1),K144)),VLOOKUP(K144,car_1[[رقم السيارة]:[العداد]],5,FALSE)),"")</f>
        <v>426555</v>
      </c>
      <c r="Q144" s="12" t="str">
        <f t="shared" ca="1" si="14"/>
        <v/>
      </c>
      <c r="R144" s="3">
        <v>70</v>
      </c>
      <c r="S144" s="3" t="s">
        <v>26</v>
      </c>
      <c r="T144" s="12">
        <f t="shared" si="16"/>
        <v>577.5</v>
      </c>
      <c r="U144" s="13" t="str">
        <f t="shared" ca="1" si="15"/>
        <v/>
      </c>
      <c r="V144" s="13" t="str">
        <f t="shared" ca="1" si="17"/>
        <v/>
      </c>
    </row>
    <row r="145" spans="7:22" x14ac:dyDescent="0.2">
      <c r="G145" s="6">
        <f t="shared" si="18"/>
        <v>45255</v>
      </c>
      <c r="H145" s="7">
        <f t="shared" si="19"/>
        <v>45255</v>
      </c>
      <c r="I145" s="8">
        <v>45255</v>
      </c>
      <c r="J145" s="9">
        <f t="shared" si="20"/>
        <v>45255</v>
      </c>
      <c r="K145" s="3">
        <v>566</v>
      </c>
      <c r="L145" s="14" t="str">
        <f>IFERROR(VLOOKUP($K145,car_1[],2,0),"")</f>
        <v>محمد</v>
      </c>
      <c r="M145" s="14" t="str">
        <f>IFERROR(VLOOKUP($K145,car_1[],3,0),"")</f>
        <v>دبل كابينة</v>
      </c>
      <c r="N145" s="14" t="str">
        <f>IFERROR(VLOOKUP($K145,car_1[],4,0),"")</f>
        <v>عادية</v>
      </c>
      <c r="O145" s="11">
        <f ca="1">IF(K145&lt;&gt;"",IFERROR(IF(_xlfn.MAXIFS(OFFSET($P$5,0,0,ROW()-5,1),OFFSET($K$5,0,0,ROW()-5,1),K145)&lt;1,VLOOKUP(K145,car_1[[رقم السيارة]:[العداد]],5,FALSE),_xlfn.MAXIFS(OFFSET($P$5,0,0,ROW()-5,1),OFFSET($K$5,0,0,ROW()-5,1),K145)),VLOOKUP(K145,car_1[[رقم السيارة]:[العداد]],5,FALSE)),"")</f>
        <v>65752</v>
      </c>
      <c r="Q145" s="12" t="str">
        <f t="shared" ca="1" si="14"/>
        <v/>
      </c>
      <c r="R145" s="3">
        <v>50</v>
      </c>
      <c r="S145" s="3" t="s">
        <v>26</v>
      </c>
      <c r="T145" s="12">
        <f t="shared" si="16"/>
        <v>412.5</v>
      </c>
      <c r="U145" s="13" t="str">
        <f t="shared" ca="1" si="15"/>
        <v/>
      </c>
      <c r="V145" s="13" t="str">
        <f t="shared" ca="1" si="17"/>
        <v/>
      </c>
    </row>
    <row r="146" spans="7:22" x14ac:dyDescent="0.2">
      <c r="G146" s="6">
        <f t="shared" si="18"/>
        <v>45256</v>
      </c>
      <c r="H146" s="7">
        <f t="shared" si="19"/>
        <v>45256</v>
      </c>
      <c r="I146" s="8">
        <v>45256</v>
      </c>
      <c r="J146" s="9">
        <f t="shared" si="20"/>
        <v>45256</v>
      </c>
      <c r="K146" s="3">
        <v>215</v>
      </c>
      <c r="L146" s="14" t="str">
        <f>IFERROR(VLOOKUP($K146,car_1[],2,0),"")</f>
        <v>مصطفى</v>
      </c>
      <c r="M146" s="14" t="str">
        <f>IFERROR(VLOOKUP($K146,car_1[],3,0),"")</f>
        <v xml:space="preserve">كابينة </v>
      </c>
      <c r="N146" s="14" t="str">
        <f>IFERROR(VLOOKUP($K146,car_1[],4,0),"")</f>
        <v>عادية</v>
      </c>
      <c r="O146" s="11">
        <f ca="1">IF(K146&lt;&gt;"",IFERROR(IF(_xlfn.MAXIFS(OFFSET($P$5,0,0,ROW()-5,1),OFFSET($K$5,0,0,ROW()-5,1),K146)&lt;1,VLOOKUP(K146,car_1[[رقم السيارة]:[العداد]],5,FALSE),_xlfn.MAXIFS(OFFSET($P$5,0,0,ROW()-5,1),OFFSET($K$5,0,0,ROW()-5,1),K146)),VLOOKUP(K146,car_1[[رقم السيارة]:[العداد]],5,FALSE)),"")</f>
        <v>75925</v>
      </c>
      <c r="Q146" s="12" t="str">
        <f t="shared" ca="1" si="14"/>
        <v/>
      </c>
      <c r="R146" s="3">
        <v>25</v>
      </c>
      <c r="S146" s="3" t="s">
        <v>26</v>
      </c>
      <c r="T146" s="12">
        <f t="shared" si="16"/>
        <v>206.25</v>
      </c>
      <c r="U146" s="13" t="str">
        <f t="shared" ca="1" si="15"/>
        <v/>
      </c>
      <c r="V146" s="13" t="str">
        <f t="shared" ca="1" si="17"/>
        <v/>
      </c>
    </row>
    <row r="147" spans="7:22" x14ac:dyDescent="0.2">
      <c r="G147" s="6">
        <f t="shared" si="18"/>
        <v>45257</v>
      </c>
      <c r="H147" s="7">
        <f t="shared" si="19"/>
        <v>45257</v>
      </c>
      <c r="I147" s="8">
        <v>45257</v>
      </c>
      <c r="J147" s="9">
        <f t="shared" si="20"/>
        <v>45257</v>
      </c>
      <c r="K147" s="3">
        <v>578</v>
      </c>
      <c r="L147" s="14" t="str">
        <f>IFERROR(VLOOKUP($K147,car_1[],2,0),"")</f>
        <v>رضا الخطيب</v>
      </c>
      <c r="M147" s="14" t="str">
        <f>IFERROR(VLOOKUP($K147,car_1[],3,0),"")</f>
        <v>دبل كابينة</v>
      </c>
      <c r="N147" s="14" t="str">
        <f>IFERROR(VLOOKUP($K147,car_1[],4,0),"")</f>
        <v>غرز</v>
      </c>
      <c r="O147" s="11">
        <f ca="1">IF(K147&lt;&gt;"",IFERROR(IF(_xlfn.MAXIFS(OFFSET($P$5,0,0,ROW()-5,1),OFFSET($K$5,0,0,ROW()-5,1),K147)&lt;1,VLOOKUP(K147,car_1[[رقم السيارة]:[العداد]],5,FALSE),_xlfn.MAXIFS(OFFSET($P$5,0,0,ROW()-5,1),OFFSET($K$5,0,0,ROW()-5,1),K147)),VLOOKUP(K147,car_1[[رقم السيارة]:[العداد]],5,FALSE)),"")</f>
        <v>65352</v>
      </c>
      <c r="Q147" s="12" t="str">
        <f t="shared" ca="1" si="14"/>
        <v/>
      </c>
      <c r="R147" s="3">
        <v>30</v>
      </c>
      <c r="S147" s="3" t="s">
        <v>26</v>
      </c>
      <c r="T147" s="12">
        <f t="shared" si="16"/>
        <v>247.5</v>
      </c>
      <c r="U147" s="13" t="str">
        <f t="shared" ca="1" si="15"/>
        <v/>
      </c>
      <c r="V147" s="13" t="str">
        <f t="shared" ca="1" si="17"/>
        <v/>
      </c>
    </row>
    <row r="148" spans="7:22" x14ac:dyDescent="0.2">
      <c r="G148" s="6">
        <f t="shared" si="18"/>
        <v>45258</v>
      </c>
      <c r="H148" s="7">
        <f t="shared" si="19"/>
        <v>45258</v>
      </c>
      <c r="I148" s="8">
        <v>45258</v>
      </c>
      <c r="J148" s="9">
        <f t="shared" si="20"/>
        <v>45258</v>
      </c>
      <c r="K148" s="3">
        <v>879</v>
      </c>
      <c r="L148" s="14" t="str">
        <f>IFERROR(VLOOKUP($K148,car_1[],2,0),"")</f>
        <v xml:space="preserve">محمود </v>
      </c>
      <c r="M148" s="14" t="str">
        <f>IFERROR(VLOOKUP($K148,car_1[],3,0),"")</f>
        <v>دبل كابينة</v>
      </c>
      <c r="N148" s="14" t="str">
        <f>IFERROR(VLOOKUP($K148,car_1[],4,0),"")</f>
        <v>غرز</v>
      </c>
      <c r="O148" s="11">
        <f ca="1">IF(K148&lt;&gt;"",IFERROR(IF(_xlfn.MAXIFS(OFFSET($P$5,0,0,ROW()-5,1),OFFSET($K$5,0,0,ROW()-5,1),K148)&lt;1,VLOOKUP(K148,car_1[[رقم السيارة]:[العداد]],5,FALSE),_xlfn.MAXIFS(OFFSET($P$5,0,0,ROW()-5,1),OFFSET($K$5,0,0,ROW()-5,1),K148)),VLOOKUP(K148,car_1[[رقم السيارة]:[العداد]],5,FALSE)),"")</f>
        <v>426555</v>
      </c>
      <c r="Q148" s="12" t="str">
        <f t="shared" ca="1" si="14"/>
        <v/>
      </c>
      <c r="R148" s="3">
        <v>55</v>
      </c>
      <c r="S148" s="3" t="s">
        <v>26</v>
      </c>
      <c r="T148" s="12">
        <f t="shared" si="16"/>
        <v>453.75</v>
      </c>
      <c r="U148" s="13" t="str">
        <f t="shared" ca="1" si="15"/>
        <v/>
      </c>
      <c r="V148" s="13" t="str">
        <f t="shared" ca="1" si="17"/>
        <v/>
      </c>
    </row>
    <row r="149" spans="7:22" x14ac:dyDescent="0.2">
      <c r="G149" s="6">
        <f t="shared" si="18"/>
        <v>45259</v>
      </c>
      <c r="H149" s="7">
        <f t="shared" si="19"/>
        <v>45259</v>
      </c>
      <c r="I149" s="8">
        <v>45259</v>
      </c>
      <c r="J149" s="9">
        <f t="shared" si="20"/>
        <v>45259</v>
      </c>
      <c r="K149" s="3">
        <v>566</v>
      </c>
      <c r="L149" s="14" t="str">
        <f>IFERROR(VLOOKUP($K149,car_1[],2,0),"")</f>
        <v>محمد</v>
      </c>
      <c r="M149" s="14" t="str">
        <f>IFERROR(VLOOKUP($K149,car_1[],3,0),"")</f>
        <v>دبل كابينة</v>
      </c>
      <c r="N149" s="14" t="str">
        <f>IFERROR(VLOOKUP($K149,car_1[],4,0),"")</f>
        <v>عادية</v>
      </c>
      <c r="O149" s="11">
        <f ca="1">IF(K149&lt;&gt;"",IFERROR(IF(_xlfn.MAXIFS(OFFSET($P$5,0,0,ROW()-5,1),OFFSET($K$5,0,0,ROW()-5,1),K149)&lt;1,VLOOKUP(K149,car_1[[رقم السيارة]:[العداد]],5,FALSE),_xlfn.MAXIFS(OFFSET($P$5,0,0,ROW()-5,1),OFFSET($K$5,0,0,ROW()-5,1),K149)),VLOOKUP(K149,car_1[[رقم السيارة]:[العداد]],5,FALSE)),"")</f>
        <v>65752</v>
      </c>
      <c r="Q149" s="12" t="str">
        <f t="shared" ca="1" si="14"/>
        <v/>
      </c>
      <c r="R149" s="3">
        <v>70</v>
      </c>
      <c r="S149" s="3" t="s">
        <v>26</v>
      </c>
      <c r="T149" s="12">
        <f t="shared" si="16"/>
        <v>577.5</v>
      </c>
      <c r="U149" s="13" t="str">
        <f t="shared" ca="1" si="15"/>
        <v/>
      </c>
      <c r="V149" s="13" t="str">
        <f t="shared" ca="1" si="17"/>
        <v/>
      </c>
    </row>
    <row r="150" spans="7:22" x14ac:dyDescent="0.2">
      <c r="G150" s="6">
        <f t="shared" si="18"/>
        <v>45260</v>
      </c>
      <c r="H150" s="7">
        <f t="shared" si="19"/>
        <v>45260</v>
      </c>
      <c r="I150" s="8">
        <v>45260</v>
      </c>
      <c r="J150" s="9">
        <f t="shared" si="20"/>
        <v>45260</v>
      </c>
      <c r="K150" s="3">
        <v>215</v>
      </c>
      <c r="L150" s="14" t="str">
        <f>IFERROR(VLOOKUP($K150,car_1[],2,0),"")</f>
        <v>مصطفى</v>
      </c>
      <c r="M150" s="14" t="str">
        <f>IFERROR(VLOOKUP($K150,car_1[],3,0),"")</f>
        <v xml:space="preserve">كابينة </v>
      </c>
      <c r="N150" s="14" t="str">
        <f>IFERROR(VLOOKUP($K150,car_1[],4,0),"")</f>
        <v>عادية</v>
      </c>
      <c r="O150" s="11">
        <f ca="1">IF(K150&lt;&gt;"",IFERROR(IF(_xlfn.MAXIFS(OFFSET($P$5,0,0,ROW()-5,1),OFFSET($K$5,0,0,ROW()-5,1),K150)&lt;1,VLOOKUP(K150,car_1[[رقم السيارة]:[العداد]],5,FALSE),_xlfn.MAXIFS(OFFSET($P$5,0,0,ROW()-5,1),OFFSET($K$5,0,0,ROW()-5,1),K150)),VLOOKUP(K150,car_1[[رقم السيارة]:[العداد]],5,FALSE)),"")</f>
        <v>75925</v>
      </c>
      <c r="Q150" s="12" t="str">
        <f t="shared" ca="1" si="14"/>
        <v/>
      </c>
      <c r="R150" s="3">
        <v>50</v>
      </c>
      <c r="S150" s="3" t="s">
        <v>26</v>
      </c>
      <c r="T150" s="12">
        <f t="shared" si="16"/>
        <v>412.5</v>
      </c>
      <c r="U150" s="13" t="str">
        <f t="shared" ca="1" si="15"/>
        <v/>
      </c>
      <c r="V150" s="13" t="str">
        <f t="shared" ca="1" si="17"/>
        <v/>
      </c>
    </row>
    <row r="151" spans="7:22" x14ac:dyDescent="0.2">
      <c r="G151" s="6">
        <f t="shared" si="18"/>
        <v>45261</v>
      </c>
      <c r="H151" s="7">
        <f t="shared" si="19"/>
        <v>45261</v>
      </c>
      <c r="I151" s="8">
        <v>45261</v>
      </c>
      <c r="J151" s="9">
        <f t="shared" si="20"/>
        <v>45261</v>
      </c>
      <c r="K151" s="3">
        <v>578</v>
      </c>
      <c r="L151" s="14" t="str">
        <f>IFERROR(VLOOKUP($K151,car_1[],2,0),"")</f>
        <v>رضا الخطيب</v>
      </c>
      <c r="M151" s="14" t="str">
        <f>IFERROR(VLOOKUP($K151,car_1[],3,0),"")</f>
        <v>دبل كابينة</v>
      </c>
      <c r="N151" s="14" t="str">
        <f>IFERROR(VLOOKUP($K151,car_1[],4,0),"")</f>
        <v>غرز</v>
      </c>
      <c r="O151" s="11">
        <f ca="1">IF(K151&lt;&gt;"",IFERROR(IF(_xlfn.MAXIFS(OFFSET($P$5,0,0,ROW()-5,1),OFFSET($K$5,0,0,ROW()-5,1),K151)&lt;1,VLOOKUP(K151,car_1[[رقم السيارة]:[العداد]],5,FALSE),_xlfn.MAXIFS(OFFSET($P$5,0,0,ROW()-5,1),OFFSET($K$5,0,0,ROW()-5,1),K151)),VLOOKUP(K151,car_1[[رقم السيارة]:[العداد]],5,FALSE)),"")</f>
        <v>65352</v>
      </c>
      <c r="Q151" s="12" t="str">
        <f t="shared" ca="1" si="14"/>
        <v/>
      </c>
      <c r="R151" s="3">
        <v>25</v>
      </c>
      <c r="S151" s="3" t="s">
        <v>26</v>
      </c>
      <c r="T151" s="12">
        <f t="shared" si="16"/>
        <v>206.25</v>
      </c>
      <c r="U151" s="13" t="str">
        <f t="shared" ca="1" si="15"/>
        <v/>
      </c>
      <c r="V151" s="13" t="str">
        <f t="shared" ca="1" si="17"/>
        <v/>
      </c>
    </row>
    <row r="152" spans="7:22" x14ac:dyDescent="0.2">
      <c r="G152" s="6">
        <f t="shared" si="18"/>
        <v>45262</v>
      </c>
      <c r="H152" s="7">
        <f t="shared" si="19"/>
        <v>45262</v>
      </c>
      <c r="I152" s="8">
        <v>45262</v>
      </c>
      <c r="J152" s="9">
        <f t="shared" si="20"/>
        <v>45262</v>
      </c>
      <c r="K152" s="3">
        <v>879</v>
      </c>
      <c r="L152" s="14" t="str">
        <f>IFERROR(VLOOKUP($K152,car_1[],2,0),"")</f>
        <v xml:space="preserve">محمود </v>
      </c>
      <c r="M152" s="14" t="str">
        <f>IFERROR(VLOOKUP($K152,car_1[],3,0),"")</f>
        <v>دبل كابينة</v>
      </c>
      <c r="N152" s="14" t="str">
        <f>IFERROR(VLOOKUP($K152,car_1[],4,0),"")</f>
        <v>غرز</v>
      </c>
      <c r="O152" s="11">
        <f ca="1">IF(K152&lt;&gt;"",IFERROR(IF(_xlfn.MAXIFS(OFFSET($P$5,0,0,ROW()-5,1),OFFSET($K$5,0,0,ROW()-5,1),K152)&lt;1,VLOOKUP(K152,car_1[[رقم السيارة]:[العداد]],5,FALSE),_xlfn.MAXIFS(OFFSET($P$5,0,0,ROW()-5,1),OFFSET($K$5,0,0,ROW()-5,1),K152)),VLOOKUP(K152,car_1[[رقم السيارة]:[العداد]],5,FALSE)),"")</f>
        <v>426555</v>
      </c>
      <c r="Q152" s="12" t="str">
        <f t="shared" ca="1" si="14"/>
        <v/>
      </c>
      <c r="R152" s="3">
        <v>30</v>
      </c>
      <c r="S152" s="3" t="s">
        <v>26</v>
      </c>
      <c r="T152" s="12">
        <f t="shared" si="16"/>
        <v>247.5</v>
      </c>
      <c r="U152" s="13" t="str">
        <f t="shared" ca="1" si="15"/>
        <v/>
      </c>
      <c r="V152" s="13" t="str">
        <f t="shared" ca="1" si="17"/>
        <v/>
      </c>
    </row>
    <row r="153" spans="7:22" x14ac:dyDescent="0.2">
      <c r="G153" s="6">
        <f t="shared" si="18"/>
        <v>45263</v>
      </c>
      <c r="H153" s="7">
        <f t="shared" si="19"/>
        <v>45263</v>
      </c>
      <c r="I153" s="8">
        <v>45263</v>
      </c>
      <c r="J153" s="9">
        <f t="shared" si="20"/>
        <v>45263</v>
      </c>
      <c r="K153" s="3">
        <v>566</v>
      </c>
      <c r="L153" s="14" t="str">
        <f>IFERROR(VLOOKUP($K153,car_1[],2,0),"")</f>
        <v>محمد</v>
      </c>
      <c r="M153" s="14" t="str">
        <f>IFERROR(VLOOKUP($K153,car_1[],3,0),"")</f>
        <v>دبل كابينة</v>
      </c>
      <c r="N153" s="14" t="str">
        <f>IFERROR(VLOOKUP($K153,car_1[],4,0),"")</f>
        <v>عادية</v>
      </c>
      <c r="O153" s="11">
        <f ca="1">IF(K153&lt;&gt;"",IFERROR(IF(_xlfn.MAXIFS(OFFSET($P$5,0,0,ROW()-5,1),OFFSET($K$5,0,0,ROW()-5,1),K153)&lt;1,VLOOKUP(K153,car_1[[رقم السيارة]:[العداد]],5,FALSE),_xlfn.MAXIFS(OFFSET($P$5,0,0,ROW()-5,1),OFFSET($K$5,0,0,ROW()-5,1),K153)),VLOOKUP(K153,car_1[[رقم السيارة]:[العداد]],5,FALSE)),"")</f>
        <v>65752</v>
      </c>
      <c r="Q153" s="12" t="str">
        <f t="shared" ca="1" si="14"/>
        <v/>
      </c>
      <c r="R153" s="3">
        <v>55</v>
      </c>
      <c r="S153" s="3" t="s">
        <v>26</v>
      </c>
      <c r="T153" s="12">
        <f t="shared" si="16"/>
        <v>453.75</v>
      </c>
      <c r="U153" s="13" t="str">
        <f t="shared" ca="1" si="15"/>
        <v/>
      </c>
      <c r="V153" s="13" t="str">
        <f t="shared" ca="1" si="17"/>
        <v/>
      </c>
    </row>
    <row r="154" spans="7:22" x14ac:dyDescent="0.2">
      <c r="G154" s="6">
        <f t="shared" si="18"/>
        <v>45264</v>
      </c>
      <c r="H154" s="7">
        <f t="shared" si="19"/>
        <v>45264</v>
      </c>
      <c r="I154" s="8">
        <v>45264</v>
      </c>
      <c r="J154" s="9">
        <f t="shared" si="20"/>
        <v>45264</v>
      </c>
      <c r="K154" s="3">
        <v>215</v>
      </c>
      <c r="L154" s="14" t="str">
        <f>IFERROR(VLOOKUP($K154,car_1[],2,0),"")</f>
        <v>مصطفى</v>
      </c>
      <c r="M154" s="14" t="str">
        <f>IFERROR(VLOOKUP($K154,car_1[],3,0),"")</f>
        <v xml:space="preserve">كابينة </v>
      </c>
      <c r="N154" s="14" t="str">
        <f>IFERROR(VLOOKUP($K154,car_1[],4,0),"")</f>
        <v>عادية</v>
      </c>
      <c r="O154" s="11">
        <f ca="1">IF(K154&lt;&gt;"",IFERROR(IF(_xlfn.MAXIFS(OFFSET($P$5,0,0,ROW()-5,1),OFFSET($K$5,0,0,ROW()-5,1),K154)&lt;1,VLOOKUP(K154,car_1[[رقم السيارة]:[العداد]],5,FALSE),_xlfn.MAXIFS(OFFSET($P$5,0,0,ROW()-5,1),OFFSET($K$5,0,0,ROW()-5,1),K154)),VLOOKUP(K154,car_1[[رقم السيارة]:[العداد]],5,FALSE)),"")</f>
        <v>75925</v>
      </c>
      <c r="Q154" s="12" t="str">
        <f t="shared" ca="1" si="14"/>
        <v/>
      </c>
      <c r="R154" s="3">
        <v>70</v>
      </c>
      <c r="S154" s="3" t="s">
        <v>26</v>
      </c>
      <c r="T154" s="12">
        <f t="shared" si="16"/>
        <v>577.5</v>
      </c>
      <c r="U154" s="13" t="str">
        <f t="shared" ca="1" si="15"/>
        <v/>
      </c>
      <c r="V154" s="13" t="str">
        <f t="shared" ca="1" si="17"/>
        <v/>
      </c>
    </row>
    <row r="155" spans="7:22" x14ac:dyDescent="0.2">
      <c r="G155" s="6">
        <f t="shared" si="18"/>
        <v>45265</v>
      </c>
      <c r="H155" s="7">
        <f t="shared" si="19"/>
        <v>45265</v>
      </c>
      <c r="I155" s="8">
        <v>45265</v>
      </c>
      <c r="J155" s="9">
        <f t="shared" si="20"/>
        <v>45265</v>
      </c>
      <c r="K155" s="3">
        <v>578</v>
      </c>
      <c r="L155" s="14" t="str">
        <f>IFERROR(VLOOKUP($K155,car_1[],2,0),"")</f>
        <v>رضا الخطيب</v>
      </c>
      <c r="M155" s="14" t="str">
        <f>IFERROR(VLOOKUP($K155,car_1[],3,0),"")</f>
        <v>دبل كابينة</v>
      </c>
      <c r="N155" s="14" t="str">
        <f>IFERROR(VLOOKUP($K155,car_1[],4,0),"")</f>
        <v>غرز</v>
      </c>
      <c r="O155" s="11">
        <f ca="1">IF(K155&lt;&gt;"",IFERROR(IF(_xlfn.MAXIFS(OFFSET($P$5,0,0,ROW()-5,1),OFFSET($K$5,0,0,ROW()-5,1),K155)&lt;1,VLOOKUP(K155,car_1[[رقم السيارة]:[العداد]],5,FALSE),_xlfn.MAXIFS(OFFSET($P$5,0,0,ROW()-5,1),OFFSET($K$5,0,0,ROW()-5,1),K155)),VLOOKUP(K155,car_1[[رقم السيارة]:[العداد]],5,FALSE)),"")</f>
        <v>65352</v>
      </c>
      <c r="Q155" s="12" t="str">
        <f t="shared" ca="1" si="14"/>
        <v/>
      </c>
      <c r="R155" s="3">
        <v>50</v>
      </c>
      <c r="S155" s="3" t="s">
        <v>26</v>
      </c>
      <c r="T155" s="12">
        <f t="shared" si="16"/>
        <v>412.5</v>
      </c>
      <c r="U155" s="13" t="str">
        <f t="shared" ca="1" si="15"/>
        <v/>
      </c>
      <c r="V155" s="13" t="str">
        <f t="shared" ca="1" si="17"/>
        <v/>
      </c>
    </row>
    <row r="156" spans="7:22" x14ac:dyDescent="0.2">
      <c r="G156" s="6">
        <f t="shared" si="18"/>
        <v>45266</v>
      </c>
      <c r="H156" s="7">
        <f t="shared" si="19"/>
        <v>45266</v>
      </c>
      <c r="I156" s="8">
        <v>45266</v>
      </c>
      <c r="J156" s="9">
        <f t="shared" si="20"/>
        <v>45266</v>
      </c>
      <c r="K156" s="3">
        <v>879</v>
      </c>
      <c r="L156" s="14" t="str">
        <f>IFERROR(VLOOKUP($K156,car_1[],2,0),"")</f>
        <v xml:space="preserve">محمود </v>
      </c>
      <c r="M156" s="14" t="str">
        <f>IFERROR(VLOOKUP($K156,car_1[],3,0),"")</f>
        <v>دبل كابينة</v>
      </c>
      <c r="N156" s="14" t="str">
        <f>IFERROR(VLOOKUP($K156,car_1[],4,0),"")</f>
        <v>غرز</v>
      </c>
      <c r="O156" s="11">
        <f ca="1">IF(K156&lt;&gt;"",IFERROR(IF(_xlfn.MAXIFS(OFFSET($P$5,0,0,ROW()-5,1),OFFSET($K$5,0,0,ROW()-5,1),K156)&lt;1,VLOOKUP(K156,car_1[[رقم السيارة]:[العداد]],5,FALSE),_xlfn.MAXIFS(OFFSET($P$5,0,0,ROW()-5,1),OFFSET($K$5,0,0,ROW()-5,1),K156)),VLOOKUP(K156,car_1[[رقم السيارة]:[العداد]],5,FALSE)),"")</f>
        <v>426555</v>
      </c>
      <c r="Q156" s="12" t="str">
        <f t="shared" ca="1" si="14"/>
        <v/>
      </c>
      <c r="R156" s="3">
        <v>25</v>
      </c>
      <c r="S156" s="3" t="s">
        <v>26</v>
      </c>
      <c r="T156" s="12">
        <f t="shared" si="16"/>
        <v>206.25</v>
      </c>
      <c r="U156" s="13" t="str">
        <f t="shared" ca="1" si="15"/>
        <v/>
      </c>
      <c r="V156" s="13" t="str">
        <f t="shared" ca="1" si="17"/>
        <v/>
      </c>
    </row>
    <row r="157" spans="7:22" x14ac:dyDescent="0.2">
      <c r="G157" s="6">
        <f t="shared" si="18"/>
        <v>45267</v>
      </c>
      <c r="H157" s="7">
        <f t="shared" si="19"/>
        <v>45267</v>
      </c>
      <c r="I157" s="8">
        <v>45267</v>
      </c>
      <c r="J157" s="9">
        <f t="shared" si="20"/>
        <v>45267</v>
      </c>
      <c r="K157" s="3">
        <v>566</v>
      </c>
      <c r="L157" s="14" t="str">
        <f>IFERROR(VLOOKUP($K157,car_1[],2,0),"")</f>
        <v>محمد</v>
      </c>
      <c r="M157" s="14" t="str">
        <f>IFERROR(VLOOKUP($K157,car_1[],3,0),"")</f>
        <v>دبل كابينة</v>
      </c>
      <c r="N157" s="14" t="str">
        <f>IFERROR(VLOOKUP($K157,car_1[],4,0),"")</f>
        <v>عادية</v>
      </c>
      <c r="O157" s="11">
        <f ca="1">IF(K157&lt;&gt;"",IFERROR(IF(_xlfn.MAXIFS(OFFSET($P$5,0,0,ROW()-5,1),OFFSET($K$5,0,0,ROW()-5,1),K157)&lt;1,VLOOKUP(K157,car_1[[رقم السيارة]:[العداد]],5,FALSE),_xlfn.MAXIFS(OFFSET($P$5,0,0,ROW()-5,1),OFFSET($K$5,0,0,ROW()-5,1),K157)),VLOOKUP(K157,car_1[[رقم السيارة]:[العداد]],5,FALSE)),"")</f>
        <v>65752</v>
      </c>
      <c r="Q157" s="12" t="str">
        <f t="shared" ca="1" si="14"/>
        <v/>
      </c>
      <c r="R157" s="3">
        <v>30</v>
      </c>
      <c r="S157" s="3" t="s">
        <v>26</v>
      </c>
      <c r="T157" s="12">
        <f t="shared" si="16"/>
        <v>247.5</v>
      </c>
      <c r="U157" s="13" t="str">
        <f t="shared" ca="1" si="15"/>
        <v/>
      </c>
      <c r="V157" s="13" t="str">
        <f t="shared" ca="1" si="17"/>
        <v/>
      </c>
    </row>
    <row r="158" spans="7:22" x14ac:dyDescent="0.2">
      <c r="G158" s="6">
        <f t="shared" si="18"/>
        <v>45268</v>
      </c>
      <c r="H158" s="7">
        <f t="shared" si="19"/>
        <v>45268</v>
      </c>
      <c r="I158" s="8">
        <v>45268</v>
      </c>
      <c r="J158" s="9">
        <f t="shared" si="20"/>
        <v>45268</v>
      </c>
      <c r="K158" s="3">
        <v>215</v>
      </c>
      <c r="L158" s="14" t="str">
        <f>IFERROR(VLOOKUP($K158,car_1[],2,0),"")</f>
        <v>مصطفى</v>
      </c>
      <c r="M158" s="14" t="str">
        <f>IFERROR(VLOOKUP($K158,car_1[],3,0),"")</f>
        <v xml:space="preserve">كابينة </v>
      </c>
      <c r="N158" s="14" t="str">
        <f>IFERROR(VLOOKUP($K158,car_1[],4,0),"")</f>
        <v>عادية</v>
      </c>
      <c r="O158" s="11">
        <f ca="1">IF(K158&lt;&gt;"",IFERROR(IF(_xlfn.MAXIFS(OFFSET($P$5,0,0,ROW()-5,1),OFFSET($K$5,0,0,ROW()-5,1),K158)&lt;1,VLOOKUP(K158,car_1[[رقم السيارة]:[العداد]],5,FALSE),_xlfn.MAXIFS(OFFSET($P$5,0,0,ROW()-5,1),OFFSET($K$5,0,0,ROW()-5,1),K158)),VLOOKUP(K158,car_1[[رقم السيارة]:[العداد]],5,FALSE)),"")</f>
        <v>75925</v>
      </c>
      <c r="Q158" s="12" t="str">
        <f t="shared" ca="1" si="14"/>
        <v/>
      </c>
      <c r="R158" s="3">
        <v>55</v>
      </c>
      <c r="S158" s="3" t="s">
        <v>26</v>
      </c>
      <c r="T158" s="12">
        <f t="shared" si="16"/>
        <v>453.75</v>
      </c>
      <c r="U158" s="13" t="str">
        <f t="shared" ca="1" si="15"/>
        <v/>
      </c>
      <c r="V158" s="13" t="str">
        <f t="shared" ca="1" si="17"/>
        <v/>
      </c>
    </row>
    <row r="159" spans="7:22" x14ac:dyDescent="0.2">
      <c r="G159" s="6">
        <f t="shared" si="18"/>
        <v>45269</v>
      </c>
      <c r="H159" s="7">
        <f t="shared" si="19"/>
        <v>45269</v>
      </c>
      <c r="I159" s="8">
        <v>45269</v>
      </c>
      <c r="J159" s="9">
        <f t="shared" si="20"/>
        <v>45269</v>
      </c>
      <c r="K159" s="3">
        <v>578</v>
      </c>
      <c r="L159" s="14" t="str">
        <f>IFERROR(VLOOKUP($K159,car_1[],2,0),"")</f>
        <v>رضا الخطيب</v>
      </c>
      <c r="M159" s="14" t="str">
        <f>IFERROR(VLOOKUP($K159,car_1[],3,0),"")</f>
        <v>دبل كابينة</v>
      </c>
      <c r="N159" s="14" t="str">
        <f>IFERROR(VLOOKUP($K159,car_1[],4,0),"")</f>
        <v>غرز</v>
      </c>
      <c r="O159" s="11">
        <f ca="1">IF(K159&lt;&gt;"",IFERROR(IF(_xlfn.MAXIFS(OFFSET($P$5,0,0,ROW()-5,1),OFFSET($K$5,0,0,ROW()-5,1),K159)&lt;1,VLOOKUP(K159,car_1[[رقم السيارة]:[العداد]],5,FALSE),_xlfn.MAXIFS(OFFSET($P$5,0,0,ROW()-5,1),OFFSET($K$5,0,0,ROW()-5,1),K159)),VLOOKUP(K159,car_1[[رقم السيارة]:[العداد]],5,FALSE)),"")</f>
        <v>65352</v>
      </c>
      <c r="Q159" s="12" t="str">
        <f t="shared" ca="1" si="14"/>
        <v/>
      </c>
      <c r="R159" s="3">
        <v>70</v>
      </c>
      <c r="S159" s="3" t="s">
        <v>26</v>
      </c>
      <c r="T159" s="12">
        <f t="shared" si="16"/>
        <v>577.5</v>
      </c>
      <c r="U159" s="13" t="str">
        <f t="shared" ca="1" si="15"/>
        <v/>
      </c>
      <c r="V159" s="13" t="str">
        <f t="shared" ca="1" si="17"/>
        <v/>
      </c>
    </row>
    <row r="160" spans="7:22" x14ac:dyDescent="0.2">
      <c r="G160" s="6">
        <f t="shared" si="18"/>
        <v>45270</v>
      </c>
      <c r="H160" s="7">
        <f t="shared" si="19"/>
        <v>45270</v>
      </c>
      <c r="I160" s="8">
        <v>45270</v>
      </c>
      <c r="J160" s="9">
        <f t="shared" si="20"/>
        <v>45270</v>
      </c>
      <c r="K160" s="3">
        <v>879</v>
      </c>
      <c r="L160" s="14" t="str">
        <f>IFERROR(VLOOKUP($K160,car_1[],2,0),"")</f>
        <v xml:space="preserve">محمود </v>
      </c>
      <c r="M160" s="14" t="str">
        <f>IFERROR(VLOOKUP($K160,car_1[],3,0),"")</f>
        <v>دبل كابينة</v>
      </c>
      <c r="N160" s="14" t="str">
        <f>IFERROR(VLOOKUP($K160,car_1[],4,0),"")</f>
        <v>غرز</v>
      </c>
      <c r="O160" s="11">
        <f ca="1">IF(K160&lt;&gt;"",IFERROR(IF(_xlfn.MAXIFS(OFFSET($P$5,0,0,ROW()-5,1),OFFSET($K$5,0,0,ROW()-5,1),K160)&lt;1,VLOOKUP(K160,car_1[[رقم السيارة]:[العداد]],5,FALSE),_xlfn.MAXIFS(OFFSET($P$5,0,0,ROW()-5,1),OFFSET($K$5,0,0,ROW()-5,1),K160)),VLOOKUP(K160,car_1[[رقم السيارة]:[العداد]],5,FALSE)),"")</f>
        <v>426555</v>
      </c>
      <c r="Q160" s="12" t="str">
        <f t="shared" ca="1" si="14"/>
        <v/>
      </c>
      <c r="R160" s="3">
        <v>50</v>
      </c>
      <c r="S160" s="3" t="s">
        <v>26</v>
      </c>
      <c r="T160" s="12">
        <f t="shared" si="16"/>
        <v>412.5</v>
      </c>
      <c r="U160" s="13" t="str">
        <f t="shared" ca="1" si="15"/>
        <v/>
      </c>
      <c r="V160" s="13" t="str">
        <f t="shared" ca="1" si="17"/>
        <v/>
      </c>
    </row>
    <row r="161" spans="7:22" x14ac:dyDescent="0.2">
      <c r="G161" s="6">
        <f t="shared" si="18"/>
        <v>45271</v>
      </c>
      <c r="H161" s="7">
        <f t="shared" si="19"/>
        <v>45271</v>
      </c>
      <c r="I161" s="8">
        <v>45271</v>
      </c>
      <c r="J161" s="9">
        <f t="shared" si="20"/>
        <v>45271</v>
      </c>
      <c r="K161" s="3">
        <v>566</v>
      </c>
      <c r="L161" s="14" t="str">
        <f>IFERROR(VLOOKUP($K161,car_1[],2,0),"")</f>
        <v>محمد</v>
      </c>
      <c r="M161" s="14" t="str">
        <f>IFERROR(VLOOKUP($K161,car_1[],3,0),"")</f>
        <v>دبل كابينة</v>
      </c>
      <c r="N161" s="14" t="str">
        <f>IFERROR(VLOOKUP($K161,car_1[],4,0),"")</f>
        <v>عادية</v>
      </c>
      <c r="O161" s="11">
        <f ca="1">IF(K161&lt;&gt;"",IFERROR(IF(_xlfn.MAXIFS(OFFSET($P$5,0,0,ROW()-5,1),OFFSET($K$5,0,0,ROW()-5,1),K161)&lt;1,VLOOKUP(K161,car_1[[رقم السيارة]:[العداد]],5,FALSE),_xlfn.MAXIFS(OFFSET($P$5,0,0,ROW()-5,1),OFFSET($K$5,0,0,ROW()-5,1),K161)),VLOOKUP(K161,car_1[[رقم السيارة]:[العداد]],5,FALSE)),"")</f>
        <v>65752</v>
      </c>
      <c r="Q161" s="12" t="str">
        <f t="shared" ca="1" si="14"/>
        <v/>
      </c>
      <c r="R161" s="3">
        <v>25</v>
      </c>
      <c r="S161" s="3" t="s">
        <v>26</v>
      </c>
      <c r="T161" s="12">
        <f t="shared" si="16"/>
        <v>206.25</v>
      </c>
      <c r="U161" s="13" t="str">
        <f t="shared" ca="1" si="15"/>
        <v/>
      </c>
      <c r="V161" s="13" t="str">
        <f t="shared" ca="1" si="17"/>
        <v/>
      </c>
    </row>
    <row r="162" spans="7:22" x14ac:dyDescent="0.2">
      <c r="G162" s="6">
        <f t="shared" si="18"/>
        <v>45272</v>
      </c>
      <c r="H162" s="7">
        <f t="shared" si="19"/>
        <v>45272</v>
      </c>
      <c r="I162" s="8">
        <v>45272</v>
      </c>
      <c r="J162" s="9">
        <f t="shared" si="20"/>
        <v>45272</v>
      </c>
      <c r="K162" s="3">
        <v>215</v>
      </c>
      <c r="L162" s="14" t="str">
        <f>IFERROR(VLOOKUP($K162,car_1[],2,0),"")</f>
        <v>مصطفى</v>
      </c>
      <c r="M162" s="14" t="str">
        <f>IFERROR(VLOOKUP($K162,car_1[],3,0),"")</f>
        <v xml:space="preserve">كابينة </v>
      </c>
      <c r="N162" s="14" t="str">
        <f>IFERROR(VLOOKUP($K162,car_1[],4,0),"")</f>
        <v>عادية</v>
      </c>
      <c r="O162" s="11">
        <f ca="1">IF(K162&lt;&gt;"",IFERROR(IF(_xlfn.MAXIFS(OFFSET($P$5,0,0,ROW()-5,1),OFFSET($K$5,0,0,ROW()-5,1),K162)&lt;1,VLOOKUP(K162,car_1[[رقم السيارة]:[العداد]],5,FALSE),_xlfn.MAXIFS(OFFSET($P$5,0,0,ROW()-5,1),OFFSET($K$5,0,0,ROW()-5,1),K162)),VLOOKUP(K162,car_1[[رقم السيارة]:[العداد]],5,FALSE)),"")</f>
        <v>75925</v>
      </c>
      <c r="Q162" s="12" t="str">
        <f t="shared" ca="1" si="14"/>
        <v/>
      </c>
      <c r="R162" s="3">
        <v>30</v>
      </c>
      <c r="S162" s="3" t="s">
        <v>26</v>
      </c>
      <c r="T162" s="12">
        <f t="shared" si="16"/>
        <v>247.5</v>
      </c>
      <c r="U162" s="13" t="str">
        <f t="shared" ca="1" si="15"/>
        <v/>
      </c>
      <c r="V162" s="13" t="str">
        <f t="shared" ca="1" si="17"/>
        <v/>
      </c>
    </row>
    <row r="163" spans="7:22" x14ac:dyDescent="0.2">
      <c r="G163" s="6">
        <f t="shared" si="18"/>
        <v>45273</v>
      </c>
      <c r="H163" s="7">
        <f t="shared" si="19"/>
        <v>45273</v>
      </c>
      <c r="I163" s="8">
        <v>45273</v>
      </c>
      <c r="J163" s="9">
        <f t="shared" si="20"/>
        <v>45273</v>
      </c>
      <c r="K163" s="3">
        <v>578</v>
      </c>
      <c r="L163" s="14" t="str">
        <f>IFERROR(VLOOKUP($K163,car_1[],2,0),"")</f>
        <v>رضا الخطيب</v>
      </c>
      <c r="M163" s="14" t="str">
        <f>IFERROR(VLOOKUP($K163,car_1[],3,0),"")</f>
        <v>دبل كابينة</v>
      </c>
      <c r="N163" s="14" t="str">
        <f>IFERROR(VLOOKUP($K163,car_1[],4,0),"")</f>
        <v>غرز</v>
      </c>
      <c r="O163" s="11">
        <f ca="1">IF(K163&lt;&gt;"",IFERROR(IF(_xlfn.MAXIFS(OFFSET($P$5,0,0,ROW()-5,1),OFFSET($K$5,0,0,ROW()-5,1),K163)&lt;1,VLOOKUP(K163,car_1[[رقم السيارة]:[العداد]],5,FALSE),_xlfn.MAXIFS(OFFSET($P$5,0,0,ROW()-5,1),OFFSET($K$5,0,0,ROW()-5,1),K163)),VLOOKUP(K163,car_1[[رقم السيارة]:[العداد]],5,FALSE)),"")</f>
        <v>65352</v>
      </c>
      <c r="Q163" s="12" t="str">
        <f t="shared" ca="1" si="14"/>
        <v/>
      </c>
      <c r="R163" s="3">
        <v>55</v>
      </c>
      <c r="S163" s="3" t="s">
        <v>26</v>
      </c>
      <c r="T163" s="12">
        <f t="shared" si="16"/>
        <v>453.75</v>
      </c>
      <c r="U163" s="13" t="str">
        <f t="shared" ca="1" si="15"/>
        <v/>
      </c>
      <c r="V163" s="13" t="str">
        <f t="shared" ca="1" si="17"/>
        <v/>
      </c>
    </row>
    <row r="164" spans="7:22" x14ac:dyDescent="0.2">
      <c r="G164" s="6">
        <f t="shared" si="18"/>
        <v>45274</v>
      </c>
      <c r="H164" s="7">
        <f t="shared" si="19"/>
        <v>45274</v>
      </c>
      <c r="I164" s="8">
        <v>45274</v>
      </c>
      <c r="J164" s="9">
        <f t="shared" si="20"/>
        <v>45274</v>
      </c>
      <c r="K164" s="3">
        <v>879</v>
      </c>
      <c r="L164" s="14" t="str">
        <f>IFERROR(VLOOKUP($K164,car_1[],2,0),"")</f>
        <v xml:space="preserve">محمود </v>
      </c>
      <c r="M164" s="14" t="str">
        <f>IFERROR(VLOOKUP($K164,car_1[],3,0),"")</f>
        <v>دبل كابينة</v>
      </c>
      <c r="N164" s="14" t="str">
        <f>IFERROR(VLOOKUP($K164,car_1[],4,0),"")</f>
        <v>غرز</v>
      </c>
      <c r="O164" s="11">
        <f ca="1">IF(K164&lt;&gt;"",IFERROR(IF(_xlfn.MAXIFS(OFFSET($P$5,0,0,ROW()-5,1),OFFSET($K$5,0,0,ROW()-5,1),K164)&lt;1,VLOOKUP(K164,car_1[[رقم السيارة]:[العداد]],5,FALSE),_xlfn.MAXIFS(OFFSET($P$5,0,0,ROW()-5,1),OFFSET($K$5,0,0,ROW()-5,1),K164)),VLOOKUP(K164,car_1[[رقم السيارة]:[العداد]],5,FALSE)),"")</f>
        <v>426555</v>
      </c>
      <c r="Q164" s="12" t="str">
        <f t="shared" ca="1" si="14"/>
        <v/>
      </c>
      <c r="R164" s="3">
        <v>70</v>
      </c>
      <c r="S164" s="3" t="s">
        <v>26</v>
      </c>
      <c r="T164" s="12">
        <f t="shared" si="16"/>
        <v>577.5</v>
      </c>
      <c r="U164" s="13" t="str">
        <f t="shared" ca="1" si="15"/>
        <v/>
      </c>
      <c r="V164" s="13" t="str">
        <f t="shared" ca="1" si="17"/>
        <v/>
      </c>
    </row>
    <row r="165" spans="7:22" x14ac:dyDescent="0.2">
      <c r="G165" s="6">
        <f t="shared" si="18"/>
        <v>45275</v>
      </c>
      <c r="H165" s="7">
        <f t="shared" si="19"/>
        <v>45275</v>
      </c>
      <c r="I165" s="8">
        <v>45275</v>
      </c>
      <c r="J165" s="9">
        <f t="shared" si="20"/>
        <v>45275</v>
      </c>
      <c r="K165" s="3">
        <v>566</v>
      </c>
      <c r="L165" s="14" t="str">
        <f>IFERROR(VLOOKUP($K165,car_1[],2,0),"")</f>
        <v>محمد</v>
      </c>
      <c r="M165" s="14" t="str">
        <f>IFERROR(VLOOKUP($K165,car_1[],3,0),"")</f>
        <v>دبل كابينة</v>
      </c>
      <c r="N165" s="14" t="str">
        <f>IFERROR(VLOOKUP($K165,car_1[],4,0),"")</f>
        <v>عادية</v>
      </c>
      <c r="O165" s="11">
        <f ca="1">IF(K165&lt;&gt;"",IFERROR(IF(_xlfn.MAXIFS(OFFSET($P$5,0,0,ROW()-5,1),OFFSET($K$5,0,0,ROW()-5,1),K165)&lt;1,VLOOKUP(K165,car_1[[رقم السيارة]:[العداد]],5,FALSE),_xlfn.MAXIFS(OFFSET($P$5,0,0,ROW()-5,1),OFFSET($K$5,0,0,ROW()-5,1),K165)),VLOOKUP(K165,car_1[[رقم السيارة]:[العداد]],5,FALSE)),"")</f>
        <v>65752</v>
      </c>
      <c r="Q165" s="12" t="str">
        <f t="shared" ca="1" si="14"/>
        <v/>
      </c>
      <c r="R165" s="3">
        <v>50</v>
      </c>
      <c r="S165" s="3" t="s">
        <v>26</v>
      </c>
      <c r="T165" s="12">
        <f t="shared" si="16"/>
        <v>412.5</v>
      </c>
      <c r="U165" s="13" t="str">
        <f t="shared" ca="1" si="15"/>
        <v/>
      </c>
      <c r="V165" s="13" t="str">
        <f t="shared" ca="1" si="17"/>
        <v/>
      </c>
    </row>
    <row r="166" spans="7:22" x14ac:dyDescent="0.2">
      <c r="G166" s="6">
        <f t="shared" si="18"/>
        <v>45276</v>
      </c>
      <c r="H166" s="7">
        <f t="shared" si="19"/>
        <v>45276</v>
      </c>
      <c r="I166" s="8">
        <v>45276</v>
      </c>
      <c r="J166" s="9">
        <f t="shared" si="20"/>
        <v>45276</v>
      </c>
      <c r="K166" s="3">
        <v>215</v>
      </c>
      <c r="L166" s="14" t="str">
        <f>IFERROR(VLOOKUP($K166,car_1[],2,0),"")</f>
        <v>مصطفى</v>
      </c>
      <c r="M166" s="14" t="str">
        <f>IFERROR(VLOOKUP($K166,car_1[],3,0),"")</f>
        <v xml:space="preserve">كابينة </v>
      </c>
      <c r="N166" s="14" t="str">
        <f>IFERROR(VLOOKUP($K166,car_1[],4,0),"")</f>
        <v>عادية</v>
      </c>
      <c r="O166" s="11">
        <f ca="1">IF(K166&lt;&gt;"",IFERROR(IF(_xlfn.MAXIFS(OFFSET($P$5,0,0,ROW()-5,1),OFFSET($K$5,0,0,ROW()-5,1),K166)&lt;1,VLOOKUP(K166,car_1[[رقم السيارة]:[العداد]],5,FALSE),_xlfn.MAXIFS(OFFSET($P$5,0,0,ROW()-5,1),OFFSET($K$5,0,0,ROW()-5,1),K166)),VLOOKUP(K166,car_1[[رقم السيارة]:[العداد]],5,FALSE)),"")</f>
        <v>75925</v>
      </c>
      <c r="Q166" s="12" t="str">
        <f t="shared" ca="1" si="14"/>
        <v/>
      </c>
      <c r="R166" s="3">
        <v>25</v>
      </c>
      <c r="S166" s="3" t="s">
        <v>26</v>
      </c>
      <c r="T166" s="12">
        <f t="shared" si="16"/>
        <v>206.25</v>
      </c>
      <c r="U166" s="13" t="str">
        <f t="shared" ca="1" si="15"/>
        <v/>
      </c>
      <c r="V166" s="13" t="str">
        <f t="shared" ca="1" si="17"/>
        <v/>
      </c>
    </row>
    <row r="167" spans="7:22" x14ac:dyDescent="0.2">
      <c r="G167" s="6">
        <f t="shared" si="18"/>
        <v>45277</v>
      </c>
      <c r="H167" s="7">
        <f t="shared" si="19"/>
        <v>45277</v>
      </c>
      <c r="I167" s="8">
        <v>45277</v>
      </c>
      <c r="J167" s="9">
        <f t="shared" si="20"/>
        <v>45277</v>
      </c>
      <c r="K167" s="3">
        <v>578</v>
      </c>
      <c r="L167" s="14" t="str">
        <f>IFERROR(VLOOKUP($K167,car_1[],2,0),"")</f>
        <v>رضا الخطيب</v>
      </c>
      <c r="M167" s="14" t="str">
        <f>IFERROR(VLOOKUP($K167,car_1[],3,0),"")</f>
        <v>دبل كابينة</v>
      </c>
      <c r="N167" s="14" t="str">
        <f>IFERROR(VLOOKUP($K167,car_1[],4,0),"")</f>
        <v>غرز</v>
      </c>
      <c r="O167" s="11">
        <f ca="1">IF(K167&lt;&gt;"",IFERROR(IF(_xlfn.MAXIFS(OFFSET($P$5,0,0,ROW()-5,1),OFFSET($K$5,0,0,ROW()-5,1),K167)&lt;1,VLOOKUP(K167,car_1[[رقم السيارة]:[العداد]],5,FALSE),_xlfn.MAXIFS(OFFSET($P$5,0,0,ROW()-5,1),OFFSET($K$5,0,0,ROW()-5,1),K167)),VLOOKUP(K167,car_1[[رقم السيارة]:[العداد]],5,FALSE)),"")</f>
        <v>65352</v>
      </c>
      <c r="Q167" s="12" t="str">
        <f t="shared" ca="1" si="14"/>
        <v/>
      </c>
      <c r="R167" s="3">
        <v>30</v>
      </c>
      <c r="S167" s="3" t="s">
        <v>26</v>
      </c>
      <c r="T167" s="12">
        <f t="shared" si="16"/>
        <v>247.5</v>
      </c>
      <c r="U167" s="13" t="str">
        <f t="shared" ca="1" si="15"/>
        <v/>
      </c>
      <c r="V167" s="13" t="str">
        <f t="shared" ca="1" si="17"/>
        <v/>
      </c>
    </row>
    <row r="168" spans="7:22" x14ac:dyDescent="0.2">
      <c r="G168" s="6">
        <f t="shared" si="18"/>
        <v>45278</v>
      </c>
      <c r="H168" s="7">
        <f t="shared" si="19"/>
        <v>45278</v>
      </c>
      <c r="I168" s="8">
        <v>45278</v>
      </c>
      <c r="J168" s="9">
        <f t="shared" si="20"/>
        <v>45278</v>
      </c>
      <c r="K168" s="3">
        <v>879</v>
      </c>
      <c r="L168" s="14" t="str">
        <f>IFERROR(VLOOKUP($K168,car_1[],2,0),"")</f>
        <v xml:space="preserve">محمود </v>
      </c>
      <c r="M168" s="14" t="str">
        <f>IFERROR(VLOOKUP($K168,car_1[],3,0),"")</f>
        <v>دبل كابينة</v>
      </c>
      <c r="N168" s="14" t="str">
        <f>IFERROR(VLOOKUP($K168,car_1[],4,0),"")</f>
        <v>غرز</v>
      </c>
      <c r="O168" s="11">
        <f ca="1">IF(K168&lt;&gt;"",IFERROR(IF(_xlfn.MAXIFS(OFFSET($P$5,0,0,ROW()-5,1),OFFSET($K$5,0,0,ROW()-5,1),K168)&lt;1,VLOOKUP(K168,car_1[[رقم السيارة]:[العداد]],5,FALSE),_xlfn.MAXIFS(OFFSET($P$5,0,0,ROW()-5,1),OFFSET($K$5,0,0,ROW()-5,1),K168)),VLOOKUP(K168,car_1[[رقم السيارة]:[العداد]],5,FALSE)),"")</f>
        <v>426555</v>
      </c>
      <c r="Q168" s="12" t="str">
        <f t="shared" ca="1" si="14"/>
        <v/>
      </c>
      <c r="R168" s="3">
        <v>55</v>
      </c>
      <c r="S168" s="3" t="s">
        <v>26</v>
      </c>
      <c r="T168" s="12">
        <f t="shared" si="16"/>
        <v>453.75</v>
      </c>
      <c r="U168" s="13" t="str">
        <f t="shared" ca="1" si="15"/>
        <v/>
      </c>
      <c r="V168" s="13" t="str">
        <f t="shared" ca="1" si="17"/>
        <v/>
      </c>
    </row>
    <row r="169" spans="7:22" x14ac:dyDescent="0.2">
      <c r="G169" s="6">
        <f t="shared" si="18"/>
        <v>45279</v>
      </c>
      <c r="H169" s="7">
        <f t="shared" si="19"/>
        <v>45279</v>
      </c>
      <c r="I169" s="8">
        <v>45279</v>
      </c>
      <c r="J169" s="9">
        <f t="shared" si="20"/>
        <v>45279</v>
      </c>
      <c r="K169" s="3">
        <v>566</v>
      </c>
      <c r="L169" s="14" t="str">
        <f>IFERROR(VLOOKUP($K169,car_1[],2,0),"")</f>
        <v>محمد</v>
      </c>
      <c r="M169" s="14" t="str">
        <f>IFERROR(VLOOKUP($K169,car_1[],3,0),"")</f>
        <v>دبل كابينة</v>
      </c>
      <c r="N169" s="14" t="str">
        <f>IFERROR(VLOOKUP($K169,car_1[],4,0),"")</f>
        <v>عادية</v>
      </c>
      <c r="O169" s="11">
        <f ca="1">IF(K169&lt;&gt;"",IFERROR(IF(_xlfn.MAXIFS(OFFSET($P$5,0,0,ROW()-5,1),OFFSET($K$5,0,0,ROW()-5,1),K169)&lt;1,VLOOKUP(K169,car_1[[رقم السيارة]:[العداد]],5,FALSE),_xlfn.MAXIFS(OFFSET($P$5,0,0,ROW()-5,1),OFFSET($K$5,0,0,ROW()-5,1),K169)),VLOOKUP(K169,car_1[[رقم السيارة]:[العداد]],5,FALSE)),"")</f>
        <v>65752</v>
      </c>
      <c r="Q169" s="12" t="str">
        <f t="shared" ca="1" si="14"/>
        <v/>
      </c>
      <c r="R169" s="3">
        <v>70</v>
      </c>
      <c r="S169" s="3" t="s">
        <v>26</v>
      </c>
      <c r="T169" s="12">
        <f t="shared" si="16"/>
        <v>577.5</v>
      </c>
      <c r="U169" s="13" t="str">
        <f t="shared" ca="1" si="15"/>
        <v/>
      </c>
      <c r="V169" s="13" t="str">
        <f t="shared" ca="1" si="17"/>
        <v/>
      </c>
    </row>
    <row r="170" spans="7:22" x14ac:dyDescent="0.2">
      <c r="G170" s="6">
        <f t="shared" si="18"/>
        <v>45280</v>
      </c>
      <c r="H170" s="7">
        <f t="shared" si="19"/>
        <v>45280</v>
      </c>
      <c r="I170" s="8">
        <v>45280</v>
      </c>
      <c r="J170" s="9">
        <f t="shared" si="20"/>
        <v>45280</v>
      </c>
      <c r="K170" s="3">
        <v>215</v>
      </c>
      <c r="L170" s="14" t="str">
        <f>IFERROR(VLOOKUP($K170,car_1[],2,0),"")</f>
        <v>مصطفى</v>
      </c>
      <c r="M170" s="14" t="str">
        <f>IFERROR(VLOOKUP($K170,car_1[],3,0),"")</f>
        <v xml:space="preserve">كابينة </v>
      </c>
      <c r="N170" s="14" t="str">
        <f>IFERROR(VLOOKUP($K170,car_1[],4,0),"")</f>
        <v>عادية</v>
      </c>
      <c r="O170" s="11">
        <f ca="1">IF(K170&lt;&gt;"",IFERROR(IF(_xlfn.MAXIFS(OFFSET($P$5,0,0,ROW()-5,1),OFFSET($K$5,0,0,ROW()-5,1),K170)&lt;1,VLOOKUP(K170,car_1[[رقم السيارة]:[العداد]],5,FALSE),_xlfn.MAXIFS(OFFSET($P$5,0,0,ROW()-5,1),OFFSET($K$5,0,0,ROW()-5,1),K170)),VLOOKUP(K170,car_1[[رقم السيارة]:[العداد]],5,FALSE)),"")</f>
        <v>75925</v>
      </c>
      <c r="Q170" s="12" t="str">
        <f t="shared" ca="1" si="14"/>
        <v/>
      </c>
      <c r="R170" s="3">
        <v>50</v>
      </c>
      <c r="S170" s="3" t="s">
        <v>26</v>
      </c>
      <c r="T170" s="12">
        <f t="shared" si="16"/>
        <v>412.5</v>
      </c>
      <c r="U170" s="13" t="str">
        <f t="shared" ca="1" si="15"/>
        <v/>
      </c>
      <c r="V170" s="13" t="str">
        <f t="shared" ca="1" si="17"/>
        <v/>
      </c>
    </row>
    <row r="171" spans="7:22" x14ac:dyDescent="0.2">
      <c r="G171" s="6">
        <f t="shared" si="18"/>
        <v>45281</v>
      </c>
      <c r="H171" s="7">
        <f t="shared" si="19"/>
        <v>45281</v>
      </c>
      <c r="I171" s="8">
        <v>45281</v>
      </c>
      <c r="J171" s="9">
        <f t="shared" si="20"/>
        <v>45281</v>
      </c>
      <c r="K171" s="3">
        <v>578</v>
      </c>
      <c r="L171" s="14" t="str">
        <f>IFERROR(VLOOKUP($K171,car_1[],2,0),"")</f>
        <v>رضا الخطيب</v>
      </c>
      <c r="M171" s="14" t="str">
        <f>IFERROR(VLOOKUP($K171,car_1[],3,0),"")</f>
        <v>دبل كابينة</v>
      </c>
      <c r="N171" s="14" t="str">
        <f>IFERROR(VLOOKUP($K171,car_1[],4,0),"")</f>
        <v>غرز</v>
      </c>
      <c r="O171" s="11">
        <f ca="1">IF(K171&lt;&gt;"",IFERROR(IF(_xlfn.MAXIFS(OFFSET($P$5,0,0,ROW()-5,1),OFFSET($K$5,0,0,ROW()-5,1),K171)&lt;1,VLOOKUP(K171,car_1[[رقم السيارة]:[العداد]],5,FALSE),_xlfn.MAXIFS(OFFSET($P$5,0,0,ROW()-5,1),OFFSET($K$5,0,0,ROW()-5,1),K171)),VLOOKUP(K171,car_1[[رقم السيارة]:[العداد]],5,FALSE)),"")</f>
        <v>65352</v>
      </c>
      <c r="Q171" s="12" t="str">
        <f t="shared" ca="1" si="14"/>
        <v/>
      </c>
      <c r="R171" s="3">
        <v>25</v>
      </c>
      <c r="S171" s="3" t="s">
        <v>26</v>
      </c>
      <c r="T171" s="12">
        <f t="shared" si="16"/>
        <v>206.25</v>
      </c>
      <c r="U171" s="13" t="str">
        <f t="shared" ca="1" si="15"/>
        <v/>
      </c>
      <c r="V171" s="13" t="str">
        <f t="shared" ca="1" si="17"/>
        <v/>
      </c>
    </row>
    <row r="172" spans="7:22" x14ac:dyDescent="0.2">
      <c r="G172" s="6">
        <f t="shared" si="18"/>
        <v>45282</v>
      </c>
      <c r="H172" s="7">
        <f t="shared" si="19"/>
        <v>45282</v>
      </c>
      <c r="I172" s="8">
        <v>45282</v>
      </c>
      <c r="J172" s="9">
        <f t="shared" si="20"/>
        <v>45282</v>
      </c>
      <c r="K172" s="3">
        <v>879</v>
      </c>
      <c r="L172" s="14" t="str">
        <f>IFERROR(VLOOKUP($K172,car_1[],2,0),"")</f>
        <v xml:space="preserve">محمود </v>
      </c>
      <c r="M172" s="14" t="str">
        <f>IFERROR(VLOOKUP($K172,car_1[],3,0),"")</f>
        <v>دبل كابينة</v>
      </c>
      <c r="N172" s="14" t="str">
        <f>IFERROR(VLOOKUP($K172,car_1[],4,0),"")</f>
        <v>غرز</v>
      </c>
      <c r="O172" s="11">
        <f ca="1">IF(K172&lt;&gt;"",IFERROR(IF(_xlfn.MAXIFS(OFFSET($P$5,0,0,ROW()-5,1),OFFSET($K$5,0,0,ROW()-5,1),K172)&lt;1,VLOOKUP(K172,car_1[[رقم السيارة]:[العداد]],5,FALSE),_xlfn.MAXIFS(OFFSET($P$5,0,0,ROW()-5,1),OFFSET($K$5,0,0,ROW()-5,1),K172)),VLOOKUP(K172,car_1[[رقم السيارة]:[العداد]],5,FALSE)),"")</f>
        <v>426555</v>
      </c>
      <c r="Q172" s="12" t="str">
        <f t="shared" ca="1" si="14"/>
        <v/>
      </c>
      <c r="R172" s="3">
        <v>30</v>
      </c>
      <c r="S172" s="3" t="s">
        <v>26</v>
      </c>
      <c r="T172" s="12">
        <f t="shared" si="16"/>
        <v>247.5</v>
      </c>
      <c r="U172" s="13" t="str">
        <f t="shared" ca="1" si="15"/>
        <v/>
      </c>
      <c r="V172" s="13" t="str">
        <f t="shared" ca="1" si="17"/>
        <v/>
      </c>
    </row>
    <row r="173" spans="7:22" x14ac:dyDescent="0.2">
      <c r="G173" s="6">
        <f t="shared" si="18"/>
        <v>45283</v>
      </c>
      <c r="H173" s="7">
        <f t="shared" si="19"/>
        <v>45283</v>
      </c>
      <c r="I173" s="8">
        <v>45283</v>
      </c>
      <c r="J173" s="9">
        <f t="shared" si="20"/>
        <v>45283</v>
      </c>
      <c r="K173" s="3">
        <v>566</v>
      </c>
      <c r="L173" s="14" t="str">
        <f>IFERROR(VLOOKUP($K173,car_1[],2,0),"")</f>
        <v>محمد</v>
      </c>
      <c r="M173" s="14" t="str">
        <f>IFERROR(VLOOKUP($K173,car_1[],3,0),"")</f>
        <v>دبل كابينة</v>
      </c>
      <c r="N173" s="14" t="str">
        <f>IFERROR(VLOOKUP($K173,car_1[],4,0),"")</f>
        <v>عادية</v>
      </c>
      <c r="O173" s="11">
        <f ca="1">IF(K173&lt;&gt;"",IFERROR(IF(_xlfn.MAXIFS(OFFSET($P$5,0,0,ROW()-5,1),OFFSET($K$5,0,0,ROW()-5,1),K173)&lt;1,VLOOKUP(K173,car_1[[رقم السيارة]:[العداد]],5,FALSE),_xlfn.MAXIFS(OFFSET($P$5,0,0,ROW()-5,1),OFFSET($K$5,0,0,ROW()-5,1),K173)),VLOOKUP(K173,car_1[[رقم السيارة]:[العداد]],5,FALSE)),"")</f>
        <v>65752</v>
      </c>
      <c r="Q173" s="12" t="str">
        <f t="shared" ca="1" si="14"/>
        <v/>
      </c>
      <c r="R173" s="3">
        <v>55</v>
      </c>
      <c r="S173" s="3" t="s">
        <v>26</v>
      </c>
      <c r="T173" s="12">
        <f t="shared" si="16"/>
        <v>453.75</v>
      </c>
      <c r="U173" s="13" t="str">
        <f t="shared" ca="1" si="15"/>
        <v/>
      </c>
      <c r="V173" s="13" t="str">
        <f t="shared" ca="1" si="17"/>
        <v/>
      </c>
    </row>
    <row r="174" spans="7:22" x14ac:dyDescent="0.2">
      <c r="G174" s="6">
        <f t="shared" si="18"/>
        <v>45284</v>
      </c>
      <c r="H174" s="7">
        <f t="shared" si="19"/>
        <v>45284</v>
      </c>
      <c r="I174" s="8">
        <v>45284</v>
      </c>
      <c r="J174" s="9">
        <f t="shared" si="20"/>
        <v>45284</v>
      </c>
      <c r="K174" s="3">
        <v>215</v>
      </c>
      <c r="L174" s="14" t="str">
        <f>IFERROR(VLOOKUP($K174,car_1[],2,0),"")</f>
        <v>مصطفى</v>
      </c>
      <c r="M174" s="14" t="str">
        <f>IFERROR(VLOOKUP($K174,car_1[],3,0),"")</f>
        <v xml:space="preserve">كابينة </v>
      </c>
      <c r="N174" s="14" t="str">
        <f>IFERROR(VLOOKUP($K174,car_1[],4,0),"")</f>
        <v>عادية</v>
      </c>
      <c r="O174" s="11">
        <f ca="1">IF(K174&lt;&gt;"",IFERROR(IF(_xlfn.MAXIFS(OFFSET($P$5,0,0,ROW()-5,1),OFFSET($K$5,0,0,ROW()-5,1),K174)&lt;1,VLOOKUP(K174,car_1[[رقم السيارة]:[العداد]],5,FALSE),_xlfn.MAXIFS(OFFSET($P$5,0,0,ROW()-5,1),OFFSET($K$5,0,0,ROW()-5,1),K174)),VLOOKUP(K174,car_1[[رقم السيارة]:[العداد]],5,FALSE)),"")</f>
        <v>75925</v>
      </c>
      <c r="Q174" s="12" t="str">
        <f t="shared" ca="1" si="14"/>
        <v/>
      </c>
      <c r="R174" s="3">
        <v>70</v>
      </c>
      <c r="S174" s="3" t="s">
        <v>26</v>
      </c>
      <c r="T174" s="12">
        <f t="shared" si="16"/>
        <v>577.5</v>
      </c>
      <c r="U174" s="13" t="str">
        <f t="shared" ca="1" si="15"/>
        <v/>
      </c>
      <c r="V174" s="13" t="str">
        <f t="shared" ca="1" si="17"/>
        <v/>
      </c>
    </row>
    <row r="175" spans="7:22" x14ac:dyDescent="0.2">
      <c r="G175" s="6">
        <f t="shared" si="18"/>
        <v>45285</v>
      </c>
      <c r="H175" s="7">
        <f t="shared" si="19"/>
        <v>45285</v>
      </c>
      <c r="I175" s="8">
        <v>45285</v>
      </c>
      <c r="J175" s="9">
        <f t="shared" si="20"/>
        <v>45285</v>
      </c>
      <c r="K175" s="3">
        <v>578</v>
      </c>
      <c r="L175" s="14" t="str">
        <f>IFERROR(VLOOKUP($K175,car_1[],2,0),"")</f>
        <v>رضا الخطيب</v>
      </c>
      <c r="M175" s="14" t="str">
        <f>IFERROR(VLOOKUP($K175,car_1[],3,0),"")</f>
        <v>دبل كابينة</v>
      </c>
      <c r="N175" s="14" t="str">
        <f>IFERROR(VLOOKUP($K175,car_1[],4,0),"")</f>
        <v>غرز</v>
      </c>
      <c r="O175" s="11">
        <f ca="1">IF(K175&lt;&gt;"",IFERROR(IF(_xlfn.MAXIFS(OFFSET($P$5,0,0,ROW()-5,1),OFFSET($K$5,0,0,ROW()-5,1),K175)&lt;1,VLOOKUP(K175,car_1[[رقم السيارة]:[العداد]],5,FALSE),_xlfn.MAXIFS(OFFSET($P$5,0,0,ROW()-5,1),OFFSET($K$5,0,0,ROW()-5,1),K175)),VLOOKUP(K175,car_1[[رقم السيارة]:[العداد]],5,FALSE)),"")</f>
        <v>65352</v>
      </c>
      <c r="Q175" s="12" t="str">
        <f t="shared" ca="1" si="14"/>
        <v/>
      </c>
      <c r="R175" s="3">
        <v>50</v>
      </c>
      <c r="S175" s="3" t="s">
        <v>26</v>
      </c>
      <c r="T175" s="12">
        <f t="shared" si="16"/>
        <v>412.5</v>
      </c>
      <c r="U175" s="13" t="str">
        <f t="shared" ca="1" si="15"/>
        <v/>
      </c>
      <c r="V175" s="13" t="str">
        <f t="shared" ca="1" si="17"/>
        <v/>
      </c>
    </row>
    <row r="176" spans="7:22" x14ac:dyDescent="0.2">
      <c r="G176" s="6">
        <f t="shared" si="18"/>
        <v>45286</v>
      </c>
      <c r="H176" s="7">
        <f t="shared" si="19"/>
        <v>45286</v>
      </c>
      <c r="I176" s="8">
        <v>45286</v>
      </c>
      <c r="J176" s="9">
        <f t="shared" si="20"/>
        <v>45286</v>
      </c>
      <c r="K176" s="3">
        <v>879</v>
      </c>
      <c r="L176" s="14" t="str">
        <f>IFERROR(VLOOKUP($K176,car_1[],2,0),"")</f>
        <v xml:space="preserve">محمود </v>
      </c>
      <c r="M176" s="14" t="str">
        <f>IFERROR(VLOOKUP($K176,car_1[],3,0),"")</f>
        <v>دبل كابينة</v>
      </c>
      <c r="N176" s="14" t="str">
        <f>IFERROR(VLOOKUP($K176,car_1[],4,0),"")</f>
        <v>غرز</v>
      </c>
      <c r="O176" s="11">
        <f ca="1">IF(K176&lt;&gt;"",IFERROR(IF(_xlfn.MAXIFS(OFFSET($P$5,0,0,ROW()-5,1),OFFSET($K$5,0,0,ROW()-5,1),K176)&lt;1,VLOOKUP(K176,car_1[[رقم السيارة]:[العداد]],5,FALSE),_xlfn.MAXIFS(OFFSET($P$5,0,0,ROW()-5,1),OFFSET($K$5,0,0,ROW()-5,1),K176)),VLOOKUP(K176,car_1[[رقم السيارة]:[العداد]],5,FALSE)),"")</f>
        <v>426555</v>
      </c>
      <c r="Q176" s="12" t="str">
        <f t="shared" ca="1" si="14"/>
        <v/>
      </c>
      <c r="R176" s="3">
        <v>25</v>
      </c>
      <c r="S176" s="3" t="s">
        <v>26</v>
      </c>
      <c r="T176" s="12">
        <f t="shared" si="16"/>
        <v>206.25</v>
      </c>
      <c r="U176" s="13" t="str">
        <f t="shared" ca="1" si="15"/>
        <v/>
      </c>
      <c r="V176" s="13" t="str">
        <f t="shared" ca="1" si="17"/>
        <v/>
      </c>
    </row>
    <row r="177" spans="7:22" x14ac:dyDescent="0.2">
      <c r="G177" s="6">
        <f t="shared" si="18"/>
        <v>45287</v>
      </c>
      <c r="H177" s="7">
        <f t="shared" si="19"/>
        <v>45287</v>
      </c>
      <c r="I177" s="8">
        <v>45287</v>
      </c>
      <c r="J177" s="9">
        <f t="shared" si="20"/>
        <v>45287</v>
      </c>
      <c r="K177" s="3">
        <v>566</v>
      </c>
      <c r="L177" s="14" t="str">
        <f>IFERROR(VLOOKUP($K177,car_1[],2,0),"")</f>
        <v>محمد</v>
      </c>
      <c r="M177" s="14" t="str">
        <f>IFERROR(VLOOKUP($K177,car_1[],3,0),"")</f>
        <v>دبل كابينة</v>
      </c>
      <c r="N177" s="14" t="str">
        <f>IFERROR(VLOOKUP($K177,car_1[],4,0),"")</f>
        <v>عادية</v>
      </c>
      <c r="O177" s="11">
        <f ca="1">IF(K177&lt;&gt;"",IFERROR(IF(_xlfn.MAXIFS(OFFSET($P$5,0,0,ROW()-5,1),OFFSET($K$5,0,0,ROW()-5,1),K177)&lt;1,VLOOKUP(K177,car_1[[رقم السيارة]:[العداد]],5,FALSE),_xlfn.MAXIFS(OFFSET($P$5,0,0,ROW()-5,1),OFFSET($K$5,0,0,ROW()-5,1),K177)),VLOOKUP(K177,car_1[[رقم السيارة]:[العداد]],5,FALSE)),"")</f>
        <v>65752</v>
      </c>
      <c r="Q177" s="12" t="str">
        <f t="shared" ca="1" si="14"/>
        <v/>
      </c>
      <c r="R177" s="3">
        <v>30</v>
      </c>
      <c r="S177" s="3" t="s">
        <v>26</v>
      </c>
      <c r="T177" s="12">
        <f t="shared" si="16"/>
        <v>247.5</v>
      </c>
      <c r="U177" s="13" t="str">
        <f t="shared" ca="1" si="15"/>
        <v/>
      </c>
      <c r="V177" s="13" t="str">
        <f t="shared" ca="1" si="17"/>
        <v/>
      </c>
    </row>
    <row r="178" spans="7:22" x14ac:dyDescent="0.2">
      <c r="G178" s="6">
        <f t="shared" si="18"/>
        <v>45288</v>
      </c>
      <c r="H178" s="7">
        <f t="shared" si="19"/>
        <v>45288</v>
      </c>
      <c r="I178" s="8">
        <v>45288</v>
      </c>
      <c r="J178" s="9">
        <f t="shared" si="20"/>
        <v>45288</v>
      </c>
      <c r="K178" s="3">
        <v>215</v>
      </c>
      <c r="L178" s="14" t="str">
        <f>IFERROR(VLOOKUP($K178,car_1[],2,0),"")</f>
        <v>مصطفى</v>
      </c>
      <c r="M178" s="14" t="str">
        <f>IFERROR(VLOOKUP($K178,car_1[],3,0),"")</f>
        <v xml:space="preserve">كابينة </v>
      </c>
      <c r="N178" s="14" t="str">
        <f>IFERROR(VLOOKUP($K178,car_1[],4,0),"")</f>
        <v>عادية</v>
      </c>
      <c r="O178" s="11">
        <f ca="1">IF(K178&lt;&gt;"",IFERROR(IF(_xlfn.MAXIFS(OFFSET($P$5,0,0,ROW()-5,1),OFFSET($K$5,0,0,ROW()-5,1),K178)&lt;1,VLOOKUP(K178,car_1[[رقم السيارة]:[العداد]],5,FALSE),_xlfn.MAXIFS(OFFSET($P$5,0,0,ROW()-5,1),OFFSET($K$5,0,0,ROW()-5,1),K178)),VLOOKUP(K178,car_1[[رقم السيارة]:[العداد]],5,FALSE)),"")</f>
        <v>75925</v>
      </c>
      <c r="Q178" s="12" t="str">
        <f t="shared" ca="1" si="14"/>
        <v/>
      </c>
      <c r="R178" s="3">
        <v>55</v>
      </c>
      <c r="S178" s="3" t="s">
        <v>26</v>
      </c>
      <c r="T178" s="12">
        <f t="shared" si="16"/>
        <v>453.75</v>
      </c>
      <c r="U178" s="13" t="str">
        <f t="shared" ca="1" si="15"/>
        <v/>
      </c>
      <c r="V178" s="13" t="str">
        <f t="shared" ca="1" si="17"/>
        <v/>
      </c>
    </row>
    <row r="179" spans="7:22" x14ac:dyDescent="0.2">
      <c r="G179" s="6">
        <f t="shared" si="18"/>
        <v>45289</v>
      </c>
      <c r="H179" s="7">
        <f t="shared" si="19"/>
        <v>45289</v>
      </c>
      <c r="I179" s="8">
        <v>45289</v>
      </c>
      <c r="J179" s="9">
        <f t="shared" si="20"/>
        <v>45289</v>
      </c>
      <c r="K179" s="3">
        <v>578</v>
      </c>
      <c r="L179" s="14" t="str">
        <f>IFERROR(VLOOKUP($K179,car_1[],2,0),"")</f>
        <v>رضا الخطيب</v>
      </c>
      <c r="M179" s="14" t="str">
        <f>IFERROR(VLOOKUP($K179,car_1[],3,0),"")</f>
        <v>دبل كابينة</v>
      </c>
      <c r="N179" s="14" t="str">
        <f>IFERROR(VLOOKUP($K179,car_1[],4,0),"")</f>
        <v>غرز</v>
      </c>
      <c r="O179" s="11">
        <f ca="1">IF(K179&lt;&gt;"",IFERROR(IF(_xlfn.MAXIFS(OFFSET($P$5,0,0,ROW()-5,1),OFFSET($K$5,0,0,ROW()-5,1),K179)&lt;1,VLOOKUP(K179,car_1[[رقم السيارة]:[العداد]],5,FALSE),_xlfn.MAXIFS(OFFSET($P$5,0,0,ROW()-5,1),OFFSET($K$5,0,0,ROW()-5,1),K179)),VLOOKUP(K179,car_1[[رقم السيارة]:[العداد]],5,FALSE)),"")</f>
        <v>65352</v>
      </c>
      <c r="Q179" s="12" t="str">
        <f t="shared" ca="1" si="14"/>
        <v/>
      </c>
      <c r="R179" s="3">
        <v>70</v>
      </c>
      <c r="S179" s="3" t="s">
        <v>26</v>
      </c>
      <c r="T179" s="12">
        <f t="shared" si="16"/>
        <v>577.5</v>
      </c>
      <c r="U179" s="13" t="str">
        <f t="shared" ca="1" si="15"/>
        <v/>
      </c>
      <c r="V179" s="13" t="str">
        <f t="shared" ca="1" si="17"/>
        <v/>
      </c>
    </row>
    <row r="180" spans="7:22" x14ac:dyDescent="0.2">
      <c r="G180" s="6">
        <f t="shared" si="18"/>
        <v>45290</v>
      </c>
      <c r="H180" s="7">
        <f t="shared" si="19"/>
        <v>45290</v>
      </c>
      <c r="I180" s="8">
        <v>45290</v>
      </c>
      <c r="J180" s="9">
        <f t="shared" si="20"/>
        <v>45290</v>
      </c>
      <c r="K180" s="3">
        <v>879</v>
      </c>
      <c r="L180" s="14" t="str">
        <f>IFERROR(VLOOKUP($K180,car_1[],2,0),"")</f>
        <v xml:space="preserve">محمود </v>
      </c>
      <c r="M180" s="14" t="str">
        <f>IFERROR(VLOOKUP($K180,car_1[],3,0),"")</f>
        <v>دبل كابينة</v>
      </c>
      <c r="N180" s="14" t="str">
        <f>IFERROR(VLOOKUP($K180,car_1[],4,0),"")</f>
        <v>غرز</v>
      </c>
      <c r="O180" s="11">
        <f ca="1">IF(K180&lt;&gt;"",IFERROR(IF(_xlfn.MAXIFS(OFFSET($P$5,0,0,ROW()-5,1),OFFSET($K$5,0,0,ROW()-5,1),K180)&lt;1,VLOOKUP(K180,car_1[[رقم السيارة]:[العداد]],5,FALSE),_xlfn.MAXIFS(OFFSET($P$5,0,0,ROW()-5,1),OFFSET($K$5,0,0,ROW()-5,1),K180)),VLOOKUP(K180,car_1[[رقم السيارة]:[العداد]],5,FALSE)),"")</f>
        <v>426555</v>
      </c>
      <c r="Q180" s="12" t="str">
        <f t="shared" ca="1" si="14"/>
        <v/>
      </c>
      <c r="R180" s="3">
        <v>50</v>
      </c>
      <c r="S180" s="3" t="s">
        <v>26</v>
      </c>
      <c r="T180" s="12">
        <f t="shared" si="16"/>
        <v>412.5</v>
      </c>
      <c r="U180" s="13" t="str">
        <f t="shared" ca="1" si="15"/>
        <v/>
      </c>
      <c r="V180" s="13" t="str">
        <f t="shared" ca="1" si="17"/>
        <v/>
      </c>
    </row>
    <row r="181" spans="7:22" x14ac:dyDescent="0.2">
      <c r="G181" s="6">
        <f t="shared" si="18"/>
        <v>45291</v>
      </c>
      <c r="H181" s="7">
        <f t="shared" si="19"/>
        <v>45291</v>
      </c>
      <c r="I181" s="8">
        <v>45291</v>
      </c>
      <c r="J181" s="9">
        <f t="shared" si="20"/>
        <v>45291</v>
      </c>
      <c r="K181" s="3">
        <v>566</v>
      </c>
      <c r="L181" s="14" t="str">
        <f>IFERROR(VLOOKUP($K181,car_1[],2,0),"")</f>
        <v>محمد</v>
      </c>
      <c r="M181" s="14" t="str">
        <f>IFERROR(VLOOKUP($K181,car_1[],3,0),"")</f>
        <v>دبل كابينة</v>
      </c>
      <c r="N181" s="14" t="str">
        <f>IFERROR(VLOOKUP($K181,car_1[],4,0),"")</f>
        <v>عادية</v>
      </c>
      <c r="O181" s="11">
        <f ca="1">IF(K181&lt;&gt;"",IFERROR(IF(_xlfn.MAXIFS(OFFSET($P$5,0,0,ROW()-5,1),OFFSET($K$5,0,0,ROW()-5,1),K181)&lt;1,VLOOKUP(K181,car_1[[رقم السيارة]:[العداد]],5,FALSE),_xlfn.MAXIFS(OFFSET($P$5,0,0,ROW()-5,1),OFFSET($K$5,0,0,ROW()-5,1),K181)),VLOOKUP(K181,car_1[[رقم السيارة]:[العداد]],5,FALSE)),"")</f>
        <v>65752</v>
      </c>
      <c r="Q181" s="12" t="str">
        <f t="shared" ca="1" si="14"/>
        <v/>
      </c>
      <c r="R181" s="3">
        <v>25</v>
      </c>
      <c r="S181" s="3" t="s">
        <v>26</v>
      </c>
      <c r="T181" s="12">
        <f t="shared" si="16"/>
        <v>206.25</v>
      </c>
      <c r="U181" s="13" t="str">
        <f t="shared" ca="1" si="15"/>
        <v/>
      </c>
      <c r="V181" s="13" t="str">
        <f t="shared" ca="1" si="17"/>
        <v/>
      </c>
    </row>
    <row r="182" spans="7:22" x14ac:dyDescent="0.2">
      <c r="G182" s="6">
        <f t="shared" si="18"/>
        <v>45292</v>
      </c>
      <c r="H182" s="7">
        <f t="shared" si="19"/>
        <v>45292</v>
      </c>
      <c r="I182" s="8">
        <v>45292</v>
      </c>
      <c r="J182" s="9">
        <f t="shared" si="20"/>
        <v>45292</v>
      </c>
      <c r="K182" s="3">
        <v>215</v>
      </c>
      <c r="L182" s="14" t="str">
        <f>IFERROR(VLOOKUP($K182,car_1[],2,0),"")</f>
        <v>مصطفى</v>
      </c>
      <c r="M182" s="14" t="str">
        <f>IFERROR(VLOOKUP($K182,car_1[],3,0),"")</f>
        <v xml:space="preserve">كابينة </v>
      </c>
      <c r="N182" s="14" t="str">
        <f>IFERROR(VLOOKUP($K182,car_1[],4,0),"")</f>
        <v>عادية</v>
      </c>
      <c r="O182" s="11">
        <f ca="1">IF(K182&lt;&gt;"",IFERROR(IF(_xlfn.MAXIFS(OFFSET($P$5,0,0,ROW()-5,1),OFFSET($K$5,0,0,ROW()-5,1),K182)&lt;1,VLOOKUP(K182,car_1[[رقم السيارة]:[العداد]],5,FALSE),_xlfn.MAXIFS(OFFSET($P$5,0,0,ROW()-5,1),OFFSET($K$5,0,0,ROW()-5,1),K182)),VLOOKUP(K182,car_1[[رقم السيارة]:[العداد]],5,FALSE)),"")</f>
        <v>75925</v>
      </c>
      <c r="Q182" s="12" t="str">
        <f t="shared" ca="1" si="14"/>
        <v/>
      </c>
      <c r="R182" s="3">
        <v>30</v>
      </c>
      <c r="S182" s="3" t="s">
        <v>26</v>
      </c>
      <c r="T182" s="12">
        <f t="shared" si="16"/>
        <v>247.5</v>
      </c>
      <c r="U182" s="13" t="str">
        <f t="shared" ca="1" si="15"/>
        <v/>
      </c>
      <c r="V182" s="13" t="str">
        <f t="shared" ca="1" si="17"/>
        <v/>
      </c>
    </row>
    <row r="183" spans="7:22" x14ac:dyDescent="0.2">
      <c r="G183" s="6">
        <f t="shared" si="18"/>
        <v>45293</v>
      </c>
      <c r="H183" s="7">
        <f t="shared" si="19"/>
        <v>45293</v>
      </c>
      <c r="I183" s="8">
        <v>45293</v>
      </c>
      <c r="J183" s="9">
        <f t="shared" si="20"/>
        <v>45293</v>
      </c>
      <c r="K183" s="3">
        <v>578</v>
      </c>
      <c r="L183" s="14" t="str">
        <f>IFERROR(VLOOKUP($K183,car_1[],2,0),"")</f>
        <v>رضا الخطيب</v>
      </c>
      <c r="M183" s="14" t="str">
        <f>IFERROR(VLOOKUP($K183,car_1[],3,0),"")</f>
        <v>دبل كابينة</v>
      </c>
      <c r="N183" s="14" t="str">
        <f>IFERROR(VLOOKUP($K183,car_1[],4,0),"")</f>
        <v>غرز</v>
      </c>
      <c r="O183" s="11">
        <f ca="1">IF(K183&lt;&gt;"",IFERROR(IF(_xlfn.MAXIFS(OFFSET($P$5,0,0,ROW()-5,1),OFFSET($K$5,0,0,ROW()-5,1),K183)&lt;1,VLOOKUP(K183,car_1[[رقم السيارة]:[العداد]],5,FALSE),_xlfn.MAXIFS(OFFSET($P$5,0,0,ROW()-5,1),OFFSET($K$5,0,0,ROW()-5,1),K183)),VLOOKUP(K183,car_1[[رقم السيارة]:[العداد]],5,FALSE)),"")</f>
        <v>65352</v>
      </c>
      <c r="Q183" s="12" t="str">
        <f t="shared" ca="1" si="14"/>
        <v/>
      </c>
      <c r="R183" s="3">
        <v>55</v>
      </c>
      <c r="S183" s="3" t="s">
        <v>26</v>
      </c>
      <c r="T183" s="12">
        <f t="shared" si="16"/>
        <v>453.75</v>
      </c>
      <c r="U183" s="13" t="str">
        <f t="shared" ca="1" si="15"/>
        <v/>
      </c>
      <c r="V183" s="13" t="str">
        <f t="shared" ca="1" si="17"/>
        <v/>
      </c>
    </row>
    <row r="184" spans="7:22" x14ac:dyDescent="0.2">
      <c r="G184" s="6">
        <f t="shared" si="18"/>
        <v>45294</v>
      </c>
      <c r="H184" s="7">
        <f t="shared" si="19"/>
        <v>45294</v>
      </c>
      <c r="I184" s="8">
        <v>45294</v>
      </c>
      <c r="J184" s="9">
        <f t="shared" si="20"/>
        <v>45294</v>
      </c>
      <c r="K184" s="3">
        <v>879</v>
      </c>
      <c r="L184" s="14" t="str">
        <f>IFERROR(VLOOKUP($K184,car_1[],2,0),"")</f>
        <v xml:space="preserve">محمود </v>
      </c>
      <c r="M184" s="14" t="str">
        <f>IFERROR(VLOOKUP($K184,car_1[],3,0),"")</f>
        <v>دبل كابينة</v>
      </c>
      <c r="N184" s="14" t="str">
        <f>IFERROR(VLOOKUP($K184,car_1[],4,0),"")</f>
        <v>غرز</v>
      </c>
      <c r="O184" s="11">
        <f ca="1">IF(K184&lt;&gt;"",IFERROR(IF(_xlfn.MAXIFS(OFFSET($P$5,0,0,ROW()-5,1),OFFSET($K$5,0,0,ROW()-5,1),K184)&lt;1,VLOOKUP(K184,car_1[[رقم السيارة]:[العداد]],5,FALSE),_xlfn.MAXIFS(OFFSET($P$5,0,0,ROW()-5,1),OFFSET($K$5,0,0,ROW()-5,1),K184)),VLOOKUP(K184,car_1[[رقم السيارة]:[العداد]],5,FALSE)),"")</f>
        <v>426555</v>
      </c>
      <c r="Q184" s="12" t="str">
        <f t="shared" ca="1" si="14"/>
        <v/>
      </c>
      <c r="R184" s="3">
        <v>70</v>
      </c>
      <c r="S184" s="3" t="s">
        <v>26</v>
      </c>
      <c r="T184" s="12">
        <f t="shared" si="16"/>
        <v>577.5</v>
      </c>
      <c r="U184" s="13" t="str">
        <f t="shared" ca="1" si="15"/>
        <v/>
      </c>
      <c r="V184" s="13" t="str">
        <f t="shared" ca="1" si="17"/>
        <v/>
      </c>
    </row>
    <row r="185" spans="7:22" x14ac:dyDescent="0.2">
      <c r="G185" s="6">
        <f t="shared" si="18"/>
        <v>45295</v>
      </c>
      <c r="H185" s="7">
        <f t="shared" si="19"/>
        <v>45295</v>
      </c>
      <c r="I185" s="8">
        <v>45295</v>
      </c>
      <c r="J185" s="9">
        <f t="shared" si="20"/>
        <v>45295</v>
      </c>
      <c r="K185" s="3">
        <v>566</v>
      </c>
      <c r="L185" s="14" t="str">
        <f>IFERROR(VLOOKUP($K185,car_1[],2,0),"")</f>
        <v>محمد</v>
      </c>
      <c r="M185" s="14" t="str">
        <f>IFERROR(VLOOKUP($K185,car_1[],3,0),"")</f>
        <v>دبل كابينة</v>
      </c>
      <c r="N185" s="14" t="str">
        <f>IFERROR(VLOOKUP($K185,car_1[],4,0),"")</f>
        <v>عادية</v>
      </c>
      <c r="O185" s="11">
        <f ca="1">IF(K185&lt;&gt;"",IFERROR(IF(_xlfn.MAXIFS(OFFSET($P$5,0,0,ROW()-5,1),OFFSET($K$5,0,0,ROW()-5,1),K185)&lt;1,VLOOKUP(K185,car_1[[رقم السيارة]:[العداد]],5,FALSE),_xlfn.MAXIFS(OFFSET($P$5,0,0,ROW()-5,1),OFFSET($K$5,0,0,ROW()-5,1),K185)),VLOOKUP(K185,car_1[[رقم السيارة]:[العداد]],5,FALSE)),"")</f>
        <v>65752</v>
      </c>
      <c r="Q185" s="12" t="str">
        <f t="shared" ca="1" si="14"/>
        <v/>
      </c>
      <c r="R185" s="3">
        <v>50</v>
      </c>
      <c r="S185" s="3" t="s">
        <v>26</v>
      </c>
      <c r="T185" s="12">
        <f t="shared" si="16"/>
        <v>412.5</v>
      </c>
      <c r="U185" s="13" t="str">
        <f t="shared" ca="1" si="15"/>
        <v/>
      </c>
      <c r="V185" s="13" t="str">
        <f t="shared" ca="1" si="17"/>
        <v/>
      </c>
    </row>
    <row r="186" spans="7:22" x14ac:dyDescent="0.2">
      <c r="G186" s="6">
        <f t="shared" si="18"/>
        <v>45296</v>
      </c>
      <c r="H186" s="7">
        <f t="shared" si="19"/>
        <v>45296</v>
      </c>
      <c r="I186" s="8">
        <v>45296</v>
      </c>
      <c r="J186" s="9">
        <f t="shared" si="20"/>
        <v>45296</v>
      </c>
      <c r="K186" s="3">
        <v>215</v>
      </c>
      <c r="L186" s="14" t="str">
        <f>IFERROR(VLOOKUP($K186,car_1[],2,0),"")</f>
        <v>مصطفى</v>
      </c>
      <c r="M186" s="14" t="str">
        <f>IFERROR(VLOOKUP($K186,car_1[],3,0),"")</f>
        <v xml:space="preserve">كابينة </v>
      </c>
      <c r="N186" s="14" t="str">
        <f>IFERROR(VLOOKUP($K186,car_1[],4,0),"")</f>
        <v>عادية</v>
      </c>
      <c r="O186" s="11">
        <f ca="1">IF(K186&lt;&gt;"",IFERROR(IF(_xlfn.MAXIFS(OFFSET($P$5,0,0,ROW()-5,1),OFFSET($K$5,0,0,ROW()-5,1),K186)&lt;1,VLOOKUP(K186,car_1[[رقم السيارة]:[العداد]],5,FALSE),_xlfn.MAXIFS(OFFSET($P$5,0,0,ROW()-5,1),OFFSET($K$5,0,0,ROW()-5,1),K186)),VLOOKUP(K186,car_1[[رقم السيارة]:[العداد]],5,FALSE)),"")</f>
        <v>75925</v>
      </c>
      <c r="Q186" s="12" t="str">
        <f t="shared" ca="1" si="14"/>
        <v/>
      </c>
      <c r="R186" s="3">
        <v>25</v>
      </c>
      <c r="S186" s="3" t="s">
        <v>26</v>
      </c>
      <c r="T186" s="12">
        <f t="shared" si="16"/>
        <v>206.25</v>
      </c>
      <c r="U186" s="13" t="str">
        <f t="shared" ca="1" si="15"/>
        <v/>
      </c>
      <c r="V186" s="13" t="str">
        <f t="shared" ca="1" si="17"/>
        <v/>
      </c>
    </row>
    <row r="187" spans="7:22" x14ac:dyDescent="0.2">
      <c r="G187" s="6">
        <f t="shared" si="18"/>
        <v>45297</v>
      </c>
      <c r="H187" s="7">
        <f t="shared" si="19"/>
        <v>45297</v>
      </c>
      <c r="I187" s="8">
        <v>45297</v>
      </c>
      <c r="J187" s="9">
        <f t="shared" si="20"/>
        <v>45297</v>
      </c>
      <c r="K187" s="3">
        <v>578</v>
      </c>
      <c r="L187" s="14" t="str">
        <f>IFERROR(VLOOKUP($K187,car_1[],2,0),"")</f>
        <v>رضا الخطيب</v>
      </c>
      <c r="M187" s="14" t="str">
        <f>IFERROR(VLOOKUP($K187,car_1[],3,0),"")</f>
        <v>دبل كابينة</v>
      </c>
      <c r="N187" s="14" t="str">
        <f>IFERROR(VLOOKUP($K187,car_1[],4,0),"")</f>
        <v>غرز</v>
      </c>
      <c r="O187" s="11">
        <f ca="1">IF(K187&lt;&gt;"",IFERROR(IF(_xlfn.MAXIFS(OFFSET($P$5,0,0,ROW()-5,1),OFFSET($K$5,0,0,ROW()-5,1),K187)&lt;1,VLOOKUP(K187,car_1[[رقم السيارة]:[العداد]],5,FALSE),_xlfn.MAXIFS(OFFSET($P$5,0,0,ROW()-5,1),OFFSET($K$5,0,0,ROW()-5,1),K187)),VLOOKUP(K187,car_1[[رقم السيارة]:[العداد]],5,FALSE)),"")</f>
        <v>65352</v>
      </c>
      <c r="Q187" s="12" t="str">
        <f t="shared" ca="1" si="14"/>
        <v/>
      </c>
      <c r="R187" s="3">
        <v>30</v>
      </c>
      <c r="S187" s="3" t="s">
        <v>26</v>
      </c>
      <c r="T187" s="12">
        <f t="shared" si="16"/>
        <v>247.5</v>
      </c>
      <c r="U187" s="13" t="str">
        <f t="shared" ca="1" si="15"/>
        <v/>
      </c>
      <c r="V187" s="13" t="str">
        <f t="shared" ca="1" si="17"/>
        <v/>
      </c>
    </row>
    <row r="188" spans="7:22" x14ac:dyDescent="0.2">
      <c r="G188" s="6">
        <f t="shared" si="18"/>
        <v>45298</v>
      </c>
      <c r="H188" s="7">
        <f t="shared" si="19"/>
        <v>45298</v>
      </c>
      <c r="I188" s="8">
        <v>45298</v>
      </c>
      <c r="J188" s="9">
        <f t="shared" si="20"/>
        <v>45298</v>
      </c>
      <c r="K188" s="3">
        <v>879</v>
      </c>
      <c r="L188" s="14" t="str">
        <f>IFERROR(VLOOKUP($K188,car_1[],2,0),"")</f>
        <v xml:space="preserve">محمود </v>
      </c>
      <c r="M188" s="14" t="str">
        <f>IFERROR(VLOOKUP($K188,car_1[],3,0),"")</f>
        <v>دبل كابينة</v>
      </c>
      <c r="N188" s="14" t="str">
        <f>IFERROR(VLOOKUP($K188,car_1[],4,0),"")</f>
        <v>غرز</v>
      </c>
      <c r="O188" s="11">
        <f ca="1">IF(K188&lt;&gt;"",IFERROR(IF(_xlfn.MAXIFS(OFFSET($P$5,0,0,ROW()-5,1),OFFSET($K$5,0,0,ROW()-5,1),K188)&lt;1,VLOOKUP(K188,car_1[[رقم السيارة]:[العداد]],5,FALSE),_xlfn.MAXIFS(OFFSET($P$5,0,0,ROW()-5,1),OFFSET($K$5,0,0,ROW()-5,1),K188)),VLOOKUP(K188,car_1[[رقم السيارة]:[العداد]],5,FALSE)),"")</f>
        <v>426555</v>
      </c>
      <c r="Q188" s="12" t="str">
        <f t="shared" ca="1" si="14"/>
        <v/>
      </c>
      <c r="R188" s="3">
        <v>55</v>
      </c>
      <c r="S188" s="3" t="s">
        <v>26</v>
      </c>
      <c r="T188" s="12">
        <f t="shared" si="16"/>
        <v>453.75</v>
      </c>
      <c r="U188" s="13" t="str">
        <f t="shared" ca="1" si="15"/>
        <v/>
      </c>
      <c r="V188" s="13" t="str">
        <f t="shared" ca="1" si="17"/>
        <v/>
      </c>
    </row>
    <row r="189" spans="7:22" x14ac:dyDescent="0.2">
      <c r="G189" s="6">
        <f t="shared" si="18"/>
        <v>45299</v>
      </c>
      <c r="H189" s="7">
        <f t="shared" si="19"/>
        <v>45299</v>
      </c>
      <c r="I189" s="8">
        <v>45299</v>
      </c>
      <c r="J189" s="9">
        <f t="shared" si="20"/>
        <v>45299</v>
      </c>
      <c r="K189" s="3">
        <v>566</v>
      </c>
      <c r="L189" s="14" t="str">
        <f>IFERROR(VLOOKUP($K189,car_1[],2,0),"")</f>
        <v>محمد</v>
      </c>
      <c r="M189" s="14" t="str">
        <f>IFERROR(VLOOKUP($K189,car_1[],3,0),"")</f>
        <v>دبل كابينة</v>
      </c>
      <c r="N189" s="14" t="str">
        <f>IFERROR(VLOOKUP($K189,car_1[],4,0),"")</f>
        <v>عادية</v>
      </c>
      <c r="O189" s="11">
        <f ca="1">IF(K189&lt;&gt;"",IFERROR(IF(_xlfn.MAXIFS(OFFSET($P$5,0,0,ROW()-5,1),OFFSET($K$5,0,0,ROW()-5,1),K189)&lt;1,VLOOKUP(K189,car_1[[رقم السيارة]:[العداد]],5,FALSE),_xlfn.MAXIFS(OFFSET($P$5,0,0,ROW()-5,1),OFFSET($K$5,0,0,ROW()-5,1),K189)),VLOOKUP(K189,car_1[[رقم السيارة]:[العداد]],5,FALSE)),"")</f>
        <v>65752</v>
      </c>
      <c r="Q189" s="12" t="str">
        <f t="shared" ca="1" si="14"/>
        <v/>
      </c>
      <c r="R189" s="3">
        <v>70</v>
      </c>
      <c r="S189" s="3" t="s">
        <v>26</v>
      </c>
      <c r="T189" s="12">
        <f t="shared" si="16"/>
        <v>577.5</v>
      </c>
      <c r="U189" s="13" t="str">
        <f t="shared" ca="1" si="15"/>
        <v/>
      </c>
      <c r="V189" s="13" t="str">
        <f t="shared" ca="1" si="17"/>
        <v/>
      </c>
    </row>
    <row r="190" spans="7:22" x14ac:dyDescent="0.2">
      <c r="G190" s="6">
        <f t="shared" si="18"/>
        <v>45300</v>
      </c>
      <c r="H190" s="7">
        <f t="shared" si="19"/>
        <v>45300</v>
      </c>
      <c r="I190" s="8">
        <v>45300</v>
      </c>
      <c r="J190" s="9">
        <f t="shared" si="20"/>
        <v>45300</v>
      </c>
      <c r="K190" s="3">
        <v>215</v>
      </c>
      <c r="L190" s="14" t="str">
        <f>IFERROR(VLOOKUP($K190,car_1[],2,0),"")</f>
        <v>مصطفى</v>
      </c>
      <c r="M190" s="14" t="str">
        <f>IFERROR(VLOOKUP($K190,car_1[],3,0),"")</f>
        <v xml:space="preserve">كابينة </v>
      </c>
      <c r="N190" s="14" t="str">
        <f>IFERROR(VLOOKUP($K190,car_1[],4,0),"")</f>
        <v>عادية</v>
      </c>
      <c r="O190" s="11">
        <f ca="1">IF(K190&lt;&gt;"",IFERROR(IF(_xlfn.MAXIFS(OFFSET($P$5,0,0,ROW()-5,1),OFFSET($K$5,0,0,ROW()-5,1),K190)&lt;1,VLOOKUP(K190,car_1[[رقم السيارة]:[العداد]],5,FALSE),_xlfn.MAXIFS(OFFSET($P$5,0,0,ROW()-5,1),OFFSET($K$5,0,0,ROW()-5,1),K190)),VLOOKUP(K190,car_1[[رقم السيارة]:[العداد]],5,FALSE)),"")</f>
        <v>75925</v>
      </c>
      <c r="Q190" s="12" t="str">
        <f t="shared" ca="1" si="14"/>
        <v/>
      </c>
      <c r="R190" s="3">
        <v>50</v>
      </c>
      <c r="S190" s="3" t="s">
        <v>26</v>
      </c>
      <c r="T190" s="12">
        <f t="shared" si="16"/>
        <v>412.5</v>
      </c>
      <c r="U190" s="13" t="str">
        <f t="shared" ca="1" si="15"/>
        <v/>
      </c>
      <c r="V190" s="13" t="str">
        <f t="shared" ca="1" si="17"/>
        <v/>
      </c>
    </row>
    <row r="191" spans="7:22" x14ac:dyDescent="0.2">
      <c r="G191" s="6">
        <f t="shared" si="18"/>
        <v>45301</v>
      </c>
      <c r="H191" s="7">
        <f t="shared" si="19"/>
        <v>45301</v>
      </c>
      <c r="I191" s="8">
        <v>45301</v>
      </c>
      <c r="J191" s="9">
        <f t="shared" si="20"/>
        <v>45301</v>
      </c>
      <c r="K191" s="3">
        <v>578</v>
      </c>
      <c r="L191" s="14" t="str">
        <f>IFERROR(VLOOKUP($K191,car_1[],2,0),"")</f>
        <v>رضا الخطيب</v>
      </c>
      <c r="M191" s="14" t="str">
        <f>IFERROR(VLOOKUP($K191,car_1[],3,0),"")</f>
        <v>دبل كابينة</v>
      </c>
      <c r="N191" s="14" t="str">
        <f>IFERROR(VLOOKUP($K191,car_1[],4,0),"")</f>
        <v>غرز</v>
      </c>
      <c r="O191" s="11">
        <f ca="1">IF(K191&lt;&gt;"",IFERROR(IF(_xlfn.MAXIFS(OFFSET($P$5,0,0,ROW()-5,1),OFFSET($K$5,0,0,ROW()-5,1),K191)&lt;1,VLOOKUP(K191,car_1[[رقم السيارة]:[العداد]],5,FALSE),_xlfn.MAXIFS(OFFSET($P$5,0,0,ROW()-5,1),OFFSET($K$5,0,0,ROW()-5,1),K191)),VLOOKUP(K191,car_1[[رقم السيارة]:[العداد]],5,FALSE)),"")</f>
        <v>65352</v>
      </c>
      <c r="Q191" s="12" t="str">
        <f t="shared" ca="1" si="14"/>
        <v/>
      </c>
      <c r="R191" s="3">
        <v>25</v>
      </c>
      <c r="S191" s="3" t="s">
        <v>26</v>
      </c>
      <c r="T191" s="12">
        <f t="shared" si="16"/>
        <v>206.25</v>
      </c>
      <c r="U191" s="13" t="str">
        <f t="shared" ca="1" si="15"/>
        <v/>
      </c>
      <c r="V191" s="13" t="str">
        <f t="shared" ca="1" si="17"/>
        <v/>
      </c>
    </row>
    <row r="192" spans="7:22" x14ac:dyDescent="0.2">
      <c r="G192" s="6">
        <f t="shared" si="18"/>
        <v>45302</v>
      </c>
      <c r="H192" s="7">
        <f t="shared" si="19"/>
        <v>45302</v>
      </c>
      <c r="I192" s="8">
        <v>45302</v>
      </c>
      <c r="J192" s="9">
        <f t="shared" si="20"/>
        <v>45302</v>
      </c>
      <c r="K192" s="3">
        <v>879</v>
      </c>
      <c r="L192" s="14" t="str">
        <f>IFERROR(VLOOKUP($K192,car_1[],2,0),"")</f>
        <v xml:space="preserve">محمود </v>
      </c>
      <c r="M192" s="14" t="str">
        <f>IFERROR(VLOOKUP($K192,car_1[],3,0),"")</f>
        <v>دبل كابينة</v>
      </c>
      <c r="N192" s="14" t="str">
        <f>IFERROR(VLOOKUP($K192,car_1[],4,0),"")</f>
        <v>غرز</v>
      </c>
      <c r="O192" s="11">
        <f ca="1">IF(K192&lt;&gt;"",IFERROR(IF(_xlfn.MAXIFS(OFFSET($P$5,0,0,ROW()-5,1),OFFSET($K$5,0,0,ROW()-5,1),K192)&lt;1,VLOOKUP(K192,car_1[[رقم السيارة]:[العداد]],5,FALSE),_xlfn.MAXIFS(OFFSET($P$5,0,0,ROW()-5,1),OFFSET($K$5,0,0,ROW()-5,1),K192)),VLOOKUP(K192,car_1[[رقم السيارة]:[العداد]],5,FALSE)),"")</f>
        <v>426555</v>
      </c>
      <c r="Q192" s="12" t="str">
        <f t="shared" ca="1" si="14"/>
        <v/>
      </c>
      <c r="R192" s="3">
        <v>30</v>
      </c>
      <c r="S192" s="3" t="s">
        <v>26</v>
      </c>
      <c r="T192" s="12">
        <f t="shared" si="16"/>
        <v>247.5</v>
      </c>
      <c r="U192" s="13" t="str">
        <f t="shared" ca="1" si="15"/>
        <v/>
      </c>
      <c r="V192" s="13" t="str">
        <f t="shared" ca="1" si="17"/>
        <v/>
      </c>
    </row>
    <row r="193" spans="7:22" x14ac:dyDescent="0.2">
      <c r="G193" s="6">
        <f t="shared" si="18"/>
        <v>45303</v>
      </c>
      <c r="H193" s="7">
        <f t="shared" si="19"/>
        <v>45303</v>
      </c>
      <c r="I193" s="8">
        <v>45303</v>
      </c>
      <c r="J193" s="9">
        <f t="shared" si="20"/>
        <v>45303</v>
      </c>
      <c r="K193" s="3">
        <v>566</v>
      </c>
      <c r="L193" s="14" t="str">
        <f>IFERROR(VLOOKUP($K193,car_1[],2,0),"")</f>
        <v>محمد</v>
      </c>
      <c r="M193" s="14" t="str">
        <f>IFERROR(VLOOKUP($K193,car_1[],3,0),"")</f>
        <v>دبل كابينة</v>
      </c>
      <c r="N193" s="14" t="str">
        <f>IFERROR(VLOOKUP($K193,car_1[],4,0),"")</f>
        <v>عادية</v>
      </c>
      <c r="O193" s="11">
        <f ca="1">IF(K193&lt;&gt;"",IFERROR(IF(_xlfn.MAXIFS(OFFSET($P$5,0,0,ROW()-5,1),OFFSET($K$5,0,0,ROW()-5,1),K193)&lt;1,VLOOKUP(K193,car_1[[رقم السيارة]:[العداد]],5,FALSE),_xlfn.MAXIFS(OFFSET($P$5,0,0,ROW()-5,1),OFFSET($K$5,0,0,ROW()-5,1),K193)),VLOOKUP(K193,car_1[[رقم السيارة]:[العداد]],5,FALSE)),"")</f>
        <v>65752</v>
      </c>
      <c r="Q193" s="12" t="str">
        <f t="shared" ca="1" si="14"/>
        <v/>
      </c>
      <c r="R193" s="3">
        <v>55</v>
      </c>
      <c r="S193" s="3" t="s">
        <v>26</v>
      </c>
      <c r="T193" s="12">
        <f t="shared" si="16"/>
        <v>453.75</v>
      </c>
      <c r="U193" s="13" t="str">
        <f t="shared" ca="1" si="15"/>
        <v/>
      </c>
      <c r="V193" s="13" t="str">
        <f t="shared" ca="1" si="17"/>
        <v/>
      </c>
    </row>
    <row r="194" spans="7:22" x14ac:dyDescent="0.2">
      <c r="G194" s="6">
        <f t="shared" si="18"/>
        <v>45304</v>
      </c>
      <c r="H194" s="7">
        <f t="shared" si="19"/>
        <v>45304</v>
      </c>
      <c r="I194" s="8">
        <v>45304</v>
      </c>
      <c r="J194" s="9">
        <f t="shared" si="20"/>
        <v>45304</v>
      </c>
      <c r="K194" s="3">
        <v>215</v>
      </c>
      <c r="L194" s="14" t="str">
        <f>IFERROR(VLOOKUP($K194,car_1[],2,0),"")</f>
        <v>مصطفى</v>
      </c>
      <c r="M194" s="14" t="str">
        <f>IFERROR(VLOOKUP($K194,car_1[],3,0),"")</f>
        <v xml:space="preserve">كابينة </v>
      </c>
      <c r="N194" s="14" t="str">
        <f>IFERROR(VLOOKUP($K194,car_1[],4,0),"")</f>
        <v>عادية</v>
      </c>
      <c r="O194" s="11">
        <f ca="1">IF(K194&lt;&gt;"",IFERROR(IF(_xlfn.MAXIFS(OFFSET($P$5,0,0,ROW()-5,1),OFFSET($K$5,0,0,ROW()-5,1),K194)&lt;1,VLOOKUP(K194,car_1[[رقم السيارة]:[العداد]],5,FALSE),_xlfn.MAXIFS(OFFSET($P$5,0,0,ROW()-5,1),OFFSET($K$5,0,0,ROW()-5,1),K194)),VLOOKUP(K194,car_1[[رقم السيارة]:[العداد]],5,FALSE)),"")</f>
        <v>75925</v>
      </c>
      <c r="Q194" s="12" t="str">
        <f t="shared" ca="1" si="14"/>
        <v/>
      </c>
      <c r="R194" s="3">
        <v>70</v>
      </c>
      <c r="S194" s="3" t="s">
        <v>26</v>
      </c>
      <c r="T194" s="12">
        <f t="shared" si="16"/>
        <v>577.5</v>
      </c>
      <c r="U194" s="13" t="str">
        <f t="shared" ca="1" si="15"/>
        <v/>
      </c>
      <c r="V194" s="13" t="str">
        <f t="shared" ca="1" si="17"/>
        <v/>
      </c>
    </row>
    <row r="195" spans="7:22" x14ac:dyDescent="0.2">
      <c r="G195" s="6">
        <f t="shared" si="18"/>
        <v>45305</v>
      </c>
      <c r="H195" s="7">
        <f t="shared" si="19"/>
        <v>45305</v>
      </c>
      <c r="I195" s="8">
        <v>45305</v>
      </c>
      <c r="J195" s="9">
        <f t="shared" si="20"/>
        <v>45305</v>
      </c>
      <c r="K195" s="3">
        <v>578</v>
      </c>
      <c r="L195" s="14" t="str">
        <f>IFERROR(VLOOKUP($K195,car_1[],2,0),"")</f>
        <v>رضا الخطيب</v>
      </c>
      <c r="M195" s="14" t="str">
        <f>IFERROR(VLOOKUP($K195,car_1[],3,0),"")</f>
        <v>دبل كابينة</v>
      </c>
      <c r="N195" s="14" t="str">
        <f>IFERROR(VLOOKUP($K195,car_1[],4,0),"")</f>
        <v>غرز</v>
      </c>
      <c r="O195" s="11">
        <f ca="1">IF(K195&lt;&gt;"",IFERROR(IF(_xlfn.MAXIFS(OFFSET($P$5,0,0,ROW()-5,1),OFFSET($K$5,0,0,ROW()-5,1),K195)&lt;1,VLOOKUP(K195,car_1[[رقم السيارة]:[العداد]],5,FALSE),_xlfn.MAXIFS(OFFSET($P$5,0,0,ROW()-5,1),OFFSET($K$5,0,0,ROW()-5,1),K195)),VLOOKUP(K195,car_1[[رقم السيارة]:[العداد]],5,FALSE)),"")</f>
        <v>65352</v>
      </c>
      <c r="Q195" s="12" t="str">
        <f t="shared" ca="1" si="14"/>
        <v/>
      </c>
      <c r="R195" s="3">
        <v>50</v>
      </c>
      <c r="S195" s="3" t="s">
        <v>26</v>
      </c>
      <c r="T195" s="12">
        <f t="shared" si="16"/>
        <v>412.5</v>
      </c>
      <c r="U195" s="13" t="str">
        <f t="shared" ca="1" si="15"/>
        <v/>
      </c>
      <c r="V195" s="13" t="str">
        <f t="shared" ca="1" si="17"/>
        <v/>
      </c>
    </row>
    <row r="196" spans="7:22" x14ac:dyDescent="0.2">
      <c r="G196" s="6">
        <f t="shared" si="18"/>
        <v>45306</v>
      </c>
      <c r="H196" s="7">
        <f t="shared" si="19"/>
        <v>45306</v>
      </c>
      <c r="I196" s="8">
        <v>45306</v>
      </c>
      <c r="J196" s="9">
        <f t="shared" si="20"/>
        <v>45306</v>
      </c>
      <c r="K196" s="3">
        <v>879</v>
      </c>
      <c r="L196" s="14" t="str">
        <f>IFERROR(VLOOKUP($K196,car_1[],2,0),"")</f>
        <v xml:space="preserve">محمود </v>
      </c>
      <c r="M196" s="14" t="str">
        <f>IFERROR(VLOOKUP($K196,car_1[],3,0),"")</f>
        <v>دبل كابينة</v>
      </c>
      <c r="N196" s="14" t="str">
        <f>IFERROR(VLOOKUP($K196,car_1[],4,0),"")</f>
        <v>غرز</v>
      </c>
      <c r="O196" s="11">
        <f ca="1">IF(K196&lt;&gt;"",IFERROR(IF(_xlfn.MAXIFS(OFFSET($P$5,0,0,ROW()-5,1),OFFSET($K$5,0,0,ROW()-5,1),K196)&lt;1,VLOOKUP(K196,car_1[[رقم السيارة]:[العداد]],5,FALSE),_xlfn.MAXIFS(OFFSET($P$5,0,0,ROW()-5,1),OFFSET($K$5,0,0,ROW()-5,1),K196)),VLOOKUP(K196,car_1[[رقم السيارة]:[العداد]],5,FALSE)),"")</f>
        <v>426555</v>
      </c>
      <c r="Q196" s="12" t="str">
        <f t="shared" ca="1" si="14"/>
        <v/>
      </c>
      <c r="R196" s="3">
        <v>25</v>
      </c>
      <c r="S196" s="3" t="s">
        <v>26</v>
      </c>
      <c r="T196" s="12">
        <f t="shared" si="16"/>
        <v>206.25</v>
      </c>
      <c r="U196" s="13" t="str">
        <f t="shared" ca="1" si="15"/>
        <v/>
      </c>
      <c r="V196" s="13" t="str">
        <f t="shared" ca="1" si="17"/>
        <v/>
      </c>
    </row>
    <row r="197" spans="7:22" x14ac:dyDescent="0.2">
      <c r="G197" s="6">
        <f t="shared" si="18"/>
        <v>45307</v>
      </c>
      <c r="H197" s="7">
        <f t="shared" si="19"/>
        <v>45307</v>
      </c>
      <c r="I197" s="8">
        <v>45307</v>
      </c>
      <c r="J197" s="9">
        <f t="shared" si="20"/>
        <v>45307</v>
      </c>
      <c r="K197" s="3">
        <v>566</v>
      </c>
      <c r="L197" s="14" t="str">
        <f>IFERROR(VLOOKUP($K197,car_1[],2,0),"")</f>
        <v>محمد</v>
      </c>
      <c r="M197" s="14" t="str">
        <f>IFERROR(VLOOKUP($K197,car_1[],3,0),"")</f>
        <v>دبل كابينة</v>
      </c>
      <c r="N197" s="14" t="str">
        <f>IFERROR(VLOOKUP($K197,car_1[],4,0),"")</f>
        <v>عادية</v>
      </c>
      <c r="O197" s="11">
        <f ca="1">IF(K197&lt;&gt;"",IFERROR(IF(_xlfn.MAXIFS(OFFSET($P$5,0,0,ROW()-5,1),OFFSET($K$5,0,0,ROW()-5,1),K197)&lt;1,VLOOKUP(K197,car_1[[رقم السيارة]:[العداد]],5,FALSE),_xlfn.MAXIFS(OFFSET($P$5,0,0,ROW()-5,1),OFFSET($K$5,0,0,ROW()-5,1),K197)),VLOOKUP(K197,car_1[[رقم السيارة]:[العداد]],5,FALSE)),"")</f>
        <v>65752</v>
      </c>
      <c r="Q197" s="12" t="str">
        <f t="shared" ref="Q197:Q260" ca="1" si="21">IF(OR(O197="",P197=""),"",(O197-P197)*-1)</f>
        <v/>
      </c>
      <c r="R197" s="3">
        <v>30</v>
      </c>
      <c r="S197" s="3" t="s">
        <v>26</v>
      </c>
      <c r="T197" s="12">
        <f t="shared" si="16"/>
        <v>247.5</v>
      </c>
      <c r="U197" s="13" t="str">
        <f t="shared" ref="U197:U260" ca="1" si="22">IF(Q197="","",R197/Q197)</f>
        <v/>
      </c>
      <c r="V197" s="13" t="str">
        <f t="shared" ca="1" si="17"/>
        <v/>
      </c>
    </row>
    <row r="198" spans="7:22" x14ac:dyDescent="0.2">
      <c r="G198" s="6">
        <f t="shared" si="18"/>
        <v>45308</v>
      </c>
      <c r="H198" s="7">
        <f t="shared" si="19"/>
        <v>45308</v>
      </c>
      <c r="I198" s="8">
        <v>45308</v>
      </c>
      <c r="J198" s="9">
        <f t="shared" si="20"/>
        <v>45308</v>
      </c>
      <c r="K198" s="3">
        <v>215</v>
      </c>
      <c r="L198" s="14" t="str">
        <f>IFERROR(VLOOKUP($K198,car_1[],2,0),"")</f>
        <v>مصطفى</v>
      </c>
      <c r="M198" s="14" t="str">
        <f>IFERROR(VLOOKUP($K198,car_1[],3,0),"")</f>
        <v xml:space="preserve">كابينة </v>
      </c>
      <c r="N198" s="14" t="str">
        <f>IFERROR(VLOOKUP($K198,car_1[],4,0),"")</f>
        <v>عادية</v>
      </c>
      <c r="O198" s="11">
        <f ca="1">IF(K198&lt;&gt;"",IFERROR(IF(_xlfn.MAXIFS(OFFSET($P$5,0,0,ROW()-5,1),OFFSET($K$5,0,0,ROW()-5,1),K198)&lt;1,VLOOKUP(K198,car_1[[رقم السيارة]:[العداد]],5,FALSE),_xlfn.MAXIFS(OFFSET($P$5,0,0,ROW()-5,1),OFFSET($K$5,0,0,ROW()-5,1),K198)),VLOOKUP(K198,car_1[[رقم السيارة]:[العداد]],5,FALSE)),"")</f>
        <v>75925</v>
      </c>
      <c r="Q198" s="12" t="str">
        <f t="shared" ca="1" si="21"/>
        <v/>
      </c>
      <c r="R198" s="3">
        <v>55</v>
      </c>
      <c r="S198" s="3" t="s">
        <v>26</v>
      </c>
      <c r="T198" s="12">
        <f t="shared" ref="T198:T261" si="23">IFERROR(VLOOKUP(S198,$S$1:$T$2,2,FALSE)*$R198,"")</f>
        <v>453.75</v>
      </c>
      <c r="U198" s="13" t="str">
        <f t="shared" ca="1" si="22"/>
        <v/>
      </c>
      <c r="V198" s="13" t="str">
        <f t="shared" ref="V198:V261" ca="1" si="24">IF(Q198="","",T198/Q198)</f>
        <v/>
      </c>
    </row>
    <row r="199" spans="7:22" x14ac:dyDescent="0.2">
      <c r="G199" s="6">
        <f t="shared" ref="G199:G262" si="25">+I199</f>
        <v>45309</v>
      </c>
      <c r="H199" s="7">
        <f t="shared" ref="H199:H262" si="26">I199</f>
        <v>45309</v>
      </c>
      <c r="I199" s="8">
        <v>45309</v>
      </c>
      <c r="J199" s="9">
        <f t="shared" ref="J199:J262" si="27">I199</f>
        <v>45309</v>
      </c>
      <c r="K199" s="3">
        <v>578</v>
      </c>
      <c r="L199" s="14" t="str">
        <f>IFERROR(VLOOKUP($K199,car_1[],2,0),"")</f>
        <v>رضا الخطيب</v>
      </c>
      <c r="M199" s="14" t="str">
        <f>IFERROR(VLOOKUP($K199,car_1[],3,0),"")</f>
        <v>دبل كابينة</v>
      </c>
      <c r="N199" s="14" t="str">
        <f>IFERROR(VLOOKUP($K199,car_1[],4,0),"")</f>
        <v>غرز</v>
      </c>
      <c r="O199" s="11">
        <f ca="1">IF(K199&lt;&gt;"",IFERROR(IF(_xlfn.MAXIFS(OFFSET($P$5,0,0,ROW()-5,1),OFFSET($K$5,0,0,ROW()-5,1),K199)&lt;1,VLOOKUP(K199,car_1[[رقم السيارة]:[العداد]],5,FALSE),_xlfn.MAXIFS(OFFSET($P$5,0,0,ROW()-5,1),OFFSET($K$5,0,0,ROW()-5,1),K199)),VLOOKUP(K199,car_1[[رقم السيارة]:[العداد]],5,FALSE)),"")</f>
        <v>65352</v>
      </c>
      <c r="Q199" s="12" t="str">
        <f t="shared" ca="1" si="21"/>
        <v/>
      </c>
      <c r="R199" s="3">
        <v>70</v>
      </c>
      <c r="S199" s="3" t="s">
        <v>26</v>
      </c>
      <c r="T199" s="12">
        <f t="shared" si="23"/>
        <v>577.5</v>
      </c>
      <c r="U199" s="13" t="str">
        <f t="shared" ca="1" si="22"/>
        <v/>
      </c>
      <c r="V199" s="13" t="str">
        <f t="shared" ca="1" si="24"/>
        <v/>
      </c>
    </row>
    <row r="200" spans="7:22" x14ac:dyDescent="0.2">
      <c r="G200" s="6">
        <f t="shared" si="25"/>
        <v>45310</v>
      </c>
      <c r="H200" s="7">
        <f t="shared" si="26"/>
        <v>45310</v>
      </c>
      <c r="I200" s="8">
        <v>45310</v>
      </c>
      <c r="J200" s="9">
        <f t="shared" si="27"/>
        <v>45310</v>
      </c>
      <c r="K200" s="3">
        <v>879</v>
      </c>
      <c r="L200" s="14" t="str">
        <f>IFERROR(VLOOKUP($K200,car_1[],2,0),"")</f>
        <v xml:space="preserve">محمود </v>
      </c>
      <c r="M200" s="14" t="str">
        <f>IFERROR(VLOOKUP($K200,car_1[],3,0),"")</f>
        <v>دبل كابينة</v>
      </c>
      <c r="N200" s="14" t="str">
        <f>IFERROR(VLOOKUP($K200,car_1[],4,0),"")</f>
        <v>غرز</v>
      </c>
      <c r="O200" s="11">
        <f ca="1">IF(K200&lt;&gt;"",IFERROR(IF(_xlfn.MAXIFS(OFFSET($P$5,0,0,ROW()-5,1),OFFSET($K$5,0,0,ROW()-5,1),K200)&lt;1,VLOOKUP(K200,car_1[[رقم السيارة]:[العداد]],5,FALSE),_xlfn.MAXIFS(OFFSET($P$5,0,0,ROW()-5,1),OFFSET($K$5,0,0,ROW()-5,1),K200)),VLOOKUP(K200,car_1[[رقم السيارة]:[العداد]],5,FALSE)),"")</f>
        <v>426555</v>
      </c>
      <c r="Q200" s="12" t="str">
        <f t="shared" ca="1" si="21"/>
        <v/>
      </c>
      <c r="R200" s="3">
        <v>50</v>
      </c>
      <c r="S200" s="3" t="s">
        <v>26</v>
      </c>
      <c r="T200" s="12">
        <f t="shared" si="23"/>
        <v>412.5</v>
      </c>
      <c r="U200" s="13" t="str">
        <f t="shared" ca="1" si="22"/>
        <v/>
      </c>
      <c r="V200" s="13" t="str">
        <f t="shared" ca="1" si="24"/>
        <v/>
      </c>
    </row>
    <row r="201" spans="7:22" x14ac:dyDescent="0.2">
      <c r="G201" s="6">
        <f t="shared" si="25"/>
        <v>45311</v>
      </c>
      <c r="H201" s="7">
        <f t="shared" si="26"/>
        <v>45311</v>
      </c>
      <c r="I201" s="8">
        <v>45311</v>
      </c>
      <c r="J201" s="9">
        <f t="shared" si="27"/>
        <v>45311</v>
      </c>
      <c r="K201" s="3">
        <v>566</v>
      </c>
      <c r="L201" s="14" t="str">
        <f>IFERROR(VLOOKUP($K201,car_1[],2,0),"")</f>
        <v>محمد</v>
      </c>
      <c r="M201" s="14" t="str">
        <f>IFERROR(VLOOKUP($K201,car_1[],3,0),"")</f>
        <v>دبل كابينة</v>
      </c>
      <c r="N201" s="14" t="str">
        <f>IFERROR(VLOOKUP($K201,car_1[],4,0),"")</f>
        <v>عادية</v>
      </c>
      <c r="O201" s="11">
        <f ca="1">IF(K201&lt;&gt;"",IFERROR(IF(_xlfn.MAXIFS(OFFSET($P$5,0,0,ROW()-5,1),OFFSET($K$5,0,0,ROW()-5,1),K201)&lt;1,VLOOKUP(K201,car_1[[رقم السيارة]:[العداد]],5,FALSE),_xlfn.MAXIFS(OFFSET($P$5,0,0,ROW()-5,1),OFFSET($K$5,0,0,ROW()-5,1),K201)),VLOOKUP(K201,car_1[[رقم السيارة]:[العداد]],5,FALSE)),"")</f>
        <v>65752</v>
      </c>
      <c r="Q201" s="12" t="str">
        <f t="shared" ca="1" si="21"/>
        <v/>
      </c>
      <c r="R201" s="3">
        <v>25</v>
      </c>
      <c r="S201" s="3" t="s">
        <v>26</v>
      </c>
      <c r="T201" s="12">
        <f t="shared" si="23"/>
        <v>206.25</v>
      </c>
      <c r="U201" s="13" t="str">
        <f t="shared" ca="1" si="22"/>
        <v/>
      </c>
      <c r="V201" s="13" t="str">
        <f t="shared" ca="1" si="24"/>
        <v/>
      </c>
    </row>
    <row r="202" spans="7:22" x14ac:dyDescent="0.2">
      <c r="G202" s="6">
        <f t="shared" si="25"/>
        <v>45312</v>
      </c>
      <c r="H202" s="7">
        <f t="shared" si="26"/>
        <v>45312</v>
      </c>
      <c r="I202" s="8">
        <v>45312</v>
      </c>
      <c r="J202" s="9">
        <f t="shared" si="27"/>
        <v>45312</v>
      </c>
      <c r="K202" s="3">
        <v>215</v>
      </c>
      <c r="L202" s="14" t="str">
        <f>IFERROR(VLOOKUP($K202,car_1[],2,0),"")</f>
        <v>مصطفى</v>
      </c>
      <c r="M202" s="14" t="str">
        <f>IFERROR(VLOOKUP($K202,car_1[],3,0),"")</f>
        <v xml:space="preserve">كابينة </v>
      </c>
      <c r="N202" s="14" t="str">
        <f>IFERROR(VLOOKUP($K202,car_1[],4,0),"")</f>
        <v>عادية</v>
      </c>
      <c r="O202" s="11">
        <f ca="1">IF(K202&lt;&gt;"",IFERROR(IF(_xlfn.MAXIFS(OFFSET($P$5,0,0,ROW()-5,1),OFFSET($K$5,0,0,ROW()-5,1),K202)&lt;1,VLOOKUP(K202,car_1[[رقم السيارة]:[العداد]],5,FALSE),_xlfn.MAXIFS(OFFSET($P$5,0,0,ROW()-5,1),OFFSET($K$5,0,0,ROW()-5,1),K202)),VLOOKUP(K202,car_1[[رقم السيارة]:[العداد]],5,FALSE)),"")</f>
        <v>75925</v>
      </c>
      <c r="Q202" s="12" t="str">
        <f t="shared" ca="1" si="21"/>
        <v/>
      </c>
      <c r="R202" s="3">
        <v>30</v>
      </c>
      <c r="S202" s="3" t="s">
        <v>26</v>
      </c>
      <c r="T202" s="12">
        <f t="shared" si="23"/>
        <v>247.5</v>
      </c>
      <c r="U202" s="13" t="str">
        <f t="shared" ca="1" si="22"/>
        <v/>
      </c>
      <c r="V202" s="13" t="str">
        <f t="shared" ca="1" si="24"/>
        <v/>
      </c>
    </row>
    <row r="203" spans="7:22" x14ac:dyDescent="0.2">
      <c r="G203" s="6">
        <f t="shared" si="25"/>
        <v>45313</v>
      </c>
      <c r="H203" s="7">
        <f t="shared" si="26"/>
        <v>45313</v>
      </c>
      <c r="I203" s="8">
        <v>45313</v>
      </c>
      <c r="J203" s="9">
        <f t="shared" si="27"/>
        <v>45313</v>
      </c>
      <c r="K203" s="3">
        <v>578</v>
      </c>
      <c r="L203" s="14" t="str">
        <f>IFERROR(VLOOKUP($K203,car_1[],2,0),"")</f>
        <v>رضا الخطيب</v>
      </c>
      <c r="M203" s="14" t="str">
        <f>IFERROR(VLOOKUP($K203,car_1[],3,0),"")</f>
        <v>دبل كابينة</v>
      </c>
      <c r="N203" s="14" t="str">
        <f>IFERROR(VLOOKUP($K203,car_1[],4,0),"")</f>
        <v>غرز</v>
      </c>
      <c r="O203" s="11">
        <f ca="1">IF(K203&lt;&gt;"",IFERROR(IF(_xlfn.MAXIFS(OFFSET($P$5,0,0,ROW()-5,1),OFFSET($K$5,0,0,ROW()-5,1),K203)&lt;1,VLOOKUP(K203,car_1[[رقم السيارة]:[العداد]],5,FALSE),_xlfn.MAXIFS(OFFSET($P$5,0,0,ROW()-5,1),OFFSET($K$5,0,0,ROW()-5,1),K203)),VLOOKUP(K203,car_1[[رقم السيارة]:[العداد]],5,FALSE)),"")</f>
        <v>65352</v>
      </c>
      <c r="Q203" s="12" t="str">
        <f t="shared" ca="1" si="21"/>
        <v/>
      </c>
      <c r="R203" s="3">
        <v>55</v>
      </c>
      <c r="S203" s="3" t="s">
        <v>26</v>
      </c>
      <c r="T203" s="12">
        <f t="shared" si="23"/>
        <v>453.75</v>
      </c>
      <c r="U203" s="13" t="str">
        <f t="shared" ca="1" si="22"/>
        <v/>
      </c>
      <c r="V203" s="13" t="str">
        <f t="shared" ca="1" si="24"/>
        <v/>
      </c>
    </row>
    <row r="204" spans="7:22" x14ac:dyDescent="0.2">
      <c r="G204" s="6">
        <f t="shared" si="25"/>
        <v>45314</v>
      </c>
      <c r="H204" s="7">
        <f t="shared" si="26"/>
        <v>45314</v>
      </c>
      <c r="I204" s="8">
        <v>45314</v>
      </c>
      <c r="J204" s="9">
        <f t="shared" si="27"/>
        <v>45314</v>
      </c>
      <c r="K204" s="3">
        <v>879</v>
      </c>
      <c r="L204" s="14" t="str">
        <f>IFERROR(VLOOKUP($K204,car_1[],2,0),"")</f>
        <v xml:space="preserve">محمود </v>
      </c>
      <c r="M204" s="14" t="str">
        <f>IFERROR(VLOOKUP($K204,car_1[],3,0),"")</f>
        <v>دبل كابينة</v>
      </c>
      <c r="N204" s="14" t="str">
        <f>IFERROR(VLOOKUP($K204,car_1[],4,0),"")</f>
        <v>غرز</v>
      </c>
      <c r="O204" s="11">
        <f ca="1">IF(K204&lt;&gt;"",IFERROR(IF(_xlfn.MAXIFS(OFFSET($P$5,0,0,ROW()-5,1),OFFSET($K$5,0,0,ROW()-5,1),K204)&lt;1,VLOOKUP(K204,car_1[[رقم السيارة]:[العداد]],5,FALSE),_xlfn.MAXIFS(OFFSET($P$5,0,0,ROW()-5,1),OFFSET($K$5,0,0,ROW()-5,1),K204)),VLOOKUP(K204,car_1[[رقم السيارة]:[العداد]],5,FALSE)),"")</f>
        <v>426555</v>
      </c>
      <c r="Q204" s="12" t="str">
        <f t="shared" ca="1" si="21"/>
        <v/>
      </c>
      <c r="R204" s="3">
        <v>70</v>
      </c>
      <c r="S204" s="3" t="s">
        <v>26</v>
      </c>
      <c r="T204" s="12">
        <f t="shared" si="23"/>
        <v>577.5</v>
      </c>
      <c r="U204" s="13" t="str">
        <f t="shared" ca="1" si="22"/>
        <v/>
      </c>
      <c r="V204" s="13" t="str">
        <f t="shared" ca="1" si="24"/>
        <v/>
      </c>
    </row>
    <row r="205" spans="7:22" x14ac:dyDescent="0.2">
      <c r="G205" s="6">
        <f t="shared" si="25"/>
        <v>45315</v>
      </c>
      <c r="H205" s="7">
        <f t="shared" si="26"/>
        <v>45315</v>
      </c>
      <c r="I205" s="8">
        <v>45315</v>
      </c>
      <c r="J205" s="9">
        <f t="shared" si="27"/>
        <v>45315</v>
      </c>
      <c r="K205" s="3">
        <v>566</v>
      </c>
      <c r="L205" s="14" t="str">
        <f>IFERROR(VLOOKUP($K205,car_1[],2,0),"")</f>
        <v>محمد</v>
      </c>
      <c r="M205" s="14" t="str">
        <f>IFERROR(VLOOKUP($K205,car_1[],3,0),"")</f>
        <v>دبل كابينة</v>
      </c>
      <c r="N205" s="14" t="str">
        <f>IFERROR(VLOOKUP($K205,car_1[],4,0),"")</f>
        <v>عادية</v>
      </c>
      <c r="O205" s="11">
        <f ca="1">IF(K205&lt;&gt;"",IFERROR(IF(_xlfn.MAXIFS(OFFSET($P$5,0,0,ROW()-5,1),OFFSET($K$5,0,0,ROW()-5,1),K205)&lt;1,VLOOKUP(K205,car_1[[رقم السيارة]:[العداد]],5,FALSE),_xlfn.MAXIFS(OFFSET($P$5,0,0,ROW()-5,1),OFFSET($K$5,0,0,ROW()-5,1),K205)),VLOOKUP(K205,car_1[[رقم السيارة]:[العداد]],5,FALSE)),"")</f>
        <v>65752</v>
      </c>
      <c r="Q205" s="12" t="str">
        <f t="shared" ca="1" si="21"/>
        <v/>
      </c>
      <c r="R205" s="3">
        <v>50</v>
      </c>
      <c r="S205" s="3" t="s">
        <v>26</v>
      </c>
      <c r="T205" s="12">
        <f t="shared" si="23"/>
        <v>412.5</v>
      </c>
      <c r="U205" s="13" t="str">
        <f t="shared" ca="1" si="22"/>
        <v/>
      </c>
      <c r="V205" s="13" t="str">
        <f t="shared" ca="1" si="24"/>
        <v/>
      </c>
    </row>
    <row r="206" spans="7:22" x14ac:dyDescent="0.2">
      <c r="G206" s="6">
        <f t="shared" si="25"/>
        <v>45316</v>
      </c>
      <c r="H206" s="7">
        <f t="shared" si="26"/>
        <v>45316</v>
      </c>
      <c r="I206" s="8">
        <v>45316</v>
      </c>
      <c r="J206" s="9">
        <f t="shared" si="27"/>
        <v>45316</v>
      </c>
      <c r="K206" s="3">
        <v>215</v>
      </c>
      <c r="L206" s="14" t="str">
        <f>IFERROR(VLOOKUP($K206,car_1[],2,0),"")</f>
        <v>مصطفى</v>
      </c>
      <c r="M206" s="14" t="str">
        <f>IFERROR(VLOOKUP($K206,car_1[],3,0),"")</f>
        <v xml:space="preserve">كابينة </v>
      </c>
      <c r="N206" s="14" t="str">
        <f>IFERROR(VLOOKUP($K206,car_1[],4,0),"")</f>
        <v>عادية</v>
      </c>
      <c r="O206" s="11">
        <f ca="1">IF(K206&lt;&gt;"",IFERROR(IF(_xlfn.MAXIFS(OFFSET($P$5,0,0,ROW()-5,1),OFFSET($K$5,0,0,ROW()-5,1),K206)&lt;1,VLOOKUP(K206,car_1[[رقم السيارة]:[العداد]],5,FALSE),_xlfn.MAXIFS(OFFSET($P$5,0,0,ROW()-5,1),OFFSET($K$5,0,0,ROW()-5,1),K206)),VLOOKUP(K206,car_1[[رقم السيارة]:[العداد]],5,FALSE)),"")</f>
        <v>75925</v>
      </c>
      <c r="Q206" s="12" t="str">
        <f t="shared" ca="1" si="21"/>
        <v/>
      </c>
      <c r="R206" s="3">
        <v>25</v>
      </c>
      <c r="S206" s="3" t="s">
        <v>26</v>
      </c>
      <c r="T206" s="12">
        <f t="shared" si="23"/>
        <v>206.25</v>
      </c>
      <c r="U206" s="13" t="str">
        <f t="shared" ca="1" si="22"/>
        <v/>
      </c>
      <c r="V206" s="13" t="str">
        <f t="shared" ca="1" si="24"/>
        <v/>
      </c>
    </row>
    <row r="207" spans="7:22" x14ac:dyDescent="0.2">
      <c r="G207" s="6">
        <f t="shared" si="25"/>
        <v>45317</v>
      </c>
      <c r="H207" s="7">
        <f t="shared" si="26"/>
        <v>45317</v>
      </c>
      <c r="I207" s="8">
        <v>45317</v>
      </c>
      <c r="J207" s="9">
        <f t="shared" si="27"/>
        <v>45317</v>
      </c>
      <c r="K207" s="3">
        <v>578</v>
      </c>
      <c r="L207" s="14" t="str">
        <f>IFERROR(VLOOKUP($K207,car_1[],2,0),"")</f>
        <v>رضا الخطيب</v>
      </c>
      <c r="M207" s="14" t="str">
        <f>IFERROR(VLOOKUP($K207,car_1[],3,0),"")</f>
        <v>دبل كابينة</v>
      </c>
      <c r="N207" s="14" t="str">
        <f>IFERROR(VLOOKUP($K207,car_1[],4,0),"")</f>
        <v>غرز</v>
      </c>
      <c r="O207" s="11">
        <f ca="1">IF(K207&lt;&gt;"",IFERROR(IF(_xlfn.MAXIFS(OFFSET($P$5,0,0,ROW()-5,1),OFFSET($K$5,0,0,ROW()-5,1),K207)&lt;1,VLOOKUP(K207,car_1[[رقم السيارة]:[العداد]],5,FALSE),_xlfn.MAXIFS(OFFSET($P$5,0,0,ROW()-5,1),OFFSET($K$5,0,0,ROW()-5,1),K207)),VLOOKUP(K207,car_1[[رقم السيارة]:[العداد]],5,FALSE)),"")</f>
        <v>65352</v>
      </c>
      <c r="Q207" s="12" t="str">
        <f t="shared" ca="1" si="21"/>
        <v/>
      </c>
      <c r="R207" s="3">
        <v>30</v>
      </c>
      <c r="S207" s="3" t="s">
        <v>26</v>
      </c>
      <c r="T207" s="12">
        <f t="shared" si="23"/>
        <v>247.5</v>
      </c>
      <c r="U207" s="13" t="str">
        <f t="shared" ca="1" si="22"/>
        <v/>
      </c>
      <c r="V207" s="13" t="str">
        <f t="shared" ca="1" si="24"/>
        <v/>
      </c>
    </row>
    <row r="208" spans="7:22" x14ac:dyDescent="0.2">
      <c r="G208" s="6">
        <f t="shared" si="25"/>
        <v>45318</v>
      </c>
      <c r="H208" s="7">
        <f t="shared" si="26"/>
        <v>45318</v>
      </c>
      <c r="I208" s="8">
        <v>45318</v>
      </c>
      <c r="J208" s="9">
        <f t="shared" si="27"/>
        <v>45318</v>
      </c>
      <c r="K208" s="3">
        <v>879</v>
      </c>
      <c r="L208" s="14" t="str">
        <f>IFERROR(VLOOKUP($K208,car_1[],2,0),"")</f>
        <v xml:space="preserve">محمود </v>
      </c>
      <c r="M208" s="14" t="str">
        <f>IFERROR(VLOOKUP($K208,car_1[],3,0),"")</f>
        <v>دبل كابينة</v>
      </c>
      <c r="N208" s="14" t="str">
        <f>IFERROR(VLOOKUP($K208,car_1[],4,0),"")</f>
        <v>غرز</v>
      </c>
      <c r="O208" s="11">
        <f ca="1">IF(K208&lt;&gt;"",IFERROR(IF(_xlfn.MAXIFS(OFFSET($P$5,0,0,ROW()-5,1),OFFSET($K$5,0,0,ROW()-5,1),K208)&lt;1,VLOOKUP(K208,car_1[[رقم السيارة]:[العداد]],5,FALSE),_xlfn.MAXIFS(OFFSET($P$5,0,0,ROW()-5,1),OFFSET($K$5,0,0,ROW()-5,1),K208)),VLOOKUP(K208,car_1[[رقم السيارة]:[العداد]],5,FALSE)),"")</f>
        <v>426555</v>
      </c>
      <c r="Q208" s="12" t="str">
        <f t="shared" ca="1" si="21"/>
        <v/>
      </c>
      <c r="R208" s="3">
        <v>55</v>
      </c>
      <c r="S208" s="3" t="s">
        <v>26</v>
      </c>
      <c r="T208" s="12">
        <f t="shared" si="23"/>
        <v>453.75</v>
      </c>
      <c r="U208" s="13" t="str">
        <f t="shared" ca="1" si="22"/>
        <v/>
      </c>
      <c r="V208" s="13" t="str">
        <f t="shared" ca="1" si="24"/>
        <v/>
      </c>
    </row>
    <row r="209" spans="7:22" x14ac:dyDescent="0.2">
      <c r="G209" s="6">
        <f t="shared" si="25"/>
        <v>45319</v>
      </c>
      <c r="H209" s="7">
        <f t="shared" si="26"/>
        <v>45319</v>
      </c>
      <c r="I209" s="8">
        <v>45319</v>
      </c>
      <c r="J209" s="9">
        <f t="shared" si="27"/>
        <v>45319</v>
      </c>
      <c r="K209" s="3">
        <v>566</v>
      </c>
      <c r="L209" s="14" t="str">
        <f>IFERROR(VLOOKUP($K209,car_1[],2,0),"")</f>
        <v>محمد</v>
      </c>
      <c r="M209" s="14" t="str">
        <f>IFERROR(VLOOKUP($K209,car_1[],3,0),"")</f>
        <v>دبل كابينة</v>
      </c>
      <c r="N209" s="14" t="str">
        <f>IFERROR(VLOOKUP($K209,car_1[],4,0),"")</f>
        <v>عادية</v>
      </c>
      <c r="O209" s="11">
        <f ca="1">IF(K209&lt;&gt;"",IFERROR(IF(_xlfn.MAXIFS(OFFSET($P$5,0,0,ROW()-5,1),OFFSET($K$5,0,0,ROW()-5,1),K209)&lt;1,VLOOKUP(K209,car_1[[رقم السيارة]:[العداد]],5,FALSE),_xlfn.MAXIFS(OFFSET($P$5,0,0,ROW()-5,1),OFFSET($K$5,0,0,ROW()-5,1),K209)),VLOOKUP(K209,car_1[[رقم السيارة]:[العداد]],5,FALSE)),"")</f>
        <v>65752</v>
      </c>
      <c r="Q209" s="12" t="str">
        <f t="shared" ca="1" si="21"/>
        <v/>
      </c>
      <c r="R209" s="3">
        <v>70</v>
      </c>
      <c r="S209" s="3" t="s">
        <v>26</v>
      </c>
      <c r="T209" s="12">
        <f t="shared" si="23"/>
        <v>577.5</v>
      </c>
      <c r="U209" s="13" t="str">
        <f t="shared" ca="1" si="22"/>
        <v/>
      </c>
      <c r="V209" s="13" t="str">
        <f t="shared" ca="1" si="24"/>
        <v/>
      </c>
    </row>
    <row r="210" spans="7:22" x14ac:dyDescent="0.2">
      <c r="G210" s="6">
        <f t="shared" si="25"/>
        <v>45320</v>
      </c>
      <c r="H210" s="7">
        <f t="shared" si="26"/>
        <v>45320</v>
      </c>
      <c r="I210" s="8">
        <v>45320</v>
      </c>
      <c r="J210" s="9">
        <f t="shared" si="27"/>
        <v>45320</v>
      </c>
      <c r="K210" s="3">
        <v>215</v>
      </c>
      <c r="L210" s="14" t="str">
        <f>IFERROR(VLOOKUP($K210,car_1[],2,0),"")</f>
        <v>مصطفى</v>
      </c>
      <c r="M210" s="14" t="str">
        <f>IFERROR(VLOOKUP($K210,car_1[],3,0),"")</f>
        <v xml:space="preserve">كابينة </v>
      </c>
      <c r="N210" s="14" t="str">
        <f>IFERROR(VLOOKUP($K210,car_1[],4,0),"")</f>
        <v>عادية</v>
      </c>
      <c r="O210" s="11">
        <f ca="1">IF(K210&lt;&gt;"",IFERROR(IF(_xlfn.MAXIFS(OFFSET($P$5,0,0,ROW()-5,1),OFFSET($K$5,0,0,ROW()-5,1),K210)&lt;1,VLOOKUP(K210,car_1[[رقم السيارة]:[العداد]],5,FALSE),_xlfn.MAXIFS(OFFSET($P$5,0,0,ROW()-5,1),OFFSET($K$5,0,0,ROW()-5,1),K210)),VLOOKUP(K210,car_1[[رقم السيارة]:[العداد]],5,FALSE)),"")</f>
        <v>75925</v>
      </c>
      <c r="Q210" s="12" t="str">
        <f t="shared" ca="1" si="21"/>
        <v/>
      </c>
      <c r="R210" s="3">
        <v>50</v>
      </c>
      <c r="S210" s="3" t="s">
        <v>26</v>
      </c>
      <c r="T210" s="12">
        <f t="shared" si="23"/>
        <v>412.5</v>
      </c>
      <c r="U210" s="13" t="str">
        <f t="shared" ca="1" si="22"/>
        <v/>
      </c>
      <c r="V210" s="13" t="str">
        <f t="shared" ca="1" si="24"/>
        <v/>
      </c>
    </row>
    <row r="211" spans="7:22" x14ac:dyDescent="0.2">
      <c r="G211" s="6">
        <f t="shared" si="25"/>
        <v>45321</v>
      </c>
      <c r="H211" s="7">
        <f t="shared" si="26"/>
        <v>45321</v>
      </c>
      <c r="I211" s="8">
        <v>45321</v>
      </c>
      <c r="J211" s="9">
        <f t="shared" si="27"/>
        <v>45321</v>
      </c>
      <c r="K211" s="3">
        <v>578</v>
      </c>
      <c r="L211" s="14" t="str">
        <f>IFERROR(VLOOKUP($K211,car_1[],2,0),"")</f>
        <v>رضا الخطيب</v>
      </c>
      <c r="M211" s="14" t="str">
        <f>IFERROR(VLOOKUP($K211,car_1[],3,0),"")</f>
        <v>دبل كابينة</v>
      </c>
      <c r="N211" s="14" t="str">
        <f>IFERROR(VLOOKUP($K211,car_1[],4,0),"")</f>
        <v>غرز</v>
      </c>
      <c r="O211" s="11">
        <f ca="1">IF(K211&lt;&gt;"",IFERROR(IF(_xlfn.MAXIFS(OFFSET($P$5,0,0,ROW()-5,1),OFFSET($K$5,0,0,ROW()-5,1),K211)&lt;1,VLOOKUP(K211,car_1[[رقم السيارة]:[العداد]],5,FALSE),_xlfn.MAXIFS(OFFSET($P$5,0,0,ROW()-5,1),OFFSET($K$5,0,0,ROW()-5,1),K211)),VLOOKUP(K211,car_1[[رقم السيارة]:[العداد]],5,FALSE)),"")</f>
        <v>65352</v>
      </c>
      <c r="Q211" s="12" t="str">
        <f t="shared" ca="1" si="21"/>
        <v/>
      </c>
      <c r="R211" s="3">
        <v>25</v>
      </c>
      <c r="S211" s="3" t="s">
        <v>26</v>
      </c>
      <c r="T211" s="12">
        <f t="shared" si="23"/>
        <v>206.25</v>
      </c>
      <c r="U211" s="13" t="str">
        <f t="shared" ca="1" si="22"/>
        <v/>
      </c>
      <c r="V211" s="13" t="str">
        <f t="shared" ca="1" si="24"/>
        <v/>
      </c>
    </row>
    <row r="212" spans="7:22" x14ac:dyDescent="0.2">
      <c r="G212" s="6">
        <f t="shared" si="25"/>
        <v>45322</v>
      </c>
      <c r="H212" s="7">
        <f t="shared" si="26"/>
        <v>45322</v>
      </c>
      <c r="I212" s="8">
        <v>45322</v>
      </c>
      <c r="J212" s="9">
        <f t="shared" si="27"/>
        <v>45322</v>
      </c>
      <c r="K212" s="3">
        <v>879</v>
      </c>
      <c r="L212" s="14" t="str">
        <f>IFERROR(VLOOKUP($K212,car_1[],2,0),"")</f>
        <v xml:space="preserve">محمود </v>
      </c>
      <c r="M212" s="14" t="str">
        <f>IFERROR(VLOOKUP($K212,car_1[],3,0),"")</f>
        <v>دبل كابينة</v>
      </c>
      <c r="N212" s="14" t="str">
        <f>IFERROR(VLOOKUP($K212,car_1[],4,0),"")</f>
        <v>غرز</v>
      </c>
      <c r="O212" s="11">
        <f ca="1">IF(K212&lt;&gt;"",IFERROR(IF(_xlfn.MAXIFS(OFFSET($P$5,0,0,ROW()-5,1),OFFSET($K$5,0,0,ROW()-5,1),K212)&lt;1,VLOOKUP(K212,car_1[[رقم السيارة]:[العداد]],5,FALSE),_xlfn.MAXIFS(OFFSET($P$5,0,0,ROW()-5,1),OFFSET($K$5,0,0,ROW()-5,1),K212)),VLOOKUP(K212,car_1[[رقم السيارة]:[العداد]],5,FALSE)),"")</f>
        <v>426555</v>
      </c>
      <c r="Q212" s="12" t="str">
        <f t="shared" ca="1" si="21"/>
        <v/>
      </c>
      <c r="R212" s="3">
        <v>30</v>
      </c>
      <c r="S212" s="3" t="s">
        <v>26</v>
      </c>
      <c r="T212" s="12">
        <f t="shared" si="23"/>
        <v>247.5</v>
      </c>
      <c r="U212" s="13" t="str">
        <f t="shared" ca="1" si="22"/>
        <v/>
      </c>
      <c r="V212" s="13" t="str">
        <f t="shared" ca="1" si="24"/>
        <v/>
      </c>
    </row>
    <row r="213" spans="7:22" x14ac:dyDescent="0.2">
      <c r="G213" s="6">
        <f t="shared" si="25"/>
        <v>45323</v>
      </c>
      <c r="H213" s="7">
        <f t="shared" si="26"/>
        <v>45323</v>
      </c>
      <c r="I213" s="8">
        <v>45323</v>
      </c>
      <c r="J213" s="9">
        <f t="shared" si="27"/>
        <v>45323</v>
      </c>
      <c r="K213" s="3">
        <v>566</v>
      </c>
      <c r="L213" s="14" t="str">
        <f>IFERROR(VLOOKUP($K213,car_1[],2,0),"")</f>
        <v>محمد</v>
      </c>
      <c r="M213" s="14" t="str">
        <f>IFERROR(VLOOKUP($K213,car_1[],3,0),"")</f>
        <v>دبل كابينة</v>
      </c>
      <c r="N213" s="14" t="str">
        <f>IFERROR(VLOOKUP($K213,car_1[],4,0),"")</f>
        <v>عادية</v>
      </c>
      <c r="O213" s="11">
        <f ca="1">IF(K213&lt;&gt;"",IFERROR(IF(_xlfn.MAXIFS(OFFSET($P$5,0,0,ROW()-5,1),OFFSET($K$5,0,0,ROW()-5,1),K213)&lt;1,VLOOKUP(K213,car_1[[رقم السيارة]:[العداد]],5,FALSE),_xlfn.MAXIFS(OFFSET($P$5,0,0,ROW()-5,1),OFFSET($K$5,0,0,ROW()-5,1),K213)),VLOOKUP(K213,car_1[[رقم السيارة]:[العداد]],5,FALSE)),"")</f>
        <v>65752</v>
      </c>
      <c r="Q213" s="12" t="str">
        <f t="shared" ca="1" si="21"/>
        <v/>
      </c>
      <c r="R213" s="3">
        <v>55</v>
      </c>
      <c r="S213" s="3" t="s">
        <v>26</v>
      </c>
      <c r="T213" s="12">
        <f t="shared" si="23"/>
        <v>453.75</v>
      </c>
      <c r="U213" s="13" t="str">
        <f t="shared" ca="1" si="22"/>
        <v/>
      </c>
      <c r="V213" s="13" t="str">
        <f t="shared" ca="1" si="24"/>
        <v/>
      </c>
    </row>
    <row r="214" spans="7:22" x14ac:dyDescent="0.2">
      <c r="G214" s="6">
        <f t="shared" si="25"/>
        <v>45324</v>
      </c>
      <c r="H214" s="7">
        <f t="shared" si="26"/>
        <v>45324</v>
      </c>
      <c r="I214" s="8">
        <v>45324</v>
      </c>
      <c r="J214" s="9">
        <f t="shared" si="27"/>
        <v>45324</v>
      </c>
      <c r="K214" s="3">
        <v>215</v>
      </c>
      <c r="L214" s="14" t="str">
        <f>IFERROR(VLOOKUP($K214,car_1[],2,0),"")</f>
        <v>مصطفى</v>
      </c>
      <c r="M214" s="14" t="str">
        <f>IFERROR(VLOOKUP($K214,car_1[],3,0),"")</f>
        <v xml:space="preserve">كابينة </v>
      </c>
      <c r="N214" s="14" t="str">
        <f>IFERROR(VLOOKUP($K214,car_1[],4,0),"")</f>
        <v>عادية</v>
      </c>
      <c r="O214" s="11">
        <f ca="1">IF(K214&lt;&gt;"",IFERROR(IF(_xlfn.MAXIFS(OFFSET($P$5,0,0,ROW()-5,1),OFFSET($K$5,0,0,ROW()-5,1),K214)&lt;1,VLOOKUP(K214,car_1[[رقم السيارة]:[العداد]],5,FALSE),_xlfn.MAXIFS(OFFSET($P$5,0,0,ROW()-5,1),OFFSET($K$5,0,0,ROW()-5,1),K214)),VLOOKUP(K214,car_1[[رقم السيارة]:[العداد]],5,FALSE)),"")</f>
        <v>75925</v>
      </c>
      <c r="Q214" s="12" t="str">
        <f t="shared" ca="1" si="21"/>
        <v/>
      </c>
      <c r="R214" s="3">
        <v>70</v>
      </c>
      <c r="S214" s="3" t="s">
        <v>26</v>
      </c>
      <c r="T214" s="12">
        <f t="shared" si="23"/>
        <v>577.5</v>
      </c>
      <c r="U214" s="13" t="str">
        <f t="shared" ca="1" si="22"/>
        <v/>
      </c>
      <c r="V214" s="13" t="str">
        <f t="shared" ca="1" si="24"/>
        <v/>
      </c>
    </row>
    <row r="215" spans="7:22" x14ac:dyDescent="0.2">
      <c r="G215" s="6">
        <f t="shared" si="25"/>
        <v>45325</v>
      </c>
      <c r="H215" s="7">
        <f t="shared" si="26"/>
        <v>45325</v>
      </c>
      <c r="I215" s="8">
        <v>45325</v>
      </c>
      <c r="J215" s="9">
        <f t="shared" si="27"/>
        <v>45325</v>
      </c>
      <c r="K215" s="3">
        <v>578</v>
      </c>
      <c r="L215" s="14" t="str">
        <f>IFERROR(VLOOKUP($K215,car_1[],2,0),"")</f>
        <v>رضا الخطيب</v>
      </c>
      <c r="M215" s="14" t="str">
        <f>IFERROR(VLOOKUP($K215,car_1[],3,0),"")</f>
        <v>دبل كابينة</v>
      </c>
      <c r="N215" s="14" t="str">
        <f>IFERROR(VLOOKUP($K215,car_1[],4,0),"")</f>
        <v>غرز</v>
      </c>
      <c r="O215" s="11">
        <f ca="1">IF(K215&lt;&gt;"",IFERROR(IF(_xlfn.MAXIFS(OFFSET($P$5,0,0,ROW()-5,1),OFFSET($K$5,0,0,ROW()-5,1),K215)&lt;1,VLOOKUP(K215,car_1[[رقم السيارة]:[العداد]],5,FALSE),_xlfn.MAXIFS(OFFSET($P$5,0,0,ROW()-5,1),OFFSET($K$5,0,0,ROW()-5,1),K215)),VLOOKUP(K215,car_1[[رقم السيارة]:[العداد]],5,FALSE)),"")</f>
        <v>65352</v>
      </c>
      <c r="Q215" s="12" t="str">
        <f t="shared" ca="1" si="21"/>
        <v/>
      </c>
      <c r="R215" s="3">
        <v>50</v>
      </c>
      <c r="S215" s="3" t="s">
        <v>26</v>
      </c>
      <c r="T215" s="12">
        <f t="shared" si="23"/>
        <v>412.5</v>
      </c>
      <c r="U215" s="13" t="str">
        <f t="shared" ca="1" si="22"/>
        <v/>
      </c>
      <c r="V215" s="13" t="str">
        <f t="shared" ca="1" si="24"/>
        <v/>
      </c>
    </row>
    <row r="216" spans="7:22" x14ac:dyDescent="0.2">
      <c r="G216" s="6">
        <f t="shared" si="25"/>
        <v>45326</v>
      </c>
      <c r="H216" s="7">
        <f t="shared" si="26"/>
        <v>45326</v>
      </c>
      <c r="I216" s="8">
        <v>45326</v>
      </c>
      <c r="J216" s="9">
        <f t="shared" si="27"/>
        <v>45326</v>
      </c>
      <c r="K216" s="3">
        <v>879</v>
      </c>
      <c r="L216" s="14" t="str">
        <f>IFERROR(VLOOKUP($K216,car_1[],2,0),"")</f>
        <v xml:space="preserve">محمود </v>
      </c>
      <c r="M216" s="14" t="str">
        <f>IFERROR(VLOOKUP($K216,car_1[],3,0),"")</f>
        <v>دبل كابينة</v>
      </c>
      <c r="N216" s="14" t="str">
        <f>IFERROR(VLOOKUP($K216,car_1[],4,0),"")</f>
        <v>غرز</v>
      </c>
      <c r="O216" s="11">
        <f ca="1">IF(K216&lt;&gt;"",IFERROR(IF(_xlfn.MAXIFS(OFFSET($P$5,0,0,ROW()-5,1),OFFSET($K$5,0,0,ROW()-5,1),K216)&lt;1,VLOOKUP(K216,car_1[[رقم السيارة]:[العداد]],5,FALSE),_xlfn.MAXIFS(OFFSET($P$5,0,0,ROW()-5,1),OFFSET($K$5,0,0,ROW()-5,1),K216)),VLOOKUP(K216,car_1[[رقم السيارة]:[العداد]],5,FALSE)),"")</f>
        <v>426555</v>
      </c>
      <c r="Q216" s="12" t="str">
        <f t="shared" ca="1" si="21"/>
        <v/>
      </c>
      <c r="R216" s="3">
        <v>25</v>
      </c>
      <c r="S216" s="3" t="s">
        <v>26</v>
      </c>
      <c r="T216" s="12">
        <f t="shared" si="23"/>
        <v>206.25</v>
      </c>
      <c r="U216" s="13" t="str">
        <f t="shared" ca="1" si="22"/>
        <v/>
      </c>
      <c r="V216" s="13" t="str">
        <f t="shared" ca="1" si="24"/>
        <v/>
      </c>
    </row>
    <row r="217" spans="7:22" x14ac:dyDescent="0.2">
      <c r="G217" s="6">
        <f t="shared" si="25"/>
        <v>45327</v>
      </c>
      <c r="H217" s="7">
        <f t="shared" si="26"/>
        <v>45327</v>
      </c>
      <c r="I217" s="8">
        <v>45327</v>
      </c>
      <c r="J217" s="9">
        <f t="shared" si="27"/>
        <v>45327</v>
      </c>
      <c r="K217" s="3">
        <v>566</v>
      </c>
      <c r="L217" s="14" t="str">
        <f>IFERROR(VLOOKUP($K217,car_1[],2,0),"")</f>
        <v>محمد</v>
      </c>
      <c r="M217" s="14" t="str">
        <f>IFERROR(VLOOKUP($K217,car_1[],3,0),"")</f>
        <v>دبل كابينة</v>
      </c>
      <c r="N217" s="14" t="str">
        <f>IFERROR(VLOOKUP($K217,car_1[],4,0),"")</f>
        <v>عادية</v>
      </c>
      <c r="O217" s="11">
        <f ca="1">IF(K217&lt;&gt;"",IFERROR(IF(_xlfn.MAXIFS(OFFSET($P$5,0,0,ROW()-5,1),OFFSET($K$5,0,0,ROW()-5,1),K217)&lt;1,VLOOKUP(K217,car_1[[رقم السيارة]:[العداد]],5,FALSE),_xlfn.MAXIFS(OFFSET($P$5,0,0,ROW()-5,1),OFFSET($K$5,0,0,ROW()-5,1),K217)),VLOOKUP(K217,car_1[[رقم السيارة]:[العداد]],5,FALSE)),"")</f>
        <v>65752</v>
      </c>
      <c r="Q217" s="12" t="str">
        <f t="shared" ca="1" si="21"/>
        <v/>
      </c>
      <c r="R217" s="3">
        <v>30</v>
      </c>
      <c r="S217" s="3" t="s">
        <v>26</v>
      </c>
      <c r="T217" s="12">
        <f t="shared" si="23"/>
        <v>247.5</v>
      </c>
      <c r="U217" s="13" t="str">
        <f t="shared" ca="1" si="22"/>
        <v/>
      </c>
      <c r="V217" s="13" t="str">
        <f t="shared" ca="1" si="24"/>
        <v/>
      </c>
    </row>
    <row r="218" spans="7:22" x14ac:dyDescent="0.2">
      <c r="G218" s="6">
        <f t="shared" si="25"/>
        <v>45328</v>
      </c>
      <c r="H218" s="7">
        <f t="shared" si="26"/>
        <v>45328</v>
      </c>
      <c r="I218" s="8">
        <v>45328</v>
      </c>
      <c r="J218" s="9">
        <f t="shared" si="27"/>
        <v>45328</v>
      </c>
      <c r="K218" s="3">
        <v>215</v>
      </c>
      <c r="L218" s="14" t="str">
        <f>IFERROR(VLOOKUP($K218,car_1[],2,0),"")</f>
        <v>مصطفى</v>
      </c>
      <c r="M218" s="14" t="str">
        <f>IFERROR(VLOOKUP($K218,car_1[],3,0),"")</f>
        <v xml:space="preserve">كابينة </v>
      </c>
      <c r="N218" s="14" t="str">
        <f>IFERROR(VLOOKUP($K218,car_1[],4,0),"")</f>
        <v>عادية</v>
      </c>
      <c r="O218" s="11">
        <f ca="1">IF(K218&lt;&gt;"",IFERROR(IF(_xlfn.MAXIFS(OFFSET($P$5,0,0,ROW()-5,1),OFFSET($K$5,0,0,ROW()-5,1),K218)&lt;1,VLOOKUP(K218,car_1[[رقم السيارة]:[العداد]],5,FALSE),_xlfn.MAXIFS(OFFSET($P$5,0,0,ROW()-5,1),OFFSET($K$5,0,0,ROW()-5,1),K218)),VLOOKUP(K218,car_1[[رقم السيارة]:[العداد]],5,FALSE)),"")</f>
        <v>75925</v>
      </c>
      <c r="Q218" s="12" t="str">
        <f t="shared" ca="1" si="21"/>
        <v/>
      </c>
      <c r="R218" s="3">
        <v>55</v>
      </c>
      <c r="S218" s="3" t="s">
        <v>26</v>
      </c>
      <c r="T218" s="12">
        <f t="shared" si="23"/>
        <v>453.75</v>
      </c>
      <c r="U218" s="13" t="str">
        <f t="shared" ca="1" si="22"/>
        <v/>
      </c>
      <c r="V218" s="13" t="str">
        <f t="shared" ca="1" si="24"/>
        <v/>
      </c>
    </row>
    <row r="219" spans="7:22" x14ac:dyDescent="0.2">
      <c r="G219" s="6">
        <f t="shared" si="25"/>
        <v>45329</v>
      </c>
      <c r="H219" s="7">
        <f t="shared" si="26"/>
        <v>45329</v>
      </c>
      <c r="I219" s="8">
        <v>45329</v>
      </c>
      <c r="J219" s="9">
        <f t="shared" si="27"/>
        <v>45329</v>
      </c>
      <c r="K219" s="3">
        <v>578</v>
      </c>
      <c r="L219" s="14" t="str">
        <f>IFERROR(VLOOKUP($K219,car_1[],2,0),"")</f>
        <v>رضا الخطيب</v>
      </c>
      <c r="M219" s="14" t="str">
        <f>IFERROR(VLOOKUP($K219,car_1[],3,0),"")</f>
        <v>دبل كابينة</v>
      </c>
      <c r="N219" s="14" t="str">
        <f>IFERROR(VLOOKUP($K219,car_1[],4,0),"")</f>
        <v>غرز</v>
      </c>
      <c r="O219" s="11">
        <f ca="1">IF(K219&lt;&gt;"",IFERROR(IF(_xlfn.MAXIFS(OFFSET($P$5,0,0,ROW()-5,1),OFFSET($K$5,0,0,ROW()-5,1),K219)&lt;1,VLOOKUP(K219,car_1[[رقم السيارة]:[العداد]],5,FALSE),_xlfn.MAXIFS(OFFSET($P$5,0,0,ROW()-5,1),OFFSET($K$5,0,0,ROW()-5,1),K219)),VLOOKUP(K219,car_1[[رقم السيارة]:[العداد]],5,FALSE)),"")</f>
        <v>65352</v>
      </c>
      <c r="Q219" s="12" t="str">
        <f t="shared" ca="1" si="21"/>
        <v/>
      </c>
      <c r="R219" s="3">
        <v>70</v>
      </c>
      <c r="S219" s="3" t="s">
        <v>26</v>
      </c>
      <c r="T219" s="12">
        <f t="shared" si="23"/>
        <v>577.5</v>
      </c>
      <c r="U219" s="13" t="str">
        <f t="shared" ca="1" si="22"/>
        <v/>
      </c>
      <c r="V219" s="13" t="str">
        <f t="shared" ca="1" si="24"/>
        <v/>
      </c>
    </row>
    <row r="220" spans="7:22" x14ac:dyDescent="0.2">
      <c r="G220" s="6">
        <f t="shared" si="25"/>
        <v>45330</v>
      </c>
      <c r="H220" s="7">
        <f t="shared" si="26"/>
        <v>45330</v>
      </c>
      <c r="I220" s="8">
        <v>45330</v>
      </c>
      <c r="J220" s="9">
        <f t="shared" si="27"/>
        <v>45330</v>
      </c>
      <c r="K220" s="3">
        <v>879</v>
      </c>
      <c r="L220" s="14" t="str">
        <f>IFERROR(VLOOKUP($K220,car_1[],2,0),"")</f>
        <v xml:space="preserve">محمود </v>
      </c>
      <c r="M220" s="14" t="str">
        <f>IFERROR(VLOOKUP($K220,car_1[],3,0),"")</f>
        <v>دبل كابينة</v>
      </c>
      <c r="N220" s="14" t="str">
        <f>IFERROR(VLOOKUP($K220,car_1[],4,0),"")</f>
        <v>غرز</v>
      </c>
      <c r="O220" s="11">
        <f ca="1">IF(K220&lt;&gt;"",IFERROR(IF(_xlfn.MAXIFS(OFFSET($P$5,0,0,ROW()-5,1),OFFSET($K$5,0,0,ROW()-5,1),K220)&lt;1,VLOOKUP(K220,car_1[[رقم السيارة]:[العداد]],5,FALSE),_xlfn.MAXIFS(OFFSET($P$5,0,0,ROW()-5,1),OFFSET($K$5,0,0,ROW()-5,1),K220)),VLOOKUP(K220,car_1[[رقم السيارة]:[العداد]],5,FALSE)),"")</f>
        <v>426555</v>
      </c>
      <c r="Q220" s="12" t="str">
        <f t="shared" ca="1" si="21"/>
        <v/>
      </c>
      <c r="R220" s="3">
        <v>50</v>
      </c>
      <c r="S220" s="3" t="s">
        <v>26</v>
      </c>
      <c r="T220" s="12">
        <f t="shared" si="23"/>
        <v>412.5</v>
      </c>
      <c r="U220" s="13" t="str">
        <f t="shared" ca="1" si="22"/>
        <v/>
      </c>
      <c r="V220" s="13" t="str">
        <f t="shared" ca="1" si="24"/>
        <v/>
      </c>
    </row>
    <row r="221" spans="7:22" x14ac:dyDescent="0.2">
      <c r="G221" s="6">
        <f t="shared" si="25"/>
        <v>45331</v>
      </c>
      <c r="H221" s="7">
        <f t="shared" si="26"/>
        <v>45331</v>
      </c>
      <c r="I221" s="8">
        <v>45331</v>
      </c>
      <c r="J221" s="9">
        <f t="shared" si="27"/>
        <v>45331</v>
      </c>
      <c r="K221" s="3">
        <v>566</v>
      </c>
      <c r="L221" s="14" t="str">
        <f>IFERROR(VLOOKUP($K221,car_1[],2,0),"")</f>
        <v>محمد</v>
      </c>
      <c r="M221" s="14" t="str">
        <f>IFERROR(VLOOKUP($K221,car_1[],3,0),"")</f>
        <v>دبل كابينة</v>
      </c>
      <c r="N221" s="14" t="str">
        <f>IFERROR(VLOOKUP($K221,car_1[],4,0),"")</f>
        <v>عادية</v>
      </c>
      <c r="O221" s="11">
        <f ca="1">IF(K221&lt;&gt;"",IFERROR(IF(_xlfn.MAXIFS(OFFSET($P$5,0,0,ROW()-5,1),OFFSET($K$5,0,0,ROW()-5,1),K221)&lt;1,VLOOKUP(K221,car_1[[رقم السيارة]:[العداد]],5,FALSE),_xlfn.MAXIFS(OFFSET($P$5,0,0,ROW()-5,1),OFFSET($K$5,0,0,ROW()-5,1),K221)),VLOOKUP(K221,car_1[[رقم السيارة]:[العداد]],5,FALSE)),"")</f>
        <v>65752</v>
      </c>
      <c r="Q221" s="12" t="str">
        <f t="shared" ca="1" si="21"/>
        <v/>
      </c>
      <c r="R221" s="3">
        <v>25</v>
      </c>
      <c r="S221" s="3" t="s">
        <v>26</v>
      </c>
      <c r="T221" s="12">
        <f t="shared" si="23"/>
        <v>206.25</v>
      </c>
      <c r="U221" s="13" t="str">
        <f t="shared" ca="1" si="22"/>
        <v/>
      </c>
      <c r="V221" s="13" t="str">
        <f t="shared" ca="1" si="24"/>
        <v/>
      </c>
    </row>
    <row r="222" spans="7:22" x14ac:dyDescent="0.2">
      <c r="G222" s="6">
        <f t="shared" si="25"/>
        <v>45332</v>
      </c>
      <c r="H222" s="7">
        <f t="shared" si="26"/>
        <v>45332</v>
      </c>
      <c r="I222" s="8">
        <v>45332</v>
      </c>
      <c r="J222" s="9">
        <f t="shared" si="27"/>
        <v>45332</v>
      </c>
      <c r="K222" s="3">
        <v>215</v>
      </c>
      <c r="L222" s="14" t="str">
        <f>IFERROR(VLOOKUP($K222,car_1[],2,0),"")</f>
        <v>مصطفى</v>
      </c>
      <c r="M222" s="14" t="str">
        <f>IFERROR(VLOOKUP($K222,car_1[],3,0),"")</f>
        <v xml:space="preserve">كابينة </v>
      </c>
      <c r="N222" s="14" t="str">
        <f>IFERROR(VLOOKUP($K222,car_1[],4,0),"")</f>
        <v>عادية</v>
      </c>
      <c r="O222" s="11">
        <f ca="1">IF(K222&lt;&gt;"",IFERROR(IF(_xlfn.MAXIFS(OFFSET($P$5,0,0,ROW()-5,1),OFFSET($K$5,0,0,ROW()-5,1),K222)&lt;1,VLOOKUP(K222,car_1[[رقم السيارة]:[العداد]],5,FALSE),_xlfn.MAXIFS(OFFSET($P$5,0,0,ROW()-5,1),OFFSET($K$5,0,0,ROW()-5,1),K222)),VLOOKUP(K222,car_1[[رقم السيارة]:[العداد]],5,FALSE)),"")</f>
        <v>75925</v>
      </c>
      <c r="Q222" s="12" t="str">
        <f t="shared" ca="1" si="21"/>
        <v/>
      </c>
      <c r="R222" s="3">
        <v>30</v>
      </c>
      <c r="S222" s="3" t="s">
        <v>26</v>
      </c>
      <c r="T222" s="12">
        <f t="shared" si="23"/>
        <v>247.5</v>
      </c>
      <c r="U222" s="13" t="str">
        <f t="shared" ca="1" si="22"/>
        <v/>
      </c>
      <c r="V222" s="13" t="str">
        <f t="shared" ca="1" si="24"/>
        <v/>
      </c>
    </row>
    <row r="223" spans="7:22" x14ac:dyDescent="0.2">
      <c r="G223" s="6">
        <f t="shared" si="25"/>
        <v>45333</v>
      </c>
      <c r="H223" s="7">
        <f t="shared" si="26"/>
        <v>45333</v>
      </c>
      <c r="I223" s="8">
        <v>45333</v>
      </c>
      <c r="J223" s="9">
        <f t="shared" si="27"/>
        <v>45333</v>
      </c>
      <c r="K223" s="3">
        <v>578</v>
      </c>
      <c r="L223" s="14" t="str">
        <f>IFERROR(VLOOKUP($K223,car_1[],2,0),"")</f>
        <v>رضا الخطيب</v>
      </c>
      <c r="M223" s="14" t="str">
        <f>IFERROR(VLOOKUP($K223,car_1[],3,0),"")</f>
        <v>دبل كابينة</v>
      </c>
      <c r="N223" s="14" t="str">
        <f>IFERROR(VLOOKUP($K223,car_1[],4,0),"")</f>
        <v>غرز</v>
      </c>
      <c r="O223" s="11">
        <f ca="1">IF(K223&lt;&gt;"",IFERROR(IF(_xlfn.MAXIFS(OFFSET($P$5,0,0,ROW()-5,1),OFFSET($K$5,0,0,ROW()-5,1),K223)&lt;1,VLOOKUP(K223,car_1[[رقم السيارة]:[العداد]],5,FALSE),_xlfn.MAXIFS(OFFSET($P$5,0,0,ROW()-5,1),OFFSET($K$5,0,0,ROW()-5,1),K223)),VLOOKUP(K223,car_1[[رقم السيارة]:[العداد]],5,FALSE)),"")</f>
        <v>65352</v>
      </c>
      <c r="Q223" s="12" t="str">
        <f t="shared" ca="1" si="21"/>
        <v/>
      </c>
      <c r="R223" s="3">
        <v>55</v>
      </c>
      <c r="S223" s="3" t="s">
        <v>26</v>
      </c>
      <c r="T223" s="12">
        <f t="shared" si="23"/>
        <v>453.75</v>
      </c>
      <c r="U223" s="13" t="str">
        <f t="shared" ca="1" si="22"/>
        <v/>
      </c>
      <c r="V223" s="13" t="str">
        <f t="shared" ca="1" si="24"/>
        <v/>
      </c>
    </row>
    <row r="224" spans="7:22" x14ac:dyDescent="0.2">
      <c r="G224" s="6">
        <f t="shared" si="25"/>
        <v>45334</v>
      </c>
      <c r="H224" s="7">
        <f t="shared" si="26"/>
        <v>45334</v>
      </c>
      <c r="I224" s="8">
        <v>45334</v>
      </c>
      <c r="J224" s="9">
        <f t="shared" si="27"/>
        <v>45334</v>
      </c>
      <c r="K224" s="3">
        <v>879</v>
      </c>
      <c r="L224" s="14" t="str">
        <f>IFERROR(VLOOKUP($K224,car_1[],2,0),"")</f>
        <v xml:space="preserve">محمود </v>
      </c>
      <c r="M224" s="14" t="str">
        <f>IFERROR(VLOOKUP($K224,car_1[],3,0),"")</f>
        <v>دبل كابينة</v>
      </c>
      <c r="N224" s="14" t="str">
        <f>IFERROR(VLOOKUP($K224,car_1[],4,0),"")</f>
        <v>غرز</v>
      </c>
      <c r="O224" s="11">
        <f ca="1">IF(K224&lt;&gt;"",IFERROR(IF(_xlfn.MAXIFS(OFFSET($P$5,0,0,ROW()-5,1),OFFSET($K$5,0,0,ROW()-5,1),K224)&lt;1,VLOOKUP(K224,car_1[[رقم السيارة]:[العداد]],5,FALSE),_xlfn.MAXIFS(OFFSET($P$5,0,0,ROW()-5,1),OFFSET($K$5,0,0,ROW()-5,1),K224)),VLOOKUP(K224,car_1[[رقم السيارة]:[العداد]],5,FALSE)),"")</f>
        <v>426555</v>
      </c>
      <c r="Q224" s="12" t="str">
        <f t="shared" ca="1" si="21"/>
        <v/>
      </c>
      <c r="R224" s="3">
        <v>70</v>
      </c>
      <c r="S224" s="3" t="s">
        <v>26</v>
      </c>
      <c r="T224" s="12">
        <f t="shared" si="23"/>
        <v>577.5</v>
      </c>
      <c r="U224" s="13" t="str">
        <f t="shared" ca="1" si="22"/>
        <v/>
      </c>
      <c r="V224" s="13" t="str">
        <f t="shared" ca="1" si="24"/>
        <v/>
      </c>
    </row>
    <row r="225" spans="7:22" x14ac:dyDescent="0.2">
      <c r="G225" s="6">
        <f t="shared" si="25"/>
        <v>45335</v>
      </c>
      <c r="H225" s="7">
        <f t="shared" si="26"/>
        <v>45335</v>
      </c>
      <c r="I225" s="8">
        <v>45335</v>
      </c>
      <c r="J225" s="9">
        <f t="shared" si="27"/>
        <v>45335</v>
      </c>
      <c r="K225" s="3">
        <v>566</v>
      </c>
      <c r="L225" s="14" t="str">
        <f>IFERROR(VLOOKUP($K225,car_1[],2,0),"")</f>
        <v>محمد</v>
      </c>
      <c r="M225" s="14" t="str">
        <f>IFERROR(VLOOKUP($K225,car_1[],3,0),"")</f>
        <v>دبل كابينة</v>
      </c>
      <c r="N225" s="14" t="str">
        <f>IFERROR(VLOOKUP($K225,car_1[],4,0),"")</f>
        <v>عادية</v>
      </c>
      <c r="O225" s="11">
        <f ca="1">IF(K225&lt;&gt;"",IFERROR(IF(_xlfn.MAXIFS(OFFSET($P$5,0,0,ROW()-5,1),OFFSET($K$5,0,0,ROW()-5,1),K225)&lt;1,VLOOKUP(K225,car_1[[رقم السيارة]:[العداد]],5,FALSE),_xlfn.MAXIFS(OFFSET($P$5,0,0,ROW()-5,1),OFFSET($K$5,0,0,ROW()-5,1),K225)),VLOOKUP(K225,car_1[[رقم السيارة]:[العداد]],5,FALSE)),"")</f>
        <v>65752</v>
      </c>
      <c r="Q225" s="12" t="str">
        <f t="shared" ca="1" si="21"/>
        <v/>
      </c>
      <c r="R225" s="3">
        <v>50</v>
      </c>
      <c r="S225" s="3" t="s">
        <v>26</v>
      </c>
      <c r="T225" s="12">
        <f t="shared" si="23"/>
        <v>412.5</v>
      </c>
      <c r="U225" s="13" t="str">
        <f t="shared" ca="1" si="22"/>
        <v/>
      </c>
      <c r="V225" s="13" t="str">
        <f t="shared" ca="1" si="24"/>
        <v/>
      </c>
    </row>
    <row r="226" spans="7:22" x14ac:dyDescent="0.2">
      <c r="G226" s="6">
        <f t="shared" si="25"/>
        <v>45336</v>
      </c>
      <c r="H226" s="7">
        <f t="shared" si="26"/>
        <v>45336</v>
      </c>
      <c r="I226" s="8">
        <v>45336</v>
      </c>
      <c r="J226" s="9">
        <f t="shared" si="27"/>
        <v>45336</v>
      </c>
      <c r="K226" s="3">
        <v>215</v>
      </c>
      <c r="L226" s="14" t="str">
        <f>IFERROR(VLOOKUP($K226,car_1[],2,0),"")</f>
        <v>مصطفى</v>
      </c>
      <c r="M226" s="14" t="str">
        <f>IFERROR(VLOOKUP($K226,car_1[],3,0),"")</f>
        <v xml:space="preserve">كابينة </v>
      </c>
      <c r="N226" s="14" t="str">
        <f>IFERROR(VLOOKUP($K226,car_1[],4,0),"")</f>
        <v>عادية</v>
      </c>
      <c r="O226" s="11">
        <f ca="1">IF(K226&lt;&gt;"",IFERROR(IF(_xlfn.MAXIFS(OFFSET($P$5,0,0,ROW()-5,1),OFFSET($K$5,0,0,ROW()-5,1),K226)&lt;1,VLOOKUP(K226,car_1[[رقم السيارة]:[العداد]],5,FALSE),_xlfn.MAXIFS(OFFSET($P$5,0,0,ROW()-5,1),OFFSET($K$5,0,0,ROW()-5,1),K226)),VLOOKUP(K226,car_1[[رقم السيارة]:[العداد]],5,FALSE)),"")</f>
        <v>75925</v>
      </c>
      <c r="Q226" s="12" t="str">
        <f t="shared" ca="1" si="21"/>
        <v/>
      </c>
      <c r="R226" s="3">
        <v>25</v>
      </c>
      <c r="S226" s="3" t="s">
        <v>26</v>
      </c>
      <c r="T226" s="12">
        <f t="shared" si="23"/>
        <v>206.25</v>
      </c>
      <c r="U226" s="13" t="str">
        <f t="shared" ca="1" si="22"/>
        <v/>
      </c>
      <c r="V226" s="13" t="str">
        <f t="shared" ca="1" si="24"/>
        <v/>
      </c>
    </row>
    <row r="227" spans="7:22" x14ac:dyDescent="0.2">
      <c r="G227" s="6">
        <f t="shared" si="25"/>
        <v>45337</v>
      </c>
      <c r="H227" s="7">
        <f t="shared" si="26"/>
        <v>45337</v>
      </c>
      <c r="I227" s="8">
        <v>45337</v>
      </c>
      <c r="J227" s="9">
        <f t="shared" si="27"/>
        <v>45337</v>
      </c>
      <c r="K227" s="3">
        <v>578</v>
      </c>
      <c r="L227" s="14" t="str">
        <f>IFERROR(VLOOKUP($K227,car_1[],2,0),"")</f>
        <v>رضا الخطيب</v>
      </c>
      <c r="M227" s="14" t="str">
        <f>IFERROR(VLOOKUP($K227,car_1[],3,0),"")</f>
        <v>دبل كابينة</v>
      </c>
      <c r="N227" s="14" t="str">
        <f>IFERROR(VLOOKUP($K227,car_1[],4,0),"")</f>
        <v>غرز</v>
      </c>
      <c r="O227" s="11">
        <f ca="1">IF(K227&lt;&gt;"",IFERROR(IF(_xlfn.MAXIFS(OFFSET($P$5,0,0,ROW()-5,1),OFFSET($K$5,0,0,ROW()-5,1),K227)&lt;1,VLOOKUP(K227,car_1[[رقم السيارة]:[العداد]],5,FALSE),_xlfn.MAXIFS(OFFSET($P$5,0,0,ROW()-5,1),OFFSET($K$5,0,0,ROW()-5,1),K227)),VLOOKUP(K227,car_1[[رقم السيارة]:[العداد]],5,FALSE)),"")</f>
        <v>65352</v>
      </c>
      <c r="Q227" s="12" t="str">
        <f t="shared" ca="1" si="21"/>
        <v/>
      </c>
      <c r="R227" s="3">
        <v>30</v>
      </c>
      <c r="S227" s="3" t="s">
        <v>26</v>
      </c>
      <c r="T227" s="12">
        <f t="shared" si="23"/>
        <v>247.5</v>
      </c>
      <c r="U227" s="13" t="str">
        <f t="shared" ca="1" si="22"/>
        <v/>
      </c>
      <c r="V227" s="13" t="str">
        <f t="shared" ca="1" si="24"/>
        <v/>
      </c>
    </row>
    <row r="228" spans="7:22" x14ac:dyDescent="0.2">
      <c r="G228" s="6">
        <f t="shared" si="25"/>
        <v>45338</v>
      </c>
      <c r="H228" s="7">
        <f t="shared" si="26"/>
        <v>45338</v>
      </c>
      <c r="I228" s="8">
        <v>45338</v>
      </c>
      <c r="J228" s="9">
        <f t="shared" si="27"/>
        <v>45338</v>
      </c>
      <c r="K228" s="3">
        <v>879</v>
      </c>
      <c r="L228" s="14" t="str">
        <f>IFERROR(VLOOKUP($K228,car_1[],2,0),"")</f>
        <v xml:space="preserve">محمود </v>
      </c>
      <c r="M228" s="14" t="str">
        <f>IFERROR(VLOOKUP($K228,car_1[],3,0),"")</f>
        <v>دبل كابينة</v>
      </c>
      <c r="N228" s="14" t="str">
        <f>IFERROR(VLOOKUP($K228,car_1[],4,0),"")</f>
        <v>غرز</v>
      </c>
      <c r="O228" s="11">
        <f ca="1">IF(K228&lt;&gt;"",IFERROR(IF(_xlfn.MAXIFS(OFFSET($P$5,0,0,ROW()-5,1),OFFSET($K$5,0,0,ROW()-5,1),K228)&lt;1,VLOOKUP(K228,car_1[[رقم السيارة]:[العداد]],5,FALSE),_xlfn.MAXIFS(OFFSET($P$5,0,0,ROW()-5,1),OFFSET($K$5,0,0,ROW()-5,1),K228)),VLOOKUP(K228,car_1[[رقم السيارة]:[العداد]],5,FALSE)),"")</f>
        <v>426555</v>
      </c>
      <c r="Q228" s="12" t="str">
        <f t="shared" ca="1" si="21"/>
        <v/>
      </c>
      <c r="R228" s="3">
        <v>55</v>
      </c>
      <c r="S228" s="3" t="s">
        <v>26</v>
      </c>
      <c r="T228" s="12">
        <f t="shared" si="23"/>
        <v>453.75</v>
      </c>
      <c r="U228" s="13" t="str">
        <f t="shared" ca="1" si="22"/>
        <v/>
      </c>
      <c r="V228" s="13" t="str">
        <f t="shared" ca="1" si="24"/>
        <v/>
      </c>
    </row>
    <row r="229" spans="7:22" x14ac:dyDescent="0.2">
      <c r="G229" s="6">
        <f t="shared" si="25"/>
        <v>45339</v>
      </c>
      <c r="H229" s="7">
        <f t="shared" si="26"/>
        <v>45339</v>
      </c>
      <c r="I229" s="8">
        <v>45339</v>
      </c>
      <c r="J229" s="9">
        <f t="shared" si="27"/>
        <v>45339</v>
      </c>
      <c r="K229" s="3">
        <v>566</v>
      </c>
      <c r="L229" s="14" t="str">
        <f>IFERROR(VLOOKUP($K229,car_1[],2,0),"")</f>
        <v>محمد</v>
      </c>
      <c r="M229" s="14" t="str">
        <f>IFERROR(VLOOKUP($K229,car_1[],3,0),"")</f>
        <v>دبل كابينة</v>
      </c>
      <c r="N229" s="14" t="str">
        <f>IFERROR(VLOOKUP($K229,car_1[],4,0),"")</f>
        <v>عادية</v>
      </c>
      <c r="O229" s="11">
        <f ca="1">IF(K229&lt;&gt;"",IFERROR(IF(_xlfn.MAXIFS(OFFSET($P$5,0,0,ROW()-5,1),OFFSET($K$5,0,0,ROW()-5,1),K229)&lt;1,VLOOKUP(K229,car_1[[رقم السيارة]:[العداد]],5,FALSE),_xlfn.MAXIFS(OFFSET($P$5,0,0,ROW()-5,1),OFFSET($K$5,0,0,ROW()-5,1),K229)),VLOOKUP(K229,car_1[[رقم السيارة]:[العداد]],5,FALSE)),"")</f>
        <v>65752</v>
      </c>
      <c r="Q229" s="12" t="str">
        <f t="shared" ca="1" si="21"/>
        <v/>
      </c>
      <c r="R229" s="3">
        <v>70</v>
      </c>
      <c r="S229" s="3" t="s">
        <v>26</v>
      </c>
      <c r="T229" s="12">
        <f t="shared" si="23"/>
        <v>577.5</v>
      </c>
      <c r="U229" s="13" t="str">
        <f t="shared" ca="1" si="22"/>
        <v/>
      </c>
      <c r="V229" s="13" t="str">
        <f t="shared" ca="1" si="24"/>
        <v/>
      </c>
    </row>
    <row r="230" spans="7:22" x14ac:dyDescent="0.2">
      <c r="G230" s="6">
        <f t="shared" si="25"/>
        <v>45340</v>
      </c>
      <c r="H230" s="7">
        <f t="shared" si="26"/>
        <v>45340</v>
      </c>
      <c r="I230" s="8">
        <v>45340</v>
      </c>
      <c r="J230" s="9">
        <f t="shared" si="27"/>
        <v>45340</v>
      </c>
      <c r="K230" s="3">
        <v>215</v>
      </c>
      <c r="L230" s="14" t="str">
        <f>IFERROR(VLOOKUP($K230,car_1[],2,0),"")</f>
        <v>مصطفى</v>
      </c>
      <c r="M230" s="14" t="str">
        <f>IFERROR(VLOOKUP($K230,car_1[],3,0),"")</f>
        <v xml:space="preserve">كابينة </v>
      </c>
      <c r="N230" s="14" t="str">
        <f>IFERROR(VLOOKUP($K230,car_1[],4,0),"")</f>
        <v>عادية</v>
      </c>
      <c r="O230" s="11">
        <f ca="1">IF(K230&lt;&gt;"",IFERROR(IF(_xlfn.MAXIFS(OFFSET($P$5,0,0,ROW()-5,1),OFFSET($K$5,0,0,ROW()-5,1),K230)&lt;1,VLOOKUP(K230,car_1[[رقم السيارة]:[العداد]],5,FALSE),_xlfn.MAXIFS(OFFSET($P$5,0,0,ROW()-5,1),OFFSET($K$5,0,0,ROW()-5,1),K230)),VLOOKUP(K230,car_1[[رقم السيارة]:[العداد]],5,FALSE)),"")</f>
        <v>75925</v>
      </c>
      <c r="Q230" s="12" t="str">
        <f t="shared" ca="1" si="21"/>
        <v/>
      </c>
      <c r="R230" s="3">
        <v>50</v>
      </c>
      <c r="S230" s="3" t="s">
        <v>26</v>
      </c>
      <c r="T230" s="12">
        <f t="shared" si="23"/>
        <v>412.5</v>
      </c>
      <c r="U230" s="13" t="str">
        <f t="shared" ca="1" si="22"/>
        <v/>
      </c>
      <c r="V230" s="13" t="str">
        <f t="shared" ca="1" si="24"/>
        <v/>
      </c>
    </row>
    <row r="231" spans="7:22" x14ac:dyDescent="0.2">
      <c r="G231" s="6">
        <f t="shared" si="25"/>
        <v>45341</v>
      </c>
      <c r="H231" s="7">
        <f t="shared" si="26"/>
        <v>45341</v>
      </c>
      <c r="I231" s="8">
        <v>45341</v>
      </c>
      <c r="J231" s="9">
        <f t="shared" si="27"/>
        <v>45341</v>
      </c>
      <c r="K231" s="3">
        <v>578</v>
      </c>
      <c r="L231" s="14" t="str">
        <f>IFERROR(VLOOKUP($K231,car_1[],2,0),"")</f>
        <v>رضا الخطيب</v>
      </c>
      <c r="M231" s="14" t="str">
        <f>IFERROR(VLOOKUP($K231,car_1[],3,0),"")</f>
        <v>دبل كابينة</v>
      </c>
      <c r="N231" s="14" t="str">
        <f>IFERROR(VLOOKUP($K231,car_1[],4,0),"")</f>
        <v>غرز</v>
      </c>
      <c r="O231" s="11">
        <f ca="1">IF(K231&lt;&gt;"",IFERROR(IF(_xlfn.MAXIFS(OFFSET($P$5,0,0,ROW()-5,1),OFFSET($K$5,0,0,ROW()-5,1),K231)&lt;1,VLOOKUP(K231,car_1[[رقم السيارة]:[العداد]],5,FALSE),_xlfn.MAXIFS(OFFSET($P$5,0,0,ROW()-5,1),OFFSET($K$5,0,0,ROW()-5,1),K231)),VLOOKUP(K231,car_1[[رقم السيارة]:[العداد]],5,FALSE)),"")</f>
        <v>65352</v>
      </c>
      <c r="Q231" s="12" t="str">
        <f t="shared" ca="1" si="21"/>
        <v/>
      </c>
      <c r="R231" s="3">
        <v>25</v>
      </c>
      <c r="S231" s="3" t="s">
        <v>26</v>
      </c>
      <c r="T231" s="12">
        <f t="shared" si="23"/>
        <v>206.25</v>
      </c>
      <c r="U231" s="13" t="str">
        <f t="shared" ca="1" si="22"/>
        <v/>
      </c>
      <c r="V231" s="13" t="str">
        <f t="shared" ca="1" si="24"/>
        <v/>
      </c>
    </row>
    <row r="232" spans="7:22" x14ac:dyDescent="0.2">
      <c r="G232" s="6">
        <f t="shared" si="25"/>
        <v>45342</v>
      </c>
      <c r="H232" s="7">
        <f t="shared" si="26"/>
        <v>45342</v>
      </c>
      <c r="I232" s="8">
        <v>45342</v>
      </c>
      <c r="J232" s="9">
        <f t="shared" si="27"/>
        <v>45342</v>
      </c>
      <c r="K232" s="3">
        <v>879</v>
      </c>
      <c r="L232" s="14" t="str">
        <f>IFERROR(VLOOKUP($K232,car_1[],2,0),"")</f>
        <v xml:space="preserve">محمود </v>
      </c>
      <c r="M232" s="14" t="str">
        <f>IFERROR(VLOOKUP($K232,car_1[],3,0),"")</f>
        <v>دبل كابينة</v>
      </c>
      <c r="N232" s="14" t="str">
        <f>IFERROR(VLOOKUP($K232,car_1[],4,0),"")</f>
        <v>غرز</v>
      </c>
      <c r="O232" s="11">
        <f ca="1">IF(K232&lt;&gt;"",IFERROR(IF(_xlfn.MAXIFS(OFFSET($P$5,0,0,ROW()-5,1),OFFSET($K$5,0,0,ROW()-5,1),K232)&lt;1,VLOOKUP(K232,car_1[[رقم السيارة]:[العداد]],5,FALSE),_xlfn.MAXIFS(OFFSET($P$5,0,0,ROW()-5,1),OFFSET($K$5,0,0,ROW()-5,1),K232)),VLOOKUP(K232,car_1[[رقم السيارة]:[العداد]],5,FALSE)),"")</f>
        <v>426555</v>
      </c>
      <c r="Q232" s="12" t="str">
        <f t="shared" ca="1" si="21"/>
        <v/>
      </c>
      <c r="R232" s="3">
        <v>30</v>
      </c>
      <c r="S232" s="3" t="s">
        <v>26</v>
      </c>
      <c r="T232" s="12">
        <f t="shared" si="23"/>
        <v>247.5</v>
      </c>
      <c r="U232" s="13" t="str">
        <f t="shared" ca="1" si="22"/>
        <v/>
      </c>
      <c r="V232" s="13" t="str">
        <f t="shared" ca="1" si="24"/>
        <v/>
      </c>
    </row>
    <row r="233" spans="7:22" x14ac:dyDescent="0.2">
      <c r="G233" s="6">
        <f t="shared" si="25"/>
        <v>45343</v>
      </c>
      <c r="H233" s="7">
        <f t="shared" si="26"/>
        <v>45343</v>
      </c>
      <c r="I233" s="8">
        <v>45343</v>
      </c>
      <c r="J233" s="9">
        <f t="shared" si="27"/>
        <v>45343</v>
      </c>
      <c r="K233" s="3">
        <v>566</v>
      </c>
      <c r="L233" s="14" t="str">
        <f>IFERROR(VLOOKUP($K233,car_1[],2,0),"")</f>
        <v>محمد</v>
      </c>
      <c r="M233" s="14" t="str">
        <f>IFERROR(VLOOKUP($K233,car_1[],3,0),"")</f>
        <v>دبل كابينة</v>
      </c>
      <c r="N233" s="14" t="str">
        <f>IFERROR(VLOOKUP($K233,car_1[],4,0),"")</f>
        <v>عادية</v>
      </c>
      <c r="O233" s="11">
        <f ca="1">IF(K233&lt;&gt;"",IFERROR(IF(_xlfn.MAXIFS(OFFSET($P$5,0,0,ROW()-5,1),OFFSET($K$5,0,0,ROW()-5,1),K233)&lt;1,VLOOKUP(K233,car_1[[رقم السيارة]:[العداد]],5,FALSE),_xlfn.MAXIFS(OFFSET($P$5,0,0,ROW()-5,1),OFFSET($K$5,0,0,ROW()-5,1),K233)),VLOOKUP(K233,car_1[[رقم السيارة]:[العداد]],5,FALSE)),"")</f>
        <v>65752</v>
      </c>
      <c r="Q233" s="12" t="str">
        <f t="shared" ca="1" si="21"/>
        <v/>
      </c>
      <c r="R233" s="3">
        <v>55</v>
      </c>
      <c r="S233" s="3" t="s">
        <v>26</v>
      </c>
      <c r="T233" s="12">
        <f t="shared" si="23"/>
        <v>453.75</v>
      </c>
      <c r="U233" s="13" t="str">
        <f t="shared" ca="1" si="22"/>
        <v/>
      </c>
      <c r="V233" s="13" t="str">
        <f t="shared" ca="1" si="24"/>
        <v/>
      </c>
    </row>
    <row r="234" spans="7:22" x14ac:dyDescent="0.2">
      <c r="G234" s="6">
        <f t="shared" si="25"/>
        <v>45344</v>
      </c>
      <c r="H234" s="7">
        <f t="shared" si="26"/>
        <v>45344</v>
      </c>
      <c r="I234" s="8">
        <v>45344</v>
      </c>
      <c r="J234" s="9">
        <f t="shared" si="27"/>
        <v>45344</v>
      </c>
      <c r="K234" s="3">
        <v>215</v>
      </c>
      <c r="L234" s="14" t="str">
        <f>IFERROR(VLOOKUP($K234,car_1[],2,0),"")</f>
        <v>مصطفى</v>
      </c>
      <c r="M234" s="14" t="str">
        <f>IFERROR(VLOOKUP($K234,car_1[],3,0),"")</f>
        <v xml:space="preserve">كابينة </v>
      </c>
      <c r="N234" s="14" t="str">
        <f>IFERROR(VLOOKUP($K234,car_1[],4,0),"")</f>
        <v>عادية</v>
      </c>
      <c r="O234" s="11">
        <f ca="1">IF(K234&lt;&gt;"",IFERROR(IF(_xlfn.MAXIFS(OFFSET($P$5,0,0,ROW()-5,1),OFFSET($K$5,0,0,ROW()-5,1),K234)&lt;1,VLOOKUP(K234,car_1[[رقم السيارة]:[العداد]],5,FALSE),_xlfn.MAXIFS(OFFSET($P$5,0,0,ROW()-5,1),OFFSET($K$5,0,0,ROW()-5,1),K234)),VLOOKUP(K234,car_1[[رقم السيارة]:[العداد]],5,FALSE)),"")</f>
        <v>75925</v>
      </c>
      <c r="Q234" s="12" t="str">
        <f t="shared" ca="1" si="21"/>
        <v/>
      </c>
      <c r="R234" s="3">
        <v>70</v>
      </c>
      <c r="S234" s="3" t="s">
        <v>26</v>
      </c>
      <c r="T234" s="12">
        <f t="shared" si="23"/>
        <v>577.5</v>
      </c>
      <c r="U234" s="13" t="str">
        <f t="shared" ca="1" si="22"/>
        <v/>
      </c>
      <c r="V234" s="13" t="str">
        <f t="shared" ca="1" si="24"/>
        <v/>
      </c>
    </row>
    <row r="235" spans="7:22" x14ac:dyDescent="0.2">
      <c r="G235" s="6">
        <f t="shared" si="25"/>
        <v>45345</v>
      </c>
      <c r="H235" s="7">
        <f t="shared" si="26"/>
        <v>45345</v>
      </c>
      <c r="I235" s="8">
        <v>45345</v>
      </c>
      <c r="J235" s="9">
        <f t="shared" si="27"/>
        <v>45345</v>
      </c>
      <c r="K235" s="3">
        <v>578</v>
      </c>
      <c r="L235" s="14" t="str">
        <f>IFERROR(VLOOKUP($K235,car_1[],2,0),"")</f>
        <v>رضا الخطيب</v>
      </c>
      <c r="M235" s="14" t="str">
        <f>IFERROR(VLOOKUP($K235,car_1[],3,0),"")</f>
        <v>دبل كابينة</v>
      </c>
      <c r="N235" s="14" t="str">
        <f>IFERROR(VLOOKUP($K235,car_1[],4,0),"")</f>
        <v>غرز</v>
      </c>
      <c r="O235" s="11">
        <f ca="1">IF(K235&lt;&gt;"",IFERROR(IF(_xlfn.MAXIFS(OFFSET($P$5,0,0,ROW()-5,1),OFFSET($K$5,0,0,ROW()-5,1),K235)&lt;1,VLOOKUP(K235,car_1[[رقم السيارة]:[العداد]],5,FALSE),_xlfn.MAXIFS(OFFSET($P$5,0,0,ROW()-5,1),OFFSET($K$5,0,0,ROW()-5,1),K235)),VLOOKUP(K235,car_1[[رقم السيارة]:[العداد]],5,FALSE)),"")</f>
        <v>65352</v>
      </c>
      <c r="Q235" s="12" t="str">
        <f t="shared" ca="1" si="21"/>
        <v/>
      </c>
      <c r="R235" s="3">
        <v>50</v>
      </c>
      <c r="S235" s="3" t="s">
        <v>26</v>
      </c>
      <c r="T235" s="12">
        <f t="shared" si="23"/>
        <v>412.5</v>
      </c>
      <c r="U235" s="13" t="str">
        <f t="shared" ca="1" si="22"/>
        <v/>
      </c>
      <c r="V235" s="13" t="str">
        <f t="shared" ca="1" si="24"/>
        <v/>
      </c>
    </row>
    <row r="236" spans="7:22" x14ac:dyDescent="0.2">
      <c r="G236" s="6">
        <f t="shared" si="25"/>
        <v>45346</v>
      </c>
      <c r="H236" s="7">
        <f t="shared" si="26"/>
        <v>45346</v>
      </c>
      <c r="I236" s="8">
        <v>45346</v>
      </c>
      <c r="J236" s="9">
        <f t="shared" si="27"/>
        <v>45346</v>
      </c>
      <c r="K236" s="3">
        <v>879</v>
      </c>
      <c r="L236" s="14" t="str">
        <f>IFERROR(VLOOKUP($K236,car_1[],2,0),"")</f>
        <v xml:space="preserve">محمود </v>
      </c>
      <c r="M236" s="14" t="str">
        <f>IFERROR(VLOOKUP($K236,car_1[],3,0),"")</f>
        <v>دبل كابينة</v>
      </c>
      <c r="N236" s="14" t="str">
        <f>IFERROR(VLOOKUP($K236,car_1[],4,0),"")</f>
        <v>غرز</v>
      </c>
      <c r="O236" s="11">
        <f ca="1">IF(K236&lt;&gt;"",IFERROR(IF(_xlfn.MAXIFS(OFFSET($P$5,0,0,ROW()-5,1),OFFSET($K$5,0,0,ROW()-5,1),K236)&lt;1,VLOOKUP(K236,car_1[[رقم السيارة]:[العداد]],5,FALSE),_xlfn.MAXIFS(OFFSET($P$5,0,0,ROW()-5,1),OFFSET($K$5,0,0,ROW()-5,1),K236)),VLOOKUP(K236,car_1[[رقم السيارة]:[العداد]],5,FALSE)),"")</f>
        <v>426555</v>
      </c>
      <c r="Q236" s="12" t="str">
        <f t="shared" ca="1" si="21"/>
        <v/>
      </c>
      <c r="R236" s="3">
        <v>25</v>
      </c>
      <c r="S236" s="3" t="s">
        <v>26</v>
      </c>
      <c r="T236" s="12">
        <f t="shared" si="23"/>
        <v>206.25</v>
      </c>
      <c r="U236" s="13" t="str">
        <f t="shared" ca="1" si="22"/>
        <v/>
      </c>
      <c r="V236" s="13" t="str">
        <f t="shared" ca="1" si="24"/>
        <v/>
      </c>
    </row>
    <row r="237" spans="7:22" x14ac:dyDescent="0.2">
      <c r="G237" s="6">
        <f t="shared" si="25"/>
        <v>45347</v>
      </c>
      <c r="H237" s="7">
        <f t="shared" si="26"/>
        <v>45347</v>
      </c>
      <c r="I237" s="8">
        <v>45347</v>
      </c>
      <c r="J237" s="9">
        <f t="shared" si="27"/>
        <v>45347</v>
      </c>
      <c r="K237" s="3">
        <v>566</v>
      </c>
      <c r="L237" s="14" t="str">
        <f>IFERROR(VLOOKUP($K237,car_1[],2,0),"")</f>
        <v>محمد</v>
      </c>
      <c r="M237" s="14" t="str">
        <f>IFERROR(VLOOKUP($K237,car_1[],3,0),"")</f>
        <v>دبل كابينة</v>
      </c>
      <c r="N237" s="14" t="str">
        <f>IFERROR(VLOOKUP($K237,car_1[],4,0),"")</f>
        <v>عادية</v>
      </c>
      <c r="O237" s="11">
        <f ca="1">IF(K237&lt;&gt;"",IFERROR(IF(_xlfn.MAXIFS(OFFSET($P$5,0,0,ROW()-5,1),OFFSET($K$5,0,0,ROW()-5,1),K237)&lt;1,VLOOKUP(K237,car_1[[رقم السيارة]:[العداد]],5,FALSE),_xlfn.MAXIFS(OFFSET($P$5,0,0,ROW()-5,1),OFFSET($K$5,0,0,ROW()-5,1),K237)),VLOOKUP(K237,car_1[[رقم السيارة]:[العداد]],5,FALSE)),"")</f>
        <v>65752</v>
      </c>
      <c r="Q237" s="12" t="str">
        <f t="shared" ca="1" si="21"/>
        <v/>
      </c>
      <c r="R237" s="3">
        <v>30</v>
      </c>
      <c r="S237" s="3" t="s">
        <v>26</v>
      </c>
      <c r="T237" s="12">
        <f t="shared" si="23"/>
        <v>247.5</v>
      </c>
      <c r="U237" s="13" t="str">
        <f t="shared" ca="1" si="22"/>
        <v/>
      </c>
      <c r="V237" s="13" t="str">
        <f t="shared" ca="1" si="24"/>
        <v/>
      </c>
    </row>
    <row r="238" spans="7:22" x14ac:dyDescent="0.2">
      <c r="G238" s="6">
        <f t="shared" si="25"/>
        <v>45348</v>
      </c>
      <c r="H238" s="7">
        <f t="shared" si="26"/>
        <v>45348</v>
      </c>
      <c r="I238" s="8">
        <v>45348</v>
      </c>
      <c r="J238" s="9">
        <f t="shared" si="27"/>
        <v>45348</v>
      </c>
      <c r="K238" s="3">
        <v>215</v>
      </c>
      <c r="L238" s="14" t="str">
        <f>IFERROR(VLOOKUP($K238,car_1[],2,0),"")</f>
        <v>مصطفى</v>
      </c>
      <c r="M238" s="14" t="str">
        <f>IFERROR(VLOOKUP($K238,car_1[],3,0),"")</f>
        <v xml:space="preserve">كابينة </v>
      </c>
      <c r="N238" s="14" t="str">
        <f>IFERROR(VLOOKUP($K238,car_1[],4,0),"")</f>
        <v>عادية</v>
      </c>
      <c r="O238" s="11">
        <f ca="1">IF(K238&lt;&gt;"",IFERROR(IF(_xlfn.MAXIFS(OFFSET($P$5,0,0,ROW()-5,1),OFFSET($K$5,0,0,ROW()-5,1),K238)&lt;1,VLOOKUP(K238,car_1[[رقم السيارة]:[العداد]],5,FALSE),_xlfn.MAXIFS(OFFSET($P$5,0,0,ROW()-5,1),OFFSET($K$5,0,0,ROW()-5,1),K238)),VLOOKUP(K238,car_1[[رقم السيارة]:[العداد]],5,FALSE)),"")</f>
        <v>75925</v>
      </c>
      <c r="Q238" s="12" t="str">
        <f t="shared" ca="1" si="21"/>
        <v/>
      </c>
      <c r="R238" s="3">
        <v>55</v>
      </c>
      <c r="S238" s="3" t="s">
        <v>26</v>
      </c>
      <c r="T238" s="12">
        <f t="shared" si="23"/>
        <v>453.75</v>
      </c>
      <c r="U238" s="13" t="str">
        <f t="shared" ca="1" si="22"/>
        <v/>
      </c>
      <c r="V238" s="13" t="str">
        <f t="shared" ca="1" si="24"/>
        <v/>
      </c>
    </row>
    <row r="239" spans="7:22" x14ac:dyDescent="0.2">
      <c r="G239" s="6">
        <f t="shared" si="25"/>
        <v>45349</v>
      </c>
      <c r="H239" s="7">
        <f t="shared" si="26"/>
        <v>45349</v>
      </c>
      <c r="I239" s="8">
        <v>45349</v>
      </c>
      <c r="J239" s="9">
        <f t="shared" si="27"/>
        <v>45349</v>
      </c>
      <c r="K239" s="3">
        <v>578</v>
      </c>
      <c r="L239" s="14" t="str">
        <f>IFERROR(VLOOKUP($K239,car_1[],2,0),"")</f>
        <v>رضا الخطيب</v>
      </c>
      <c r="M239" s="14" t="str">
        <f>IFERROR(VLOOKUP($K239,car_1[],3,0),"")</f>
        <v>دبل كابينة</v>
      </c>
      <c r="N239" s="14" t="str">
        <f>IFERROR(VLOOKUP($K239,car_1[],4,0),"")</f>
        <v>غرز</v>
      </c>
      <c r="O239" s="11">
        <f ca="1">IF(K239&lt;&gt;"",IFERROR(IF(_xlfn.MAXIFS(OFFSET($P$5,0,0,ROW()-5,1),OFFSET($K$5,0,0,ROW()-5,1),K239)&lt;1,VLOOKUP(K239,car_1[[رقم السيارة]:[العداد]],5,FALSE),_xlfn.MAXIFS(OFFSET($P$5,0,0,ROW()-5,1),OFFSET($K$5,0,0,ROW()-5,1),K239)),VLOOKUP(K239,car_1[[رقم السيارة]:[العداد]],5,FALSE)),"")</f>
        <v>65352</v>
      </c>
      <c r="Q239" s="12" t="str">
        <f t="shared" ca="1" si="21"/>
        <v/>
      </c>
      <c r="R239" s="3">
        <v>70</v>
      </c>
      <c r="S239" s="3" t="s">
        <v>26</v>
      </c>
      <c r="T239" s="12">
        <f t="shared" si="23"/>
        <v>577.5</v>
      </c>
      <c r="U239" s="13" t="str">
        <f t="shared" ca="1" si="22"/>
        <v/>
      </c>
      <c r="V239" s="13" t="str">
        <f t="shared" ca="1" si="24"/>
        <v/>
      </c>
    </row>
    <row r="240" spans="7:22" x14ac:dyDescent="0.2">
      <c r="G240" s="6">
        <f t="shared" si="25"/>
        <v>45350</v>
      </c>
      <c r="H240" s="7">
        <f t="shared" si="26"/>
        <v>45350</v>
      </c>
      <c r="I240" s="8">
        <v>45350</v>
      </c>
      <c r="J240" s="9">
        <f t="shared" si="27"/>
        <v>45350</v>
      </c>
      <c r="K240" s="3">
        <v>879</v>
      </c>
      <c r="L240" s="14" t="str">
        <f>IFERROR(VLOOKUP($K240,car_1[],2,0),"")</f>
        <v xml:space="preserve">محمود </v>
      </c>
      <c r="M240" s="14" t="str">
        <f>IFERROR(VLOOKUP($K240,car_1[],3,0),"")</f>
        <v>دبل كابينة</v>
      </c>
      <c r="N240" s="14" t="str">
        <f>IFERROR(VLOOKUP($K240,car_1[],4,0),"")</f>
        <v>غرز</v>
      </c>
      <c r="O240" s="11">
        <f ca="1">IF(K240&lt;&gt;"",IFERROR(IF(_xlfn.MAXIFS(OFFSET($P$5,0,0,ROW()-5,1),OFFSET($K$5,0,0,ROW()-5,1),K240)&lt;1,VLOOKUP(K240,car_1[[رقم السيارة]:[العداد]],5,FALSE),_xlfn.MAXIFS(OFFSET($P$5,0,0,ROW()-5,1),OFFSET($K$5,0,0,ROW()-5,1),K240)),VLOOKUP(K240,car_1[[رقم السيارة]:[العداد]],5,FALSE)),"")</f>
        <v>426555</v>
      </c>
      <c r="Q240" s="12" t="str">
        <f t="shared" ca="1" si="21"/>
        <v/>
      </c>
      <c r="R240" s="3">
        <v>50</v>
      </c>
      <c r="S240" s="3" t="s">
        <v>26</v>
      </c>
      <c r="T240" s="12">
        <f t="shared" si="23"/>
        <v>412.5</v>
      </c>
      <c r="U240" s="13" t="str">
        <f t="shared" ca="1" si="22"/>
        <v/>
      </c>
      <c r="V240" s="13" t="str">
        <f t="shared" ca="1" si="24"/>
        <v/>
      </c>
    </row>
    <row r="241" spans="7:22" x14ac:dyDescent="0.2">
      <c r="G241" s="6">
        <f t="shared" si="25"/>
        <v>45351</v>
      </c>
      <c r="H241" s="7">
        <f t="shared" si="26"/>
        <v>45351</v>
      </c>
      <c r="I241" s="8">
        <v>45351</v>
      </c>
      <c r="J241" s="9">
        <f t="shared" si="27"/>
        <v>45351</v>
      </c>
      <c r="K241" s="3">
        <v>566</v>
      </c>
      <c r="L241" s="14" t="str">
        <f>IFERROR(VLOOKUP($K241,car_1[],2,0),"")</f>
        <v>محمد</v>
      </c>
      <c r="M241" s="14" t="str">
        <f>IFERROR(VLOOKUP($K241,car_1[],3,0),"")</f>
        <v>دبل كابينة</v>
      </c>
      <c r="N241" s="14" t="str">
        <f>IFERROR(VLOOKUP($K241,car_1[],4,0),"")</f>
        <v>عادية</v>
      </c>
      <c r="O241" s="11">
        <f ca="1">IF(K241&lt;&gt;"",IFERROR(IF(_xlfn.MAXIFS(OFFSET($P$5,0,0,ROW()-5,1),OFFSET($K$5,0,0,ROW()-5,1),K241)&lt;1,VLOOKUP(K241,car_1[[رقم السيارة]:[العداد]],5,FALSE),_xlfn.MAXIFS(OFFSET($P$5,0,0,ROW()-5,1),OFFSET($K$5,0,0,ROW()-5,1),K241)),VLOOKUP(K241,car_1[[رقم السيارة]:[العداد]],5,FALSE)),"")</f>
        <v>65752</v>
      </c>
      <c r="Q241" s="12" t="str">
        <f t="shared" ca="1" si="21"/>
        <v/>
      </c>
      <c r="R241" s="3">
        <v>25</v>
      </c>
      <c r="S241" s="3" t="s">
        <v>26</v>
      </c>
      <c r="T241" s="12">
        <f t="shared" si="23"/>
        <v>206.25</v>
      </c>
      <c r="U241" s="13" t="str">
        <f t="shared" ca="1" si="22"/>
        <v/>
      </c>
      <c r="V241" s="13" t="str">
        <f t="shared" ca="1" si="24"/>
        <v/>
      </c>
    </row>
    <row r="242" spans="7:22" x14ac:dyDescent="0.2">
      <c r="G242" s="6">
        <f t="shared" si="25"/>
        <v>45352</v>
      </c>
      <c r="H242" s="7">
        <f t="shared" si="26"/>
        <v>45352</v>
      </c>
      <c r="I242" s="8">
        <v>45352</v>
      </c>
      <c r="J242" s="9">
        <f t="shared" si="27"/>
        <v>45352</v>
      </c>
      <c r="K242" s="3">
        <v>215</v>
      </c>
      <c r="L242" s="14" t="str">
        <f>IFERROR(VLOOKUP($K242,car_1[],2,0),"")</f>
        <v>مصطفى</v>
      </c>
      <c r="M242" s="14" t="str">
        <f>IFERROR(VLOOKUP($K242,car_1[],3,0),"")</f>
        <v xml:space="preserve">كابينة </v>
      </c>
      <c r="N242" s="14" t="str">
        <f>IFERROR(VLOOKUP($K242,car_1[],4,0),"")</f>
        <v>عادية</v>
      </c>
      <c r="O242" s="11">
        <f ca="1">IF(K242&lt;&gt;"",IFERROR(IF(_xlfn.MAXIFS(OFFSET($P$5,0,0,ROW()-5,1),OFFSET($K$5,0,0,ROW()-5,1),K242)&lt;1,VLOOKUP(K242,car_1[[رقم السيارة]:[العداد]],5,FALSE),_xlfn.MAXIFS(OFFSET($P$5,0,0,ROW()-5,1),OFFSET($K$5,0,0,ROW()-5,1),K242)),VLOOKUP(K242,car_1[[رقم السيارة]:[العداد]],5,FALSE)),"")</f>
        <v>75925</v>
      </c>
      <c r="Q242" s="12" t="str">
        <f t="shared" ca="1" si="21"/>
        <v/>
      </c>
      <c r="R242" s="3">
        <v>30</v>
      </c>
      <c r="S242" s="3" t="s">
        <v>26</v>
      </c>
      <c r="T242" s="12">
        <f t="shared" si="23"/>
        <v>247.5</v>
      </c>
      <c r="U242" s="13" t="str">
        <f t="shared" ca="1" si="22"/>
        <v/>
      </c>
      <c r="V242" s="13" t="str">
        <f t="shared" ca="1" si="24"/>
        <v/>
      </c>
    </row>
    <row r="243" spans="7:22" x14ac:dyDescent="0.2">
      <c r="G243" s="6">
        <f t="shared" si="25"/>
        <v>45353</v>
      </c>
      <c r="H243" s="7">
        <f t="shared" si="26"/>
        <v>45353</v>
      </c>
      <c r="I243" s="8">
        <v>45353</v>
      </c>
      <c r="J243" s="9">
        <f t="shared" si="27"/>
        <v>45353</v>
      </c>
      <c r="K243" s="3">
        <v>578</v>
      </c>
      <c r="L243" s="14" t="str">
        <f>IFERROR(VLOOKUP($K243,car_1[],2,0),"")</f>
        <v>رضا الخطيب</v>
      </c>
      <c r="M243" s="14" t="str">
        <f>IFERROR(VLOOKUP($K243,car_1[],3,0),"")</f>
        <v>دبل كابينة</v>
      </c>
      <c r="N243" s="14" t="str">
        <f>IFERROR(VLOOKUP($K243,car_1[],4,0),"")</f>
        <v>غرز</v>
      </c>
      <c r="O243" s="11">
        <f ca="1">IF(K243&lt;&gt;"",IFERROR(IF(_xlfn.MAXIFS(OFFSET($P$5,0,0,ROW()-5,1),OFFSET($K$5,0,0,ROW()-5,1),K243)&lt;1,VLOOKUP(K243,car_1[[رقم السيارة]:[العداد]],5,FALSE),_xlfn.MAXIFS(OFFSET($P$5,0,0,ROW()-5,1),OFFSET($K$5,0,0,ROW()-5,1),K243)),VLOOKUP(K243,car_1[[رقم السيارة]:[العداد]],5,FALSE)),"")</f>
        <v>65352</v>
      </c>
      <c r="Q243" s="12" t="str">
        <f t="shared" ca="1" si="21"/>
        <v/>
      </c>
      <c r="R243" s="3">
        <v>55</v>
      </c>
      <c r="S243" s="3" t="s">
        <v>26</v>
      </c>
      <c r="T243" s="12">
        <f t="shared" si="23"/>
        <v>453.75</v>
      </c>
      <c r="U243" s="13" t="str">
        <f t="shared" ca="1" si="22"/>
        <v/>
      </c>
      <c r="V243" s="13" t="str">
        <f t="shared" ca="1" si="24"/>
        <v/>
      </c>
    </row>
    <row r="244" spans="7:22" x14ac:dyDescent="0.2">
      <c r="G244" s="6">
        <f t="shared" si="25"/>
        <v>45354</v>
      </c>
      <c r="H244" s="7">
        <f t="shared" si="26"/>
        <v>45354</v>
      </c>
      <c r="I244" s="8">
        <v>45354</v>
      </c>
      <c r="J244" s="9">
        <f t="shared" si="27"/>
        <v>45354</v>
      </c>
      <c r="K244" s="3">
        <v>879</v>
      </c>
      <c r="L244" s="14" t="str">
        <f>IFERROR(VLOOKUP($K244,car_1[],2,0),"")</f>
        <v xml:space="preserve">محمود </v>
      </c>
      <c r="M244" s="14" t="str">
        <f>IFERROR(VLOOKUP($K244,car_1[],3,0),"")</f>
        <v>دبل كابينة</v>
      </c>
      <c r="N244" s="14" t="str">
        <f>IFERROR(VLOOKUP($K244,car_1[],4,0),"")</f>
        <v>غرز</v>
      </c>
      <c r="O244" s="11">
        <f ca="1">IF(K244&lt;&gt;"",IFERROR(IF(_xlfn.MAXIFS(OFFSET($P$5,0,0,ROW()-5,1),OFFSET($K$5,0,0,ROW()-5,1),K244)&lt;1,VLOOKUP(K244,car_1[[رقم السيارة]:[العداد]],5,FALSE),_xlfn.MAXIFS(OFFSET($P$5,0,0,ROW()-5,1),OFFSET($K$5,0,0,ROW()-5,1),K244)),VLOOKUP(K244,car_1[[رقم السيارة]:[العداد]],5,FALSE)),"")</f>
        <v>426555</v>
      </c>
      <c r="Q244" s="12" t="str">
        <f t="shared" ca="1" si="21"/>
        <v/>
      </c>
      <c r="R244" s="3">
        <v>70</v>
      </c>
      <c r="S244" s="3" t="s">
        <v>26</v>
      </c>
      <c r="T244" s="12">
        <f t="shared" si="23"/>
        <v>577.5</v>
      </c>
      <c r="U244" s="13" t="str">
        <f t="shared" ca="1" si="22"/>
        <v/>
      </c>
      <c r="V244" s="13" t="str">
        <f t="shared" ca="1" si="24"/>
        <v/>
      </c>
    </row>
    <row r="245" spans="7:22" x14ac:dyDescent="0.2">
      <c r="G245" s="6">
        <f t="shared" si="25"/>
        <v>45355</v>
      </c>
      <c r="H245" s="7">
        <f t="shared" si="26"/>
        <v>45355</v>
      </c>
      <c r="I245" s="8">
        <v>45355</v>
      </c>
      <c r="J245" s="9">
        <f t="shared" si="27"/>
        <v>45355</v>
      </c>
      <c r="K245" s="3">
        <v>566</v>
      </c>
      <c r="L245" s="14" t="str">
        <f>IFERROR(VLOOKUP($K245,car_1[],2,0),"")</f>
        <v>محمد</v>
      </c>
      <c r="M245" s="14" t="str">
        <f>IFERROR(VLOOKUP($K245,car_1[],3,0),"")</f>
        <v>دبل كابينة</v>
      </c>
      <c r="N245" s="14" t="str">
        <f>IFERROR(VLOOKUP($K245,car_1[],4,0),"")</f>
        <v>عادية</v>
      </c>
      <c r="O245" s="11">
        <f ca="1">IF(K245&lt;&gt;"",IFERROR(IF(_xlfn.MAXIFS(OFFSET($P$5,0,0,ROW()-5,1),OFFSET($K$5,0,0,ROW()-5,1),K245)&lt;1,VLOOKUP(K245,car_1[[رقم السيارة]:[العداد]],5,FALSE),_xlfn.MAXIFS(OFFSET($P$5,0,0,ROW()-5,1),OFFSET($K$5,0,0,ROW()-5,1),K245)),VLOOKUP(K245,car_1[[رقم السيارة]:[العداد]],5,FALSE)),"")</f>
        <v>65752</v>
      </c>
      <c r="Q245" s="12" t="str">
        <f t="shared" ca="1" si="21"/>
        <v/>
      </c>
      <c r="R245" s="3">
        <v>50</v>
      </c>
      <c r="S245" s="3" t="s">
        <v>26</v>
      </c>
      <c r="T245" s="12">
        <f t="shared" si="23"/>
        <v>412.5</v>
      </c>
      <c r="U245" s="13" t="str">
        <f t="shared" ca="1" si="22"/>
        <v/>
      </c>
      <c r="V245" s="13" t="str">
        <f t="shared" ca="1" si="24"/>
        <v/>
      </c>
    </row>
    <row r="246" spans="7:22" x14ac:dyDescent="0.2">
      <c r="G246" s="6">
        <f t="shared" si="25"/>
        <v>45356</v>
      </c>
      <c r="H246" s="7">
        <f t="shared" si="26"/>
        <v>45356</v>
      </c>
      <c r="I246" s="8">
        <v>45356</v>
      </c>
      <c r="J246" s="9">
        <f t="shared" si="27"/>
        <v>45356</v>
      </c>
      <c r="K246" s="3">
        <v>215</v>
      </c>
      <c r="L246" s="14" t="str">
        <f>IFERROR(VLOOKUP($K246,car_1[],2,0),"")</f>
        <v>مصطفى</v>
      </c>
      <c r="M246" s="14" t="str">
        <f>IFERROR(VLOOKUP($K246,car_1[],3,0),"")</f>
        <v xml:space="preserve">كابينة </v>
      </c>
      <c r="N246" s="14" t="str">
        <f>IFERROR(VLOOKUP($K246,car_1[],4,0),"")</f>
        <v>عادية</v>
      </c>
      <c r="O246" s="11">
        <f ca="1">IF(K246&lt;&gt;"",IFERROR(IF(_xlfn.MAXIFS(OFFSET($P$5,0,0,ROW()-5,1),OFFSET($K$5,0,0,ROW()-5,1),K246)&lt;1,VLOOKUP(K246,car_1[[رقم السيارة]:[العداد]],5,FALSE),_xlfn.MAXIFS(OFFSET($P$5,0,0,ROW()-5,1),OFFSET($K$5,0,0,ROW()-5,1),K246)),VLOOKUP(K246,car_1[[رقم السيارة]:[العداد]],5,FALSE)),"")</f>
        <v>75925</v>
      </c>
      <c r="Q246" s="12" t="str">
        <f t="shared" ca="1" si="21"/>
        <v/>
      </c>
      <c r="R246" s="3">
        <v>25</v>
      </c>
      <c r="S246" s="3" t="s">
        <v>26</v>
      </c>
      <c r="T246" s="12">
        <f t="shared" si="23"/>
        <v>206.25</v>
      </c>
      <c r="U246" s="13" t="str">
        <f t="shared" ca="1" si="22"/>
        <v/>
      </c>
      <c r="V246" s="13" t="str">
        <f t="shared" ca="1" si="24"/>
        <v/>
      </c>
    </row>
    <row r="247" spans="7:22" x14ac:dyDescent="0.2">
      <c r="G247" s="6">
        <f t="shared" si="25"/>
        <v>45357</v>
      </c>
      <c r="H247" s="7">
        <f t="shared" si="26"/>
        <v>45357</v>
      </c>
      <c r="I247" s="8">
        <v>45357</v>
      </c>
      <c r="J247" s="9">
        <f t="shared" si="27"/>
        <v>45357</v>
      </c>
      <c r="K247" s="3">
        <v>578</v>
      </c>
      <c r="L247" s="14" t="str">
        <f>IFERROR(VLOOKUP($K247,car_1[],2,0),"")</f>
        <v>رضا الخطيب</v>
      </c>
      <c r="M247" s="14" t="str">
        <f>IFERROR(VLOOKUP($K247,car_1[],3,0),"")</f>
        <v>دبل كابينة</v>
      </c>
      <c r="N247" s="14" t="str">
        <f>IFERROR(VLOOKUP($K247,car_1[],4,0),"")</f>
        <v>غرز</v>
      </c>
      <c r="O247" s="11">
        <f ca="1">IF(K247&lt;&gt;"",IFERROR(IF(_xlfn.MAXIFS(OFFSET($P$5,0,0,ROW()-5,1),OFFSET($K$5,0,0,ROW()-5,1),K247)&lt;1,VLOOKUP(K247,car_1[[رقم السيارة]:[العداد]],5,FALSE),_xlfn.MAXIFS(OFFSET($P$5,0,0,ROW()-5,1),OFFSET($K$5,0,0,ROW()-5,1),K247)),VLOOKUP(K247,car_1[[رقم السيارة]:[العداد]],5,FALSE)),"")</f>
        <v>65352</v>
      </c>
      <c r="Q247" s="12" t="str">
        <f t="shared" ca="1" si="21"/>
        <v/>
      </c>
      <c r="R247" s="3">
        <v>30</v>
      </c>
      <c r="S247" s="3" t="s">
        <v>26</v>
      </c>
      <c r="T247" s="12">
        <f t="shared" si="23"/>
        <v>247.5</v>
      </c>
      <c r="U247" s="13" t="str">
        <f t="shared" ca="1" si="22"/>
        <v/>
      </c>
      <c r="V247" s="13" t="str">
        <f t="shared" ca="1" si="24"/>
        <v/>
      </c>
    </row>
    <row r="248" spans="7:22" x14ac:dyDescent="0.2">
      <c r="G248" s="6">
        <f t="shared" si="25"/>
        <v>45358</v>
      </c>
      <c r="H248" s="7">
        <f t="shared" si="26"/>
        <v>45358</v>
      </c>
      <c r="I248" s="8">
        <v>45358</v>
      </c>
      <c r="J248" s="9">
        <f t="shared" si="27"/>
        <v>45358</v>
      </c>
      <c r="K248" s="3">
        <v>879</v>
      </c>
      <c r="L248" s="14" t="str">
        <f>IFERROR(VLOOKUP($K248,car_1[],2,0),"")</f>
        <v xml:space="preserve">محمود </v>
      </c>
      <c r="M248" s="14" t="str">
        <f>IFERROR(VLOOKUP($K248,car_1[],3,0),"")</f>
        <v>دبل كابينة</v>
      </c>
      <c r="N248" s="14" t="str">
        <f>IFERROR(VLOOKUP($K248,car_1[],4,0),"")</f>
        <v>غرز</v>
      </c>
      <c r="O248" s="11">
        <f ca="1">IF(K248&lt;&gt;"",IFERROR(IF(_xlfn.MAXIFS(OFFSET($P$5,0,0,ROW()-5,1),OFFSET($K$5,0,0,ROW()-5,1),K248)&lt;1,VLOOKUP(K248,car_1[[رقم السيارة]:[العداد]],5,FALSE),_xlfn.MAXIFS(OFFSET($P$5,0,0,ROW()-5,1),OFFSET($K$5,0,0,ROW()-5,1),K248)),VLOOKUP(K248,car_1[[رقم السيارة]:[العداد]],5,FALSE)),"")</f>
        <v>426555</v>
      </c>
      <c r="Q248" s="12" t="str">
        <f t="shared" ca="1" si="21"/>
        <v/>
      </c>
      <c r="R248" s="3">
        <v>55</v>
      </c>
      <c r="S248" s="3" t="s">
        <v>26</v>
      </c>
      <c r="T248" s="12">
        <f t="shared" si="23"/>
        <v>453.75</v>
      </c>
      <c r="U248" s="13" t="str">
        <f t="shared" ca="1" si="22"/>
        <v/>
      </c>
      <c r="V248" s="13" t="str">
        <f t="shared" ca="1" si="24"/>
        <v/>
      </c>
    </row>
    <row r="249" spans="7:22" x14ac:dyDescent="0.2">
      <c r="G249" s="6">
        <f t="shared" si="25"/>
        <v>45359</v>
      </c>
      <c r="H249" s="7">
        <f t="shared" si="26"/>
        <v>45359</v>
      </c>
      <c r="I249" s="8">
        <v>45359</v>
      </c>
      <c r="J249" s="9">
        <f t="shared" si="27"/>
        <v>45359</v>
      </c>
      <c r="K249" s="3">
        <v>566</v>
      </c>
      <c r="L249" s="14" t="str">
        <f>IFERROR(VLOOKUP($K249,car_1[],2,0),"")</f>
        <v>محمد</v>
      </c>
      <c r="M249" s="14" t="str">
        <f>IFERROR(VLOOKUP($K249,car_1[],3,0),"")</f>
        <v>دبل كابينة</v>
      </c>
      <c r="N249" s="14" t="str">
        <f>IFERROR(VLOOKUP($K249,car_1[],4,0),"")</f>
        <v>عادية</v>
      </c>
      <c r="O249" s="11">
        <f ca="1">IF(K249&lt;&gt;"",IFERROR(IF(_xlfn.MAXIFS(OFFSET($P$5,0,0,ROW()-5,1),OFFSET($K$5,0,0,ROW()-5,1),K249)&lt;1,VLOOKUP(K249,car_1[[رقم السيارة]:[العداد]],5,FALSE),_xlfn.MAXIFS(OFFSET($P$5,0,0,ROW()-5,1),OFFSET($K$5,0,0,ROW()-5,1),K249)),VLOOKUP(K249,car_1[[رقم السيارة]:[العداد]],5,FALSE)),"")</f>
        <v>65752</v>
      </c>
      <c r="Q249" s="12" t="str">
        <f t="shared" ca="1" si="21"/>
        <v/>
      </c>
      <c r="R249" s="3">
        <v>70</v>
      </c>
      <c r="S249" s="3" t="s">
        <v>26</v>
      </c>
      <c r="T249" s="12">
        <f t="shared" si="23"/>
        <v>577.5</v>
      </c>
      <c r="U249" s="13" t="str">
        <f t="shared" ca="1" si="22"/>
        <v/>
      </c>
      <c r="V249" s="13" t="str">
        <f t="shared" ca="1" si="24"/>
        <v/>
      </c>
    </row>
    <row r="250" spans="7:22" x14ac:dyDescent="0.2">
      <c r="G250" s="6">
        <f t="shared" si="25"/>
        <v>45360</v>
      </c>
      <c r="H250" s="7">
        <f t="shared" si="26"/>
        <v>45360</v>
      </c>
      <c r="I250" s="8">
        <v>45360</v>
      </c>
      <c r="J250" s="9">
        <f t="shared" si="27"/>
        <v>45360</v>
      </c>
      <c r="K250" s="3">
        <v>215</v>
      </c>
      <c r="L250" s="14" t="str">
        <f>IFERROR(VLOOKUP($K250,car_1[],2,0),"")</f>
        <v>مصطفى</v>
      </c>
      <c r="M250" s="14" t="str">
        <f>IFERROR(VLOOKUP($K250,car_1[],3,0),"")</f>
        <v xml:space="preserve">كابينة </v>
      </c>
      <c r="N250" s="14" t="str">
        <f>IFERROR(VLOOKUP($K250,car_1[],4,0),"")</f>
        <v>عادية</v>
      </c>
      <c r="O250" s="11">
        <f ca="1">IF(K250&lt;&gt;"",IFERROR(IF(_xlfn.MAXIFS(OFFSET($P$5,0,0,ROW()-5,1),OFFSET($K$5,0,0,ROW()-5,1),K250)&lt;1,VLOOKUP(K250,car_1[[رقم السيارة]:[العداد]],5,FALSE),_xlfn.MAXIFS(OFFSET($P$5,0,0,ROW()-5,1),OFFSET($K$5,0,0,ROW()-5,1),K250)),VLOOKUP(K250,car_1[[رقم السيارة]:[العداد]],5,FALSE)),"")</f>
        <v>75925</v>
      </c>
      <c r="Q250" s="12" t="str">
        <f t="shared" ca="1" si="21"/>
        <v/>
      </c>
      <c r="R250" s="3">
        <v>50</v>
      </c>
      <c r="S250" s="3" t="s">
        <v>26</v>
      </c>
      <c r="T250" s="12">
        <f t="shared" si="23"/>
        <v>412.5</v>
      </c>
      <c r="U250" s="13" t="str">
        <f t="shared" ca="1" si="22"/>
        <v/>
      </c>
      <c r="V250" s="13" t="str">
        <f t="shared" ca="1" si="24"/>
        <v/>
      </c>
    </row>
    <row r="251" spans="7:22" x14ac:dyDescent="0.2">
      <c r="G251" s="6">
        <f t="shared" si="25"/>
        <v>45361</v>
      </c>
      <c r="H251" s="7">
        <f t="shared" si="26"/>
        <v>45361</v>
      </c>
      <c r="I251" s="8">
        <v>45361</v>
      </c>
      <c r="J251" s="9">
        <f t="shared" si="27"/>
        <v>45361</v>
      </c>
      <c r="K251" s="3">
        <v>578</v>
      </c>
      <c r="L251" s="14" t="str">
        <f>IFERROR(VLOOKUP($K251,car_1[],2,0),"")</f>
        <v>رضا الخطيب</v>
      </c>
      <c r="M251" s="14" t="str">
        <f>IFERROR(VLOOKUP($K251,car_1[],3,0),"")</f>
        <v>دبل كابينة</v>
      </c>
      <c r="N251" s="14" t="str">
        <f>IFERROR(VLOOKUP($K251,car_1[],4,0),"")</f>
        <v>غرز</v>
      </c>
      <c r="O251" s="11">
        <f ca="1">IF(K251&lt;&gt;"",IFERROR(IF(_xlfn.MAXIFS(OFFSET($P$5,0,0,ROW()-5,1),OFFSET($K$5,0,0,ROW()-5,1),K251)&lt;1,VLOOKUP(K251,car_1[[رقم السيارة]:[العداد]],5,FALSE),_xlfn.MAXIFS(OFFSET($P$5,0,0,ROW()-5,1),OFFSET($K$5,0,0,ROW()-5,1),K251)),VLOOKUP(K251,car_1[[رقم السيارة]:[العداد]],5,FALSE)),"")</f>
        <v>65352</v>
      </c>
      <c r="Q251" s="12" t="str">
        <f t="shared" ca="1" si="21"/>
        <v/>
      </c>
      <c r="R251" s="3">
        <v>25</v>
      </c>
      <c r="S251" s="3" t="s">
        <v>26</v>
      </c>
      <c r="T251" s="12">
        <f t="shared" si="23"/>
        <v>206.25</v>
      </c>
      <c r="U251" s="13" t="str">
        <f t="shared" ca="1" si="22"/>
        <v/>
      </c>
      <c r="V251" s="13" t="str">
        <f t="shared" ca="1" si="24"/>
        <v/>
      </c>
    </row>
    <row r="252" spans="7:22" x14ac:dyDescent="0.2">
      <c r="G252" s="6">
        <f t="shared" si="25"/>
        <v>45362</v>
      </c>
      <c r="H252" s="7">
        <f t="shared" si="26"/>
        <v>45362</v>
      </c>
      <c r="I252" s="8">
        <v>45362</v>
      </c>
      <c r="J252" s="9">
        <f t="shared" si="27"/>
        <v>45362</v>
      </c>
      <c r="K252" s="3">
        <v>879</v>
      </c>
      <c r="L252" s="14" t="str">
        <f>IFERROR(VLOOKUP($K252,car_1[],2,0),"")</f>
        <v xml:space="preserve">محمود </v>
      </c>
      <c r="M252" s="14" t="str">
        <f>IFERROR(VLOOKUP($K252,car_1[],3,0),"")</f>
        <v>دبل كابينة</v>
      </c>
      <c r="N252" s="14" t="str">
        <f>IFERROR(VLOOKUP($K252,car_1[],4,0),"")</f>
        <v>غرز</v>
      </c>
      <c r="O252" s="11">
        <f ca="1">IF(K252&lt;&gt;"",IFERROR(IF(_xlfn.MAXIFS(OFFSET($P$5,0,0,ROW()-5,1),OFFSET($K$5,0,0,ROW()-5,1),K252)&lt;1,VLOOKUP(K252,car_1[[رقم السيارة]:[العداد]],5,FALSE),_xlfn.MAXIFS(OFFSET($P$5,0,0,ROW()-5,1),OFFSET($K$5,0,0,ROW()-5,1),K252)),VLOOKUP(K252,car_1[[رقم السيارة]:[العداد]],5,FALSE)),"")</f>
        <v>426555</v>
      </c>
      <c r="Q252" s="12" t="str">
        <f t="shared" ca="1" si="21"/>
        <v/>
      </c>
      <c r="R252" s="3">
        <v>30</v>
      </c>
      <c r="S252" s="3" t="s">
        <v>26</v>
      </c>
      <c r="T252" s="12">
        <f t="shared" si="23"/>
        <v>247.5</v>
      </c>
      <c r="U252" s="13" t="str">
        <f t="shared" ca="1" si="22"/>
        <v/>
      </c>
      <c r="V252" s="13" t="str">
        <f t="shared" ca="1" si="24"/>
        <v/>
      </c>
    </row>
    <row r="253" spans="7:22" x14ac:dyDescent="0.2">
      <c r="G253" s="6">
        <f t="shared" si="25"/>
        <v>45363</v>
      </c>
      <c r="H253" s="7">
        <f t="shared" si="26"/>
        <v>45363</v>
      </c>
      <c r="I253" s="8">
        <v>45363</v>
      </c>
      <c r="J253" s="9">
        <f t="shared" si="27"/>
        <v>45363</v>
      </c>
      <c r="K253" s="3">
        <v>566</v>
      </c>
      <c r="L253" s="14" t="str">
        <f>IFERROR(VLOOKUP($K253,car_1[],2,0),"")</f>
        <v>محمد</v>
      </c>
      <c r="M253" s="14" t="str">
        <f>IFERROR(VLOOKUP($K253,car_1[],3,0),"")</f>
        <v>دبل كابينة</v>
      </c>
      <c r="N253" s="14" t="str">
        <f>IFERROR(VLOOKUP($K253,car_1[],4,0),"")</f>
        <v>عادية</v>
      </c>
      <c r="O253" s="11">
        <f ca="1">IF(K253&lt;&gt;"",IFERROR(IF(_xlfn.MAXIFS(OFFSET($P$5,0,0,ROW()-5,1),OFFSET($K$5,0,0,ROW()-5,1),K253)&lt;1,VLOOKUP(K253,car_1[[رقم السيارة]:[العداد]],5,FALSE),_xlfn.MAXIFS(OFFSET($P$5,0,0,ROW()-5,1),OFFSET($K$5,0,0,ROW()-5,1),K253)),VLOOKUP(K253,car_1[[رقم السيارة]:[العداد]],5,FALSE)),"")</f>
        <v>65752</v>
      </c>
      <c r="Q253" s="12" t="str">
        <f t="shared" ca="1" si="21"/>
        <v/>
      </c>
      <c r="R253" s="3">
        <v>55</v>
      </c>
      <c r="S253" s="3" t="s">
        <v>26</v>
      </c>
      <c r="T253" s="12">
        <f t="shared" si="23"/>
        <v>453.75</v>
      </c>
      <c r="U253" s="13" t="str">
        <f t="shared" ca="1" si="22"/>
        <v/>
      </c>
      <c r="V253" s="13" t="str">
        <f t="shared" ca="1" si="24"/>
        <v/>
      </c>
    </row>
    <row r="254" spans="7:22" x14ac:dyDescent="0.2">
      <c r="G254" s="6">
        <f t="shared" si="25"/>
        <v>45364</v>
      </c>
      <c r="H254" s="7">
        <f t="shared" si="26"/>
        <v>45364</v>
      </c>
      <c r="I254" s="8">
        <v>45364</v>
      </c>
      <c r="J254" s="9">
        <f t="shared" si="27"/>
        <v>45364</v>
      </c>
      <c r="K254" s="3">
        <v>215</v>
      </c>
      <c r="L254" s="14" t="str">
        <f>IFERROR(VLOOKUP($K254,car_1[],2,0),"")</f>
        <v>مصطفى</v>
      </c>
      <c r="M254" s="14" t="str">
        <f>IFERROR(VLOOKUP($K254,car_1[],3,0),"")</f>
        <v xml:space="preserve">كابينة </v>
      </c>
      <c r="N254" s="14" t="str">
        <f>IFERROR(VLOOKUP($K254,car_1[],4,0),"")</f>
        <v>عادية</v>
      </c>
      <c r="O254" s="11">
        <f ca="1">IF(K254&lt;&gt;"",IFERROR(IF(_xlfn.MAXIFS(OFFSET($P$5,0,0,ROW()-5,1),OFFSET($K$5,0,0,ROW()-5,1),K254)&lt;1,VLOOKUP(K254,car_1[[رقم السيارة]:[العداد]],5,FALSE),_xlfn.MAXIFS(OFFSET($P$5,0,0,ROW()-5,1),OFFSET($K$5,0,0,ROW()-5,1),K254)),VLOOKUP(K254,car_1[[رقم السيارة]:[العداد]],5,FALSE)),"")</f>
        <v>75925</v>
      </c>
      <c r="Q254" s="12" t="str">
        <f t="shared" ca="1" si="21"/>
        <v/>
      </c>
      <c r="R254" s="3">
        <v>70</v>
      </c>
      <c r="S254" s="3" t="s">
        <v>26</v>
      </c>
      <c r="T254" s="12">
        <f t="shared" si="23"/>
        <v>577.5</v>
      </c>
      <c r="U254" s="13" t="str">
        <f t="shared" ca="1" si="22"/>
        <v/>
      </c>
      <c r="V254" s="13" t="str">
        <f t="shared" ca="1" si="24"/>
        <v/>
      </c>
    </row>
    <row r="255" spans="7:22" x14ac:dyDescent="0.2">
      <c r="G255" s="6">
        <f t="shared" si="25"/>
        <v>45365</v>
      </c>
      <c r="H255" s="7">
        <f t="shared" si="26"/>
        <v>45365</v>
      </c>
      <c r="I255" s="8">
        <v>45365</v>
      </c>
      <c r="J255" s="9">
        <f t="shared" si="27"/>
        <v>45365</v>
      </c>
      <c r="K255" s="3">
        <v>578</v>
      </c>
      <c r="L255" s="14" t="str">
        <f>IFERROR(VLOOKUP($K255,car_1[],2,0),"")</f>
        <v>رضا الخطيب</v>
      </c>
      <c r="M255" s="14" t="str">
        <f>IFERROR(VLOOKUP($K255,car_1[],3,0),"")</f>
        <v>دبل كابينة</v>
      </c>
      <c r="N255" s="14" t="str">
        <f>IFERROR(VLOOKUP($K255,car_1[],4,0),"")</f>
        <v>غرز</v>
      </c>
      <c r="O255" s="11">
        <f ca="1">IF(K255&lt;&gt;"",IFERROR(IF(_xlfn.MAXIFS(OFFSET($P$5,0,0,ROW()-5,1),OFFSET($K$5,0,0,ROW()-5,1),K255)&lt;1,VLOOKUP(K255,car_1[[رقم السيارة]:[العداد]],5,FALSE),_xlfn.MAXIFS(OFFSET($P$5,0,0,ROW()-5,1),OFFSET($K$5,0,0,ROW()-5,1),K255)),VLOOKUP(K255,car_1[[رقم السيارة]:[العداد]],5,FALSE)),"")</f>
        <v>65352</v>
      </c>
      <c r="Q255" s="12" t="str">
        <f t="shared" ca="1" si="21"/>
        <v/>
      </c>
      <c r="R255" s="3">
        <v>50</v>
      </c>
      <c r="S255" s="3" t="s">
        <v>26</v>
      </c>
      <c r="T255" s="12">
        <f t="shared" si="23"/>
        <v>412.5</v>
      </c>
      <c r="U255" s="13" t="str">
        <f t="shared" ca="1" si="22"/>
        <v/>
      </c>
      <c r="V255" s="13" t="str">
        <f t="shared" ca="1" si="24"/>
        <v/>
      </c>
    </row>
    <row r="256" spans="7:22" x14ac:dyDescent="0.2">
      <c r="G256" s="6">
        <f t="shared" si="25"/>
        <v>45366</v>
      </c>
      <c r="H256" s="7">
        <f t="shared" si="26"/>
        <v>45366</v>
      </c>
      <c r="I256" s="8">
        <v>45366</v>
      </c>
      <c r="J256" s="9">
        <f t="shared" si="27"/>
        <v>45366</v>
      </c>
      <c r="K256" s="3">
        <v>879</v>
      </c>
      <c r="L256" s="14" t="str">
        <f>IFERROR(VLOOKUP($K256,car_1[],2,0),"")</f>
        <v xml:space="preserve">محمود </v>
      </c>
      <c r="M256" s="14" t="str">
        <f>IFERROR(VLOOKUP($K256,car_1[],3,0),"")</f>
        <v>دبل كابينة</v>
      </c>
      <c r="N256" s="14" t="str">
        <f>IFERROR(VLOOKUP($K256,car_1[],4,0),"")</f>
        <v>غرز</v>
      </c>
      <c r="O256" s="11">
        <f ca="1">IF(K256&lt;&gt;"",IFERROR(IF(_xlfn.MAXIFS(OFFSET($P$5,0,0,ROW()-5,1),OFFSET($K$5,0,0,ROW()-5,1),K256)&lt;1,VLOOKUP(K256,car_1[[رقم السيارة]:[العداد]],5,FALSE),_xlfn.MAXIFS(OFFSET($P$5,0,0,ROW()-5,1),OFFSET($K$5,0,0,ROW()-5,1),K256)),VLOOKUP(K256,car_1[[رقم السيارة]:[العداد]],5,FALSE)),"")</f>
        <v>426555</v>
      </c>
      <c r="Q256" s="12" t="str">
        <f t="shared" ca="1" si="21"/>
        <v/>
      </c>
      <c r="R256" s="3">
        <v>25</v>
      </c>
      <c r="S256" s="3" t="s">
        <v>26</v>
      </c>
      <c r="T256" s="12">
        <f t="shared" si="23"/>
        <v>206.25</v>
      </c>
      <c r="U256" s="13" t="str">
        <f t="shared" ca="1" si="22"/>
        <v/>
      </c>
      <c r="V256" s="13" t="str">
        <f t="shared" ca="1" si="24"/>
        <v/>
      </c>
    </row>
    <row r="257" spans="7:22" x14ac:dyDescent="0.2">
      <c r="G257" s="6">
        <f t="shared" si="25"/>
        <v>45367</v>
      </c>
      <c r="H257" s="7">
        <f t="shared" si="26"/>
        <v>45367</v>
      </c>
      <c r="I257" s="8">
        <v>45367</v>
      </c>
      <c r="J257" s="9">
        <f t="shared" si="27"/>
        <v>45367</v>
      </c>
      <c r="K257" s="3">
        <v>566</v>
      </c>
      <c r="L257" s="14" t="str">
        <f>IFERROR(VLOOKUP($K257,car_1[],2,0),"")</f>
        <v>محمد</v>
      </c>
      <c r="M257" s="14" t="str">
        <f>IFERROR(VLOOKUP($K257,car_1[],3,0),"")</f>
        <v>دبل كابينة</v>
      </c>
      <c r="N257" s="14" t="str">
        <f>IFERROR(VLOOKUP($K257,car_1[],4,0),"")</f>
        <v>عادية</v>
      </c>
      <c r="O257" s="11">
        <f ca="1">IF(K257&lt;&gt;"",IFERROR(IF(_xlfn.MAXIFS(OFFSET($P$5,0,0,ROW()-5,1),OFFSET($K$5,0,0,ROW()-5,1),K257)&lt;1,VLOOKUP(K257,car_1[[رقم السيارة]:[العداد]],5,FALSE),_xlfn.MAXIFS(OFFSET($P$5,0,0,ROW()-5,1),OFFSET($K$5,0,0,ROW()-5,1),K257)),VLOOKUP(K257,car_1[[رقم السيارة]:[العداد]],5,FALSE)),"")</f>
        <v>65752</v>
      </c>
      <c r="Q257" s="12" t="str">
        <f t="shared" ca="1" si="21"/>
        <v/>
      </c>
      <c r="R257" s="3">
        <v>30</v>
      </c>
      <c r="S257" s="3" t="s">
        <v>26</v>
      </c>
      <c r="T257" s="12">
        <f t="shared" si="23"/>
        <v>247.5</v>
      </c>
      <c r="U257" s="13" t="str">
        <f t="shared" ca="1" si="22"/>
        <v/>
      </c>
      <c r="V257" s="13" t="str">
        <f t="shared" ca="1" si="24"/>
        <v/>
      </c>
    </row>
    <row r="258" spans="7:22" x14ac:dyDescent="0.2">
      <c r="G258" s="6">
        <f t="shared" si="25"/>
        <v>45368</v>
      </c>
      <c r="H258" s="7">
        <f t="shared" si="26"/>
        <v>45368</v>
      </c>
      <c r="I258" s="8">
        <v>45368</v>
      </c>
      <c r="J258" s="9">
        <f t="shared" si="27"/>
        <v>45368</v>
      </c>
      <c r="K258" s="3">
        <v>215</v>
      </c>
      <c r="L258" s="14" t="str">
        <f>IFERROR(VLOOKUP($K258,car_1[],2,0),"")</f>
        <v>مصطفى</v>
      </c>
      <c r="M258" s="14" t="str">
        <f>IFERROR(VLOOKUP($K258,car_1[],3,0),"")</f>
        <v xml:space="preserve">كابينة </v>
      </c>
      <c r="N258" s="14" t="str">
        <f>IFERROR(VLOOKUP($K258,car_1[],4,0),"")</f>
        <v>عادية</v>
      </c>
      <c r="O258" s="11">
        <f ca="1">IF(K258&lt;&gt;"",IFERROR(IF(_xlfn.MAXIFS(OFFSET($P$5,0,0,ROW()-5,1),OFFSET($K$5,0,0,ROW()-5,1),K258)&lt;1,VLOOKUP(K258,car_1[[رقم السيارة]:[العداد]],5,FALSE),_xlfn.MAXIFS(OFFSET($P$5,0,0,ROW()-5,1),OFFSET($K$5,0,0,ROW()-5,1),K258)),VLOOKUP(K258,car_1[[رقم السيارة]:[العداد]],5,FALSE)),"")</f>
        <v>75925</v>
      </c>
      <c r="Q258" s="12" t="str">
        <f t="shared" ca="1" si="21"/>
        <v/>
      </c>
      <c r="R258" s="3">
        <v>55</v>
      </c>
      <c r="S258" s="3" t="s">
        <v>26</v>
      </c>
      <c r="T258" s="12">
        <f t="shared" si="23"/>
        <v>453.75</v>
      </c>
      <c r="U258" s="13" t="str">
        <f t="shared" ca="1" si="22"/>
        <v/>
      </c>
      <c r="V258" s="13" t="str">
        <f t="shared" ca="1" si="24"/>
        <v/>
      </c>
    </row>
    <row r="259" spans="7:22" x14ac:dyDescent="0.2">
      <c r="G259" s="6">
        <f t="shared" si="25"/>
        <v>45369</v>
      </c>
      <c r="H259" s="7">
        <f t="shared" si="26"/>
        <v>45369</v>
      </c>
      <c r="I259" s="8">
        <v>45369</v>
      </c>
      <c r="J259" s="9">
        <f t="shared" si="27"/>
        <v>45369</v>
      </c>
      <c r="K259" s="3">
        <v>578</v>
      </c>
      <c r="L259" s="14" t="str">
        <f>IFERROR(VLOOKUP($K259,car_1[],2,0),"")</f>
        <v>رضا الخطيب</v>
      </c>
      <c r="M259" s="14" t="str">
        <f>IFERROR(VLOOKUP($K259,car_1[],3,0),"")</f>
        <v>دبل كابينة</v>
      </c>
      <c r="N259" s="14" t="str">
        <f>IFERROR(VLOOKUP($K259,car_1[],4,0),"")</f>
        <v>غرز</v>
      </c>
      <c r="O259" s="11">
        <f ca="1">IF(K259&lt;&gt;"",IFERROR(IF(_xlfn.MAXIFS(OFFSET($P$5,0,0,ROW()-5,1),OFFSET($K$5,0,0,ROW()-5,1),K259)&lt;1,VLOOKUP(K259,car_1[[رقم السيارة]:[العداد]],5,FALSE),_xlfn.MAXIFS(OFFSET($P$5,0,0,ROW()-5,1),OFFSET($K$5,0,0,ROW()-5,1),K259)),VLOOKUP(K259,car_1[[رقم السيارة]:[العداد]],5,FALSE)),"")</f>
        <v>65352</v>
      </c>
      <c r="Q259" s="12" t="str">
        <f t="shared" ca="1" si="21"/>
        <v/>
      </c>
      <c r="R259" s="3">
        <v>70</v>
      </c>
      <c r="S259" s="3" t="s">
        <v>26</v>
      </c>
      <c r="T259" s="12">
        <f t="shared" si="23"/>
        <v>577.5</v>
      </c>
      <c r="U259" s="13" t="str">
        <f t="shared" ca="1" si="22"/>
        <v/>
      </c>
      <c r="V259" s="13" t="str">
        <f t="shared" ca="1" si="24"/>
        <v/>
      </c>
    </row>
    <row r="260" spans="7:22" x14ac:dyDescent="0.2">
      <c r="G260" s="6">
        <f t="shared" si="25"/>
        <v>45370</v>
      </c>
      <c r="H260" s="7">
        <f t="shared" si="26"/>
        <v>45370</v>
      </c>
      <c r="I260" s="8">
        <v>45370</v>
      </c>
      <c r="J260" s="9">
        <f t="shared" si="27"/>
        <v>45370</v>
      </c>
      <c r="K260" s="3">
        <v>879</v>
      </c>
      <c r="L260" s="14" t="str">
        <f>IFERROR(VLOOKUP($K260,car_1[],2,0),"")</f>
        <v xml:space="preserve">محمود </v>
      </c>
      <c r="M260" s="14" t="str">
        <f>IFERROR(VLOOKUP($K260,car_1[],3,0),"")</f>
        <v>دبل كابينة</v>
      </c>
      <c r="N260" s="14" t="str">
        <f>IFERROR(VLOOKUP($K260,car_1[],4,0),"")</f>
        <v>غرز</v>
      </c>
      <c r="O260" s="11">
        <f ca="1">IF(K260&lt;&gt;"",IFERROR(IF(_xlfn.MAXIFS(OFFSET($P$5,0,0,ROW()-5,1),OFFSET($K$5,0,0,ROW()-5,1),K260)&lt;1,VLOOKUP(K260,car_1[[رقم السيارة]:[العداد]],5,FALSE),_xlfn.MAXIFS(OFFSET($P$5,0,0,ROW()-5,1),OFFSET($K$5,0,0,ROW()-5,1),K260)),VLOOKUP(K260,car_1[[رقم السيارة]:[العداد]],5,FALSE)),"")</f>
        <v>426555</v>
      </c>
      <c r="Q260" s="12" t="str">
        <f t="shared" ca="1" si="21"/>
        <v/>
      </c>
      <c r="R260" s="3">
        <v>50</v>
      </c>
      <c r="S260" s="3" t="s">
        <v>26</v>
      </c>
      <c r="T260" s="12">
        <f t="shared" si="23"/>
        <v>412.5</v>
      </c>
      <c r="U260" s="13" t="str">
        <f t="shared" ca="1" si="22"/>
        <v/>
      </c>
      <c r="V260" s="13" t="str">
        <f t="shared" ca="1" si="24"/>
        <v/>
      </c>
    </row>
    <row r="261" spans="7:22" x14ac:dyDescent="0.2">
      <c r="G261" s="6">
        <f t="shared" si="25"/>
        <v>45371</v>
      </c>
      <c r="H261" s="7">
        <f t="shared" si="26"/>
        <v>45371</v>
      </c>
      <c r="I261" s="8">
        <v>45371</v>
      </c>
      <c r="J261" s="9">
        <f t="shared" si="27"/>
        <v>45371</v>
      </c>
      <c r="K261" s="3">
        <v>566</v>
      </c>
      <c r="L261" s="14" t="str">
        <f>IFERROR(VLOOKUP($K261,car_1[],2,0),"")</f>
        <v>محمد</v>
      </c>
      <c r="M261" s="14" t="str">
        <f>IFERROR(VLOOKUP($K261,car_1[],3,0),"")</f>
        <v>دبل كابينة</v>
      </c>
      <c r="N261" s="14" t="str">
        <f>IFERROR(VLOOKUP($K261,car_1[],4,0),"")</f>
        <v>عادية</v>
      </c>
      <c r="O261" s="11">
        <f ca="1">IF(K261&lt;&gt;"",IFERROR(IF(_xlfn.MAXIFS(OFFSET($P$5,0,0,ROW()-5,1),OFFSET($K$5,0,0,ROW()-5,1),K261)&lt;1,VLOOKUP(K261,car_1[[رقم السيارة]:[العداد]],5,FALSE),_xlfn.MAXIFS(OFFSET($P$5,0,0,ROW()-5,1),OFFSET($K$5,0,0,ROW()-5,1),K261)),VLOOKUP(K261,car_1[[رقم السيارة]:[العداد]],5,FALSE)),"")</f>
        <v>65752</v>
      </c>
      <c r="Q261" s="12" t="str">
        <f t="shared" ref="Q261:Q324" ca="1" si="28">IF(OR(O261="",P261=""),"",(O261-P261)*-1)</f>
        <v/>
      </c>
      <c r="R261" s="3">
        <v>25</v>
      </c>
      <c r="S261" s="3" t="s">
        <v>26</v>
      </c>
      <c r="T261" s="12">
        <f t="shared" si="23"/>
        <v>206.25</v>
      </c>
      <c r="U261" s="13" t="str">
        <f t="shared" ref="U261:U324" ca="1" si="29">IF(Q261="","",R261/Q261)</f>
        <v/>
      </c>
      <c r="V261" s="13" t="str">
        <f t="shared" ca="1" si="24"/>
        <v/>
      </c>
    </row>
    <row r="262" spans="7:22" x14ac:dyDescent="0.2">
      <c r="G262" s="6">
        <f t="shared" si="25"/>
        <v>45372</v>
      </c>
      <c r="H262" s="7">
        <f t="shared" si="26"/>
        <v>45372</v>
      </c>
      <c r="I262" s="8">
        <v>45372</v>
      </c>
      <c r="J262" s="9">
        <f t="shared" si="27"/>
        <v>45372</v>
      </c>
      <c r="K262" s="3">
        <v>215</v>
      </c>
      <c r="L262" s="14" t="str">
        <f>IFERROR(VLOOKUP($K262,car_1[],2,0),"")</f>
        <v>مصطفى</v>
      </c>
      <c r="M262" s="14" t="str">
        <f>IFERROR(VLOOKUP($K262,car_1[],3,0),"")</f>
        <v xml:space="preserve">كابينة </v>
      </c>
      <c r="N262" s="14" t="str">
        <f>IFERROR(VLOOKUP($K262,car_1[],4,0),"")</f>
        <v>عادية</v>
      </c>
      <c r="O262" s="11">
        <f ca="1">IF(K262&lt;&gt;"",IFERROR(IF(_xlfn.MAXIFS(OFFSET($P$5,0,0,ROW()-5,1),OFFSET($K$5,0,0,ROW()-5,1),K262)&lt;1,VLOOKUP(K262,car_1[[رقم السيارة]:[العداد]],5,FALSE),_xlfn.MAXIFS(OFFSET($P$5,0,0,ROW()-5,1),OFFSET($K$5,0,0,ROW()-5,1),K262)),VLOOKUP(K262,car_1[[رقم السيارة]:[العداد]],5,FALSE)),"")</f>
        <v>75925</v>
      </c>
      <c r="Q262" s="12" t="str">
        <f t="shared" ca="1" si="28"/>
        <v/>
      </c>
      <c r="R262" s="3">
        <v>30</v>
      </c>
      <c r="S262" s="3" t="s">
        <v>26</v>
      </c>
      <c r="T262" s="12">
        <f t="shared" ref="T262:T325" si="30">IFERROR(VLOOKUP(S262,$S$1:$T$2,2,FALSE)*$R262,"")</f>
        <v>247.5</v>
      </c>
      <c r="U262" s="13" t="str">
        <f t="shared" ca="1" si="29"/>
        <v/>
      </c>
      <c r="V262" s="13" t="str">
        <f t="shared" ref="V262:V325" ca="1" si="31">IF(Q262="","",T262/Q262)</f>
        <v/>
      </c>
    </row>
    <row r="263" spans="7:22" x14ac:dyDescent="0.2">
      <c r="G263" s="6">
        <f t="shared" ref="G263:G326" si="32">+I263</f>
        <v>45373</v>
      </c>
      <c r="H263" s="7">
        <f t="shared" ref="H263:H326" si="33">I263</f>
        <v>45373</v>
      </c>
      <c r="I263" s="8">
        <v>45373</v>
      </c>
      <c r="J263" s="9">
        <f t="shared" ref="J263:J326" si="34">I263</f>
        <v>45373</v>
      </c>
      <c r="K263" s="3">
        <v>578</v>
      </c>
      <c r="L263" s="14" t="str">
        <f>IFERROR(VLOOKUP($K263,car_1[],2,0),"")</f>
        <v>رضا الخطيب</v>
      </c>
      <c r="M263" s="14" t="str">
        <f>IFERROR(VLOOKUP($K263,car_1[],3,0),"")</f>
        <v>دبل كابينة</v>
      </c>
      <c r="N263" s="14" t="str">
        <f>IFERROR(VLOOKUP($K263,car_1[],4,0),"")</f>
        <v>غرز</v>
      </c>
      <c r="O263" s="11">
        <f ca="1">IF(K263&lt;&gt;"",IFERROR(IF(_xlfn.MAXIFS(OFFSET($P$5,0,0,ROW()-5,1),OFFSET($K$5,0,0,ROW()-5,1),K263)&lt;1,VLOOKUP(K263,car_1[[رقم السيارة]:[العداد]],5,FALSE),_xlfn.MAXIFS(OFFSET($P$5,0,0,ROW()-5,1),OFFSET($K$5,0,0,ROW()-5,1),K263)),VLOOKUP(K263,car_1[[رقم السيارة]:[العداد]],5,FALSE)),"")</f>
        <v>65352</v>
      </c>
      <c r="Q263" s="12" t="str">
        <f t="shared" ca="1" si="28"/>
        <v/>
      </c>
      <c r="R263" s="3">
        <v>55</v>
      </c>
      <c r="S263" s="3" t="s">
        <v>26</v>
      </c>
      <c r="T263" s="12">
        <f t="shared" si="30"/>
        <v>453.75</v>
      </c>
      <c r="U263" s="13" t="str">
        <f t="shared" ca="1" si="29"/>
        <v/>
      </c>
      <c r="V263" s="13" t="str">
        <f t="shared" ca="1" si="31"/>
        <v/>
      </c>
    </row>
    <row r="264" spans="7:22" x14ac:dyDescent="0.2">
      <c r="G264" s="6">
        <f t="shared" si="32"/>
        <v>45374</v>
      </c>
      <c r="H264" s="7">
        <f t="shared" si="33"/>
        <v>45374</v>
      </c>
      <c r="I264" s="8">
        <v>45374</v>
      </c>
      <c r="J264" s="9">
        <f t="shared" si="34"/>
        <v>45374</v>
      </c>
      <c r="K264" s="3">
        <v>879</v>
      </c>
      <c r="L264" s="14" t="str">
        <f>IFERROR(VLOOKUP($K264,car_1[],2,0),"")</f>
        <v xml:space="preserve">محمود </v>
      </c>
      <c r="M264" s="14" t="str">
        <f>IFERROR(VLOOKUP($K264,car_1[],3,0),"")</f>
        <v>دبل كابينة</v>
      </c>
      <c r="N264" s="14" t="str">
        <f>IFERROR(VLOOKUP($K264,car_1[],4,0),"")</f>
        <v>غرز</v>
      </c>
      <c r="O264" s="11">
        <f ca="1">IF(K264&lt;&gt;"",IFERROR(IF(_xlfn.MAXIFS(OFFSET($P$5,0,0,ROW()-5,1),OFFSET($K$5,0,0,ROW()-5,1),K264)&lt;1,VLOOKUP(K264,car_1[[رقم السيارة]:[العداد]],5,FALSE),_xlfn.MAXIFS(OFFSET($P$5,0,0,ROW()-5,1),OFFSET($K$5,0,0,ROW()-5,1),K264)),VLOOKUP(K264,car_1[[رقم السيارة]:[العداد]],5,FALSE)),"")</f>
        <v>426555</v>
      </c>
      <c r="Q264" s="12" t="str">
        <f t="shared" ca="1" si="28"/>
        <v/>
      </c>
      <c r="R264" s="3">
        <v>70</v>
      </c>
      <c r="S264" s="3" t="s">
        <v>26</v>
      </c>
      <c r="T264" s="12">
        <f t="shared" si="30"/>
        <v>577.5</v>
      </c>
      <c r="U264" s="13" t="str">
        <f t="shared" ca="1" si="29"/>
        <v/>
      </c>
      <c r="V264" s="13" t="str">
        <f t="shared" ca="1" si="31"/>
        <v/>
      </c>
    </row>
    <row r="265" spans="7:22" x14ac:dyDescent="0.2">
      <c r="G265" s="6">
        <f t="shared" si="32"/>
        <v>45375</v>
      </c>
      <c r="H265" s="7">
        <f t="shared" si="33"/>
        <v>45375</v>
      </c>
      <c r="I265" s="8">
        <v>45375</v>
      </c>
      <c r="J265" s="9">
        <f t="shared" si="34"/>
        <v>45375</v>
      </c>
      <c r="K265" s="3">
        <v>566</v>
      </c>
      <c r="L265" s="14" t="str">
        <f>IFERROR(VLOOKUP($K265,car_1[],2,0),"")</f>
        <v>محمد</v>
      </c>
      <c r="M265" s="14" t="str">
        <f>IFERROR(VLOOKUP($K265,car_1[],3,0),"")</f>
        <v>دبل كابينة</v>
      </c>
      <c r="N265" s="14" t="str">
        <f>IFERROR(VLOOKUP($K265,car_1[],4,0),"")</f>
        <v>عادية</v>
      </c>
      <c r="O265" s="11">
        <f ca="1">IF(K265&lt;&gt;"",IFERROR(IF(_xlfn.MAXIFS(OFFSET($P$5,0,0,ROW()-5,1),OFFSET($K$5,0,0,ROW()-5,1),K265)&lt;1,VLOOKUP(K265,car_1[[رقم السيارة]:[العداد]],5,FALSE),_xlfn.MAXIFS(OFFSET($P$5,0,0,ROW()-5,1),OFFSET($K$5,0,0,ROW()-5,1),K265)),VLOOKUP(K265,car_1[[رقم السيارة]:[العداد]],5,FALSE)),"")</f>
        <v>65752</v>
      </c>
      <c r="Q265" s="12" t="str">
        <f t="shared" ca="1" si="28"/>
        <v/>
      </c>
      <c r="R265" s="3">
        <v>50</v>
      </c>
      <c r="S265" s="3" t="s">
        <v>26</v>
      </c>
      <c r="T265" s="12">
        <f t="shared" si="30"/>
        <v>412.5</v>
      </c>
      <c r="U265" s="13" t="str">
        <f t="shared" ca="1" si="29"/>
        <v/>
      </c>
      <c r="V265" s="13" t="str">
        <f t="shared" ca="1" si="31"/>
        <v/>
      </c>
    </row>
    <row r="266" spans="7:22" x14ac:dyDescent="0.2">
      <c r="G266" s="6">
        <f t="shared" si="32"/>
        <v>45376</v>
      </c>
      <c r="H266" s="7">
        <f t="shared" si="33"/>
        <v>45376</v>
      </c>
      <c r="I266" s="8">
        <v>45376</v>
      </c>
      <c r="J266" s="9">
        <f t="shared" si="34"/>
        <v>45376</v>
      </c>
      <c r="K266" s="3">
        <v>215</v>
      </c>
      <c r="L266" s="14" t="str">
        <f>IFERROR(VLOOKUP($K266,car_1[],2,0),"")</f>
        <v>مصطفى</v>
      </c>
      <c r="M266" s="14" t="str">
        <f>IFERROR(VLOOKUP($K266,car_1[],3,0),"")</f>
        <v xml:space="preserve">كابينة </v>
      </c>
      <c r="N266" s="14" t="str">
        <f>IFERROR(VLOOKUP($K266,car_1[],4,0),"")</f>
        <v>عادية</v>
      </c>
      <c r="O266" s="11">
        <f ca="1">IF(K266&lt;&gt;"",IFERROR(IF(_xlfn.MAXIFS(OFFSET($P$5,0,0,ROW()-5,1),OFFSET($K$5,0,0,ROW()-5,1),K266)&lt;1,VLOOKUP(K266,car_1[[رقم السيارة]:[العداد]],5,FALSE),_xlfn.MAXIFS(OFFSET($P$5,0,0,ROW()-5,1),OFFSET($K$5,0,0,ROW()-5,1),K266)),VLOOKUP(K266,car_1[[رقم السيارة]:[العداد]],5,FALSE)),"")</f>
        <v>75925</v>
      </c>
      <c r="Q266" s="12" t="str">
        <f t="shared" ca="1" si="28"/>
        <v/>
      </c>
      <c r="R266" s="3">
        <v>25</v>
      </c>
      <c r="S266" s="3" t="s">
        <v>26</v>
      </c>
      <c r="T266" s="12">
        <f t="shared" si="30"/>
        <v>206.25</v>
      </c>
      <c r="U266" s="13" t="str">
        <f t="shared" ca="1" si="29"/>
        <v/>
      </c>
      <c r="V266" s="13" t="str">
        <f t="shared" ca="1" si="31"/>
        <v/>
      </c>
    </row>
    <row r="267" spans="7:22" x14ac:dyDescent="0.2">
      <c r="G267" s="6">
        <f t="shared" si="32"/>
        <v>45377</v>
      </c>
      <c r="H267" s="7">
        <f t="shared" si="33"/>
        <v>45377</v>
      </c>
      <c r="I267" s="8">
        <v>45377</v>
      </c>
      <c r="J267" s="9">
        <f t="shared" si="34"/>
        <v>45377</v>
      </c>
      <c r="K267" s="3">
        <v>578</v>
      </c>
      <c r="L267" s="14" t="str">
        <f>IFERROR(VLOOKUP($K267,car_1[],2,0),"")</f>
        <v>رضا الخطيب</v>
      </c>
      <c r="M267" s="14" t="str">
        <f>IFERROR(VLOOKUP($K267,car_1[],3,0),"")</f>
        <v>دبل كابينة</v>
      </c>
      <c r="N267" s="14" t="str">
        <f>IFERROR(VLOOKUP($K267,car_1[],4,0),"")</f>
        <v>غرز</v>
      </c>
      <c r="O267" s="11">
        <f ca="1">IF(K267&lt;&gt;"",IFERROR(IF(_xlfn.MAXIFS(OFFSET($P$5,0,0,ROW()-5,1),OFFSET($K$5,0,0,ROW()-5,1),K267)&lt;1,VLOOKUP(K267,car_1[[رقم السيارة]:[العداد]],5,FALSE),_xlfn.MAXIFS(OFFSET($P$5,0,0,ROW()-5,1),OFFSET($K$5,0,0,ROW()-5,1),K267)),VLOOKUP(K267,car_1[[رقم السيارة]:[العداد]],5,FALSE)),"")</f>
        <v>65352</v>
      </c>
      <c r="Q267" s="12" t="str">
        <f t="shared" ca="1" si="28"/>
        <v/>
      </c>
      <c r="R267" s="3">
        <v>30</v>
      </c>
      <c r="S267" s="3" t="s">
        <v>26</v>
      </c>
      <c r="T267" s="12">
        <f t="shared" si="30"/>
        <v>247.5</v>
      </c>
      <c r="U267" s="13" t="str">
        <f t="shared" ca="1" si="29"/>
        <v/>
      </c>
      <c r="V267" s="13" t="str">
        <f t="shared" ca="1" si="31"/>
        <v/>
      </c>
    </row>
    <row r="268" spans="7:22" x14ac:dyDescent="0.2">
      <c r="G268" s="6">
        <f t="shared" si="32"/>
        <v>45378</v>
      </c>
      <c r="H268" s="7">
        <f t="shared" si="33"/>
        <v>45378</v>
      </c>
      <c r="I268" s="8">
        <v>45378</v>
      </c>
      <c r="J268" s="9">
        <f t="shared" si="34"/>
        <v>45378</v>
      </c>
      <c r="K268" s="3">
        <v>879</v>
      </c>
      <c r="L268" s="14" t="str">
        <f>IFERROR(VLOOKUP($K268,car_1[],2,0),"")</f>
        <v xml:space="preserve">محمود </v>
      </c>
      <c r="M268" s="14" t="str">
        <f>IFERROR(VLOOKUP($K268,car_1[],3,0),"")</f>
        <v>دبل كابينة</v>
      </c>
      <c r="N268" s="14" t="str">
        <f>IFERROR(VLOOKUP($K268,car_1[],4,0),"")</f>
        <v>غرز</v>
      </c>
      <c r="O268" s="11">
        <f ca="1">IF(K268&lt;&gt;"",IFERROR(IF(_xlfn.MAXIFS(OFFSET($P$5,0,0,ROW()-5,1),OFFSET($K$5,0,0,ROW()-5,1),K268)&lt;1,VLOOKUP(K268,car_1[[رقم السيارة]:[العداد]],5,FALSE),_xlfn.MAXIFS(OFFSET($P$5,0,0,ROW()-5,1),OFFSET($K$5,0,0,ROW()-5,1),K268)),VLOOKUP(K268,car_1[[رقم السيارة]:[العداد]],5,FALSE)),"")</f>
        <v>426555</v>
      </c>
      <c r="Q268" s="12" t="str">
        <f t="shared" ca="1" si="28"/>
        <v/>
      </c>
      <c r="R268" s="3">
        <v>55</v>
      </c>
      <c r="S268" s="3" t="s">
        <v>26</v>
      </c>
      <c r="T268" s="12">
        <f t="shared" si="30"/>
        <v>453.75</v>
      </c>
      <c r="U268" s="13" t="str">
        <f t="shared" ca="1" si="29"/>
        <v/>
      </c>
      <c r="V268" s="13" t="str">
        <f t="shared" ca="1" si="31"/>
        <v/>
      </c>
    </row>
    <row r="269" spans="7:22" x14ac:dyDescent="0.2">
      <c r="G269" s="6">
        <f t="shared" si="32"/>
        <v>45379</v>
      </c>
      <c r="H269" s="7">
        <f t="shared" si="33"/>
        <v>45379</v>
      </c>
      <c r="I269" s="8">
        <v>45379</v>
      </c>
      <c r="J269" s="9">
        <f t="shared" si="34"/>
        <v>45379</v>
      </c>
      <c r="K269" s="3">
        <v>566</v>
      </c>
      <c r="L269" s="14" t="str">
        <f>IFERROR(VLOOKUP($K269,car_1[],2,0),"")</f>
        <v>محمد</v>
      </c>
      <c r="M269" s="14" t="str">
        <f>IFERROR(VLOOKUP($K269,car_1[],3,0),"")</f>
        <v>دبل كابينة</v>
      </c>
      <c r="N269" s="14" t="str">
        <f>IFERROR(VLOOKUP($K269,car_1[],4,0),"")</f>
        <v>عادية</v>
      </c>
      <c r="O269" s="11">
        <f ca="1">IF(K269&lt;&gt;"",IFERROR(IF(_xlfn.MAXIFS(OFFSET($P$5,0,0,ROW()-5,1),OFFSET($K$5,0,0,ROW()-5,1),K269)&lt;1,VLOOKUP(K269,car_1[[رقم السيارة]:[العداد]],5,FALSE),_xlfn.MAXIFS(OFFSET($P$5,0,0,ROW()-5,1),OFFSET($K$5,0,0,ROW()-5,1),K269)),VLOOKUP(K269,car_1[[رقم السيارة]:[العداد]],5,FALSE)),"")</f>
        <v>65752</v>
      </c>
      <c r="Q269" s="12" t="str">
        <f t="shared" ca="1" si="28"/>
        <v/>
      </c>
      <c r="R269" s="3">
        <v>70</v>
      </c>
      <c r="S269" s="3" t="s">
        <v>26</v>
      </c>
      <c r="T269" s="12">
        <f t="shared" si="30"/>
        <v>577.5</v>
      </c>
      <c r="U269" s="13" t="str">
        <f t="shared" ca="1" si="29"/>
        <v/>
      </c>
      <c r="V269" s="13" t="str">
        <f t="shared" ca="1" si="31"/>
        <v/>
      </c>
    </row>
    <row r="270" spans="7:22" x14ac:dyDescent="0.2">
      <c r="G270" s="6">
        <f t="shared" si="32"/>
        <v>45380</v>
      </c>
      <c r="H270" s="7">
        <f t="shared" si="33"/>
        <v>45380</v>
      </c>
      <c r="I270" s="8">
        <v>45380</v>
      </c>
      <c r="J270" s="9">
        <f t="shared" si="34"/>
        <v>45380</v>
      </c>
      <c r="K270" s="3">
        <v>215</v>
      </c>
      <c r="L270" s="14" t="str">
        <f>IFERROR(VLOOKUP($K270,car_1[],2,0),"")</f>
        <v>مصطفى</v>
      </c>
      <c r="M270" s="14" t="str">
        <f>IFERROR(VLOOKUP($K270,car_1[],3,0),"")</f>
        <v xml:space="preserve">كابينة </v>
      </c>
      <c r="N270" s="14" t="str">
        <f>IFERROR(VLOOKUP($K270,car_1[],4,0),"")</f>
        <v>عادية</v>
      </c>
      <c r="O270" s="11">
        <f ca="1">IF(K270&lt;&gt;"",IFERROR(IF(_xlfn.MAXIFS(OFFSET($P$5,0,0,ROW()-5,1),OFFSET($K$5,0,0,ROW()-5,1),K270)&lt;1,VLOOKUP(K270,car_1[[رقم السيارة]:[العداد]],5,FALSE),_xlfn.MAXIFS(OFFSET($P$5,0,0,ROW()-5,1),OFFSET($K$5,0,0,ROW()-5,1),K270)),VLOOKUP(K270,car_1[[رقم السيارة]:[العداد]],5,FALSE)),"")</f>
        <v>75925</v>
      </c>
      <c r="Q270" s="12" t="str">
        <f t="shared" ca="1" si="28"/>
        <v/>
      </c>
      <c r="R270" s="3">
        <v>50</v>
      </c>
      <c r="S270" s="3" t="s">
        <v>26</v>
      </c>
      <c r="T270" s="12">
        <f t="shared" si="30"/>
        <v>412.5</v>
      </c>
      <c r="U270" s="13" t="str">
        <f t="shared" ca="1" si="29"/>
        <v/>
      </c>
      <c r="V270" s="13" t="str">
        <f t="shared" ca="1" si="31"/>
        <v/>
      </c>
    </row>
    <row r="271" spans="7:22" x14ac:dyDescent="0.2">
      <c r="G271" s="6">
        <f t="shared" si="32"/>
        <v>45381</v>
      </c>
      <c r="H271" s="7">
        <f t="shared" si="33"/>
        <v>45381</v>
      </c>
      <c r="I271" s="8">
        <v>45381</v>
      </c>
      <c r="J271" s="9">
        <f t="shared" si="34"/>
        <v>45381</v>
      </c>
      <c r="K271" s="3">
        <v>578</v>
      </c>
      <c r="L271" s="14" t="str">
        <f>IFERROR(VLOOKUP($K271,car_1[],2,0),"")</f>
        <v>رضا الخطيب</v>
      </c>
      <c r="M271" s="14" t="str">
        <f>IFERROR(VLOOKUP($K271,car_1[],3,0),"")</f>
        <v>دبل كابينة</v>
      </c>
      <c r="N271" s="14" t="str">
        <f>IFERROR(VLOOKUP($K271,car_1[],4,0),"")</f>
        <v>غرز</v>
      </c>
      <c r="O271" s="11">
        <f ca="1">IF(K271&lt;&gt;"",IFERROR(IF(_xlfn.MAXIFS(OFFSET($P$5,0,0,ROW()-5,1),OFFSET($K$5,0,0,ROW()-5,1),K271)&lt;1,VLOOKUP(K271,car_1[[رقم السيارة]:[العداد]],5,FALSE),_xlfn.MAXIFS(OFFSET($P$5,0,0,ROW()-5,1),OFFSET($K$5,0,0,ROW()-5,1),K271)),VLOOKUP(K271,car_1[[رقم السيارة]:[العداد]],5,FALSE)),"")</f>
        <v>65352</v>
      </c>
      <c r="Q271" s="12" t="str">
        <f t="shared" ca="1" si="28"/>
        <v/>
      </c>
      <c r="R271" s="3">
        <v>25</v>
      </c>
      <c r="S271" s="3" t="s">
        <v>26</v>
      </c>
      <c r="T271" s="12">
        <f t="shared" si="30"/>
        <v>206.25</v>
      </c>
      <c r="U271" s="13" t="str">
        <f t="shared" ca="1" si="29"/>
        <v/>
      </c>
      <c r="V271" s="13" t="str">
        <f t="shared" ca="1" si="31"/>
        <v/>
      </c>
    </row>
    <row r="272" spans="7:22" x14ac:dyDescent="0.2">
      <c r="G272" s="6">
        <f t="shared" si="32"/>
        <v>45382</v>
      </c>
      <c r="H272" s="7">
        <f t="shared" si="33"/>
        <v>45382</v>
      </c>
      <c r="I272" s="8">
        <v>45382</v>
      </c>
      <c r="J272" s="9">
        <f t="shared" si="34"/>
        <v>45382</v>
      </c>
      <c r="K272" s="3">
        <v>879</v>
      </c>
      <c r="L272" s="14" t="str">
        <f>IFERROR(VLOOKUP($K272,car_1[],2,0),"")</f>
        <v xml:space="preserve">محمود </v>
      </c>
      <c r="M272" s="14" t="str">
        <f>IFERROR(VLOOKUP($K272,car_1[],3,0),"")</f>
        <v>دبل كابينة</v>
      </c>
      <c r="N272" s="14" t="str">
        <f>IFERROR(VLOOKUP($K272,car_1[],4,0),"")</f>
        <v>غرز</v>
      </c>
      <c r="O272" s="11">
        <f ca="1">IF(K272&lt;&gt;"",IFERROR(IF(_xlfn.MAXIFS(OFFSET($P$5,0,0,ROW()-5,1),OFFSET($K$5,0,0,ROW()-5,1),K272)&lt;1,VLOOKUP(K272,car_1[[رقم السيارة]:[العداد]],5,FALSE),_xlfn.MAXIFS(OFFSET($P$5,0,0,ROW()-5,1),OFFSET($K$5,0,0,ROW()-5,1),K272)),VLOOKUP(K272,car_1[[رقم السيارة]:[العداد]],5,FALSE)),"")</f>
        <v>426555</v>
      </c>
      <c r="Q272" s="12" t="str">
        <f t="shared" ca="1" si="28"/>
        <v/>
      </c>
      <c r="R272" s="3">
        <v>30</v>
      </c>
      <c r="S272" s="3" t="s">
        <v>26</v>
      </c>
      <c r="T272" s="12">
        <f t="shared" si="30"/>
        <v>247.5</v>
      </c>
      <c r="U272" s="13" t="str">
        <f t="shared" ca="1" si="29"/>
        <v/>
      </c>
      <c r="V272" s="13" t="str">
        <f t="shared" ca="1" si="31"/>
        <v/>
      </c>
    </row>
    <row r="273" spans="7:22" x14ac:dyDescent="0.2">
      <c r="G273" s="6">
        <f t="shared" si="32"/>
        <v>45383</v>
      </c>
      <c r="H273" s="7">
        <f t="shared" si="33"/>
        <v>45383</v>
      </c>
      <c r="I273" s="8">
        <v>45383</v>
      </c>
      <c r="J273" s="9">
        <f t="shared" si="34"/>
        <v>45383</v>
      </c>
      <c r="K273" s="3">
        <v>566</v>
      </c>
      <c r="L273" s="14" t="str">
        <f>IFERROR(VLOOKUP($K273,car_1[],2,0),"")</f>
        <v>محمد</v>
      </c>
      <c r="M273" s="14" t="str">
        <f>IFERROR(VLOOKUP($K273,car_1[],3,0),"")</f>
        <v>دبل كابينة</v>
      </c>
      <c r="N273" s="14" t="str">
        <f>IFERROR(VLOOKUP($K273,car_1[],4,0),"")</f>
        <v>عادية</v>
      </c>
      <c r="O273" s="11">
        <f ca="1">IF(K273&lt;&gt;"",IFERROR(IF(_xlfn.MAXIFS(OFFSET($P$5,0,0,ROW()-5,1),OFFSET($K$5,0,0,ROW()-5,1),K273)&lt;1,VLOOKUP(K273,car_1[[رقم السيارة]:[العداد]],5,FALSE),_xlfn.MAXIFS(OFFSET($P$5,0,0,ROW()-5,1),OFFSET($K$5,0,0,ROW()-5,1),K273)),VLOOKUP(K273,car_1[[رقم السيارة]:[العداد]],5,FALSE)),"")</f>
        <v>65752</v>
      </c>
      <c r="Q273" s="12" t="str">
        <f t="shared" ca="1" si="28"/>
        <v/>
      </c>
      <c r="R273" s="3">
        <v>55</v>
      </c>
      <c r="S273" s="3" t="s">
        <v>26</v>
      </c>
      <c r="T273" s="12">
        <f t="shared" si="30"/>
        <v>453.75</v>
      </c>
      <c r="U273" s="13" t="str">
        <f t="shared" ca="1" si="29"/>
        <v/>
      </c>
      <c r="V273" s="13" t="str">
        <f t="shared" ca="1" si="31"/>
        <v/>
      </c>
    </row>
    <row r="274" spans="7:22" x14ac:dyDescent="0.2">
      <c r="G274" s="6">
        <f t="shared" si="32"/>
        <v>45384</v>
      </c>
      <c r="H274" s="7">
        <f t="shared" si="33"/>
        <v>45384</v>
      </c>
      <c r="I274" s="8">
        <v>45384</v>
      </c>
      <c r="J274" s="9">
        <f t="shared" si="34"/>
        <v>45384</v>
      </c>
      <c r="K274" s="3">
        <v>215</v>
      </c>
      <c r="L274" s="14" t="str">
        <f>IFERROR(VLOOKUP($K274,car_1[],2,0),"")</f>
        <v>مصطفى</v>
      </c>
      <c r="M274" s="14" t="str">
        <f>IFERROR(VLOOKUP($K274,car_1[],3,0),"")</f>
        <v xml:space="preserve">كابينة </v>
      </c>
      <c r="N274" s="14" t="str">
        <f>IFERROR(VLOOKUP($K274,car_1[],4,0),"")</f>
        <v>عادية</v>
      </c>
      <c r="O274" s="11">
        <f ca="1">IF(K274&lt;&gt;"",IFERROR(IF(_xlfn.MAXIFS(OFFSET($P$5,0,0,ROW()-5,1),OFFSET($K$5,0,0,ROW()-5,1),K274)&lt;1,VLOOKUP(K274,car_1[[رقم السيارة]:[العداد]],5,FALSE),_xlfn.MAXIFS(OFFSET($P$5,0,0,ROW()-5,1),OFFSET($K$5,0,0,ROW()-5,1),K274)),VLOOKUP(K274,car_1[[رقم السيارة]:[العداد]],5,FALSE)),"")</f>
        <v>75925</v>
      </c>
      <c r="Q274" s="12" t="str">
        <f t="shared" ca="1" si="28"/>
        <v/>
      </c>
      <c r="R274" s="3">
        <v>70</v>
      </c>
      <c r="S274" s="3" t="s">
        <v>26</v>
      </c>
      <c r="T274" s="12">
        <f t="shared" si="30"/>
        <v>577.5</v>
      </c>
      <c r="U274" s="13" t="str">
        <f t="shared" ca="1" si="29"/>
        <v/>
      </c>
      <c r="V274" s="13" t="str">
        <f t="shared" ca="1" si="31"/>
        <v/>
      </c>
    </row>
    <row r="275" spans="7:22" x14ac:dyDescent="0.2">
      <c r="G275" s="6">
        <f t="shared" si="32"/>
        <v>45385</v>
      </c>
      <c r="H275" s="7">
        <f t="shared" si="33"/>
        <v>45385</v>
      </c>
      <c r="I275" s="8">
        <v>45385</v>
      </c>
      <c r="J275" s="9">
        <f t="shared" si="34"/>
        <v>45385</v>
      </c>
      <c r="K275" s="3">
        <v>578</v>
      </c>
      <c r="L275" s="14" t="str">
        <f>IFERROR(VLOOKUP($K275,car_1[],2,0),"")</f>
        <v>رضا الخطيب</v>
      </c>
      <c r="M275" s="14" t="str">
        <f>IFERROR(VLOOKUP($K275,car_1[],3,0),"")</f>
        <v>دبل كابينة</v>
      </c>
      <c r="N275" s="14" t="str">
        <f>IFERROR(VLOOKUP($K275,car_1[],4,0),"")</f>
        <v>غرز</v>
      </c>
      <c r="O275" s="11">
        <f ca="1">IF(K275&lt;&gt;"",IFERROR(IF(_xlfn.MAXIFS(OFFSET($P$5,0,0,ROW()-5,1),OFFSET($K$5,0,0,ROW()-5,1),K275)&lt;1,VLOOKUP(K275,car_1[[رقم السيارة]:[العداد]],5,FALSE),_xlfn.MAXIFS(OFFSET($P$5,0,0,ROW()-5,1),OFFSET($K$5,0,0,ROW()-5,1),K275)),VLOOKUP(K275,car_1[[رقم السيارة]:[العداد]],5,FALSE)),"")</f>
        <v>65352</v>
      </c>
      <c r="Q275" s="12" t="str">
        <f t="shared" ca="1" si="28"/>
        <v/>
      </c>
      <c r="R275" s="3">
        <v>50</v>
      </c>
      <c r="S275" s="3" t="s">
        <v>26</v>
      </c>
      <c r="T275" s="12">
        <f t="shared" si="30"/>
        <v>412.5</v>
      </c>
      <c r="U275" s="13" t="str">
        <f t="shared" ca="1" si="29"/>
        <v/>
      </c>
      <c r="V275" s="13" t="str">
        <f t="shared" ca="1" si="31"/>
        <v/>
      </c>
    </row>
    <row r="276" spans="7:22" x14ac:dyDescent="0.2">
      <c r="G276" s="6">
        <f t="shared" si="32"/>
        <v>45386</v>
      </c>
      <c r="H276" s="7">
        <f t="shared" si="33"/>
        <v>45386</v>
      </c>
      <c r="I276" s="8">
        <v>45386</v>
      </c>
      <c r="J276" s="9">
        <f t="shared" si="34"/>
        <v>45386</v>
      </c>
      <c r="K276" s="3">
        <v>879</v>
      </c>
      <c r="L276" s="14" t="str">
        <f>IFERROR(VLOOKUP($K276,car_1[],2,0),"")</f>
        <v xml:space="preserve">محمود </v>
      </c>
      <c r="M276" s="14" t="str">
        <f>IFERROR(VLOOKUP($K276,car_1[],3,0),"")</f>
        <v>دبل كابينة</v>
      </c>
      <c r="N276" s="14" t="str">
        <f>IFERROR(VLOOKUP($K276,car_1[],4,0),"")</f>
        <v>غرز</v>
      </c>
      <c r="O276" s="11">
        <f ca="1">IF(K276&lt;&gt;"",IFERROR(IF(_xlfn.MAXIFS(OFFSET($P$5,0,0,ROW()-5,1),OFFSET($K$5,0,0,ROW()-5,1),K276)&lt;1,VLOOKUP(K276,car_1[[رقم السيارة]:[العداد]],5,FALSE),_xlfn.MAXIFS(OFFSET($P$5,0,0,ROW()-5,1),OFFSET($K$5,0,0,ROW()-5,1),K276)),VLOOKUP(K276,car_1[[رقم السيارة]:[العداد]],5,FALSE)),"")</f>
        <v>426555</v>
      </c>
      <c r="Q276" s="12" t="str">
        <f t="shared" ca="1" si="28"/>
        <v/>
      </c>
      <c r="R276" s="3">
        <v>25</v>
      </c>
      <c r="S276" s="3" t="s">
        <v>26</v>
      </c>
      <c r="T276" s="12">
        <f t="shared" si="30"/>
        <v>206.25</v>
      </c>
      <c r="U276" s="13" t="str">
        <f t="shared" ca="1" si="29"/>
        <v/>
      </c>
      <c r="V276" s="13" t="str">
        <f t="shared" ca="1" si="31"/>
        <v/>
      </c>
    </row>
    <row r="277" spans="7:22" x14ac:dyDescent="0.2">
      <c r="G277" s="6">
        <f t="shared" si="32"/>
        <v>45387</v>
      </c>
      <c r="H277" s="7">
        <f t="shared" si="33"/>
        <v>45387</v>
      </c>
      <c r="I277" s="8">
        <v>45387</v>
      </c>
      <c r="J277" s="9">
        <f t="shared" si="34"/>
        <v>45387</v>
      </c>
      <c r="K277" s="3">
        <v>566</v>
      </c>
      <c r="L277" s="14" t="str">
        <f>IFERROR(VLOOKUP($K277,car_1[],2,0),"")</f>
        <v>محمد</v>
      </c>
      <c r="M277" s="14" t="str">
        <f>IFERROR(VLOOKUP($K277,car_1[],3,0),"")</f>
        <v>دبل كابينة</v>
      </c>
      <c r="N277" s="14" t="str">
        <f>IFERROR(VLOOKUP($K277,car_1[],4,0),"")</f>
        <v>عادية</v>
      </c>
      <c r="O277" s="11">
        <f ca="1">IF(K277&lt;&gt;"",IFERROR(IF(_xlfn.MAXIFS(OFFSET($P$5,0,0,ROW()-5,1),OFFSET($K$5,0,0,ROW()-5,1),K277)&lt;1,VLOOKUP(K277,car_1[[رقم السيارة]:[العداد]],5,FALSE),_xlfn.MAXIFS(OFFSET($P$5,0,0,ROW()-5,1),OFFSET($K$5,0,0,ROW()-5,1),K277)),VLOOKUP(K277,car_1[[رقم السيارة]:[العداد]],5,FALSE)),"")</f>
        <v>65752</v>
      </c>
      <c r="Q277" s="12" t="str">
        <f t="shared" ca="1" si="28"/>
        <v/>
      </c>
      <c r="R277" s="3">
        <v>30</v>
      </c>
      <c r="S277" s="3" t="s">
        <v>26</v>
      </c>
      <c r="T277" s="12">
        <f t="shared" si="30"/>
        <v>247.5</v>
      </c>
      <c r="U277" s="13" t="str">
        <f t="shared" ca="1" si="29"/>
        <v/>
      </c>
      <c r="V277" s="13" t="str">
        <f t="shared" ca="1" si="31"/>
        <v/>
      </c>
    </row>
    <row r="278" spans="7:22" x14ac:dyDescent="0.2">
      <c r="G278" s="6">
        <f t="shared" si="32"/>
        <v>45388</v>
      </c>
      <c r="H278" s="7">
        <f t="shared" si="33"/>
        <v>45388</v>
      </c>
      <c r="I278" s="8">
        <v>45388</v>
      </c>
      <c r="J278" s="9">
        <f t="shared" si="34"/>
        <v>45388</v>
      </c>
      <c r="K278" s="3">
        <v>215</v>
      </c>
      <c r="L278" s="14" t="str">
        <f>IFERROR(VLOOKUP($K278,car_1[],2,0),"")</f>
        <v>مصطفى</v>
      </c>
      <c r="M278" s="14" t="str">
        <f>IFERROR(VLOOKUP($K278,car_1[],3,0),"")</f>
        <v xml:space="preserve">كابينة </v>
      </c>
      <c r="N278" s="14" t="str">
        <f>IFERROR(VLOOKUP($K278,car_1[],4,0),"")</f>
        <v>عادية</v>
      </c>
      <c r="O278" s="11">
        <f ca="1">IF(K278&lt;&gt;"",IFERROR(IF(_xlfn.MAXIFS(OFFSET($P$5,0,0,ROW()-5,1),OFFSET($K$5,0,0,ROW()-5,1),K278)&lt;1,VLOOKUP(K278,car_1[[رقم السيارة]:[العداد]],5,FALSE),_xlfn.MAXIFS(OFFSET($P$5,0,0,ROW()-5,1),OFFSET($K$5,0,0,ROW()-5,1),K278)),VLOOKUP(K278,car_1[[رقم السيارة]:[العداد]],5,FALSE)),"")</f>
        <v>75925</v>
      </c>
      <c r="Q278" s="12" t="str">
        <f t="shared" ca="1" si="28"/>
        <v/>
      </c>
      <c r="R278" s="3">
        <v>55</v>
      </c>
      <c r="S278" s="3" t="s">
        <v>26</v>
      </c>
      <c r="T278" s="12">
        <f t="shared" si="30"/>
        <v>453.75</v>
      </c>
      <c r="U278" s="13" t="str">
        <f t="shared" ca="1" si="29"/>
        <v/>
      </c>
      <c r="V278" s="13" t="str">
        <f t="shared" ca="1" si="31"/>
        <v/>
      </c>
    </row>
    <row r="279" spans="7:22" x14ac:dyDescent="0.2">
      <c r="G279" s="6">
        <f t="shared" si="32"/>
        <v>45389</v>
      </c>
      <c r="H279" s="7">
        <f t="shared" si="33"/>
        <v>45389</v>
      </c>
      <c r="I279" s="8">
        <v>45389</v>
      </c>
      <c r="J279" s="9">
        <f t="shared" si="34"/>
        <v>45389</v>
      </c>
      <c r="K279" s="3">
        <v>578</v>
      </c>
      <c r="L279" s="14" t="str">
        <f>IFERROR(VLOOKUP($K279,car_1[],2,0),"")</f>
        <v>رضا الخطيب</v>
      </c>
      <c r="M279" s="14" t="str">
        <f>IFERROR(VLOOKUP($K279,car_1[],3,0),"")</f>
        <v>دبل كابينة</v>
      </c>
      <c r="N279" s="14" t="str">
        <f>IFERROR(VLOOKUP($K279,car_1[],4,0),"")</f>
        <v>غرز</v>
      </c>
      <c r="O279" s="11">
        <f ca="1">IF(K279&lt;&gt;"",IFERROR(IF(_xlfn.MAXIFS(OFFSET($P$5,0,0,ROW()-5,1),OFFSET($K$5,0,0,ROW()-5,1),K279)&lt;1,VLOOKUP(K279,car_1[[رقم السيارة]:[العداد]],5,FALSE),_xlfn.MAXIFS(OFFSET($P$5,0,0,ROW()-5,1),OFFSET($K$5,0,0,ROW()-5,1),K279)),VLOOKUP(K279,car_1[[رقم السيارة]:[العداد]],5,FALSE)),"")</f>
        <v>65352</v>
      </c>
      <c r="Q279" s="12" t="str">
        <f t="shared" ca="1" si="28"/>
        <v/>
      </c>
      <c r="R279" s="3">
        <v>70</v>
      </c>
      <c r="S279" s="3" t="s">
        <v>26</v>
      </c>
      <c r="T279" s="12">
        <f t="shared" si="30"/>
        <v>577.5</v>
      </c>
      <c r="U279" s="13" t="str">
        <f t="shared" ca="1" si="29"/>
        <v/>
      </c>
      <c r="V279" s="13" t="str">
        <f t="shared" ca="1" si="31"/>
        <v/>
      </c>
    </row>
    <row r="280" spans="7:22" x14ac:dyDescent="0.2">
      <c r="G280" s="6">
        <f t="shared" si="32"/>
        <v>45390</v>
      </c>
      <c r="H280" s="7">
        <f t="shared" si="33"/>
        <v>45390</v>
      </c>
      <c r="I280" s="8">
        <v>45390</v>
      </c>
      <c r="J280" s="9">
        <f t="shared" si="34"/>
        <v>45390</v>
      </c>
      <c r="K280" s="3">
        <v>879</v>
      </c>
      <c r="L280" s="14" t="str">
        <f>IFERROR(VLOOKUP($K280,car_1[],2,0),"")</f>
        <v xml:space="preserve">محمود </v>
      </c>
      <c r="M280" s="14" t="str">
        <f>IFERROR(VLOOKUP($K280,car_1[],3,0),"")</f>
        <v>دبل كابينة</v>
      </c>
      <c r="N280" s="14" t="str">
        <f>IFERROR(VLOOKUP($K280,car_1[],4,0),"")</f>
        <v>غرز</v>
      </c>
      <c r="O280" s="11">
        <f ca="1">IF(K280&lt;&gt;"",IFERROR(IF(_xlfn.MAXIFS(OFFSET($P$5,0,0,ROW()-5,1),OFFSET($K$5,0,0,ROW()-5,1),K280)&lt;1,VLOOKUP(K280,car_1[[رقم السيارة]:[العداد]],5,FALSE),_xlfn.MAXIFS(OFFSET($P$5,0,0,ROW()-5,1),OFFSET($K$5,0,0,ROW()-5,1),K280)),VLOOKUP(K280,car_1[[رقم السيارة]:[العداد]],5,FALSE)),"")</f>
        <v>426555</v>
      </c>
      <c r="Q280" s="12" t="str">
        <f t="shared" ca="1" si="28"/>
        <v/>
      </c>
      <c r="R280" s="3">
        <v>50</v>
      </c>
      <c r="S280" s="3" t="s">
        <v>26</v>
      </c>
      <c r="T280" s="12">
        <f t="shared" si="30"/>
        <v>412.5</v>
      </c>
      <c r="U280" s="13" t="str">
        <f t="shared" ca="1" si="29"/>
        <v/>
      </c>
      <c r="V280" s="13" t="str">
        <f t="shared" ca="1" si="31"/>
        <v/>
      </c>
    </row>
    <row r="281" spans="7:22" x14ac:dyDescent="0.2">
      <c r="G281" s="6">
        <f t="shared" si="32"/>
        <v>45391</v>
      </c>
      <c r="H281" s="7">
        <f t="shared" si="33"/>
        <v>45391</v>
      </c>
      <c r="I281" s="8">
        <v>45391</v>
      </c>
      <c r="J281" s="9">
        <f t="shared" si="34"/>
        <v>45391</v>
      </c>
      <c r="K281" s="3">
        <v>566</v>
      </c>
      <c r="L281" s="14" t="str">
        <f>IFERROR(VLOOKUP($K281,car_1[],2,0),"")</f>
        <v>محمد</v>
      </c>
      <c r="M281" s="14" t="str">
        <f>IFERROR(VLOOKUP($K281,car_1[],3,0),"")</f>
        <v>دبل كابينة</v>
      </c>
      <c r="N281" s="14" t="str">
        <f>IFERROR(VLOOKUP($K281,car_1[],4,0),"")</f>
        <v>عادية</v>
      </c>
      <c r="O281" s="11">
        <f ca="1">IF(K281&lt;&gt;"",IFERROR(IF(_xlfn.MAXIFS(OFFSET($P$5,0,0,ROW()-5,1),OFFSET($K$5,0,0,ROW()-5,1),K281)&lt;1,VLOOKUP(K281,car_1[[رقم السيارة]:[العداد]],5,FALSE),_xlfn.MAXIFS(OFFSET($P$5,0,0,ROW()-5,1),OFFSET($K$5,0,0,ROW()-5,1),K281)),VLOOKUP(K281,car_1[[رقم السيارة]:[العداد]],5,FALSE)),"")</f>
        <v>65752</v>
      </c>
      <c r="Q281" s="12" t="str">
        <f t="shared" ca="1" si="28"/>
        <v/>
      </c>
      <c r="R281" s="3">
        <v>25</v>
      </c>
      <c r="S281" s="3" t="s">
        <v>26</v>
      </c>
      <c r="T281" s="12">
        <f t="shared" si="30"/>
        <v>206.25</v>
      </c>
      <c r="U281" s="13" t="str">
        <f t="shared" ca="1" si="29"/>
        <v/>
      </c>
      <c r="V281" s="13" t="str">
        <f t="shared" ca="1" si="31"/>
        <v/>
      </c>
    </row>
    <row r="282" spans="7:22" x14ac:dyDescent="0.2">
      <c r="G282" s="6">
        <f t="shared" si="32"/>
        <v>45392</v>
      </c>
      <c r="H282" s="7">
        <f t="shared" si="33"/>
        <v>45392</v>
      </c>
      <c r="I282" s="8">
        <v>45392</v>
      </c>
      <c r="J282" s="9">
        <f t="shared" si="34"/>
        <v>45392</v>
      </c>
      <c r="K282" s="3">
        <v>215</v>
      </c>
      <c r="L282" s="14" t="str">
        <f>IFERROR(VLOOKUP($K282,car_1[],2,0),"")</f>
        <v>مصطفى</v>
      </c>
      <c r="M282" s="14" t="str">
        <f>IFERROR(VLOOKUP($K282,car_1[],3,0),"")</f>
        <v xml:space="preserve">كابينة </v>
      </c>
      <c r="N282" s="14" t="str">
        <f>IFERROR(VLOOKUP($K282,car_1[],4,0),"")</f>
        <v>عادية</v>
      </c>
      <c r="O282" s="11">
        <f ca="1">IF(K282&lt;&gt;"",IFERROR(IF(_xlfn.MAXIFS(OFFSET($P$5,0,0,ROW()-5,1),OFFSET($K$5,0,0,ROW()-5,1),K282)&lt;1,VLOOKUP(K282,car_1[[رقم السيارة]:[العداد]],5,FALSE),_xlfn.MAXIFS(OFFSET($P$5,0,0,ROW()-5,1),OFFSET($K$5,0,0,ROW()-5,1),K282)),VLOOKUP(K282,car_1[[رقم السيارة]:[العداد]],5,FALSE)),"")</f>
        <v>75925</v>
      </c>
      <c r="Q282" s="12" t="str">
        <f t="shared" ca="1" si="28"/>
        <v/>
      </c>
      <c r="R282" s="3">
        <v>30</v>
      </c>
      <c r="S282" s="3" t="s">
        <v>26</v>
      </c>
      <c r="T282" s="12">
        <f t="shared" si="30"/>
        <v>247.5</v>
      </c>
      <c r="U282" s="13" t="str">
        <f t="shared" ca="1" si="29"/>
        <v/>
      </c>
      <c r="V282" s="13" t="str">
        <f t="shared" ca="1" si="31"/>
        <v/>
      </c>
    </row>
    <row r="283" spans="7:22" x14ac:dyDescent="0.2">
      <c r="G283" s="6">
        <f t="shared" si="32"/>
        <v>45393</v>
      </c>
      <c r="H283" s="7">
        <f t="shared" si="33"/>
        <v>45393</v>
      </c>
      <c r="I283" s="8">
        <v>45393</v>
      </c>
      <c r="J283" s="9">
        <f t="shared" si="34"/>
        <v>45393</v>
      </c>
      <c r="K283" s="3">
        <v>578</v>
      </c>
      <c r="L283" s="14" t="str">
        <f>IFERROR(VLOOKUP($K283,car_1[],2,0),"")</f>
        <v>رضا الخطيب</v>
      </c>
      <c r="M283" s="14" t="str">
        <f>IFERROR(VLOOKUP($K283,car_1[],3,0),"")</f>
        <v>دبل كابينة</v>
      </c>
      <c r="N283" s="14" t="str">
        <f>IFERROR(VLOOKUP($K283,car_1[],4,0),"")</f>
        <v>غرز</v>
      </c>
      <c r="O283" s="11">
        <f ca="1">IF(K283&lt;&gt;"",IFERROR(IF(_xlfn.MAXIFS(OFFSET($P$5,0,0,ROW()-5,1),OFFSET($K$5,0,0,ROW()-5,1),K283)&lt;1,VLOOKUP(K283,car_1[[رقم السيارة]:[العداد]],5,FALSE),_xlfn.MAXIFS(OFFSET($P$5,0,0,ROW()-5,1),OFFSET($K$5,0,0,ROW()-5,1),K283)),VLOOKUP(K283,car_1[[رقم السيارة]:[العداد]],5,FALSE)),"")</f>
        <v>65352</v>
      </c>
      <c r="Q283" s="12" t="str">
        <f t="shared" ca="1" si="28"/>
        <v/>
      </c>
      <c r="R283" s="3">
        <v>55</v>
      </c>
      <c r="S283" s="3" t="s">
        <v>26</v>
      </c>
      <c r="T283" s="12">
        <f t="shared" si="30"/>
        <v>453.75</v>
      </c>
      <c r="U283" s="13" t="str">
        <f t="shared" ca="1" si="29"/>
        <v/>
      </c>
      <c r="V283" s="13" t="str">
        <f t="shared" ca="1" si="31"/>
        <v/>
      </c>
    </row>
    <row r="284" spans="7:22" x14ac:dyDescent="0.2">
      <c r="G284" s="6">
        <f t="shared" si="32"/>
        <v>45394</v>
      </c>
      <c r="H284" s="7">
        <f t="shared" si="33"/>
        <v>45394</v>
      </c>
      <c r="I284" s="8">
        <v>45394</v>
      </c>
      <c r="J284" s="9">
        <f t="shared" si="34"/>
        <v>45394</v>
      </c>
      <c r="K284" s="3">
        <v>879</v>
      </c>
      <c r="L284" s="14" t="str">
        <f>IFERROR(VLOOKUP($K284,car_1[],2,0),"")</f>
        <v xml:space="preserve">محمود </v>
      </c>
      <c r="M284" s="14" t="str">
        <f>IFERROR(VLOOKUP($K284,car_1[],3,0),"")</f>
        <v>دبل كابينة</v>
      </c>
      <c r="N284" s="14" t="str">
        <f>IFERROR(VLOOKUP($K284,car_1[],4,0),"")</f>
        <v>غرز</v>
      </c>
      <c r="O284" s="11">
        <f ca="1">IF(K284&lt;&gt;"",IFERROR(IF(_xlfn.MAXIFS(OFFSET($P$5,0,0,ROW()-5,1),OFFSET($K$5,0,0,ROW()-5,1),K284)&lt;1,VLOOKUP(K284,car_1[[رقم السيارة]:[العداد]],5,FALSE),_xlfn.MAXIFS(OFFSET($P$5,0,0,ROW()-5,1),OFFSET($K$5,0,0,ROW()-5,1),K284)),VLOOKUP(K284,car_1[[رقم السيارة]:[العداد]],5,FALSE)),"")</f>
        <v>426555</v>
      </c>
      <c r="Q284" s="12" t="str">
        <f t="shared" ca="1" si="28"/>
        <v/>
      </c>
      <c r="R284" s="3">
        <v>70</v>
      </c>
      <c r="S284" s="3" t="s">
        <v>26</v>
      </c>
      <c r="T284" s="12">
        <f t="shared" si="30"/>
        <v>577.5</v>
      </c>
      <c r="U284" s="13" t="str">
        <f t="shared" ca="1" si="29"/>
        <v/>
      </c>
      <c r="V284" s="13" t="str">
        <f t="shared" ca="1" si="31"/>
        <v/>
      </c>
    </row>
    <row r="285" spans="7:22" x14ac:dyDescent="0.2">
      <c r="G285" s="6">
        <f t="shared" si="32"/>
        <v>45395</v>
      </c>
      <c r="H285" s="7">
        <f t="shared" si="33"/>
        <v>45395</v>
      </c>
      <c r="I285" s="8">
        <v>45395</v>
      </c>
      <c r="J285" s="9">
        <f t="shared" si="34"/>
        <v>45395</v>
      </c>
      <c r="K285" s="3">
        <v>566</v>
      </c>
      <c r="L285" s="14" t="str">
        <f>IFERROR(VLOOKUP($K285,car_1[],2,0),"")</f>
        <v>محمد</v>
      </c>
      <c r="M285" s="14" t="str">
        <f>IFERROR(VLOOKUP($K285,car_1[],3,0),"")</f>
        <v>دبل كابينة</v>
      </c>
      <c r="N285" s="14" t="str">
        <f>IFERROR(VLOOKUP($K285,car_1[],4,0),"")</f>
        <v>عادية</v>
      </c>
      <c r="O285" s="11">
        <f ca="1">IF(K285&lt;&gt;"",IFERROR(IF(_xlfn.MAXIFS(OFFSET($P$5,0,0,ROW()-5,1),OFFSET($K$5,0,0,ROW()-5,1),K285)&lt;1,VLOOKUP(K285,car_1[[رقم السيارة]:[العداد]],5,FALSE),_xlfn.MAXIFS(OFFSET($P$5,0,0,ROW()-5,1),OFFSET($K$5,0,0,ROW()-5,1),K285)),VLOOKUP(K285,car_1[[رقم السيارة]:[العداد]],5,FALSE)),"")</f>
        <v>65752</v>
      </c>
      <c r="Q285" s="12" t="str">
        <f t="shared" ca="1" si="28"/>
        <v/>
      </c>
      <c r="R285" s="3">
        <v>50</v>
      </c>
      <c r="S285" s="3" t="s">
        <v>26</v>
      </c>
      <c r="T285" s="12">
        <f t="shared" si="30"/>
        <v>412.5</v>
      </c>
      <c r="U285" s="13" t="str">
        <f t="shared" ca="1" si="29"/>
        <v/>
      </c>
      <c r="V285" s="13" t="str">
        <f t="shared" ca="1" si="31"/>
        <v/>
      </c>
    </row>
    <row r="286" spans="7:22" x14ac:dyDescent="0.2">
      <c r="G286" s="6">
        <f t="shared" si="32"/>
        <v>45396</v>
      </c>
      <c r="H286" s="7">
        <f t="shared" si="33"/>
        <v>45396</v>
      </c>
      <c r="I286" s="8">
        <v>45396</v>
      </c>
      <c r="J286" s="9">
        <f t="shared" si="34"/>
        <v>45396</v>
      </c>
      <c r="K286" s="3">
        <v>215</v>
      </c>
      <c r="L286" s="14" t="str">
        <f>IFERROR(VLOOKUP($K286,car_1[],2,0),"")</f>
        <v>مصطفى</v>
      </c>
      <c r="M286" s="14" t="str">
        <f>IFERROR(VLOOKUP($K286,car_1[],3,0),"")</f>
        <v xml:space="preserve">كابينة </v>
      </c>
      <c r="N286" s="14" t="str">
        <f>IFERROR(VLOOKUP($K286,car_1[],4,0),"")</f>
        <v>عادية</v>
      </c>
      <c r="O286" s="11">
        <f ca="1">IF(K286&lt;&gt;"",IFERROR(IF(_xlfn.MAXIFS(OFFSET($P$5,0,0,ROW()-5,1),OFFSET($K$5,0,0,ROW()-5,1),K286)&lt;1,VLOOKUP(K286,car_1[[رقم السيارة]:[العداد]],5,FALSE),_xlfn.MAXIFS(OFFSET($P$5,0,0,ROW()-5,1),OFFSET($K$5,0,0,ROW()-5,1),K286)),VLOOKUP(K286,car_1[[رقم السيارة]:[العداد]],5,FALSE)),"")</f>
        <v>75925</v>
      </c>
      <c r="Q286" s="12" t="str">
        <f t="shared" ca="1" si="28"/>
        <v/>
      </c>
      <c r="R286" s="3">
        <v>25</v>
      </c>
      <c r="S286" s="3" t="s">
        <v>26</v>
      </c>
      <c r="T286" s="12">
        <f t="shared" si="30"/>
        <v>206.25</v>
      </c>
      <c r="U286" s="13" t="str">
        <f t="shared" ca="1" si="29"/>
        <v/>
      </c>
      <c r="V286" s="13" t="str">
        <f t="shared" ca="1" si="31"/>
        <v/>
      </c>
    </row>
    <row r="287" spans="7:22" x14ac:dyDescent="0.2">
      <c r="G287" s="6">
        <f t="shared" si="32"/>
        <v>45397</v>
      </c>
      <c r="H287" s="7">
        <f t="shared" si="33"/>
        <v>45397</v>
      </c>
      <c r="I287" s="8">
        <v>45397</v>
      </c>
      <c r="J287" s="9">
        <f t="shared" si="34"/>
        <v>45397</v>
      </c>
      <c r="K287" s="3">
        <v>578</v>
      </c>
      <c r="L287" s="14" t="str">
        <f>IFERROR(VLOOKUP($K287,car_1[],2,0),"")</f>
        <v>رضا الخطيب</v>
      </c>
      <c r="M287" s="14" t="str">
        <f>IFERROR(VLOOKUP($K287,car_1[],3,0),"")</f>
        <v>دبل كابينة</v>
      </c>
      <c r="N287" s="14" t="str">
        <f>IFERROR(VLOOKUP($K287,car_1[],4,0),"")</f>
        <v>غرز</v>
      </c>
      <c r="O287" s="11">
        <f ca="1">IF(K287&lt;&gt;"",IFERROR(IF(_xlfn.MAXIFS(OFFSET($P$5,0,0,ROW()-5,1),OFFSET($K$5,0,0,ROW()-5,1),K287)&lt;1,VLOOKUP(K287,car_1[[رقم السيارة]:[العداد]],5,FALSE),_xlfn.MAXIFS(OFFSET($P$5,0,0,ROW()-5,1),OFFSET($K$5,0,0,ROW()-5,1),K287)),VLOOKUP(K287,car_1[[رقم السيارة]:[العداد]],5,FALSE)),"")</f>
        <v>65352</v>
      </c>
      <c r="Q287" s="12" t="str">
        <f t="shared" ca="1" si="28"/>
        <v/>
      </c>
      <c r="R287" s="3">
        <v>30</v>
      </c>
      <c r="S287" s="3" t="s">
        <v>26</v>
      </c>
      <c r="T287" s="12">
        <f t="shared" si="30"/>
        <v>247.5</v>
      </c>
      <c r="U287" s="13" t="str">
        <f t="shared" ca="1" si="29"/>
        <v/>
      </c>
      <c r="V287" s="13" t="str">
        <f t="shared" ca="1" si="31"/>
        <v/>
      </c>
    </row>
    <row r="288" spans="7:22" x14ac:dyDescent="0.2">
      <c r="G288" s="6">
        <f t="shared" si="32"/>
        <v>45398</v>
      </c>
      <c r="H288" s="7">
        <f t="shared" si="33"/>
        <v>45398</v>
      </c>
      <c r="I288" s="8">
        <v>45398</v>
      </c>
      <c r="J288" s="9">
        <f t="shared" si="34"/>
        <v>45398</v>
      </c>
      <c r="K288" s="3">
        <v>879</v>
      </c>
      <c r="L288" s="14" t="str">
        <f>IFERROR(VLOOKUP($K288,car_1[],2,0),"")</f>
        <v xml:space="preserve">محمود </v>
      </c>
      <c r="M288" s="14" t="str">
        <f>IFERROR(VLOOKUP($K288,car_1[],3,0),"")</f>
        <v>دبل كابينة</v>
      </c>
      <c r="N288" s="14" t="str">
        <f>IFERROR(VLOOKUP($K288,car_1[],4,0),"")</f>
        <v>غرز</v>
      </c>
      <c r="O288" s="11">
        <f ca="1">IF(K288&lt;&gt;"",IFERROR(IF(_xlfn.MAXIFS(OFFSET($P$5,0,0,ROW()-5,1),OFFSET($K$5,0,0,ROW()-5,1),K288)&lt;1,VLOOKUP(K288,car_1[[رقم السيارة]:[العداد]],5,FALSE),_xlfn.MAXIFS(OFFSET($P$5,0,0,ROW()-5,1),OFFSET($K$5,0,0,ROW()-5,1),K288)),VLOOKUP(K288,car_1[[رقم السيارة]:[العداد]],5,FALSE)),"")</f>
        <v>426555</v>
      </c>
      <c r="Q288" s="12" t="str">
        <f t="shared" ca="1" si="28"/>
        <v/>
      </c>
      <c r="R288" s="3">
        <v>55</v>
      </c>
      <c r="S288" s="3" t="s">
        <v>26</v>
      </c>
      <c r="T288" s="12">
        <f t="shared" si="30"/>
        <v>453.75</v>
      </c>
      <c r="U288" s="13" t="str">
        <f t="shared" ca="1" si="29"/>
        <v/>
      </c>
      <c r="V288" s="13" t="str">
        <f t="shared" ca="1" si="31"/>
        <v/>
      </c>
    </row>
    <row r="289" spans="7:22" x14ac:dyDescent="0.2">
      <c r="G289" s="6">
        <f t="shared" si="32"/>
        <v>45399</v>
      </c>
      <c r="H289" s="7">
        <f t="shared" si="33"/>
        <v>45399</v>
      </c>
      <c r="I289" s="8">
        <v>45399</v>
      </c>
      <c r="J289" s="9">
        <f t="shared" si="34"/>
        <v>45399</v>
      </c>
      <c r="K289" s="3">
        <v>566</v>
      </c>
      <c r="L289" s="14" t="str">
        <f>IFERROR(VLOOKUP($K289,car_1[],2,0),"")</f>
        <v>محمد</v>
      </c>
      <c r="M289" s="14" t="str">
        <f>IFERROR(VLOOKUP($K289,car_1[],3,0),"")</f>
        <v>دبل كابينة</v>
      </c>
      <c r="N289" s="14" t="str">
        <f>IFERROR(VLOOKUP($K289,car_1[],4,0),"")</f>
        <v>عادية</v>
      </c>
      <c r="O289" s="11">
        <f ca="1">IF(K289&lt;&gt;"",IFERROR(IF(_xlfn.MAXIFS(OFFSET($P$5,0,0,ROW()-5,1),OFFSET($K$5,0,0,ROW()-5,1),K289)&lt;1,VLOOKUP(K289,car_1[[رقم السيارة]:[العداد]],5,FALSE),_xlfn.MAXIFS(OFFSET($P$5,0,0,ROW()-5,1),OFFSET($K$5,0,0,ROW()-5,1),K289)),VLOOKUP(K289,car_1[[رقم السيارة]:[العداد]],5,FALSE)),"")</f>
        <v>65752</v>
      </c>
      <c r="Q289" s="12" t="str">
        <f t="shared" ca="1" si="28"/>
        <v/>
      </c>
      <c r="R289" s="3">
        <v>70</v>
      </c>
      <c r="S289" s="3" t="s">
        <v>26</v>
      </c>
      <c r="T289" s="12">
        <f t="shared" si="30"/>
        <v>577.5</v>
      </c>
      <c r="U289" s="13" t="str">
        <f t="shared" ca="1" si="29"/>
        <v/>
      </c>
      <c r="V289" s="13" t="str">
        <f t="shared" ca="1" si="31"/>
        <v/>
      </c>
    </row>
    <row r="290" spans="7:22" x14ac:dyDescent="0.2">
      <c r="G290" s="6">
        <f t="shared" si="32"/>
        <v>45400</v>
      </c>
      <c r="H290" s="7">
        <f t="shared" si="33"/>
        <v>45400</v>
      </c>
      <c r="I290" s="8">
        <v>45400</v>
      </c>
      <c r="J290" s="9">
        <f t="shared" si="34"/>
        <v>45400</v>
      </c>
      <c r="K290" s="3">
        <v>215</v>
      </c>
      <c r="L290" s="14" t="str">
        <f>IFERROR(VLOOKUP($K290,car_1[],2,0),"")</f>
        <v>مصطفى</v>
      </c>
      <c r="M290" s="14" t="str">
        <f>IFERROR(VLOOKUP($K290,car_1[],3,0),"")</f>
        <v xml:space="preserve">كابينة </v>
      </c>
      <c r="N290" s="14" t="str">
        <f>IFERROR(VLOOKUP($K290,car_1[],4,0),"")</f>
        <v>عادية</v>
      </c>
      <c r="O290" s="11">
        <f ca="1">IF(K290&lt;&gt;"",IFERROR(IF(_xlfn.MAXIFS(OFFSET($P$5,0,0,ROW()-5,1),OFFSET($K$5,0,0,ROW()-5,1),K290)&lt;1,VLOOKUP(K290,car_1[[رقم السيارة]:[العداد]],5,FALSE),_xlfn.MAXIFS(OFFSET($P$5,0,0,ROW()-5,1),OFFSET($K$5,0,0,ROW()-5,1),K290)),VLOOKUP(K290,car_1[[رقم السيارة]:[العداد]],5,FALSE)),"")</f>
        <v>75925</v>
      </c>
      <c r="Q290" s="12" t="str">
        <f t="shared" ca="1" si="28"/>
        <v/>
      </c>
      <c r="R290" s="3">
        <v>50</v>
      </c>
      <c r="S290" s="3" t="s">
        <v>26</v>
      </c>
      <c r="T290" s="12">
        <f t="shared" si="30"/>
        <v>412.5</v>
      </c>
      <c r="U290" s="13" t="str">
        <f t="shared" ca="1" si="29"/>
        <v/>
      </c>
      <c r="V290" s="13" t="str">
        <f t="shared" ca="1" si="31"/>
        <v/>
      </c>
    </row>
    <row r="291" spans="7:22" x14ac:dyDescent="0.2">
      <c r="G291" s="6">
        <f t="shared" si="32"/>
        <v>45401</v>
      </c>
      <c r="H291" s="7">
        <f t="shared" si="33"/>
        <v>45401</v>
      </c>
      <c r="I291" s="8">
        <v>45401</v>
      </c>
      <c r="J291" s="9">
        <f t="shared" si="34"/>
        <v>45401</v>
      </c>
      <c r="K291" s="3">
        <v>578</v>
      </c>
      <c r="L291" s="14" t="str">
        <f>IFERROR(VLOOKUP($K291,car_1[],2,0),"")</f>
        <v>رضا الخطيب</v>
      </c>
      <c r="M291" s="14" t="str">
        <f>IFERROR(VLOOKUP($K291,car_1[],3,0),"")</f>
        <v>دبل كابينة</v>
      </c>
      <c r="N291" s="14" t="str">
        <f>IFERROR(VLOOKUP($K291,car_1[],4,0),"")</f>
        <v>غرز</v>
      </c>
      <c r="O291" s="11">
        <f ca="1">IF(K291&lt;&gt;"",IFERROR(IF(_xlfn.MAXIFS(OFFSET($P$5,0,0,ROW()-5,1),OFFSET($K$5,0,0,ROW()-5,1),K291)&lt;1,VLOOKUP(K291,car_1[[رقم السيارة]:[العداد]],5,FALSE),_xlfn.MAXIFS(OFFSET($P$5,0,0,ROW()-5,1),OFFSET($K$5,0,0,ROW()-5,1),K291)),VLOOKUP(K291,car_1[[رقم السيارة]:[العداد]],5,FALSE)),"")</f>
        <v>65352</v>
      </c>
      <c r="Q291" s="12" t="str">
        <f t="shared" ca="1" si="28"/>
        <v/>
      </c>
      <c r="R291" s="3">
        <v>25</v>
      </c>
      <c r="S291" s="3" t="s">
        <v>26</v>
      </c>
      <c r="T291" s="12">
        <f t="shared" si="30"/>
        <v>206.25</v>
      </c>
      <c r="U291" s="13" t="str">
        <f t="shared" ca="1" si="29"/>
        <v/>
      </c>
      <c r="V291" s="13" t="str">
        <f t="shared" ca="1" si="31"/>
        <v/>
      </c>
    </row>
    <row r="292" spans="7:22" x14ac:dyDescent="0.2">
      <c r="G292" s="6">
        <f t="shared" si="32"/>
        <v>45402</v>
      </c>
      <c r="H292" s="7">
        <f t="shared" si="33"/>
        <v>45402</v>
      </c>
      <c r="I292" s="8">
        <v>45402</v>
      </c>
      <c r="J292" s="9">
        <f t="shared" si="34"/>
        <v>45402</v>
      </c>
      <c r="K292" s="3">
        <v>879</v>
      </c>
      <c r="L292" s="14" t="str">
        <f>IFERROR(VLOOKUP($K292,car_1[],2,0),"")</f>
        <v xml:space="preserve">محمود </v>
      </c>
      <c r="M292" s="14" t="str">
        <f>IFERROR(VLOOKUP($K292,car_1[],3,0),"")</f>
        <v>دبل كابينة</v>
      </c>
      <c r="N292" s="14" t="str">
        <f>IFERROR(VLOOKUP($K292,car_1[],4,0),"")</f>
        <v>غرز</v>
      </c>
      <c r="O292" s="11">
        <f ca="1">IF(K292&lt;&gt;"",IFERROR(IF(_xlfn.MAXIFS(OFFSET($P$5,0,0,ROW()-5,1),OFFSET($K$5,0,0,ROW()-5,1),K292)&lt;1,VLOOKUP(K292,car_1[[رقم السيارة]:[العداد]],5,FALSE),_xlfn.MAXIFS(OFFSET($P$5,0,0,ROW()-5,1),OFFSET($K$5,0,0,ROW()-5,1),K292)),VLOOKUP(K292,car_1[[رقم السيارة]:[العداد]],5,FALSE)),"")</f>
        <v>426555</v>
      </c>
      <c r="Q292" s="12" t="str">
        <f t="shared" ca="1" si="28"/>
        <v/>
      </c>
      <c r="R292" s="3">
        <v>30</v>
      </c>
      <c r="S292" s="3" t="s">
        <v>26</v>
      </c>
      <c r="T292" s="12">
        <f t="shared" si="30"/>
        <v>247.5</v>
      </c>
      <c r="U292" s="13" t="str">
        <f t="shared" ca="1" si="29"/>
        <v/>
      </c>
      <c r="V292" s="13" t="str">
        <f t="shared" ca="1" si="31"/>
        <v/>
      </c>
    </row>
    <row r="293" spans="7:22" x14ac:dyDescent="0.2">
      <c r="G293" s="6">
        <f t="shared" si="32"/>
        <v>45403</v>
      </c>
      <c r="H293" s="7">
        <f t="shared" si="33"/>
        <v>45403</v>
      </c>
      <c r="I293" s="8">
        <v>45403</v>
      </c>
      <c r="J293" s="9">
        <f t="shared" si="34"/>
        <v>45403</v>
      </c>
      <c r="K293" s="3">
        <v>566</v>
      </c>
      <c r="L293" s="14" t="str">
        <f>IFERROR(VLOOKUP($K293,car_1[],2,0),"")</f>
        <v>محمد</v>
      </c>
      <c r="M293" s="14" t="str">
        <f>IFERROR(VLOOKUP($K293,car_1[],3,0),"")</f>
        <v>دبل كابينة</v>
      </c>
      <c r="N293" s="14" t="str">
        <f>IFERROR(VLOOKUP($K293,car_1[],4,0),"")</f>
        <v>عادية</v>
      </c>
      <c r="O293" s="11">
        <f ca="1">IF(K293&lt;&gt;"",IFERROR(IF(_xlfn.MAXIFS(OFFSET($P$5,0,0,ROW()-5,1),OFFSET($K$5,0,0,ROW()-5,1),K293)&lt;1,VLOOKUP(K293,car_1[[رقم السيارة]:[العداد]],5,FALSE),_xlfn.MAXIFS(OFFSET($P$5,0,0,ROW()-5,1),OFFSET($K$5,0,0,ROW()-5,1),K293)),VLOOKUP(K293,car_1[[رقم السيارة]:[العداد]],5,FALSE)),"")</f>
        <v>65752</v>
      </c>
      <c r="Q293" s="12" t="str">
        <f t="shared" ca="1" si="28"/>
        <v/>
      </c>
      <c r="R293" s="3">
        <v>55</v>
      </c>
      <c r="S293" s="3" t="s">
        <v>26</v>
      </c>
      <c r="T293" s="12">
        <f t="shared" si="30"/>
        <v>453.75</v>
      </c>
      <c r="U293" s="13" t="str">
        <f t="shared" ca="1" si="29"/>
        <v/>
      </c>
      <c r="V293" s="13" t="str">
        <f t="shared" ca="1" si="31"/>
        <v/>
      </c>
    </row>
    <row r="294" spans="7:22" x14ac:dyDescent="0.2">
      <c r="G294" s="6">
        <f t="shared" si="32"/>
        <v>45404</v>
      </c>
      <c r="H294" s="7">
        <f t="shared" si="33"/>
        <v>45404</v>
      </c>
      <c r="I294" s="8">
        <v>45404</v>
      </c>
      <c r="J294" s="9">
        <f t="shared" si="34"/>
        <v>45404</v>
      </c>
      <c r="K294" s="3">
        <v>215</v>
      </c>
      <c r="L294" s="14" t="str">
        <f>IFERROR(VLOOKUP($K294,car_1[],2,0),"")</f>
        <v>مصطفى</v>
      </c>
      <c r="M294" s="14" t="str">
        <f>IFERROR(VLOOKUP($K294,car_1[],3,0),"")</f>
        <v xml:space="preserve">كابينة </v>
      </c>
      <c r="N294" s="14" t="str">
        <f>IFERROR(VLOOKUP($K294,car_1[],4,0),"")</f>
        <v>عادية</v>
      </c>
      <c r="O294" s="11">
        <f ca="1">IF(K294&lt;&gt;"",IFERROR(IF(_xlfn.MAXIFS(OFFSET($P$5,0,0,ROW()-5,1),OFFSET($K$5,0,0,ROW()-5,1),K294)&lt;1,VLOOKUP(K294,car_1[[رقم السيارة]:[العداد]],5,FALSE),_xlfn.MAXIFS(OFFSET($P$5,0,0,ROW()-5,1),OFFSET($K$5,0,0,ROW()-5,1),K294)),VLOOKUP(K294,car_1[[رقم السيارة]:[العداد]],5,FALSE)),"")</f>
        <v>75925</v>
      </c>
      <c r="Q294" s="12" t="str">
        <f t="shared" ca="1" si="28"/>
        <v/>
      </c>
      <c r="R294" s="3">
        <v>70</v>
      </c>
      <c r="S294" s="3" t="s">
        <v>26</v>
      </c>
      <c r="T294" s="12">
        <f t="shared" si="30"/>
        <v>577.5</v>
      </c>
      <c r="U294" s="13" t="str">
        <f t="shared" ca="1" si="29"/>
        <v/>
      </c>
      <c r="V294" s="13" t="str">
        <f t="shared" ca="1" si="31"/>
        <v/>
      </c>
    </row>
    <row r="295" spans="7:22" x14ac:dyDescent="0.2">
      <c r="G295" s="6">
        <f t="shared" si="32"/>
        <v>45405</v>
      </c>
      <c r="H295" s="7">
        <f t="shared" si="33"/>
        <v>45405</v>
      </c>
      <c r="I295" s="8">
        <v>45405</v>
      </c>
      <c r="J295" s="9">
        <f t="shared" si="34"/>
        <v>45405</v>
      </c>
      <c r="K295" s="3">
        <v>578</v>
      </c>
      <c r="L295" s="14" t="str">
        <f>IFERROR(VLOOKUP($K295,car_1[],2,0),"")</f>
        <v>رضا الخطيب</v>
      </c>
      <c r="M295" s="14" t="str">
        <f>IFERROR(VLOOKUP($K295,car_1[],3,0),"")</f>
        <v>دبل كابينة</v>
      </c>
      <c r="N295" s="14" t="str">
        <f>IFERROR(VLOOKUP($K295,car_1[],4,0),"")</f>
        <v>غرز</v>
      </c>
      <c r="O295" s="11">
        <f ca="1">IF(K295&lt;&gt;"",IFERROR(IF(_xlfn.MAXIFS(OFFSET($P$5,0,0,ROW()-5,1),OFFSET($K$5,0,0,ROW()-5,1),K295)&lt;1,VLOOKUP(K295,car_1[[رقم السيارة]:[العداد]],5,FALSE),_xlfn.MAXIFS(OFFSET($P$5,0,0,ROW()-5,1),OFFSET($K$5,0,0,ROW()-5,1),K295)),VLOOKUP(K295,car_1[[رقم السيارة]:[العداد]],5,FALSE)),"")</f>
        <v>65352</v>
      </c>
      <c r="Q295" s="12" t="str">
        <f t="shared" ca="1" si="28"/>
        <v/>
      </c>
      <c r="R295" s="3">
        <v>50</v>
      </c>
      <c r="S295" s="3" t="s">
        <v>26</v>
      </c>
      <c r="T295" s="12">
        <f t="shared" si="30"/>
        <v>412.5</v>
      </c>
      <c r="U295" s="13" t="str">
        <f t="shared" ca="1" si="29"/>
        <v/>
      </c>
      <c r="V295" s="13" t="str">
        <f t="shared" ca="1" si="31"/>
        <v/>
      </c>
    </row>
    <row r="296" spans="7:22" x14ac:dyDescent="0.2">
      <c r="G296" s="6">
        <f t="shared" si="32"/>
        <v>45406</v>
      </c>
      <c r="H296" s="7">
        <f t="shared" si="33"/>
        <v>45406</v>
      </c>
      <c r="I296" s="8">
        <v>45406</v>
      </c>
      <c r="J296" s="9">
        <f t="shared" si="34"/>
        <v>45406</v>
      </c>
      <c r="K296" s="3">
        <v>879</v>
      </c>
      <c r="L296" s="14" t="str">
        <f>IFERROR(VLOOKUP($K296,car_1[],2,0),"")</f>
        <v xml:space="preserve">محمود </v>
      </c>
      <c r="M296" s="14" t="str">
        <f>IFERROR(VLOOKUP($K296,car_1[],3,0),"")</f>
        <v>دبل كابينة</v>
      </c>
      <c r="N296" s="14" t="str">
        <f>IFERROR(VLOOKUP($K296,car_1[],4,0),"")</f>
        <v>غرز</v>
      </c>
      <c r="O296" s="11">
        <f ca="1">IF(K296&lt;&gt;"",IFERROR(IF(_xlfn.MAXIFS(OFFSET($P$5,0,0,ROW()-5,1),OFFSET($K$5,0,0,ROW()-5,1),K296)&lt;1,VLOOKUP(K296,car_1[[رقم السيارة]:[العداد]],5,FALSE),_xlfn.MAXIFS(OFFSET($P$5,0,0,ROW()-5,1),OFFSET($K$5,0,0,ROW()-5,1),K296)),VLOOKUP(K296,car_1[[رقم السيارة]:[العداد]],5,FALSE)),"")</f>
        <v>426555</v>
      </c>
      <c r="Q296" s="12" t="str">
        <f t="shared" ca="1" si="28"/>
        <v/>
      </c>
      <c r="R296" s="3">
        <v>25</v>
      </c>
      <c r="S296" s="3" t="s">
        <v>26</v>
      </c>
      <c r="T296" s="12">
        <f t="shared" si="30"/>
        <v>206.25</v>
      </c>
      <c r="U296" s="13" t="str">
        <f t="shared" ca="1" si="29"/>
        <v/>
      </c>
      <c r="V296" s="13" t="str">
        <f t="shared" ca="1" si="31"/>
        <v/>
      </c>
    </row>
    <row r="297" spans="7:22" x14ac:dyDescent="0.2">
      <c r="G297" s="6">
        <f t="shared" si="32"/>
        <v>45407</v>
      </c>
      <c r="H297" s="7">
        <f t="shared" si="33"/>
        <v>45407</v>
      </c>
      <c r="I297" s="8">
        <v>45407</v>
      </c>
      <c r="J297" s="9">
        <f t="shared" si="34"/>
        <v>45407</v>
      </c>
      <c r="K297" s="3">
        <v>566</v>
      </c>
      <c r="L297" s="14" t="str">
        <f>IFERROR(VLOOKUP($K297,car_1[],2,0),"")</f>
        <v>محمد</v>
      </c>
      <c r="M297" s="14" t="str">
        <f>IFERROR(VLOOKUP($K297,car_1[],3,0),"")</f>
        <v>دبل كابينة</v>
      </c>
      <c r="N297" s="14" t="str">
        <f>IFERROR(VLOOKUP($K297,car_1[],4,0),"")</f>
        <v>عادية</v>
      </c>
      <c r="O297" s="11">
        <f ca="1">IF(K297&lt;&gt;"",IFERROR(IF(_xlfn.MAXIFS(OFFSET($P$5,0,0,ROW()-5,1),OFFSET($K$5,0,0,ROW()-5,1),K297)&lt;1,VLOOKUP(K297,car_1[[رقم السيارة]:[العداد]],5,FALSE),_xlfn.MAXIFS(OFFSET($P$5,0,0,ROW()-5,1),OFFSET($K$5,0,0,ROW()-5,1),K297)),VLOOKUP(K297,car_1[[رقم السيارة]:[العداد]],5,FALSE)),"")</f>
        <v>65752</v>
      </c>
      <c r="Q297" s="12" t="str">
        <f t="shared" ca="1" si="28"/>
        <v/>
      </c>
      <c r="R297" s="3">
        <v>30</v>
      </c>
      <c r="S297" s="3" t="s">
        <v>26</v>
      </c>
      <c r="T297" s="12">
        <f t="shared" si="30"/>
        <v>247.5</v>
      </c>
      <c r="U297" s="13" t="str">
        <f t="shared" ca="1" si="29"/>
        <v/>
      </c>
      <c r="V297" s="13" t="str">
        <f t="shared" ca="1" si="31"/>
        <v/>
      </c>
    </row>
    <row r="298" spans="7:22" x14ac:dyDescent="0.2">
      <c r="G298" s="6">
        <f t="shared" si="32"/>
        <v>45408</v>
      </c>
      <c r="H298" s="7">
        <f t="shared" si="33"/>
        <v>45408</v>
      </c>
      <c r="I298" s="8">
        <v>45408</v>
      </c>
      <c r="J298" s="9">
        <f t="shared" si="34"/>
        <v>45408</v>
      </c>
      <c r="K298" s="3">
        <v>215</v>
      </c>
      <c r="L298" s="14" t="str">
        <f>IFERROR(VLOOKUP($K298,car_1[],2,0),"")</f>
        <v>مصطفى</v>
      </c>
      <c r="M298" s="14" t="str">
        <f>IFERROR(VLOOKUP($K298,car_1[],3,0),"")</f>
        <v xml:space="preserve">كابينة </v>
      </c>
      <c r="N298" s="14" t="str">
        <f>IFERROR(VLOOKUP($K298,car_1[],4,0),"")</f>
        <v>عادية</v>
      </c>
      <c r="O298" s="11">
        <f ca="1">IF(K298&lt;&gt;"",IFERROR(IF(_xlfn.MAXIFS(OFFSET($P$5,0,0,ROW()-5,1),OFFSET($K$5,0,0,ROW()-5,1),K298)&lt;1,VLOOKUP(K298,car_1[[رقم السيارة]:[العداد]],5,FALSE),_xlfn.MAXIFS(OFFSET($P$5,0,0,ROW()-5,1),OFFSET($K$5,0,0,ROW()-5,1),K298)),VLOOKUP(K298,car_1[[رقم السيارة]:[العداد]],5,FALSE)),"")</f>
        <v>75925</v>
      </c>
      <c r="Q298" s="12" t="str">
        <f t="shared" ca="1" si="28"/>
        <v/>
      </c>
      <c r="R298" s="3">
        <v>55</v>
      </c>
      <c r="S298" s="3" t="s">
        <v>26</v>
      </c>
      <c r="T298" s="12">
        <f t="shared" si="30"/>
        <v>453.75</v>
      </c>
      <c r="U298" s="13" t="str">
        <f t="shared" ca="1" si="29"/>
        <v/>
      </c>
      <c r="V298" s="13" t="str">
        <f t="shared" ca="1" si="31"/>
        <v/>
      </c>
    </row>
    <row r="299" spans="7:22" x14ac:dyDescent="0.2">
      <c r="G299" s="6">
        <f t="shared" si="32"/>
        <v>45409</v>
      </c>
      <c r="H299" s="7">
        <f t="shared" si="33"/>
        <v>45409</v>
      </c>
      <c r="I299" s="8">
        <v>45409</v>
      </c>
      <c r="J299" s="9">
        <f t="shared" si="34"/>
        <v>45409</v>
      </c>
      <c r="K299" s="3">
        <v>578</v>
      </c>
      <c r="L299" s="14" t="str">
        <f>IFERROR(VLOOKUP($K299,car_1[],2,0),"")</f>
        <v>رضا الخطيب</v>
      </c>
      <c r="M299" s="14" t="str">
        <f>IFERROR(VLOOKUP($K299,car_1[],3,0),"")</f>
        <v>دبل كابينة</v>
      </c>
      <c r="N299" s="14" t="str">
        <f>IFERROR(VLOOKUP($K299,car_1[],4,0),"")</f>
        <v>غرز</v>
      </c>
      <c r="O299" s="11">
        <f ca="1">IF(K299&lt;&gt;"",IFERROR(IF(_xlfn.MAXIFS(OFFSET($P$5,0,0,ROW()-5,1),OFFSET($K$5,0,0,ROW()-5,1),K299)&lt;1,VLOOKUP(K299,car_1[[رقم السيارة]:[العداد]],5,FALSE),_xlfn.MAXIFS(OFFSET($P$5,0,0,ROW()-5,1),OFFSET($K$5,0,0,ROW()-5,1),K299)),VLOOKUP(K299,car_1[[رقم السيارة]:[العداد]],5,FALSE)),"")</f>
        <v>65352</v>
      </c>
      <c r="Q299" s="12" t="str">
        <f t="shared" ca="1" si="28"/>
        <v/>
      </c>
      <c r="R299" s="3">
        <v>70</v>
      </c>
      <c r="S299" s="3" t="s">
        <v>26</v>
      </c>
      <c r="T299" s="12">
        <f t="shared" si="30"/>
        <v>577.5</v>
      </c>
      <c r="U299" s="13" t="str">
        <f t="shared" ca="1" si="29"/>
        <v/>
      </c>
      <c r="V299" s="13" t="str">
        <f t="shared" ca="1" si="31"/>
        <v/>
      </c>
    </row>
    <row r="300" spans="7:22" x14ac:dyDescent="0.2">
      <c r="G300" s="6">
        <f t="shared" si="32"/>
        <v>45410</v>
      </c>
      <c r="H300" s="7">
        <f t="shared" si="33"/>
        <v>45410</v>
      </c>
      <c r="I300" s="8">
        <v>45410</v>
      </c>
      <c r="J300" s="9">
        <f t="shared" si="34"/>
        <v>45410</v>
      </c>
      <c r="K300" s="3">
        <v>879</v>
      </c>
      <c r="L300" s="14" t="str">
        <f>IFERROR(VLOOKUP($K300,car_1[],2,0),"")</f>
        <v xml:space="preserve">محمود </v>
      </c>
      <c r="M300" s="14" t="str">
        <f>IFERROR(VLOOKUP($K300,car_1[],3,0),"")</f>
        <v>دبل كابينة</v>
      </c>
      <c r="N300" s="14" t="str">
        <f>IFERROR(VLOOKUP($K300,car_1[],4,0),"")</f>
        <v>غرز</v>
      </c>
      <c r="O300" s="11">
        <f ca="1">IF(K300&lt;&gt;"",IFERROR(IF(_xlfn.MAXIFS(OFFSET($P$5,0,0,ROW()-5,1),OFFSET($K$5,0,0,ROW()-5,1),K300)&lt;1,VLOOKUP(K300,car_1[[رقم السيارة]:[العداد]],5,FALSE),_xlfn.MAXIFS(OFFSET($P$5,0,0,ROW()-5,1),OFFSET($K$5,0,0,ROW()-5,1),K300)),VLOOKUP(K300,car_1[[رقم السيارة]:[العداد]],5,FALSE)),"")</f>
        <v>426555</v>
      </c>
      <c r="Q300" s="12" t="str">
        <f t="shared" ca="1" si="28"/>
        <v/>
      </c>
      <c r="R300" s="3">
        <v>50</v>
      </c>
      <c r="S300" s="3" t="s">
        <v>26</v>
      </c>
      <c r="T300" s="12">
        <f t="shared" si="30"/>
        <v>412.5</v>
      </c>
      <c r="U300" s="13" t="str">
        <f t="shared" ca="1" si="29"/>
        <v/>
      </c>
      <c r="V300" s="13" t="str">
        <f t="shared" ca="1" si="31"/>
        <v/>
      </c>
    </row>
    <row r="301" spans="7:22" x14ac:dyDescent="0.2">
      <c r="G301" s="6">
        <f t="shared" si="32"/>
        <v>45411</v>
      </c>
      <c r="H301" s="7">
        <f t="shared" si="33"/>
        <v>45411</v>
      </c>
      <c r="I301" s="8">
        <v>45411</v>
      </c>
      <c r="J301" s="9">
        <f t="shared" si="34"/>
        <v>45411</v>
      </c>
      <c r="K301" s="3">
        <v>566</v>
      </c>
      <c r="L301" s="14" t="str">
        <f>IFERROR(VLOOKUP($K301,car_1[],2,0),"")</f>
        <v>محمد</v>
      </c>
      <c r="M301" s="14" t="str">
        <f>IFERROR(VLOOKUP($K301,car_1[],3,0),"")</f>
        <v>دبل كابينة</v>
      </c>
      <c r="N301" s="14" t="str">
        <f>IFERROR(VLOOKUP($K301,car_1[],4,0),"")</f>
        <v>عادية</v>
      </c>
      <c r="O301" s="11">
        <f ca="1">IF(K301&lt;&gt;"",IFERROR(IF(_xlfn.MAXIFS(OFFSET($P$5,0,0,ROW()-5,1),OFFSET($K$5,0,0,ROW()-5,1),K301)&lt;1,VLOOKUP(K301,car_1[[رقم السيارة]:[العداد]],5,FALSE),_xlfn.MAXIFS(OFFSET($P$5,0,0,ROW()-5,1),OFFSET($K$5,0,0,ROW()-5,1),K301)),VLOOKUP(K301,car_1[[رقم السيارة]:[العداد]],5,FALSE)),"")</f>
        <v>65752</v>
      </c>
      <c r="Q301" s="12" t="str">
        <f t="shared" ca="1" si="28"/>
        <v/>
      </c>
      <c r="R301" s="3">
        <v>25</v>
      </c>
      <c r="S301" s="3" t="s">
        <v>26</v>
      </c>
      <c r="T301" s="12">
        <f t="shared" si="30"/>
        <v>206.25</v>
      </c>
      <c r="U301" s="13" t="str">
        <f t="shared" ca="1" si="29"/>
        <v/>
      </c>
      <c r="V301" s="13" t="str">
        <f t="shared" ca="1" si="31"/>
        <v/>
      </c>
    </row>
    <row r="302" spans="7:22" x14ac:dyDescent="0.2">
      <c r="G302" s="6">
        <f t="shared" si="32"/>
        <v>45412</v>
      </c>
      <c r="H302" s="7">
        <f t="shared" si="33"/>
        <v>45412</v>
      </c>
      <c r="I302" s="8">
        <v>45412</v>
      </c>
      <c r="J302" s="9">
        <f t="shared" si="34"/>
        <v>45412</v>
      </c>
      <c r="K302" s="3">
        <v>215</v>
      </c>
      <c r="L302" s="14" t="str">
        <f>IFERROR(VLOOKUP($K302,car_1[],2,0),"")</f>
        <v>مصطفى</v>
      </c>
      <c r="M302" s="14" t="str">
        <f>IFERROR(VLOOKUP($K302,car_1[],3,0),"")</f>
        <v xml:space="preserve">كابينة </v>
      </c>
      <c r="N302" s="14" t="str">
        <f>IFERROR(VLOOKUP($K302,car_1[],4,0),"")</f>
        <v>عادية</v>
      </c>
      <c r="O302" s="11">
        <f ca="1">IF(K302&lt;&gt;"",IFERROR(IF(_xlfn.MAXIFS(OFFSET($P$5,0,0,ROW()-5,1),OFFSET($K$5,0,0,ROW()-5,1),K302)&lt;1,VLOOKUP(K302,car_1[[رقم السيارة]:[العداد]],5,FALSE),_xlfn.MAXIFS(OFFSET($P$5,0,0,ROW()-5,1),OFFSET($K$5,0,0,ROW()-5,1),K302)),VLOOKUP(K302,car_1[[رقم السيارة]:[العداد]],5,FALSE)),"")</f>
        <v>75925</v>
      </c>
      <c r="Q302" s="12" t="str">
        <f t="shared" ca="1" si="28"/>
        <v/>
      </c>
      <c r="R302" s="3">
        <v>30</v>
      </c>
      <c r="S302" s="3" t="s">
        <v>26</v>
      </c>
      <c r="T302" s="12">
        <f t="shared" si="30"/>
        <v>247.5</v>
      </c>
      <c r="U302" s="13" t="str">
        <f t="shared" ca="1" si="29"/>
        <v/>
      </c>
      <c r="V302" s="13" t="str">
        <f t="shared" ca="1" si="31"/>
        <v/>
      </c>
    </row>
    <row r="303" spans="7:22" x14ac:dyDescent="0.2">
      <c r="G303" s="6">
        <f t="shared" si="32"/>
        <v>45413</v>
      </c>
      <c r="H303" s="7">
        <f t="shared" si="33"/>
        <v>45413</v>
      </c>
      <c r="I303" s="8">
        <v>45413</v>
      </c>
      <c r="J303" s="9">
        <f t="shared" si="34"/>
        <v>45413</v>
      </c>
      <c r="K303" s="3">
        <v>578</v>
      </c>
      <c r="L303" s="14" t="str">
        <f>IFERROR(VLOOKUP($K303,car_1[],2,0),"")</f>
        <v>رضا الخطيب</v>
      </c>
      <c r="M303" s="14" t="str">
        <f>IFERROR(VLOOKUP($K303,car_1[],3,0),"")</f>
        <v>دبل كابينة</v>
      </c>
      <c r="N303" s="14" t="str">
        <f>IFERROR(VLOOKUP($K303,car_1[],4,0),"")</f>
        <v>غرز</v>
      </c>
      <c r="O303" s="11">
        <f ca="1">IF(K303&lt;&gt;"",IFERROR(IF(_xlfn.MAXIFS(OFFSET($P$5,0,0,ROW()-5,1),OFFSET($K$5,0,0,ROW()-5,1),K303)&lt;1,VLOOKUP(K303,car_1[[رقم السيارة]:[العداد]],5,FALSE),_xlfn.MAXIFS(OFFSET($P$5,0,0,ROW()-5,1),OFFSET($K$5,0,0,ROW()-5,1),K303)),VLOOKUP(K303,car_1[[رقم السيارة]:[العداد]],5,FALSE)),"")</f>
        <v>65352</v>
      </c>
      <c r="Q303" s="12" t="str">
        <f t="shared" ca="1" si="28"/>
        <v/>
      </c>
      <c r="R303" s="3">
        <v>55</v>
      </c>
      <c r="S303" s="3" t="s">
        <v>26</v>
      </c>
      <c r="T303" s="12">
        <f t="shared" si="30"/>
        <v>453.75</v>
      </c>
      <c r="U303" s="13" t="str">
        <f t="shared" ca="1" si="29"/>
        <v/>
      </c>
      <c r="V303" s="13" t="str">
        <f t="shared" ca="1" si="31"/>
        <v/>
      </c>
    </row>
    <row r="304" spans="7:22" x14ac:dyDescent="0.2">
      <c r="G304" s="6">
        <f t="shared" si="32"/>
        <v>45414</v>
      </c>
      <c r="H304" s="7">
        <f t="shared" si="33"/>
        <v>45414</v>
      </c>
      <c r="I304" s="8">
        <v>45414</v>
      </c>
      <c r="J304" s="9">
        <f t="shared" si="34"/>
        <v>45414</v>
      </c>
      <c r="K304" s="3">
        <v>879</v>
      </c>
      <c r="L304" s="14" t="str">
        <f>IFERROR(VLOOKUP($K304,car_1[],2,0),"")</f>
        <v xml:space="preserve">محمود </v>
      </c>
      <c r="M304" s="14" t="str">
        <f>IFERROR(VLOOKUP($K304,car_1[],3,0),"")</f>
        <v>دبل كابينة</v>
      </c>
      <c r="N304" s="14" t="str">
        <f>IFERROR(VLOOKUP($K304,car_1[],4,0),"")</f>
        <v>غرز</v>
      </c>
      <c r="O304" s="11">
        <f ca="1">IF(K304&lt;&gt;"",IFERROR(IF(_xlfn.MAXIFS(OFFSET($P$5,0,0,ROW()-5,1),OFFSET($K$5,0,0,ROW()-5,1),K304)&lt;1,VLOOKUP(K304,car_1[[رقم السيارة]:[العداد]],5,FALSE),_xlfn.MAXIFS(OFFSET($P$5,0,0,ROW()-5,1),OFFSET($K$5,0,0,ROW()-5,1),K304)),VLOOKUP(K304,car_1[[رقم السيارة]:[العداد]],5,FALSE)),"")</f>
        <v>426555</v>
      </c>
      <c r="Q304" s="12" t="str">
        <f t="shared" ca="1" si="28"/>
        <v/>
      </c>
      <c r="R304" s="3">
        <v>70</v>
      </c>
      <c r="S304" s="3" t="s">
        <v>26</v>
      </c>
      <c r="T304" s="12">
        <f t="shared" si="30"/>
        <v>577.5</v>
      </c>
      <c r="U304" s="13" t="str">
        <f t="shared" ca="1" si="29"/>
        <v/>
      </c>
      <c r="V304" s="13" t="str">
        <f t="shared" ca="1" si="31"/>
        <v/>
      </c>
    </row>
    <row r="305" spans="7:22" x14ac:dyDescent="0.2">
      <c r="G305" s="6">
        <f t="shared" si="32"/>
        <v>45415</v>
      </c>
      <c r="H305" s="7">
        <f t="shared" si="33"/>
        <v>45415</v>
      </c>
      <c r="I305" s="8">
        <v>45415</v>
      </c>
      <c r="J305" s="9">
        <f t="shared" si="34"/>
        <v>45415</v>
      </c>
      <c r="K305" s="3">
        <v>566</v>
      </c>
      <c r="L305" s="14" t="str">
        <f>IFERROR(VLOOKUP($K305,car_1[],2,0),"")</f>
        <v>محمد</v>
      </c>
      <c r="M305" s="14" t="str">
        <f>IFERROR(VLOOKUP($K305,car_1[],3,0),"")</f>
        <v>دبل كابينة</v>
      </c>
      <c r="N305" s="14" t="str">
        <f>IFERROR(VLOOKUP($K305,car_1[],4,0),"")</f>
        <v>عادية</v>
      </c>
      <c r="O305" s="11">
        <f ca="1">IF(K305&lt;&gt;"",IFERROR(IF(_xlfn.MAXIFS(OFFSET($P$5,0,0,ROW()-5,1),OFFSET($K$5,0,0,ROW()-5,1),K305)&lt;1,VLOOKUP(K305,car_1[[رقم السيارة]:[العداد]],5,FALSE),_xlfn.MAXIFS(OFFSET($P$5,0,0,ROW()-5,1),OFFSET($K$5,0,0,ROW()-5,1),K305)),VLOOKUP(K305,car_1[[رقم السيارة]:[العداد]],5,FALSE)),"")</f>
        <v>65752</v>
      </c>
      <c r="Q305" s="12" t="str">
        <f t="shared" ca="1" si="28"/>
        <v/>
      </c>
      <c r="R305" s="3">
        <v>50</v>
      </c>
      <c r="S305" s="3" t="s">
        <v>26</v>
      </c>
      <c r="T305" s="12">
        <f t="shared" si="30"/>
        <v>412.5</v>
      </c>
      <c r="U305" s="13" t="str">
        <f t="shared" ca="1" si="29"/>
        <v/>
      </c>
      <c r="V305" s="13" t="str">
        <f t="shared" ca="1" si="31"/>
        <v/>
      </c>
    </row>
    <row r="306" spans="7:22" x14ac:dyDescent="0.2">
      <c r="G306" s="6">
        <f t="shared" si="32"/>
        <v>45416</v>
      </c>
      <c r="H306" s="7">
        <f t="shared" si="33"/>
        <v>45416</v>
      </c>
      <c r="I306" s="8">
        <v>45416</v>
      </c>
      <c r="J306" s="9">
        <f t="shared" si="34"/>
        <v>45416</v>
      </c>
      <c r="K306" s="3">
        <v>215</v>
      </c>
      <c r="L306" s="14" t="str">
        <f>IFERROR(VLOOKUP($K306,car_1[],2,0),"")</f>
        <v>مصطفى</v>
      </c>
      <c r="M306" s="14" t="str">
        <f>IFERROR(VLOOKUP($K306,car_1[],3,0),"")</f>
        <v xml:space="preserve">كابينة </v>
      </c>
      <c r="N306" s="14" t="str">
        <f>IFERROR(VLOOKUP($K306,car_1[],4,0),"")</f>
        <v>عادية</v>
      </c>
      <c r="O306" s="11">
        <f ca="1">IF(K306&lt;&gt;"",IFERROR(IF(_xlfn.MAXIFS(OFFSET($P$5,0,0,ROW()-5,1),OFFSET($K$5,0,0,ROW()-5,1),K306)&lt;1,VLOOKUP(K306,car_1[[رقم السيارة]:[العداد]],5,FALSE),_xlfn.MAXIFS(OFFSET($P$5,0,0,ROW()-5,1),OFFSET($K$5,0,0,ROW()-5,1),K306)),VLOOKUP(K306,car_1[[رقم السيارة]:[العداد]],5,FALSE)),"")</f>
        <v>75925</v>
      </c>
      <c r="Q306" s="12" t="str">
        <f t="shared" ca="1" si="28"/>
        <v/>
      </c>
      <c r="R306" s="3">
        <v>25</v>
      </c>
      <c r="S306" s="3" t="s">
        <v>26</v>
      </c>
      <c r="T306" s="12">
        <f t="shared" si="30"/>
        <v>206.25</v>
      </c>
      <c r="U306" s="13" t="str">
        <f t="shared" ca="1" si="29"/>
        <v/>
      </c>
      <c r="V306" s="13" t="str">
        <f t="shared" ca="1" si="31"/>
        <v/>
      </c>
    </row>
    <row r="307" spans="7:22" x14ac:dyDescent="0.2">
      <c r="G307" s="6">
        <f t="shared" si="32"/>
        <v>45417</v>
      </c>
      <c r="H307" s="7">
        <f t="shared" si="33"/>
        <v>45417</v>
      </c>
      <c r="I307" s="8">
        <v>45417</v>
      </c>
      <c r="J307" s="9">
        <f t="shared" si="34"/>
        <v>45417</v>
      </c>
      <c r="K307" s="3">
        <v>578</v>
      </c>
      <c r="L307" s="14" t="str">
        <f>IFERROR(VLOOKUP($K307,car_1[],2,0),"")</f>
        <v>رضا الخطيب</v>
      </c>
      <c r="M307" s="14" t="str">
        <f>IFERROR(VLOOKUP($K307,car_1[],3,0),"")</f>
        <v>دبل كابينة</v>
      </c>
      <c r="N307" s="14" t="str">
        <f>IFERROR(VLOOKUP($K307,car_1[],4,0),"")</f>
        <v>غرز</v>
      </c>
      <c r="O307" s="11">
        <f ca="1">IF(K307&lt;&gt;"",IFERROR(IF(_xlfn.MAXIFS(OFFSET($P$5,0,0,ROW()-5,1),OFFSET($K$5,0,0,ROW()-5,1),K307)&lt;1,VLOOKUP(K307,car_1[[رقم السيارة]:[العداد]],5,FALSE),_xlfn.MAXIFS(OFFSET($P$5,0,0,ROW()-5,1),OFFSET($K$5,0,0,ROW()-5,1),K307)),VLOOKUP(K307,car_1[[رقم السيارة]:[العداد]],5,FALSE)),"")</f>
        <v>65352</v>
      </c>
      <c r="Q307" s="12" t="str">
        <f t="shared" ca="1" si="28"/>
        <v/>
      </c>
      <c r="R307" s="3">
        <v>30</v>
      </c>
      <c r="S307" s="3" t="s">
        <v>26</v>
      </c>
      <c r="T307" s="12">
        <f t="shared" si="30"/>
        <v>247.5</v>
      </c>
      <c r="U307" s="13" t="str">
        <f t="shared" ca="1" si="29"/>
        <v/>
      </c>
      <c r="V307" s="13" t="str">
        <f t="shared" ca="1" si="31"/>
        <v/>
      </c>
    </row>
    <row r="308" spans="7:22" x14ac:dyDescent="0.2">
      <c r="G308" s="6">
        <f t="shared" si="32"/>
        <v>45418</v>
      </c>
      <c r="H308" s="7">
        <f t="shared" si="33"/>
        <v>45418</v>
      </c>
      <c r="I308" s="8">
        <v>45418</v>
      </c>
      <c r="J308" s="9">
        <f t="shared" si="34"/>
        <v>45418</v>
      </c>
      <c r="K308" s="3">
        <v>879</v>
      </c>
      <c r="L308" s="14" t="str">
        <f>IFERROR(VLOOKUP($K308,car_1[],2,0),"")</f>
        <v xml:space="preserve">محمود </v>
      </c>
      <c r="M308" s="14" t="str">
        <f>IFERROR(VLOOKUP($K308,car_1[],3,0),"")</f>
        <v>دبل كابينة</v>
      </c>
      <c r="N308" s="14" t="str">
        <f>IFERROR(VLOOKUP($K308,car_1[],4,0),"")</f>
        <v>غرز</v>
      </c>
      <c r="O308" s="11">
        <f ca="1">IF(K308&lt;&gt;"",IFERROR(IF(_xlfn.MAXIFS(OFFSET($P$5,0,0,ROW()-5,1),OFFSET($K$5,0,0,ROW()-5,1),K308)&lt;1,VLOOKUP(K308,car_1[[رقم السيارة]:[العداد]],5,FALSE),_xlfn.MAXIFS(OFFSET($P$5,0,0,ROW()-5,1),OFFSET($K$5,0,0,ROW()-5,1),K308)),VLOOKUP(K308,car_1[[رقم السيارة]:[العداد]],5,FALSE)),"")</f>
        <v>426555</v>
      </c>
      <c r="Q308" s="12" t="str">
        <f t="shared" ca="1" si="28"/>
        <v/>
      </c>
      <c r="R308" s="3">
        <v>55</v>
      </c>
      <c r="S308" s="3" t="s">
        <v>26</v>
      </c>
      <c r="T308" s="12">
        <f t="shared" si="30"/>
        <v>453.75</v>
      </c>
      <c r="U308" s="13" t="str">
        <f t="shared" ca="1" si="29"/>
        <v/>
      </c>
      <c r="V308" s="13" t="str">
        <f t="shared" ca="1" si="31"/>
        <v/>
      </c>
    </row>
    <row r="309" spans="7:22" x14ac:dyDescent="0.2">
      <c r="G309" s="6">
        <f t="shared" si="32"/>
        <v>45419</v>
      </c>
      <c r="H309" s="7">
        <f t="shared" si="33"/>
        <v>45419</v>
      </c>
      <c r="I309" s="8">
        <v>45419</v>
      </c>
      <c r="J309" s="9">
        <f t="shared" si="34"/>
        <v>45419</v>
      </c>
      <c r="K309" s="3">
        <v>566</v>
      </c>
      <c r="L309" s="14" t="str">
        <f>IFERROR(VLOOKUP($K309,car_1[],2,0),"")</f>
        <v>محمد</v>
      </c>
      <c r="M309" s="14" t="str">
        <f>IFERROR(VLOOKUP($K309,car_1[],3,0),"")</f>
        <v>دبل كابينة</v>
      </c>
      <c r="N309" s="14" t="str">
        <f>IFERROR(VLOOKUP($K309,car_1[],4,0),"")</f>
        <v>عادية</v>
      </c>
      <c r="O309" s="11">
        <f ca="1">IF(K309&lt;&gt;"",IFERROR(IF(_xlfn.MAXIFS(OFFSET($P$5,0,0,ROW()-5,1),OFFSET($K$5,0,0,ROW()-5,1),K309)&lt;1,VLOOKUP(K309,car_1[[رقم السيارة]:[العداد]],5,FALSE),_xlfn.MAXIFS(OFFSET($P$5,0,0,ROW()-5,1),OFFSET($K$5,0,0,ROW()-5,1),K309)),VLOOKUP(K309,car_1[[رقم السيارة]:[العداد]],5,FALSE)),"")</f>
        <v>65752</v>
      </c>
      <c r="Q309" s="12" t="str">
        <f t="shared" ca="1" si="28"/>
        <v/>
      </c>
      <c r="R309" s="3">
        <v>70</v>
      </c>
      <c r="S309" s="3" t="s">
        <v>26</v>
      </c>
      <c r="T309" s="12">
        <f t="shared" si="30"/>
        <v>577.5</v>
      </c>
      <c r="U309" s="13" t="str">
        <f t="shared" ca="1" si="29"/>
        <v/>
      </c>
      <c r="V309" s="13" t="str">
        <f t="shared" ca="1" si="31"/>
        <v/>
      </c>
    </row>
    <row r="310" spans="7:22" x14ac:dyDescent="0.2">
      <c r="G310" s="6">
        <f t="shared" si="32"/>
        <v>45420</v>
      </c>
      <c r="H310" s="7">
        <f t="shared" si="33"/>
        <v>45420</v>
      </c>
      <c r="I310" s="8">
        <v>45420</v>
      </c>
      <c r="J310" s="9">
        <f t="shared" si="34"/>
        <v>45420</v>
      </c>
      <c r="K310" s="3">
        <v>215</v>
      </c>
      <c r="L310" s="14" t="str">
        <f>IFERROR(VLOOKUP($K310,car_1[],2,0),"")</f>
        <v>مصطفى</v>
      </c>
      <c r="M310" s="14" t="str">
        <f>IFERROR(VLOOKUP($K310,car_1[],3,0),"")</f>
        <v xml:space="preserve">كابينة </v>
      </c>
      <c r="N310" s="14" t="str">
        <f>IFERROR(VLOOKUP($K310,car_1[],4,0),"")</f>
        <v>عادية</v>
      </c>
      <c r="O310" s="11">
        <f ca="1">IF(K310&lt;&gt;"",IFERROR(IF(_xlfn.MAXIFS(OFFSET($P$5,0,0,ROW()-5,1),OFFSET($K$5,0,0,ROW()-5,1),K310)&lt;1,VLOOKUP(K310,car_1[[رقم السيارة]:[العداد]],5,FALSE),_xlfn.MAXIFS(OFFSET($P$5,0,0,ROW()-5,1),OFFSET($K$5,0,0,ROW()-5,1),K310)),VLOOKUP(K310,car_1[[رقم السيارة]:[العداد]],5,FALSE)),"")</f>
        <v>75925</v>
      </c>
      <c r="Q310" s="12" t="str">
        <f t="shared" ca="1" si="28"/>
        <v/>
      </c>
      <c r="R310" s="3">
        <v>50</v>
      </c>
      <c r="S310" s="3" t="s">
        <v>26</v>
      </c>
      <c r="T310" s="12">
        <f t="shared" si="30"/>
        <v>412.5</v>
      </c>
      <c r="U310" s="13" t="str">
        <f t="shared" ca="1" si="29"/>
        <v/>
      </c>
      <c r="V310" s="13" t="str">
        <f t="shared" ca="1" si="31"/>
        <v/>
      </c>
    </row>
    <row r="311" spans="7:22" x14ac:dyDescent="0.2">
      <c r="G311" s="6">
        <f t="shared" si="32"/>
        <v>45421</v>
      </c>
      <c r="H311" s="7">
        <f t="shared" si="33"/>
        <v>45421</v>
      </c>
      <c r="I311" s="8">
        <v>45421</v>
      </c>
      <c r="J311" s="9">
        <f t="shared" si="34"/>
        <v>45421</v>
      </c>
      <c r="K311" s="3">
        <v>578</v>
      </c>
      <c r="L311" s="14" t="str">
        <f>IFERROR(VLOOKUP($K311,car_1[],2,0),"")</f>
        <v>رضا الخطيب</v>
      </c>
      <c r="M311" s="14" t="str">
        <f>IFERROR(VLOOKUP($K311,car_1[],3,0),"")</f>
        <v>دبل كابينة</v>
      </c>
      <c r="N311" s="14" t="str">
        <f>IFERROR(VLOOKUP($K311,car_1[],4,0),"")</f>
        <v>غرز</v>
      </c>
      <c r="O311" s="11">
        <f ca="1">IF(K311&lt;&gt;"",IFERROR(IF(_xlfn.MAXIFS(OFFSET($P$5,0,0,ROW()-5,1),OFFSET($K$5,0,0,ROW()-5,1),K311)&lt;1,VLOOKUP(K311,car_1[[رقم السيارة]:[العداد]],5,FALSE),_xlfn.MAXIFS(OFFSET($P$5,0,0,ROW()-5,1),OFFSET($K$5,0,0,ROW()-5,1),K311)),VLOOKUP(K311,car_1[[رقم السيارة]:[العداد]],5,FALSE)),"")</f>
        <v>65352</v>
      </c>
      <c r="Q311" s="12" t="str">
        <f t="shared" ca="1" si="28"/>
        <v/>
      </c>
      <c r="R311" s="3">
        <v>25</v>
      </c>
      <c r="S311" s="3" t="s">
        <v>26</v>
      </c>
      <c r="T311" s="12">
        <f t="shared" si="30"/>
        <v>206.25</v>
      </c>
      <c r="U311" s="13" t="str">
        <f t="shared" ca="1" si="29"/>
        <v/>
      </c>
      <c r="V311" s="13" t="str">
        <f t="shared" ca="1" si="31"/>
        <v/>
      </c>
    </row>
    <row r="312" spans="7:22" x14ac:dyDescent="0.2">
      <c r="G312" s="6">
        <f t="shared" si="32"/>
        <v>45422</v>
      </c>
      <c r="H312" s="7">
        <f t="shared" si="33"/>
        <v>45422</v>
      </c>
      <c r="I312" s="8">
        <v>45422</v>
      </c>
      <c r="J312" s="9">
        <f t="shared" si="34"/>
        <v>45422</v>
      </c>
      <c r="K312" s="3">
        <v>879</v>
      </c>
      <c r="L312" s="14" t="str">
        <f>IFERROR(VLOOKUP($K312,car_1[],2,0),"")</f>
        <v xml:space="preserve">محمود </v>
      </c>
      <c r="M312" s="14" t="str">
        <f>IFERROR(VLOOKUP($K312,car_1[],3,0),"")</f>
        <v>دبل كابينة</v>
      </c>
      <c r="N312" s="14" t="str">
        <f>IFERROR(VLOOKUP($K312,car_1[],4,0),"")</f>
        <v>غرز</v>
      </c>
      <c r="O312" s="11">
        <f ca="1">IF(K312&lt;&gt;"",IFERROR(IF(_xlfn.MAXIFS(OFFSET($P$5,0,0,ROW()-5,1),OFFSET($K$5,0,0,ROW()-5,1),K312)&lt;1,VLOOKUP(K312,car_1[[رقم السيارة]:[العداد]],5,FALSE),_xlfn.MAXIFS(OFFSET($P$5,0,0,ROW()-5,1),OFFSET($K$5,0,0,ROW()-5,1),K312)),VLOOKUP(K312,car_1[[رقم السيارة]:[العداد]],5,FALSE)),"")</f>
        <v>426555</v>
      </c>
      <c r="Q312" s="12" t="str">
        <f t="shared" ca="1" si="28"/>
        <v/>
      </c>
      <c r="R312" s="3">
        <v>30</v>
      </c>
      <c r="S312" s="3" t="s">
        <v>26</v>
      </c>
      <c r="T312" s="12">
        <f t="shared" si="30"/>
        <v>247.5</v>
      </c>
      <c r="U312" s="13" t="str">
        <f t="shared" ca="1" si="29"/>
        <v/>
      </c>
      <c r="V312" s="13" t="str">
        <f t="shared" ca="1" si="31"/>
        <v/>
      </c>
    </row>
    <row r="313" spans="7:22" x14ac:dyDescent="0.2">
      <c r="G313" s="6">
        <f t="shared" si="32"/>
        <v>45423</v>
      </c>
      <c r="H313" s="7">
        <f t="shared" si="33"/>
        <v>45423</v>
      </c>
      <c r="I313" s="8">
        <v>45423</v>
      </c>
      <c r="J313" s="9">
        <f t="shared" si="34"/>
        <v>45423</v>
      </c>
      <c r="K313" s="3">
        <v>566</v>
      </c>
      <c r="L313" s="14" t="str">
        <f>IFERROR(VLOOKUP($K313,car_1[],2,0),"")</f>
        <v>محمد</v>
      </c>
      <c r="M313" s="14" t="str">
        <f>IFERROR(VLOOKUP($K313,car_1[],3,0),"")</f>
        <v>دبل كابينة</v>
      </c>
      <c r="N313" s="14" t="str">
        <f>IFERROR(VLOOKUP($K313,car_1[],4,0),"")</f>
        <v>عادية</v>
      </c>
      <c r="O313" s="11">
        <f ca="1">IF(K313&lt;&gt;"",IFERROR(IF(_xlfn.MAXIFS(OFFSET($P$5,0,0,ROW()-5,1),OFFSET($K$5,0,0,ROW()-5,1),K313)&lt;1,VLOOKUP(K313,car_1[[رقم السيارة]:[العداد]],5,FALSE),_xlfn.MAXIFS(OFFSET($P$5,0,0,ROW()-5,1),OFFSET($K$5,0,0,ROW()-5,1),K313)),VLOOKUP(K313,car_1[[رقم السيارة]:[العداد]],5,FALSE)),"")</f>
        <v>65752</v>
      </c>
      <c r="Q313" s="12" t="str">
        <f t="shared" ca="1" si="28"/>
        <v/>
      </c>
      <c r="R313" s="3">
        <v>55</v>
      </c>
      <c r="S313" s="3" t="s">
        <v>26</v>
      </c>
      <c r="T313" s="12">
        <f t="shared" si="30"/>
        <v>453.75</v>
      </c>
      <c r="U313" s="13" t="str">
        <f t="shared" ca="1" si="29"/>
        <v/>
      </c>
      <c r="V313" s="13" t="str">
        <f t="shared" ca="1" si="31"/>
        <v/>
      </c>
    </row>
    <row r="314" spans="7:22" x14ac:dyDescent="0.2">
      <c r="G314" s="6">
        <f t="shared" si="32"/>
        <v>45424</v>
      </c>
      <c r="H314" s="7">
        <f t="shared" si="33"/>
        <v>45424</v>
      </c>
      <c r="I314" s="8">
        <v>45424</v>
      </c>
      <c r="J314" s="9">
        <f t="shared" si="34"/>
        <v>45424</v>
      </c>
      <c r="K314" s="3">
        <v>215</v>
      </c>
      <c r="L314" s="14" t="str">
        <f>IFERROR(VLOOKUP($K314,car_1[],2,0),"")</f>
        <v>مصطفى</v>
      </c>
      <c r="M314" s="14" t="str">
        <f>IFERROR(VLOOKUP($K314,car_1[],3,0),"")</f>
        <v xml:space="preserve">كابينة </v>
      </c>
      <c r="N314" s="14" t="str">
        <f>IFERROR(VLOOKUP($K314,car_1[],4,0),"")</f>
        <v>عادية</v>
      </c>
      <c r="O314" s="11">
        <f ca="1">IF(K314&lt;&gt;"",IFERROR(IF(_xlfn.MAXIFS(OFFSET($P$5,0,0,ROW()-5,1),OFFSET($K$5,0,0,ROW()-5,1),K314)&lt;1,VLOOKUP(K314,car_1[[رقم السيارة]:[العداد]],5,FALSE),_xlfn.MAXIFS(OFFSET($P$5,0,0,ROW()-5,1),OFFSET($K$5,0,0,ROW()-5,1),K314)),VLOOKUP(K314,car_1[[رقم السيارة]:[العداد]],5,FALSE)),"")</f>
        <v>75925</v>
      </c>
      <c r="Q314" s="12" t="str">
        <f t="shared" ca="1" si="28"/>
        <v/>
      </c>
      <c r="R314" s="3">
        <v>70</v>
      </c>
      <c r="S314" s="3" t="s">
        <v>26</v>
      </c>
      <c r="T314" s="12">
        <f t="shared" si="30"/>
        <v>577.5</v>
      </c>
      <c r="U314" s="13" t="str">
        <f t="shared" ca="1" si="29"/>
        <v/>
      </c>
      <c r="V314" s="13" t="str">
        <f t="shared" ca="1" si="31"/>
        <v/>
      </c>
    </row>
    <row r="315" spans="7:22" x14ac:dyDescent="0.2">
      <c r="G315" s="6">
        <f t="shared" si="32"/>
        <v>45425</v>
      </c>
      <c r="H315" s="7">
        <f t="shared" si="33"/>
        <v>45425</v>
      </c>
      <c r="I315" s="8">
        <v>45425</v>
      </c>
      <c r="J315" s="9">
        <f t="shared" si="34"/>
        <v>45425</v>
      </c>
      <c r="K315" s="3">
        <v>578</v>
      </c>
      <c r="L315" s="14" t="str">
        <f>IFERROR(VLOOKUP($K315,car_1[],2,0),"")</f>
        <v>رضا الخطيب</v>
      </c>
      <c r="M315" s="14" t="str">
        <f>IFERROR(VLOOKUP($K315,car_1[],3,0),"")</f>
        <v>دبل كابينة</v>
      </c>
      <c r="N315" s="14" t="str">
        <f>IFERROR(VLOOKUP($K315,car_1[],4,0),"")</f>
        <v>غرز</v>
      </c>
      <c r="O315" s="11">
        <f ca="1">IF(K315&lt;&gt;"",IFERROR(IF(_xlfn.MAXIFS(OFFSET($P$5,0,0,ROW()-5,1),OFFSET($K$5,0,0,ROW()-5,1),K315)&lt;1,VLOOKUP(K315,car_1[[رقم السيارة]:[العداد]],5,FALSE),_xlfn.MAXIFS(OFFSET($P$5,0,0,ROW()-5,1),OFFSET($K$5,0,0,ROW()-5,1),K315)),VLOOKUP(K315,car_1[[رقم السيارة]:[العداد]],5,FALSE)),"")</f>
        <v>65352</v>
      </c>
      <c r="Q315" s="12" t="str">
        <f t="shared" ca="1" si="28"/>
        <v/>
      </c>
      <c r="R315" s="3">
        <v>50</v>
      </c>
      <c r="S315" s="3" t="s">
        <v>26</v>
      </c>
      <c r="T315" s="12">
        <f t="shared" si="30"/>
        <v>412.5</v>
      </c>
      <c r="U315" s="13" t="str">
        <f t="shared" ca="1" si="29"/>
        <v/>
      </c>
      <c r="V315" s="13" t="str">
        <f t="shared" ca="1" si="31"/>
        <v/>
      </c>
    </row>
    <row r="316" spans="7:22" x14ac:dyDescent="0.2">
      <c r="G316" s="6">
        <f t="shared" si="32"/>
        <v>45426</v>
      </c>
      <c r="H316" s="7">
        <f t="shared" si="33"/>
        <v>45426</v>
      </c>
      <c r="I316" s="8">
        <v>45426</v>
      </c>
      <c r="J316" s="9">
        <f t="shared" si="34"/>
        <v>45426</v>
      </c>
      <c r="K316" s="3">
        <v>879</v>
      </c>
      <c r="L316" s="14" t="str">
        <f>IFERROR(VLOOKUP($K316,car_1[],2,0),"")</f>
        <v xml:space="preserve">محمود </v>
      </c>
      <c r="M316" s="14" t="str">
        <f>IFERROR(VLOOKUP($K316,car_1[],3,0),"")</f>
        <v>دبل كابينة</v>
      </c>
      <c r="N316" s="14" t="str">
        <f>IFERROR(VLOOKUP($K316,car_1[],4,0),"")</f>
        <v>غرز</v>
      </c>
      <c r="O316" s="11">
        <f ca="1">IF(K316&lt;&gt;"",IFERROR(IF(_xlfn.MAXIFS(OFFSET($P$5,0,0,ROW()-5,1),OFFSET($K$5,0,0,ROW()-5,1),K316)&lt;1,VLOOKUP(K316,car_1[[رقم السيارة]:[العداد]],5,FALSE),_xlfn.MAXIFS(OFFSET($P$5,0,0,ROW()-5,1),OFFSET($K$5,0,0,ROW()-5,1),K316)),VLOOKUP(K316,car_1[[رقم السيارة]:[العداد]],5,FALSE)),"")</f>
        <v>426555</v>
      </c>
      <c r="Q316" s="12" t="str">
        <f t="shared" ca="1" si="28"/>
        <v/>
      </c>
      <c r="R316" s="3">
        <v>25</v>
      </c>
      <c r="S316" s="3" t="s">
        <v>26</v>
      </c>
      <c r="T316" s="12">
        <f t="shared" si="30"/>
        <v>206.25</v>
      </c>
      <c r="U316" s="13" t="str">
        <f t="shared" ca="1" si="29"/>
        <v/>
      </c>
      <c r="V316" s="13" t="str">
        <f t="shared" ca="1" si="31"/>
        <v/>
      </c>
    </row>
    <row r="317" spans="7:22" x14ac:dyDescent="0.2">
      <c r="G317" s="6">
        <f t="shared" si="32"/>
        <v>45427</v>
      </c>
      <c r="H317" s="7">
        <f t="shared" si="33"/>
        <v>45427</v>
      </c>
      <c r="I317" s="8">
        <v>45427</v>
      </c>
      <c r="J317" s="9">
        <f t="shared" si="34"/>
        <v>45427</v>
      </c>
      <c r="K317" s="3">
        <v>566</v>
      </c>
      <c r="L317" s="14" t="str">
        <f>IFERROR(VLOOKUP($K317,car_1[],2,0),"")</f>
        <v>محمد</v>
      </c>
      <c r="M317" s="14" t="str">
        <f>IFERROR(VLOOKUP($K317,car_1[],3,0),"")</f>
        <v>دبل كابينة</v>
      </c>
      <c r="N317" s="14" t="str">
        <f>IFERROR(VLOOKUP($K317,car_1[],4,0),"")</f>
        <v>عادية</v>
      </c>
      <c r="O317" s="11">
        <f ca="1">IF(K317&lt;&gt;"",IFERROR(IF(_xlfn.MAXIFS(OFFSET($P$5,0,0,ROW()-5,1),OFFSET($K$5,0,0,ROW()-5,1),K317)&lt;1,VLOOKUP(K317,car_1[[رقم السيارة]:[العداد]],5,FALSE),_xlfn.MAXIFS(OFFSET($P$5,0,0,ROW()-5,1),OFFSET($K$5,0,0,ROW()-5,1),K317)),VLOOKUP(K317,car_1[[رقم السيارة]:[العداد]],5,FALSE)),"")</f>
        <v>65752</v>
      </c>
      <c r="Q317" s="12" t="str">
        <f t="shared" ca="1" si="28"/>
        <v/>
      </c>
      <c r="R317" s="3">
        <v>30</v>
      </c>
      <c r="S317" s="3" t="s">
        <v>26</v>
      </c>
      <c r="T317" s="12">
        <f t="shared" si="30"/>
        <v>247.5</v>
      </c>
      <c r="U317" s="13" t="str">
        <f t="shared" ca="1" si="29"/>
        <v/>
      </c>
      <c r="V317" s="13" t="str">
        <f t="shared" ca="1" si="31"/>
        <v/>
      </c>
    </row>
    <row r="318" spans="7:22" x14ac:dyDescent="0.2">
      <c r="G318" s="6">
        <f t="shared" si="32"/>
        <v>45428</v>
      </c>
      <c r="H318" s="7">
        <f t="shared" si="33"/>
        <v>45428</v>
      </c>
      <c r="I318" s="8">
        <v>45428</v>
      </c>
      <c r="J318" s="9">
        <f t="shared" si="34"/>
        <v>45428</v>
      </c>
      <c r="K318" s="3">
        <v>215</v>
      </c>
      <c r="L318" s="14" t="str">
        <f>IFERROR(VLOOKUP($K318,car_1[],2,0),"")</f>
        <v>مصطفى</v>
      </c>
      <c r="M318" s="14" t="str">
        <f>IFERROR(VLOOKUP($K318,car_1[],3,0),"")</f>
        <v xml:space="preserve">كابينة </v>
      </c>
      <c r="N318" s="14" t="str">
        <f>IFERROR(VLOOKUP($K318,car_1[],4,0),"")</f>
        <v>عادية</v>
      </c>
      <c r="O318" s="11">
        <f ca="1">IF(K318&lt;&gt;"",IFERROR(IF(_xlfn.MAXIFS(OFFSET($P$5,0,0,ROW()-5,1),OFFSET($K$5,0,0,ROW()-5,1),K318)&lt;1,VLOOKUP(K318,car_1[[رقم السيارة]:[العداد]],5,FALSE),_xlfn.MAXIFS(OFFSET($P$5,0,0,ROW()-5,1),OFFSET($K$5,0,0,ROW()-5,1),K318)),VLOOKUP(K318,car_1[[رقم السيارة]:[العداد]],5,FALSE)),"")</f>
        <v>75925</v>
      </c>
      <c r="Q318" s="12" t="str">
        <f t="shared" ca="1" si="28"/>
        <v/>
      </c>
      <c r="R318" s="3">
        <v>55</v>
      </c>
      <c r="S318" s="3" t="s">
        <v>26</v>
      </c>
      <c r="T318" s="12">
        <f t="shared" si="30"/>
        <v>453.75</v>
      </c>
      <c r="U318" s="13" t="str">
        <f t="shared" ca="1" si="29"/>
        <v/>
      </c>
      <c r="V318" s="13" t="str">
        <f t="shared" ca="1" si="31"/>
        <v/>
      </c>
    </row>
    <row r="319" spans="7:22" x14ac:dyDescent="0.2">
      <c r="G319" s="6">
        <f t="shared" si="32"/>
        <v>45429</v>
      </c>
      <c r="H319" s="7">
        <f t="shared" si="33"/>
        <v>45429</v>
      </c>
      <c r="I319" s="8">
        <v>45429</v>
      </c>
      <c r="J319" s="9">
        <f t="shared" si="34"/>
        <v>45429</v>
      </c>
      <c r="K319" s="3">
        <v>578</v>
      </c>
      <c r="L319" s="14" t="str">
        <f>IFERROR(VLOOKUP($K319,car_1[],2,0),"")</f>
        <v>رضا الخطيب</v>
      </c>
      <c r="M319" s="14" t="str">
        <f>IFERROR(VLOOKUP($K319,car_1[],3,0),"")</f>
        <v>دبل كابينة</v>
      </c>
      <c r="N319" s="14" t="str">
        <f>IFERROR(VLOOKUP($K319,car_1[],4,0),"")</f>
        <v>غرز</v>
      </c>
      <c r="O319" s="11">
        <f ca="1">IF(K319&lt;&gt;"",IFERROR(IF(_xlfn.MAXIFS(OFFSET($P$5,0,0,ROW()-5,1),OFFSET($K$5,0,0,ROW()-5,1),K319)&lt;1,VLOOKUP(K319,car_1[[رقم السيارة]:[العداد]],5,FALSE),_xlfn.MAXIFS(OFFSET($P$5,0,0,ROW()-5,1),OFFSET($K$5,0,0,ROW()-5,1),K319)),VLOOKUP(K319,car_1[[رقم السيارة]:[العداد]],5,FALSE)),"")</f>
        <v>65352</v>
      </c>
      <c r="Q319" s="12" t="str">
        <f t="shared" ca="1" si="28"/>
        <v/>
      </c>
      <c r="R319" s="3">
        <v>70</v>
      </c>
      <c r="S319" s="3" t="s">
        <v>26</v>
      </c>
      <c r="T319" s="12">
        <f t="shared" si="30"/>
        <v>577.5</v>
      </c>
      <c r="U319" s="13" t="str">
        <f t="shared" ca="1" si="29"/>
        <v/>
      </c>
      <c r="V319" s="13" t="str">
        <f t="shared" ca="1" si="31"/>
        <v/>
      </c>
    </row>
    <row r="320" spans="7:22" x14ac:dyDescent="0.2">
      <c r="G320" s="6">
        <f t="shared" si="32"/>
        <v>45430</v>
      </c>
      <c r="H320" s="7">
        <f t="shared" si="33"/>
        <v>45430</v>
      </c>
      <c r="I320" s="8">
        <v>45430</v>
      </c>
      <c r="J320" s="9">
        <f t="shared" si="34"/>
        <v>45430</v>
      </c>
      <c r="K320" s="3">
        <v>879</v>
      </c>
      <c r="L320" s="14" t="str">
        <f>IFERROR(VLOOKUP($K320,car_1[],2,0),"")</f>
        <v xml:space="preserve">محمود </v>
      </c>
      <c r="M320" s="14" t="str">
        <f>IFERROR(VLOOKUP($K320,car_1[],3,0),"")</f>
        <v>دبل كابينة</v>
      </c>
      <c r="N320" s="14" t="str">
        <f>IFERROR(VLOOKUP($K320,car_1[],4,0),"")</f>
        <v>غرز</v>
      </c>
      <c r="O320" s="11">
        <f ca="1">IF(K320&lt;&gt;"",IFERROR(IF(_xlfn.MAXIFS(OFFSET($P$5,0,0,ROW()-5,1),OFFSET($K$5,0,0,ROW()-5,1),K320)&lt;1,VLOOKUP(K320,car_1[[رقم السيارة]:[العداد]],5,FALSE),_xlfn.MAXIFS(OFFSET($P$5,0,0,ROW()-5,1),OFFSET($K$5,0,0,ROW()-5,1),K320)),VLOOKUP(K320,car_1[[رقم السيارة]:[العداد]],5,FALSE)),"")</f>
        <v>426555</v>
      </c>
      <c r="Q320" s="12" t="str">
        <f t="shared" ca="1" si="28"/>
        <v/>
      </c>
      <c r="R320" s="3">
        <v>50</v>
      </c>
      <c r="S320" s="3" t="s">
        <v>26</v>
      </c>
      <c r="T320" s="12">
        <f t="shared" si="30"/>
        <v>412.5</v>
      </c>
      <c r="U320" s="13" t="str">
        <f t="shared" ca="1" si="29"/>
        <v/>
      </c>
      <c r="V320" s="13" t="str">
        <f t="shared" ca="1" si="31"/>
        <v/>
      </c>
    </row>
    <row r="321" spans="7:22" x14ac:dyDescent="0.2">
      <c r="G321" s="6">
        <f t="shared" si="32"/>
        <v>45431</v>
      </c>
      <c r="H321" s="7">
        <f t="shared" si="33"/>
        <v>45431</v>
      </c>
      <c r="I321" s="8">
        <v>45431</v>
      </c>
      <c r="J321" s="9">
        <f t="shared" si="34"/>
        <v>45431</v>
      </c>
      <c r="K321" s="3">
        <v>566</v>
      </c>
      <c r="L321" s="14" t="str">
        <f>IFERROR(VLOOKUP($K321,car_1[],2,0),"")</f>
        <v>محمد</v>
      </c>
      <c r="M321" s="14" t="str">
        <f>IFERROR(VLOOKUP($K321,car_1[],3,0),"")</f>
        <v>دبل كابينة</v>
      </c>
      <c r="N321" s="14" t="str">
        <f>IFERROR(VLOOKUP($K321,car_1[],4,0),"")</f>
        <v>عادية</v>
      </c>
      <c r="O321" s="11">
        <f ca="1">IF(K321&lt;&gt;"",IFERROR(IF(_xlfn.MAXIFS(OFFSET($P$5,0,0,ROW()-5,1),OFFSET($K$5,0,0,ROW()-5,1),K321)&lt;1,VLOOKUP(K321,car_1[[رقم السيارة]:[العداد]],5,FALSE),_xlfn.MAXIFS(OFFSET($P$5,0,0,ROW()-5,1),OFFSET($K$5,0,0,ROW()-5,1),K321)),VLOOKUP(K321,car_1[[رقم السيارة]:[العداد]],5,FALSE)),"")</f>
        <v>65752</v>
      </c>
      <c r="Q321" s="12" t="str">
        <f t="shared" ca="1" si="28"/>
        <v/>
      </c>
      <c r="R321" s="3">
        <v>25</v>
      </c>
      <c r="S321" s="3" t="s">
        <v>26</v>
      </c>
      <c r="T321" s="12">
        <f t="shared" si="30"/>
        <v>206.25</v>
      </c>
      <c r="U321" s="13" t="str">
        <f t="shared" ca="1" si="29"/>
        <v/>
      </c>
      <c r="V321" s="13" t="str">
        <f t="shared" ca="1" si="31"/>
        <v/>
      </c>
    </row>
    <row r="322" spans="7:22" x14ac:dyDescent="0.2">
      <c r="G322" s="6">
        <f t="shared" si="32"/>
        <v>45432</v>
      </c>
      <c r="H322" s="7">
        <f t="shared" si="33"/>
        <v>45432</v>
      </c>
      <c r="I322" s="8">
        <v>45432</v>
      </c>
      <c r="J322" s="9">
        <f t="shared" si="34"/>
        <v>45432</v>
      </c>
      <c r="K322" s="3">
        <v>215</v>
      </c>
      <c r="L322" s="14" t="str">
        <f>IFERROR(VLOOKUP($K322,car_1[],2,0),"")</f>
        <v>مصطفى</v>
      </c>
      <c r="M322" s="14" t="str">
        <f>IFERROR(VLOOKUP($K322,car_1[],3,0),"")</f>
        <v xml:space="preserve">كابينة </v>
      </c>
      <c r="N322" s="14" t="str">
        <f>IFERROR(VLOOKUP($K322,car_1[],4,0),"")</f>
        <v>عادية</v>
      </c>
      <c r="O322" s="11">
        <f ca="1">IF(K322&lt;&gt;"",IFERROR(IF(_xlfn.MAXIFS(OFFSET($P$5,0,0,ROW()-5,1),OFFSET($K$5,0,0,ROW()-5,1),K322)&lt;1,VLOOKUP(K322,car_1[[رقم السيارة]:[العداد]],5,FALSE),_xlfn.MAXIFS(OFFSET($P$5,0,0,ROW()-5,1),OFFSET($K$5,0,0,ROW()-5,1),K322)),VLOOKUP(K322,car_1[[رقم السيارة]:[العداد]],5,FALSE)),"")</f>
        <v>75925</v>
      </c>
      <c r="Q322" s="12" t="str">
        <f t="shared" ca="1" si="28"/>
        <v/>
      </c>
      <c r="R322" s="3">
        <v>30</v>
      </c>
      <c r="S322" s="3" t="s">
        <v>26</v>
      </c>
      <c r="T322" s="12">
        <f t="shared" si="30"/>
        <v>247.5</v>
      </c>
      <c r="U322" s="13" t="str">
        <f t="shared" ca="1" si="29"/>
        <v/>
      </c>
      <c r="V322" s="13" t="str">
        <f t="shared" ca="1" si="31"/>
        <v/>
      </c>
    </row>
    <row r="323" spans="7:22" x14ac:dyDescent="0.2">
      <c r="G323" s="6">
        <f t="shared" si="32"/>
        <v>45433</v>
      </c>
      <c r="H323" s="7">
        <f t="shared" si="33"/>
        <v>45433</v>
      </c>
      <c r="I323" s="8">
        <v>45433</v>
      </c>
      <c r="J323" s="9">
        <f t="shared" si="34"/>
        <v>45433</v>
      </c>
      <c r="K323" s="3">
        <v>578</v>
      </c>
      <c r="L323" s="14" t="str">
        <f>IFERROR(VLOOKUP($K323,car_1[],2,0),"")</f>
        <v>رضا الخطيب</v>
      </c>
      <c r="M323" s="14" t="str">
        <f>IFERROR(VLOOKUP($K323,car_1[],3,0),"")</f>
        <v>دبل كابينة</v>
      </c>
      <c r="N323" s="14" t="str">
        <f>IFERROR(VLOOKUP($K323,car_1[],4,0),"")</f>
        <v>غرز</v>
      </c>
      <c r="O323" s="11">
        <f ca="1">IF(K323&lt;&gt;"",IFERROR(IF(_xlfn.MAXIFS(OFFSET($P$5,0,0,ROW()-5,1),OFFSET($K$5,0,0,ROW()-5,1),K323)&lt;1,VLOOKUP(K323,car_1[[رقم السيارة]:[العداد]],5,FALSE),_xlfn.MAXIFS(OFFSET($P$5,0,0,ROW()-5,1),OFFSET($K$5,0,0,ROW()-5,1),K323)),VLOOKUP(K323,car_1[[رقم السيارة]:[العداد]],5,FALSE)),"")</f>
        <v>65352</v>
      </c>
      <c r="Q323" s="12" t="str">
        <f t="shared" ca="1" si="28"/>
        <v/>
      </c>
      <c r="R323" s="3">
        <v>55</v>
      </c>
      <c r="S323" s="3" t="s">
        <v>26</v>
      </c>
      <c r="T323" s="12">
        <f t="shared" si="30"/>
        <v>453.75</v>
      </c>
      <c r="U323" s="13" t="str">
        <f t="shared" ca="1" si="29"/>
        <v/>
      </c>
      <c r="V323" s="13" t="str">
        <f t="shared" ca="1" si="31"/>
        <v/>
      </c>
    </row>
    <row r="324" spans="7:22" x14ac:dyDescent="0.2">
      <c r="G324" s="6">
        <f t="shared" si="32"/>
        <v>45434</v>
      </c>
      <c r="H324" s="7">
        <f t="shared" si="33"/>
        <v>45434</v>
      </c>
      <c r="I324" s="8">
        <v>45434</v>
      </c>
      <c r="J324" s="9">
        <f t="shared" si="34"/>
        <v>45434</v>
      </c>
      <c r="K324" s="3">
        <v>879</v>
      </c>
      <c r="L324" s="14" t="str">
        <f>IFERROR(VLOOKUP($K324,car_1[],2,0),"")</f>
        <v xml:space="preserve">محمود </v>
      </c>
      <c r="M324" s="14" t="str">
        <f>IFERROR(VLOOKUP($K324,car_1[],3,0),"")</f>
        <v>دبل كابينة</v>
      </c>
      <c r="N324" s="14" t="str">
        <f>IFERROR(VLOOKUP($K324,car_1[],4,0),"")</f>
        <v>غرز</v>
      </c>
      <c r="O324" s="11">
        <f ca="1">IF(K324&lt;&gt;"",IFERROR(IF(_xlfn.MAXIFS(OFFSET($P$5,0,0,ROW()-5,1),OFFSET($K$5,0,0,ROW()-5,1),K324)&lt;1,VLOOKUP(K324,car_1[[رقم السيارة]:[العداد]],5,FALSE),_xlfn.MAXIFS(OFFSET($P$5,0,0,ROW()-5,1),OFFSET($K$5,0,0,ROW()-5,1),K324)),VLOOKUP(K324,car_1[[رقم السيارة]:[العداد]],5,FALSE)),"")</f>
        <v>426555</v>
      </c>
      <c r="Q324" s="12" t="str">
        <f t="shared" ca="1" si="28"/>
        <v/>
      </c>
      <c r="R324" s="3">
        <v>70</v>
      </c>
      <c r="S324" s="3" t="s">
        <v>26</v>
      </c>
      <c r="T324" s="12">
        <f t="shared" si="30"/>
        <v>577.5</v>
      </c>
      <c r="U324" s="13" t="str">
        <f t="shared" ca="1" si="29"/>
        <v/>
      </c>
      <c r="V324" s="13" t="str">
        <f t="shared" ca="1" si="31"/>
        <v/>
      </c>
    </row>
    <row r="325" spans="7:22" x14ac:dyDescent="0.2">
      <c r="G325" s="6">
        <f t="shared" si="32"/>
        <v>45435</v>
      </c>
      <c r="H325" s="7">
        <f t="shared" si="33"/>
        <v>45435</v>
      </c>
      <c r="I325" s="8">
        <v>45435</v>
      </c>
      <c r="J325" s="9">
        <f t="shared" si="34"/>
        <v>45435</v>
      </c>
      <c r="K325" s="3">
        <v>566</v>
      </c>
      <c r="L325" s="14" t="str">
        <f>IFERROR(VLOOKUP($K325,car_1[],2,0),"")</f>
        <v>محمد</v>
      </c>
      <c r="M325" s="14" t="str">
        <f>IFERROR(VLOOKUP($K325,car_1[],3,0),"")</f>
        <v>دبل كابينة</v>
      </c>
      <c r="N325" s="14" t="str">
        <f>IFERROR(VLOOKUP($K325,car_1[],4,0),"")</f>
        <v>عادية</v>
      </c>
      <c r="O325" s="11">
        <f ca="1">IF(K325&lt;&gt;"",IFERROR(IF(_xlfn.MAXIFS(OFFSET($P$5,0,0,ROW()-5,1),OFFSET($K$5,0,0,ROW()-5,1),K325)&lt;1,VLOOKUP(K325,car_1[[رقم السيارة]:[العداد]],5,FALSE),_xlfn.MAXIFS(OFFSET($P$5,0,0,ROW()-5,1),OFFSET($K$5,0,0,ROW()-5,1),K325)),VLOOKUP(K325,car_1[[رقم السيارة]:[العداد]],5,FALSE)),"")</f>
        <v>65752</v>
      </c>
      <c r="Q325" s="12" t="str">
        <f t="shared" ref="Q325:Q388" ca="1" si="35">IF(OR(O325="",P325=""),"",(O325-P325)*-1)</f>
        <v/>
      </c>
      <c r="R325" s="3">
        <v>50</v>
      </c>
      <c r="S325" s="3" t="s">
        <v>26</v>
      </c>
      <c r="T325" s="12">
        <f t="shared" si="30"/>
        <v>412.5</v>
      </c>
      <c r="U325" s="13" t="str">
        <f t="shared" ref="U325:U388" ca="1" si="36">IF(Q325="","",R325/Q325)</f>
        <v/>
      </c>
      <c r="V325" s="13" t="str">
        <f t="shared" ca="1" si="31"/>
        <v/>
      </c>
    </row>
    <row r="326" spans="7:22" x14ac:dyDescent="0.2">
      <c r="G326" s="6">
        <f t="shared" si="32"/>
        <v>45436</v>
      </c>
      <c r="H326" s="7">
        <f t="shared" si="33"/>
        <v>45436</v>
      </c>
      <c r="I326" s="8">
        <v>45436</v>
      </c>
      <c r="J326" s="9">
        <f t="shared" si="34"/>
        <v>45436</v>
      </c>
      <c r="K326" s="3">
        <v>215</v>
      </c>
      <c r="L326" s="14" t="str">
        <f>IFERROR(VLOOKUP($K326,car_1[],2,0),"")</f>
        <v>مصطفى</v>
      </c>
      <c r="M326" s="14" t="str">
        <f>IFERROR(VLOOKUP($K326,car_1[],3,0),"")</f>
        <v xml:space="preserve">كابينة </v>
      </c>
      <c r="N326" s="14" t="str">
        <f>IFERROR(VLOOKUP($K326,car_1[],4,0),"")</f>
        <v>عادية</v>
      </c>
      <c r="O326" s="11">
        <f ca="1">IF(K326&lt;&gt;"",IFERROR(IF(_xlfn.MAXIFS(OFFSET($P$5,0,0,ROW()-5,1),OFFSET($K$5,0,0,ROW()-5,1),K326)&lt;1,VLOOKUP(K326,car_1[[رقم السيارة]:[العداد]],5,FALSE),_xlfn.MAXIFS(OFFSET($P$5,0,0,ROW()-5,1),OFFSET($K$5,0,0,ROW()-5,1),K326)),VLOOKUP(K326,car_1[[رقم السيارة]:[العداد]],5,FALSE)),"")</f>
        <v>75925</v>
      </c>
      <c r="Q326" s="12" t="str">
        <f t="shared" ca="1" si="35"/>
        <v/>
      </c>
      <c r="R326" s="3">
        <v>25</v>
      </c>
      <c r="S326" s="3" t="s">
        <v>26</v>
      </c>
      <c r="T326" s="12">
        <f t="shared" ref="T326:T389" si="37">IFERROR(VLOOKUP(S326,$S$1:$T$2,2,FALSE)*$R326,"")</f>
        <v>206.25</v>
      </c>
      <c r="U326" s="13" t="str">
        <f t="shared" ca="1" si="36"/>
        <v/>
      </c>
      <c r="V326" s="13" t="str">
        <f t="shared" ref="V326:V389" ca="1" si="38">IF(Q326="","",T326/Q326)</f>
        <v/>
      </c>
    </row>
    <row r="327" spans="7:22" x14ac:dyDescent="0.2">
      <c r="G327" s="6">
        <f t="shared" ref="G327:G390" si="39">+I327</f>
        <v>45437</v>
      </c>
      <c r="H327" s="7">
        <f t="shared" ref="H327:H390" si="40">I327</f>
        <v>45437</v>
      </c>
      <c r="I327" s="8">
        <v>45437</v>
      </c>
      <c r="J327" s="9">
        <f t="shared" ref="J327:J390" si="41">I327</f>
        <v>45437</v>
      </c>
      <c r="K327" s="3">
        <v>578</v>
      </c>
      <c r="L327" s="14" t="str">
        <f>IFERROR(VLOOKUP($K327,car_1[],2,0),"")</f>
        <v>رضا الخطيب</v>
      </c>
      <c r="M327" s="14" t="str">
        <f>IFERROR(VLOOKUP($K327,car_1[],3,0),"")</f>
        <v>دبل كابينة</v>
      </c>
      <c r="N327" s="14" t="str">
        <f>IFERROR(VLOOKUP($K327,car_1[],4,0),"")</f>
        <v>غرز</v>
      </c>
      <c r="O327" s="11">
        <f ca="1">IF(K327&lt;&gt;"",IFERROR(IF(_xlfn.MAXIFS(OFFSET($P$5,0,0,ROW()-5,1),OFFSET($K$5,0,0,ROW()-5,1),K327)&lt;1,VLOOKUP(K327,car_1[[رقم السيارة]:[العداد]],5,FALSE),_xlfn.MAXIFS(OFFSET($P$5,0,0,ROW()-5,1),OFFSET($K$5,0,0,ROW()-5,1),K327)),VLOOKUP(K327,car_1[[رقم السيارة]:[العداد]],5,FALSE)),"")</f>
        <v>65352</v>
      </c>
      <c r="Q327" s="12" t="str">
        <f t="shared" ca="1" si="35"/>
        <v/>
      </c>
      <c r="R327" s="3">
        <v>30</v>
      </c>
      <c r="S327" s="3" t="s">
        <v>26</v>
      </c>
      <c r="T327" s="12">
        <f t="shared" si="37"/>
        <v>247.5</v>
      </c>
      <c r="U327" s="13" t="str">
        <f t="shared" ca="1" si="36"/>
        <v/>
      </c>
      <c r="V327" s="13" t="str">
        <f t="shared" ca="1" si="38"/>
        <v/>
      </c>
    </row>
    <row r="328" spans="7:22" x14ac:dyDescent="0.2">
      <c r="G328" s="6">
        <f t="shared" si="39"/>
        <v>45438</v>
      </c>
      <c r="H328" s="7">
        <f t="shared" si="40"/>
        <v>45438</v>
      </c>
      <c r="I328" s="8">
        <v>45438</v>
      </c>
      <c r="J328" s="9">
        <f t="shared" si="41"/>
        <v>45438</v>
      </c>
      <c r="K328" s="3">
        <v>879</v>
      </c>
      <c r="L328" s="14" t="str">
        <f>IFERROR(VLOOKUP($K328,car_1[],2,0),"")</f>
        <v xml:space="preserve">محمود </v>
      </c>
      <c r="M328" s="14" t="str">
        <f>IFERROR(VLOOKUP($K328,car_1[],3,0),"")</f>
        <v>دبل كابينة</v>
      </c>
      <c r="N328" s="14" t="str">
        <f>IFERROR(VLOOKUP($K328,car_1[],4,0),"")</f>
        <v>غرز</v>
      </c>
      <c r="O328" s="11">
        <f ca="1">IF(K328&lt;&gt;"",IFERROR(IF(_xlfn.MAXIFS(OFFSET($P$5,0,0,ROW()-5,1),OFFSET($K$5,0,0,ROW()-5,1),K328)&lt;1,VLOOKUP(K328,car_1[[رقم السيارة]:[العداد]],5,FALSE),_xlfn.MAXIFS(OFFSET($P$5,0,0,ROW()-5,1),OFFSET($K$5,0,0,ROW()-5,1),K328)),VLOOKUP(K328,car_1[[رقم السيارة]:[العداد]],5,FALSE)),"")</f>
        <v>426555</v>
      </c>
      <c r="Q328" s="12" t="str">
        <f t="shared" ca="1" si="35"/>
        <v/>
      </c>
      <c r="R328" s="3">
        <v>55</v>
      </c>
      <c r="S328" s="3" t="s">
        <v>26</v>
      </c>
      <c r="T328" s="12">
        <f t="shared" si="37"/>
        <v>453.75</v>
      </c>
      <c r="U328" s="13" t="str">
        <f t="shared" ca="1" si="36"/>
        <v/>
      </c>
      <c r="V328" s="13" t="str">
        <f t="shared" ca="1" si="38"/>
        <v/>
      </c>
    </row>
    <row r="329" spans="7:22" x14ac:dyDescent="0.2">
      <c r="G329" s="6">
        <f t="shared" si="39"/>
        <v>45439</v>
      </c>
      <c r="H329" s="7">
        <f t="shared" si="40"/>
        <v>45439</v>
      </c>
      <c r="I329" s="8">
        <v>45439</v>
      </c>
      <c r="J329" s="9">
        <f t="shared" si="41"/>
        <v>45439</v>
      </c>
      <c r="K329" s="3">
        <v>566</v>
      </c>
      <c r="L329" s="14" t="str">
        <f>IFERROR(VLOOKUP($K329,car_1[],2,0),"")</f>
        <v>محمد</v>
      </c>
      <c r="M329" s="14" t="str">
        <f>IFERROR(VLOOKUP($K329,car_1[],3,0),"")</f>
        <v>دبل كابينة</v>
      </c>
      <c r="N329" s="14" t="str">
        <f>IFERROR(VLOOKUP($K329,car_1[],4,0),"")</f>
        <v>عادية</v>
      </c>
      <c r="O329" s="11">
        <f ca="1">IF(K329&lt;&gt;"",IFERROR(IF(_xlfn.MAXIFS(OFFSET($P$5,0,0,ROW()-5,1),OFFSET($K$5,0,0,ROW()-5,1),K329)&lt;1,VLOOKUP(K329,car_1[[رقم السيارة]:[العداد]],5,FALSE),_xlfn.MAXIFS(OFFSET($P$5,0,0,ROW()-5,1),OFFSET($K$5,0,0,ROW()-5,1),K329)),VLOOKUP(K329,car_1[[رقم السيارة]:[العداد]],5,FALSE)),"")</f>
        <v>65752</v>
      </c>
      <c r="Q329" s="12" t="str">
        <f t="shared" ca="1" si="35"/>
        <v/>
      </c>
      <c r="R329" s="3">
        <v>70</v>
      </c>
      <c r="S329" s="3" t="s">
        <v>26</v>
      </c>
      <c r="T329" s="12">
        <f t="shared" si="37"/>
        <v>577.5</v>
      </c>
      <c r="U329" s="13" t="str">
        <f t="shared" ca="1" si="36"/>
        <v/>
      </c>
      <c r="V329" s="13" t="str">
        <f t="shared" ca="1" si="38"/>
        <v/>
      </c>
    </row>
    <row r="330" spans="7:22" x14ac:dyDescent="0.2">
      <c r="G330" s="6">
        <f t="shared" si="39"/>
        <v>45440</v>
      </c>
      <c r="H330" s="7">
        <f t="shared" si="40"/>
        <v>45440</v>
      </c>
      <c r="I330" s="8">
        <v>45440</v>
      </c>
      <c r="J330" s="9">
        <f t="shared" si="41"/>
        <v>45440</v>
      </c>
      <c r="K330" s="3">
        <v>215</v>
      </c>
      <c r="L330" s="14" t="str">
        <f>IFERROR(VLOOKUP($K330,car_1[],2,0),"")</f>
        <v>مصطفى</v>
      </c>
      <c r="M330" s="14" t="str">
        <f>IFERROR(VLOOKUP($K330,car_1[],3,0),"")</f>
        <v xml:space="preserve">كابينة </v>
      </c>
      <c r="N330" s="14" t="str">
        <f>IFERROR(VLOOKUP($K330,car_1[],4,0),"")</f>
        <v>عادية</v>
      </c>
      <c r="O330" s="11">
        <f ca="1">IF(K330&lt;&gt;"",IFERROR(IF(_xlfn.MAXIFS(OFFSET($P$5,0,0,ROW()-5,1),OFFSET($K$5,0,0,ROW()-5,1),K330)&lt;1,VLOOKUP(K330,car_1[[رقم السيارة]:[العداد]],5,FALSE),_xlfn.MAXIFS(OFFSET($P$5,0,0,ROW()-5,1),OFFSET($K$5,0,0,ROW()-5,1),K330)),VLOOKUP(K330,car_1[[رقم السيارة]:[العداد]],5,FALSE)),"")</f>
        <v>75925</v>
      </c>
      <c r="Q330" s="12" t="str">
        <f t="shared" ca="1" si="35"/>
        <v/>
      </c>
      <c r="R330" s="3">
        <v>50</v>
      </c>
      <c r="S330" s="3" t="s">
        <v>26</v>
      </c>
      <c r="T330" s="12">
        <f t="shared" si="37"/>
        <v>412.5</v>
      </c>
      <c r="U330" s="13" t="str">
        <f t="shared" ca="1" si="36"/>
        <v/>
      </c>
      <c r="V330" s="13" t="str">
        <f t="shared" ca="1" si="38"/>
        <v/>
      </c>
    </row>
    <row r="331" spans="7:22" x14ac:dyDescent="0.2">
      <c r="G331" s="6">
        <f t="shared" si="39"/>
        <v>45441</v>
      </c>
      <c r="H331" s="7">
        <f t="shared" si="40"/>
        <v>45441</v>
      </c>
      <c r="I331" s="8">
        <v>45441</v>
      </c>
      <c r="J331" s="9">
        <f t="shared" si="41"/>
        <v>45441</v>
      </c>
      <c r="K331" s="3">
        <v>578</v>
      </c>
      <c r="L331" s="14" t="str">
        <f>IFERROR(VLOOKUP($K331,car_1[],2,0),"")</f>
        <v>رضا الخطيب</v>
      </c>
      <c r="M331" s="14" t="str">
        <f>IFERROR(VLOOKUP($K331,car_1[],3,0),"")</f>
        <v>دبل كابينة</v>
      </c>
      <c r="N331" s="14" t="str">
        <f>IFERROR(VLOOKUP($K331,car_1[],4,0),"")</f>
        <v>غرز</v>
      </c>
      <c r="O331" s="11">
        <f ca="1">IF(K331&lt;&gt;"",IFERROR(IF(_xlfn.MAXIFS(OFFSET($P$5,0,0,ROW()-5,1),OFFSET($K$5,0,0,ROW()-5,1),K331)&lt;1,VLOOKUP(K331,car_1[[رقم السيارة]:[العداد]],5,FALSE),_xlfn.MAXIFS(OFFSET($P$5,0,0,ROW()-5,1),OFFSET($K$5,0,0,ROW()-5,1),K331)),VLOOKUP(K331,car_1[[رقم السيارة]:[العداد]],5,FALSE)),"")</f>
        <v>65352</v>
      </c>
      <c r="Q331" s="12" t="str">
        <f t="shared" ca="1" si="35"/>
        <v/>
      </c>
      <c r="R331" s="3">
        <v>25</v>
      </c>
      <c r="S331" s="3" t="s">
        <v>26</v>
      </c>
      <c r="T331" s="12">
        <f t="shared" si="37"/>
        <v>206.25</v>
      </c>
      <c r="U331" s="13" t="str">
        <f t="shared" ca="1" si="36"/>
        <v/>
      </c>
      <c r="V331" s="13" t="str">
        <f t="shared" ca="1" si="38"/>
        <v/>
      </c>
    </row>
    <row r="332" spans="7:22" x14ac:dyDescent="0.2">
      <c r="G332" s="6">
        <f t="shared" si="39"/>
        <v>45442</v>
      </c>
      <c r="H332" s="7">
        <f t="shared" si="40"/>
        <v>45442</v>
      </c>
      <c r="I332" s="8">
        <v>45442</v>
      </c>
      <c r="J332" s="9">
        <f t="shared" si="41"/>
        <v>45442</v>
      </c>
      <c r="K332" s="3">
        <v>879</v>
      </c>
      <c r="L332" s="14" t="str">
        <f>IFERROR(VLOOKUP($K332,car_1[],2,0),"")</f>
        <v xml:space="preserve">محمود </v>
      </c>
      <c r="M332" s="14" t="str">
        <f>IFERROR(VLOOKUP($K332,car_1[],3,0),"")</f>
        <v>دبل كابينة</v>
      </c>
      <c r="N332" s="14" t="str">
        <f>IFERROR(VLOOKUP($K332,car_1[],4,0),"")</f>
        <v>غرز</v>
      </c>
      <c r="O332" s="11">
        <f ca="1">IF(K332&lt;&gt;"",IFERROR(IF(_xlfn.MAXIFS(OFFSET($P$5,0,0,ROW()-5,1),OFFSET($K$5,0,0,ROW()-5,1),K332)&lt;1,VLOOKUP(K332,car_1[[رقم السيارة]:[العداد]],5,FALSE),_xlfn.MAXIFS(OFFSET($P$5,0,0,ROW()-5,1),OFFSET($K$5,0,0,ROW()-5,1),K332)),VLOOKUP(K332,car_1[[رقم السيارة]:[العداد]],5,FALSE)),"")</f>
        <v>426555</v>
      </c>
      <c r="Q332" s="12" t="str">
        <f t="shared" ca="1" si="35"/>
        <v/>
      </c>
      <c r="R332" s="3">
        <v>30</v>
      </c>
      <c r="S332" s="3" t="s">
        <v>26</v>
      </c>
      <c r="T332" s="12">
        <f t="shared" si="37"/>
        <v>247.5</v>
      </c>
      <c r="U332" s="13" t="str">
        <f t="shared" ca="1" si="36"/>
        <v/>
      </c>
      <c r="V332" s="13" t="str">
        <f t="shared" ca="1" si="38"/>
        <v/>
      </c>
    </row>
    <row r="333" spans="7:22" x14ac:dyDescent="0.2">
      <c r="G333" s="6">
        <f t="shared" si="39"/>
        <v>45443</v>
      </c>
      <c r="H333" s="7">
        <f t="shared" si="40"/>
        <v>45443</v>
      </c>
      <c r="I333" s="8">
        <v>45443</v>
      </c>
      <c r="J333" s="9">
        <f t="shared" si="41"/>
        <v>45443</v>
      </c>
      <c r="K333" s="3">
        <v>566</v>
      </c>
      <c r="L333" s="14" t="str">
        <f>IFERROR(VLOOKUP($K333,car_1[],2,0),"")</f>
        <v>محمد</v>
      </c>
      <c r="M333" s="14" t="str">
        <f>IFERROR(VLOOKUP($K333,car_1[],3,0),"")</f>
        <v>دبل كابينة</v>
      </c>
      <c r="N333" s="14" t="str">
        <f>IFERROR(VLOOKUP($K333,car_1[],4,0),"")</f>
        <v>عادية</v>
      </c>
      <c r="O333" s="11">
        <f ca="1">IF(K333&lt;&gt;"",IFERROR(IF(_xlfn.MAXIFS(OFFSET($P$5,0,0,ROW()-5,1),OFFSET($K$5,0,0,ROW()-5,1),K333)&lt;1,VLOOKUP(K333,car_1[[رقم السيارة]:[العداد]],5,FALSE),_xlfn.MAXIFS(OFFSET($P$5,0,0,ROW()-5,1),OFFSET($K$5,0,0,ROW()-5,1),K333)),VLOOKUP(K333,car_1[[رقم السيارة]:[العداد]],5,FALSE)),"")</f>
        <v>65752</v>
      </c>
      <c r="Q333" s="12" t="str">
        <f t="shared" ca="1" si="35"/>
        <v/>
      </c>
      <c r="R333" s="3">
        <v>55</v>
      </c>
      <c r="S333" s="3" t="s">
        <v>26</v>
      </c>
      <c r="T333" s="12">
        <f t="shared" si="37"/>
        <v>453.75</v>
      </c>
      <c r="U333" s="13" t="str">
        <f t="shared" ca="1" si="36"/>
        <v/>
      </c>
      <c r="V333" s="13" t="str">
        <f t="shared" ca="1" si="38"/>
        <v/>
      </c>
    </row>
    <row r="334" spans="7:22" x14ac:dyDescent="0.2">
      <c r="G334" s="6">
        <f t="shared" si="39"/>
        <v>45444</v>
      </c>
      <c r="H334" s="7">
        <f t="shared" si="40"/>
        <v>45444</v>
      </c>
      <c r="I334" s="8">
        <v>45444</v>
      </c>
      <c r="J334" s="9">
        <f t="shared" si="41"/>
        <v>45444</v>
      </c>
      <c r="K334" s="3">
        <v>215</v>
      </c>
      <c r="L334" s="14" t="str">
        <f>IFERROR(VLOOKUP($K334,car_1[],2,0),"")</f>
        <v>مصطفى</v>
      </c>
      <c r="M334" s="14" t="str">
        <f>IFERROR(VLOOKUP($K334,car_1[],3,0),"")</f>
        <v xml:space="preserve">كابينة </v>
      </c>
      <c r="N334" s="14" t="str">
        <f>IFERROR(VLOOKUP($K334,car_1[],4,0),"")</f>
        <v>عادية</v>
      </c>
      <c r="O334" s="11">
        <f ca="1">IF(K334&lt;&gt;"",IFERROR(IF(_xlfn.MAXIFS(OFFSET($P$5,0,0,ROW()-5,1),OFFSET($K$5,0,0,ROW()-5,1),K334)&lt;1,VLOOKUP(K334,car_1[[رقم السيارة]:[العداد]],5,FALSE),_xlfn.MAXIFS(OFFSET($P$5,0,0,ROW()-5,1),OFFSET($K$5,0,0,ROW()-5,1),K334)),VLOOKUP(K334,car_1[[رقم السيارة]:[العداد]],5,FALSE)),"")</f>
        <v>75925</v>
      </c>
      <c r="Q334" s="12" t="str">
        <f t="shared" ca="1" si="35"/>
        <v/>
      </c>
      <c r="R334" s="3">
        <v>70</v>
      </c>
      <c r="S334" s="3" t="s">
        <v>26</v>
      </c>
      <c r="T334" s="12">
        <f t="shared" si="37"/>
        <v>577.5</v>
      </c>
      <c r="U334" s="13" t="str">
        <f t="shared" ca="1" si="36"/>
        <v/>
      </c>
      <c r="V334" s="13" t="str">
        <f t="shared" ca="1" si="38"/>
        <v/>
      </c>
    </row>
    <row r="335" spans="7:22" x14ac:dyDescent="0.2">
      <c r="G335" s="6">
        <f t="shared" si="39"/>
        <v>45445</v>
      </c>
      <c r="H335" s="7">
        <f t="shared" si="40"/>
        <v>45445</v>
      </c>
      <c r="I335" s="8">
        <v>45445</v>
      </c>
      <c r="J335" s="9">
        <f t="shared" si="41"/>
        <v>45445</v>
      </c>
      <c r="K335" s="3">
        <v>578</v>
      </c>
      <c r="L335" s="14" t="str">
        <f>IFERROR(VLOOKUP($K335,car_1[],2,0),"")</f>
        <v>رضا الخطيب</v>
      </c>
      <c r="M335" s="14" t="str">
        <f>IFERROR(VLOOKUP($K335,car_1[],3,0),"")</f>
        <v>دبل كابينة</v>
      </c>
      <c r="N335" s="14" t="str">
        <f>IFERROR(VLOOKUP($K335,car_1[],4,0),"")</f>
        <v>غرز</v>
      </c>
      <c r="O335" s="11">
        <f ca="1">IF(K335&lt;&gt;"",IFERROR(IF(_xlfn.MAXIFS(OFFSET($P$5,0,0,ROW()-5,1),OFFSET($K$5,0,0,ROW()-5,1),K335)&lt;1,VLOOKUP(K335,car_1[[رقم السيارة]:[العداد]],5,FALSE),_xlfn.MAXIFS(OFFSET($P$5,0,0,ROW()-5,1),OFFSET($K$5,0,0,ROW()-5,1),K335)),VLOOKUP(K335,car_1[[رقم السيارة]:[العداد]],5,FALSE)),"")</f>
        <v>65352</v>
      </c>
      <c r="Q335" s="12" t="str">
        <f t="shared" ca="1" si="35"/>
        <v/>
      </c>
      <c r="R335" s="3">
        <v>50</v>
      </c>
      <c r="S335" s="3" t="s">
        <v>26</v>
      </c>
      <c r="T335" s="12">
        <f t="shared" si="37"/>
        <v>412.5</v>
      </c>
      <c r="U335" s="13" t="str">
        <f t="shared" ca="1" si="36"/>
        <v/>
      </c>
      <c r="V335" s="13" t="str">
        <f t="shared" ca="1" si="38"/>
        <v/>
      </c>
    </row>
    <row r="336" spans="7:22" x14ac:dyDescent="0.2">
      <c r="G336" s="6">
        <f t="shared" si="39"/>
        <v>45446</v>
      </c>
      <c r="H336" s="7">
        <f t="shared" si="40"/>
        <v>45446</v>
      </c>
      <c r="I336" s="8">
        <v>45446</v>
      </c>
      <c r="J336" s="9">
        <f t="shared" si="41"/>
        <v>45446</v>
      </c>
      <c r="K336" s="3">
        <v>879</v>
      </c>
      <c r="L336" s="14" t="str">
        <f>IFERROR(VLOOKUP($K336,car_1[],2,0),"")</f>
        <v xml:space="preserve">محمود </v>
      </c>
      <c r="M336" s="14" t="str">
        <f>IFERROR(VLOOKUP($K336,car_1[],3,0),"")</f>
        <v>دبل كابينة</v>
      </c>
      <c r="N336" s="14" t="str">
        <f>IFERROR(VLOOKUP($K336,car_1[],4,0),"")</f>
        <v>غرز</v>
      </c>
      <c r="O336" s="11">
        <f ca="1">IF(K336&lt;&gt;"",IFERROR(IF(_xlfn.MAXIFS(OFFSET($P$5,0,0,ROW()-5,1),OFFSET($K$5,0,0,ROW()-5,1),K336)&lt;1,VLOOKUP(K336,car_1[[رقم السيارة]:[العداد]],5,FALSE),_xlfn.MAXIFS(OFFSET($P$5,0,0,ROW()-5,1),OFFSET($K$5,0,0,ROW()-5,1),K336)),VLOOKUP(K336,car_1[[رقم السيارة]:[العداد]],5,FALSE)),"")</f>
        <v>426555</v>
      </c>
      <c r="Q336" s="12" t="str">
        <f t="shared" ca="1" si="35"/>
        <v/>
      </c>
      <c r="R336" s="3">
        <v>25</v>
      </c>
      <c r="S336" s="3" t="s">
        <v>26</v>
      </c>
      <c r="T336" s="12">
        <f t="shared" si="37"/>
        <v>206.25</v>
      </c>
      <c r="U336" s="13" t="str">
        <f t="shared" ca="1" si="36"/>
        <v/>
      </c>
      <c r="V336" s="13" t="str">
        <f t="shared" ca="1" si="38"/>
        <v/>
      </c>
    </row>
    <row r="337" spans="7:22" x14ac:dyDescent="0.2">
      <c r="G337" s="6">
        <f t="shared" si="39"/>
        <v>45447</v>
      </c>
      <c r="H337" s="7">
        <f t="shared" si="40"/>
        <v>45447</v>
      </c>
      <c r="I337" s="8">
        <v>45447</v>
      </c>
      <c r="J337" s="9">
        <f t="shared" si="41"/>
        <v>45447</v>
      </c>
      <c r="K337" s="3">
        <v>566</v>
      </c>
      <c r="L337" s="14" t="str">
        <f>IFERROR(VLOOKUP($K337,car_1[],2,0),"")</f>
        <v>محمد</v>
      </c>
      <c r="M337" s="14" t="str">
        <f>IFERROR(VLOOKUP($K337,car_1[],3,0),"")</f>
        <v>دبل كابينة</v>
      </c>
      <c r="N337" s="14" t="str">
        <f>IFERROR(VLOOKUP($K337,car_1[],4,0),"")</f>
        <v>عادية</v>
      </c>
      <c r="O337" s="11">
        <f ca="1">IF(K337&lt;&gt;"",IFERROR(IF(_xlfn.MAXIFS(OFFSET($P$5,0,0,ROW()-5,1),OFFSET($K$5,0,0,ROW()-5,1),K337)&lt;1,VLOOKUP(K337,car_1[[رقم السيارة]:[العداد]],5,FALSE),_xlfn.MAXIFS(OFFSET($P$5,0,0,ROW()-5,1),OFFSET($K$5,0,0,ROW()-5,1),K337)),VLOOKUP(K337,car_1[[رقم السيارة]:[العداد]],5,FALSE)),"")</f>
        <v>65752</v>
      </c>
      <c r="Q337" s="12" t="str">
        <f t="shared" ca="1" si="35"/>
        <v/>
      </c>
      <c r="R337" s="3">
        <v>30</v>
      </c>
      <c r="S337" s="3" t="s">
        <v>26</v>
      </c>
      <c r="T337" s="12">
        <f t="shared" si="37"/>
        <v>247.5</v>
      </c>
      <c r="U337" s="13" t="str">
        <f t="shared" ca="1" si="36"/>
        <v/>
      </c>
      <c r="V337" s="13" t="str">
        <f t="shared" ca="1" si="38"/>
        <v/>
      </c>
    </row>
    <row r="338" spans="7:22" x14ac:dyDescent="0.2">
      <c r="G338" s="6">
        <f t="shared" si="39"/>
        <v>45448</v>
      </c>
      <c r="H338" s="7">
        <f t="shared" si="40"/>
        <v>45448</v>
      </c>
      <c r="I338" s="8">
        <v>45448</v>
      </c>
      <c r="J338" s="9">
        <f t="shared" si="41"/>
        <v>45448</v>
      </c>
      <c r="K338" s="3">
        <v>215</v>
      </c>
      <c r="L338" s="14" t="str">
        <f>IFERROR(VLOOKUP($K338,car_1[],2,0),"")</f>
        <v>مصطفى</v>
      </c>
      <c r="M338" s="14" t="str">
        <f>IFERROR(VLOOKUP($K338,car_1[],3,0),"")</f>
        <v xml:space="preserve">كابينة </v>
      </c>
      <c r="N338" s="14" t="str">
        <f>IFERROR(VLOOKUP($K338,car_1[],4,0),"")</f>
        <v>عادية</v>
      </c>
      <c r="O338" s="11">
        <f ca="1">IF(K338&lt;&gt;"",IFERROR(IF(_xlfn.MAXIFS(OFFSET($P$5,0,0,ROW()-5,1),OFFSET($K$5,0,0,ROW()-5,1),K338)&lt;1,VLOOKUP(K338,car_1[[رقم السيارة]:[العداد]],5,FALSE),_xlfn.MAXIFS(OFFSET($P$5,0,0,ROW()-5,1),OFFSET($K$5,0,0,ROW()-5,1),K338)),VLOOKUP(K338,car_1[[رقم السيارة]:[العداد]],5,FALSE)),"")</f>
        <v>75925</v>
      </c>
      <c r="Q338" s="12" t="str">
        <f t="shared" ca="1" si="35"/>
        <v/>
      </c>
      <c r="R338" s="3">
        <v>55</v>
      </c>
      <c r="S338" s="3" t="s">
        <v>26</v>
      </c>
      <c r="T338" s="12">
        <f t="shared" si="37"/>
        <v>453.75</v>
      </c>
      <c r="U338" s="13" t="str">
        <f t="shared" ca="1" si="36"/>
        <v/>
      </c>
      <c r="V338" s="13" t="str">
        <f t="shared" ca="1" si="38"/>
        <v/>
      </c>
    </row>
    <row r="339" spans="7:22" x14ac:dyDescent="0.2">
      <c r="G339" s="6">
        <f t="shared" si="39"/>
        <v>45449</v>
      </c>
      <c r="H339" s="7">
        <f t="shared" si="40"/>
        <v>45449</v>
      </c>
      <c r="I339" s="8">
        <v>45449</v>
      </c>
      <c r="J339" s="9">
        <f t="shared" si="41"/>
        <v>45449</v>
      </c>
      <c r="K339" s="3">
        <v>578</v>
      </c>
      <c r="L339" s="14" t="str">
        <f>IFERROR(VLOOKUP($K339,car_1[],2,0),"")</f>
        <v>رضا الخطيب</v>
      </c>
      <c r="M339" s="14" t="str">
        <f>IFERROR(VLOOKUP($K339,car_1[],3,0),"")</f>
        <v>دبل كابينة</v>
      </c>
      <c r="N339" s="14" t="str">
        <f>IFERROR(VLOOKUP($K339,car_1[],4,0),"")</f>
        <v>غرز</v>
      </c>
      <c r="O339" s="11">
        <f ca="1">IF(K339&lt;&gt;"",IFERROR(IF(_xlfn.MAXIFS(OFFSET($P$5,0,0,ROW()-5,1),OFFSET($K$5,0,0,ROW()-5,1),K339)&lt;1,VLOOKUP(K339,car_1[[رقم السيارة]:[العداد]],5,FALSE),_xlfn.MAXIFS(OFFSET($P$5,0,0,ROW()-5,1),OFFSET($K$5,0,0,ROW()-5,1),K339)),VLOOKUP(K339,car_1[[رقم السيارة]:[العداد]],5,FALSE)),"")</f>
        <v>65352</v>
      </c>
      <c r="Q339" s="12" t="str">
        <f t="shared" ca="1" si="35"/>
        <v/>
      </c>
      <c r="R339" s="3">
        <v>70</v>
      </c>
      <c r="S339" s="3" t="s">
        <v>26</v>
      </c>
      <c r="T339" s="12">
        <f t="shared" si="37"/>
        <v>577.5</v>
      </c>
      <c r="U339" s="13" t="str">
        <f t="shared" ca="1" si="36"/>
        <v/>
      </c>
      <c r="V339" s="13" t="str">
        <f t="shared" ca="1" si="38"/>
        <v/>
      </c>
    </row>
    <row r="340" spans="7:22" x14ac:dyDescent="0.2">
      <c r="G340" s="6">
        <f t="shared" si="39"/>
        <v>45450</v>
      </c>
      <c r="H340" s="7">
        <f t="shared" si="40"/>
        <v>45450</v>
      </c>
      <c r="I340" s="8">
        <v>45450</v>
      </c>
      <c r="J340" s="9">
        <f t="shared" si="41"/>
        <v>45450</v>
      </c>
      <c r="K340" s="3">
        <v>879</v>
      </c>
      <c r="L340" s="14" t="str">
        <f>IFERROR(VLOOKUP($K340,car_1[],2,0),"")</f>
        <v xml:space="preserve">محمود </v>
      </c>
      <c r="M340" s="14" t="str">
        <f>IFERROR(VLOOKUP($K340,car_1[],3,0),"")</f>
        <v>دبل كابينة</v>
      </c>
      <c r="N340" s="14" t="str">
        <f>IFERROR(VLOOKUP($K340,car_1[],4,0),"")</f>
        <v>غرز</v>
      </c>
      <c r="O340" s="11">
        <f ca="1">IF(K340&lt;&gt;"",IFERROR(IF(_xlfn.MAXIFS(OFFSET($P$5,0,0,ROW()-5,1),OFFSET($K$5,0,0,ROW()-5,1),K340)&lt;1,VLOOKUP(K340,car_1[[رقم السيارة]:[العداد]],5,FALSE),_xlfn.MAXIFS(OFFSET($P$5,0,0,ROW()-5,1),OFFSET($K$5,0,0,ROW()-5,1),K340)),VLOOKUP(K340,car_1[[رقم السيارة]:[العداد]],5,FALSE)),"")</f>
        <v>426555</v>
      </c>
      <c r="Q340" s="12" t="str">
        <f t="shared" ca="1" si="35"/>
        <v/>
      </c>
      <c r="R340" s="3">
        <v>50</v>
      </c>
      <c r="S340" s="3" t="s">
        <v>26</v>
      </c>
      <c r="T340" s="12">
        <f t="shared" si="37"/>
        <v>412.5</v>
      </c>
      <c r="U340" s="13" t="str">
        <f t="shared" ca="1" si="36"/>
        <v/>
      </c>
      <c r="V340" s="13" t="str">
        <f t="shared" ca="1" si="38"/>
        <v/>
      </c>
    </row>
    <row r="341" spans="7:22" x14ac:dyDescent="0.2">
      <c r="G341" s="6">
        <f t="shared" si="39"/>
        <v>45451</v>
      </c>
      <c r="H341" s="7">
        <f t="shared" si="40"/>
        <v>45451</v>
      </c>
      <c r="I341" s="8">
        <v>45451</v>
      </c>
      <c r="J341" s="9">
        <f t="shared" si="41"/>
        <v>45451</v>
      </c>
      <c r="K341" s="3">
        <v>566</v>
      </c>
      <c r="L341" s="14" t="str">
        <f>IFERROR(VLOOKUP($K341,car_1[],2,0),"")</f>
        <v>محمد</v>
      </c>
      <c r="M341" s="14" t="str">
        <f>IFERROR(VLOOKUP($K341,car_1[],3,0),"")</f>
        <v>دبل كابينة</v>
      </c>
      <c r="N341" s="14" t="str">
        <f>IFERROR(VLOOKUP($K341,car_1[],4,0),"")</f>
        <v>عادية</v>
      </c>
      <c r="O341" s="11">
        <f ca="1">IF(K341&lt;&gt;"",IFERROR(IF(_xlfn.MAXIFS(OFFSET($P$5,0,0,ROW()-5,1),OFFSET($K$5,0,0,ROW()-5,1),K341)&lt;1,VLOOKUP(K341,car_1[[رقم السيارة]:[العداد]],5,FALSE),_xlfn.MAXIFS(OFFSET($P$5,0,0,ROW()-5,1),OFFSET($K$5,0,0,ROW()-5,1),K341)),VLOOKUP(K341,car_1[[رقم السيارة]:[العداد]],5,FALSE)),"")</f>
        <v>65752</v>
      </c>
      <c r="Q341" s="12" t="str">
        <f t="shared" ca="1" si="35"/>
        <v/>
      </c>
      <c r="R341" s="3">
        <v>25</v>
      </c>
      <c r="S341" s="3" t="s">
        <v>26</v>
      </c>
      <c r="T341" s="12">
        <f t="shared" si="37"/>
        <v>206.25</v>
      </c>
      <c r="U341" s="13" t="str">
        <f t="shared" ca="1" si="36"/>
        <v/>
      </c>
      <c r="V341" s="13" t="str">
        <f t="shared" ca="1" si="38"/>
        <v/>
      </c>
    </row>
    <row r="342" spans="7:22" x14ac:dyDescent="0.2">
      <c r="G342" s="6">
        <f t="shared" si="39"/>
        <v>45452</v>
      </c>
      <c r="H342" s="7">
        <f t="shared" si="40"/>
        <v>45452</v>
      </c>
      <c r="I342" s="8">
        <v>45452</v>
      </c>
      <c r="J342" s="9">
        <f t="shared" si="41"/>
        <v>45452</v>
      </c>
      <c r="K342" s="3">
        <v>215</v>
      </c>
      <c r="L342" s="14" t="str">
        <f>IFERROR(VLOOKUP($K342,car_1[],2,0),"")</f>
        <v>مصطفى</v>
      </c>
      <c r="M342" s="14" t="str">
        <f>IFERROR(VLOOKUP($K342,car_1[],3,0),"")</f>
        <v xml:space="preserve">كابينة </v>
      </c>
      <c r="N342" s="14" t="str">
        <f>IFERROR(VLOOKUP($K342,car_1[],4,0),"")</f>
        <v>عادية</v>
      </c>
      <c r="O342" s="11">
        <f ca="1">IF(K342&lt;&gt;"",IFERROR(IF(_xlfn.MAXIFS(OFFSET($P$5,0,0,ROW()-5,1),OFFSET($K$5,0,0,ROW()-5,1),K342)&lt;1,VLOOKUP(K342,car_1[[رقم السيارة]:[العداد]],5,FALSE),_xlfn.MAXIFS(OFFSET($P$5,0,0,ROW()-5,1),OFFSET($K$5,0,0,ROW()-5,1),K342)),VLOOKUP(K342,car_1[[رقم السيارة]:[العداد]],5,FALSE)),"")</f>
        <v>75925</v>
      </c>
      <c r="Q342" s="12" t="str">
        <f t="shared" ca="1" si="35"/>
        <v/>
      </c>
      <c r="R342" s="3">
        <v>30</v>
      </c>
      <c r="S342" s="3" t="s">
        <v>26</v>
      </c>
      <c r="T342" s="12">
        <f t="shared" si="37"/>
        <v>247.5</v>
      </c>
      <c r="U342" s="13" t="str">
        <f t="shared" ca="1" si="36"/>
        <v/>
      </c>
      <c r="V342" s="13" t="str">
        <f t="shared" ca="1" si="38"/>
        <v/>
      </c>
    </row>
    <row r="343" spans="7:22" x14ac:dyDescent="0.2">
      <c r="G343" s="6">
        <f t="shared" si="39"/>
        <v>45453</v>
      </c>
      <c r="H343" s="7">
        <f t="shared" si="40"/>
        <v>45453</v>
      </c>
      <c r="I343" s="8">
        <v>45453</v>
      </c>
      <c r="J343" s="9">
        <f t="shared" si="41"/>
        <v>45453</v>
      </c>
      <c r="K343" s="3">
        <v>578</v>
      </c>
      <c r="L343" s="14" t="str">
        <f>IFERROR(VLOOKUP($K343,car_1[],2,0),"")</f>
        <v>رضا الخطيب</v>
      </c>
      <c r="M343" s="14" t="str">
        <f>IFERROR(VLOOKUP($K343,car_1[],3,0),"")</f>
        <v>دبل كابينة</v>
      </c>
      <c r="N343" s="14" t="str">
        <f>IFERROR(VLOOKUP($K343,car_1[],4,0),"")</f>
        <v>غرز</v>
      </c>
      <c r="O343" s="11">
        <f ca="1">IF(K343&lt;&gt;"",IFERROR(IF(_xlfn.MAXIFS(OFFSET($P$5,0,0,ROW()-5,1),OFFSET($K$5,0,0,ROW()-5,1),K343)&lt;1,VLOOKUP(K343,car_1[[رقم السيارة]:[العداد]],5,FALSE),_xlfn.MAXIFS(OFFSET($P$5,0,0,ROW()-5,1),OFFSET($K$5,0,0,ROW()-5,1),K343)),VLOOKUP(K343,car_1[[رقم السيارة]:[العداد]],5,FALSE)),"")</f>
        <v>65352</v>
      </c>
      <c r="Q343" s="12" t="str">
        <f t="shared" ca="1" si="35"/>
        <v/>
      </c>
      <c r="R343" s="3">
        <v>55</v>
      </c>
      <c r="S343" s="3" t="s">
        <v>26</v>
      </c>
      <c r="T343" s="12">
        <f t="shared" si="37"/>
        <v>453.75</v>
      </c>
      <c r="U343" s="13" t="str">
        <f t="shared" ca="1" si="36"/>
        <v/>
      </c>
      <c r="V343" s="13" t="str">
        <f t="shared" ca="1" si="38"/>
        <v/>
      </c>
    </row>
    <row r="344" spans="7:22" x14ac:dyDescent="0.2">
      <c r="G344" s="6">
        <f t="shared" si="39"/>
        <v>45454</v>
      </c>
      <c r="H344" s="7">
        <f t="shared" si="40"/>
        <v>45454</v>
      </c>
      <c r="I344" s="8">
        <v>45454</v>
      </c>
      <c r="J344" s="9">
        <f t="shared" si="41"/>
        <v>45454</v>
      </c>
      <c r="K344" s="3">
        <v>879</v>
      </c>
      <c r="L344" s="14" t="str">
        <f>IFERROR(VLOOKUP($K344,car_1[],2,0),"")</f>
        <v xml:space="preserve">محمود </v>
      </c>
      <c r="M344" s="14" t="str">
        <f>IFERROR(VLOOKUP($K344,car_1[],3,0),"")</f>
        <v>دبل كابينة</v>
      </c>
      <c r="N344" s="14" t="str">
        <f>IFERROR(VLOOKUP($K344,car_1[],4,0),"")</f>
        <v>غرز</v>
      </c>
      <c r="O344" s="11">
        <f ca="1">IF(K344&lt;&gt;"",IFERROR(IF(_xlfn.MAXIFS(OFFSET($P$5,0,0,ROW()-5,1),OFFSET($K$5,0,0,ROW()-5,1),K344)&lt;1,VLOOKUP(K344,car_1[[رقم السيارة]:[العداد]],5,FALSE),_xlfn.MAXIFS(OFFSET($P$5,0,0,ROW()-5,1),OFFSET($K$5,0,0,ROW()-5,1),K344)),VLOOKUP(K344,car_1[[رقم السيارة]:[العداد]],5,FALSE)),"")</f>
        <v>426555</v>
      </c>
      <c r="Q344" s="12" t="str">
        <f t="shared" ca="1" si="35"/>
        <v/>
      </c>
      <c r="R344" s="3">
        <v>70</v>
      </c>
      <c r="S344" s="3" t="s">
        <v>26</v>
      </c>
      <c r="T344" s="12">
        <f t="shared" si="37"/>
        <v>577.5</v>
      </c>
      <c r="U344" s="13" t="str">
        <f t="shared" ca="1" si="36"/>
        <v/>
      </c>
      <c r="V344" s="13" t="str">
        <f t="shared" ca="1" si="38"/>
        <v/>
      </c>
    </row>
    <row r="345" spans="7:22" x14ac:dyDescent="0.2">
      <c r="G345" s="6">
        <f t="shared" si="39"/>
        <v>45455</v>
      </c>
      <c r="H345" s="7">
        <f t="shared" si="40"/>
        <v>45455</v>
      </c>
      <c r="I345" s="8">
        <v>45455</v>
      </c>
      <c r="J345" s="9">
        <f t="shared" si="41"/>
        <v>45455</v>
      </c>
      <c r="K345" s="3">
        <v>566</v>
      </c>
      <c r="L345" s="14" t="str">
        <f>IFERROR(VLOOKUP($K345,car_1[],2,0),"")</f>
        <v>محمد</v>
      </c>
      <c r="M345" s="14" t="str">
        <f>IFERROR(VLOOKUP($K345,car_1[],3,0),"")</f>
        <v>دبل كابينة</v>
      </c>
      <c r="N345" s="14" t="str">
        <f>IFERROR(VLOOKUP($K345,car_1[],4,0),"")</f>
        <v>عادية</v>
      </c>
      <c r="O345" s="11">
        <f ca="1">IF(K345&lt;&gt;"",IFERROR(IF(_xlfn.MAXIFS(OFFSET($P$5,0,0,ROW()-5,1),OFFSET($K$5,0,0,ROW()-5,1),K345)&lt;1,VLOOKUP(K345,car_1[[رقم السيارة]:[العداد]],5,FALSE),_xlfn.MAXIFS(OFFSET($P$5,0,0,ROW()-5,1),OFFSET($K$5,0,0,ROW()-5,1),K345)),VLOOKUP(K345,car_1[[رقم السيارة]:[العداد]],5,FALSE)),"")</f>
        <v>65752</v>
      </c>
      <c r="Q345" s="12" t="str">
        <f t="shared" ca="1" si="35"/>
        <v/>
      </c>
      <c r="R345" s="3">
        <v>50</v>
      </c>
      <c r="S345" s="3" t="s">
        <v>26</v>
      </c>
      <c r="T345" s="12">
        <f t="shared" si="37"/>
        <v>412.5</v>
      </c>
      <c r="U345" s="13" t="str">
        <f t="shared" ca="1" si="36"/>
        <v/>
      </c>
      <c r="V345" s="13" t="str">
        <f t="shared" ca="1" si="38"/>
        <v/>
      </c>
    </row>
    <row r="346" spans="7:22" x14ac:dyDescent="0.2">
      <c r="G346" s="6">
        <f t="shared" si="39"/>
        <v>45456</v>
      </c>
      <c r="H346" s="7">
        <f t="shared" si="40"/>
        <v>45456</v>
      </c>
      <c r="I346" s="8">
        <v>45456</v>
      </c>
      <c r="J346" s="9">
        <f t="shared" si="41"/>
        <v>45456</v>
      </c>
      <c r="K346" s="3">
        <v>215</v>
      </c>
      <c r="L346" s="14" t="str">
        <f>IFERROR(VLOOKUP($K346,car_1[],2,0),"")</f>
        <v>مصطفى</v>
      </c>
      <c r="M346" s="14" t="str">
        <f>IFERROR(VLOOKUP($K346,car_1[],3,0),"")</f>
        <v xml:space="preserve">كابينة </v>
      </c>
      <c r="N346" s="14" t="str">
        <f>IFERROR(VLOOKUP($K346,car_1[],4,0),"")</f>
        <v>عادية</v>
      </c>
      <c r="O346" s="11">
        <f ca="1">IF(K346&lt;&gt;"",IFERROR(IF(_xlfn.MAXIFS(OFFSET($P$5,0,0,ROW()-5,1),OFFSET($K$5,0,0,ROW()-5,1),K346)&lt;1,VLOOKUP(K346,car_1[[رقم السيارة]:[العداد]],5,FALSE),_xlfn.MAXIFS(OFFSET($P$5,0,0,ROW()-5,1),OFFSET($K$5,0,0,ROW()-5,1),K346)),VLOOKUP(K346,car_1[[رقم السيارة]:[العداد]],5,FALSE)),"")</f>
        <v>75925</v>
      </c>
      <c r="Q346" s="12" t="str">
        <f t="shared" ca="1" si="35"/>
        <v/>
      </c>
      <c r="R346" s="3">
        <v>25</v>
      </c>
      <c r="S346" s="3" t="s">
        <v>26</v>
      </c>
      <c r="T346" s="12">
        <f t="shared" si="37"/>
        <v>206.25</v>
      </c>
      <c r="U346" s="13" t="str">
        <f t="shared" ca="1" si="36"/>
        <v/>
      </c>
      <c r="V346" s="13" t="str">
        <f t="shared" ca="1" si="38"/>
        <v/>
      </c>
    </row>
    <row r="347" spans="7:22" x14ac:dyDescent="0.2">
      <c r="G347" s="6">
        <f t="shared" si="39"/>
        <v>45457</v>
      </c>
      <c r="H347" s="7">
        <f t="shared" si="40"/>
        <v>45457</v>
      </c>
      <c r="I347" s="8">
        <v>45457</v>
      </c>
      <c r="J347" s="9">
        <f t="shared" si="41"/>
        <v>45457</v>
      </c>
      <c r="K347" s="3">
        <v>578</v>
      </c>
      <c r="L347" s="14" t="str">
        <f>IFERROR(VLOOKUP($K347,car_1[],2,0),"")</f>
        <v>رضا الخطيب</v>
      </c>
      <c r="M347" s="14" t="str">
        <f>IFERROR(VLOOKUP($K347,car_1[],3,0),"")</f>
        <v>دبل كابينة</v>
      </c>
      <c r="N347" s="14" t="str">
        <f>IFERROR(VLOOKUP($K347,car_1[],4,0),"")</f>
        <v>غرز</v>
      </c>
      <c r="O347" s="11">
        <f ca="1">IF(K347&lt;&gt;"",IFERROR(IF(_xlfn.MAXIFS(OFFSET($P$5,0,0,ROW()-5,1),OFFSET($K$5,0,0,ROW()-5,1),K347)&lt;1,VLOOKUP(K347,car_1[[رقم السيارة]:[العداد]],5,FALSE),_xlfn.MAXIFS(OFFSET($P$5,0,0,ROW()-5,1),OFFSET($K$5,0,0,ROW()-5,1),K347)),VLOOKUP(K347,car_1[[رقم السيارة]:[العداد]],5,FALSE)),"")</f>
        <v>65352</v>
      </c>
      <c r="Q347" s="12" t="str">
        <f t="shared" ca="1" si="35"/>
        <v/>
      </c>
      <c r="R347" s="3">
        <v>30</v>
      </c>
      <c r="S347" s="3" t="s">
        <v>26</v>
      </c>
      <c r="T347" s="12">
        <f t="shared" si="37"/>
        <v>247.5</v>
      </c>
      <c r="U347" s="13" t="str">
        <f t="shared" ca="1" si="36"/>
        <v/>
      </c>
      <c r="V347" s="13" t="str">
        <f t="shared" ca="1" si="38"/>
        <v/>
      </c>
    </row>
    <row r="348" spans="7:22" x14ac:dyDescent="0.2">
      <c r="G348" s="6">
        <f t="shared" si="39"/>
        <v>45458</v>
      </c>
      <c r="H348" s="7">
        <f t="shared" si="40"/>
        <v>45458</v>
      </c>
      <c r="I348" s="8">
        <v>45458</v>
      </c>
      <c r="J348" s="9">
        <f t="shared" si="41"/>
        <v>45458</v>
      </c>
      <c r="K348" s="3">
        <v>879</v>
      </c>
      <c r="L348" s="14" t="str">
        <f>IFERROR(VLOOKUP($K348,car_1[],2,0),"")</f>
        <v xml:space="preserve">محمود </v>
      </c>
      <c r="M348" s="14" t="str">
        <f>IFERROR(VLOOKUP($K348,car_1[],3,0),"")</f>
        <v>دبل كابينة</v>
      </c>
      <c r="N348" s="14" t="str">
        <f>IFERROR(VLOOKUP($K348,car_1[],4,0),"")</f>
        <v>غرز</v>
      </c>
      <c r="O348" s="11">
        <f ca="1">IF(K348&lt;&gt;"",IFERROR(IF(_xlfn.MAXIFS(OFFSET($P$5,0,0,ROW()-5,1),OFFSET($K$5,0,0,ROW()-5,1),K348)&lt;1,VLOOKUP(K348,car_1[[رقم السيارة]:[العداد]],5,FALSE),_xlfn.MAXIFS(OFFSET($P$5,0,0,ROW()-5,1),OFFSET($K$5,0,0,ROW()-5,1),K348)),VLOOKUP(K348,car_1[[رقم السيارة]:[العداد]],5,FALSE)),"")</f>
        <v>426555</v>
      </c>
      <c r="Q348" s="12" t="str">
        <f t="shared" ca="1" si="35"/>
        <v/>
      </c>
      <c r="R348" s="3">
        <v>55</v>
      </c>
      <c r="S348" s="3" t="s">
        <v>26</v>
      </c>
      <c r="T348" s="12">
        <f t="shared" si="37"/>
        <v>453.75</v>
      </c>
      <c r="U348" s="13" t="str">
        <f t="shared" ca="1" si="36"/>
        <v/>
      </c>
      <c r="V348" s="13" t="str">
        <f t="shared" ca="1" si="38"/>
        <v/>
      </c>
    </row>
    <row r="349" spans="7:22" x14ac:dyDescent="0.2">
      <c r="G349" s="6">
        <f t="shared" si="39"/>
        <v>45459</v>
      </c>
      <c r="H349" s="7">
        <f t="shared" si="40"/>
        <v>45459</v>
      </c>
      <c r="I349" s="8">
        <v>45459</v>
      </c>
      <c r="J349" s="9">
        <f t="shared" si="41"/>
        <v>45459</v>
      </c>
      <c r="K349" s="3">
        <v>566</v>
      </c>
      <c r="L349" s="14" t="str">
        <f>IFERROR(VLOOKUP($K349,car_1[],2,0),"")</f>
        <v>محمد</v>
      </c>
      <c r="M349" s="14" t="str">
        <f>IFERROR(VLOOKUP($K349,car_1[],3,0),"")</f>
        <v>دبل كابينة</v>
      </c>
      <c r="N349" s="14" t="str">
        <f>IFERROR(VLOOKUP($K349,car_1[],4,0),"")</f>
        <v>عادية</v>
      </c>
      <c r="O349" s="11">
        <f ca="1">IF(K349&lt;&gt;"",IFERROR(IF(_xlfn.MAXIFS(OFFSET($P$5,0,0,ROW()-5,1),OFFSET($K$5,0,0,ROW()-5,1),K349)&lt;1,VLOOKUP(K349,car_1[[رقم السيارة]:[العداد]],5,FALSE),_xlfn.MAXIFS(OFFSET($P$5,0,0,ROW()-5,1),OFFSET($K$5,0,0,ROW()-5,1),K349)),VLOOKUP(K349,car_1[[رقم السيارة]:[العداد]],5,FALSE)),"")</f>
        <v>65752</v>
      </c>
      <c r="Q349" s="12" t="str">
        <f t="shared" ca="1" si="35"/>
        <v/>
      </c>
      <c r="R349" s="3">
        <v>70</v>
      </c>
      <c r="S349" s="3" t="s">
        <v>26</v>
      </c>
      <c r="T349" s="12">
        <f t="shared" si="37"/>
        <v>577.5</v>
      </c>
      <c r="U349" s="13" t="str">
        <f t="shared" ca="1" si="36"/>
        <v/>
      </c>
      <c r="V349" s="13" t="str">
        <f t="shared" ca="1" si="38"/>
        <v/>
      </c>
    </row>
    <row r="350" spans="7:22" x14ac:dyDescent="0.2">
      <c r="G350" s="6">
        <f t="shared" si="39"/>
        <v>45460</v>
      </c>
      <c r="H350" s="7">
        <f t="shared" si="40"/>
        <v>45460</v>
      </c>
      <c r="I350" s="8">
        <v>45460</v>
      </c>
      <c r="J350" s="9">
        <f t="shared" si="41"/>
        <v>45460</v>
      </c>
      <c r="K350" s="3">
        <v>215</v>
      </c>
      <c r="L350" s="14" t="str">
        <f>IFERROR(VLOOKUP($K350,car_1[],2,0),"")</f>
        <v>مصطفى</v>
      </c>
      <c r="M350" s="14" t="str">
        <f>IFERROR(VLOOKUP($K350,car_1[],3,0),"")</f>
        <v xml:space="preserve">كابينة </v>
      </c>
      <c r="N350" s="14" t="str">
        <f>IFERROR(VLOOKUP($K350,car_1[],4,0),"")</f>
        <v>عادية</v>
      </c>
      <c r="O350" s="11">
        <f ca="1">IF(K350&lt;&gt;"",IFERROR(IF(_xlfn.MAXIFS(OFFSET($P$5,0,0,ROW()-5,1),OFFSET($K$5,0,0,ROW()-5,1),K350)&lt;1,VLOOKUP(K350,car_1[[رقم السيارة]:[العداد]],5,FALSE),_xlfn.MAXIFS(OFFSET($P$5,0,0,ROW()-5,1),OFFSET($K$5,0,0,ROW()-5,1),K350)),VLOOKUP(K350,car_1[[رقم السيارة]:[العداد]],5,FALSE)),"")</f>
        <v>75925</v>
      </c>
      <c r="Q350" s="12" t="str">
        <f t="shared" ca="1" si="35"/>
        <v/>
      </c>
      <c r="R350" s="3">
        <v>50</v>
      </c>
      <c r="S350" s="3" t="s">
        <v>26</v>
      </c>
      <c r="T350" s="12">
        <f t="shared" si="37"/>
        <v>412.5</v>
      </c>
      <c r="U350" s="13" t="str">
        <f t="shared" ca="1" si="36"/>
        <v/>
      </c>
      <c r="V350" s="13" t="str">
        <f t="shared" ca="1" si="38"/>
        <v/>
      </c>
    </row>
    <row r="351" spans="7:22" x14ac:dyDescent="0.2">
      <c r="G351" s="6">
        <f t="shared" si="39"/>
        <v>45461</v>
      </c>
      <c r="H351" s="7">
        <f t="shared" si="40"/>
        <v>45461</v>
      </c>
      <c r="I351" s="8">
        <v>45461</v>
      </c>
      <c r="J351" s="9">
        <f t="shared" si="41"/>
        <v>45461</v>
      </c>
      <c r="K351" s="3">
        <v>578</v>
      </c>
      <c r="L351" s="14" t="str">
        <f>IFERROR(VLOOKUP($K351,car_1[],2,0),"")</f>
        <v>رضا الخطيب</v>
      </c>
      <c r="M351" s="14" t="str">
        <f>IFERROR(VLOOKUP($K351,car_1[],3,0),"")</f>
        <v>دبل كابينة</v>
      </c>
      <c r="N351" s="14" t="str">
        <f>IFERROR(VLOOKUP($K351,car_1[],4,0),"")</f>
        <v>غرز</v>
      </c>
      <c r="O351" s="11">
        <f ca="1">IF(K351&lt;&gt;"",IFERROR(IF(_xlfn.MAXIFS(OFFSET($P$5,0,0,ROW()-5,1),OFFSET($K$5,0,0,ROW()-5,1),K351)&lt;1,VLOOKUP(K351,car_1[[رقم السيارة]:[العداد]],5,FALSE),_xlfn.MAXIFS(OFFSET($P$5,0,0,ROW()-5,1),OFFSET($K$5,0,0,ROW()-5,1),K351)),VLOOKUP(K351,car_1[[رقم السيارة]:[العداد]],5,FALSE)),"")</f>
        <v>65352</v>
      </c>
      <c r="Q351" s="12" t="str">
        <f t="shared" ca="1" si="35"/>
        <v/>
      </c>
      <c r="R351" s="3">
        <v>25</v>
      </c>
      <c r="S351" s="3" t="s">
        <v>26</v>
      </c>
      <c r="T351" s="12">
        <f t="shared" si="37"/>
        <v>206.25</v>
      </c>
      <c r="U351" s="13" t="str">
        <f t="shared" ca="1" si="36"/>
        <v/>
      </c>
      <c r="V351" s="13" t="str">
        <f t="shared" ca="1" si="38"/>
        <v/>
      </c>
    </row>
    <row r="352" spans="7:22" x14ac:dyDescent="0.2">
      <c r="G352" s="6">
        <f t="shared" si="39"/>
        <v>45462</v>
      </c>
      <c r="H352" s="7">
        <f t="shared" si="40"/>
        <v>45462</v>
      </c>
      <c r="I352" s="8">
        <v>45462</v>
      </c>
      <c r="J352" s="9">
        <f t="shared" si="41"/>
        <v>45462</v>
      </c>
      <c r="K352" s="3">
        <v>879</v>
      </c>
      <c r="L352" s="14" t="str">
        <f>IFERROR(VLOOKUP($K352,car_1[],2,0),"")</f>
        <v xml:space="preserve">محمود </v>
      </c>
      <c r="M352" s="14" t="str">
        <f>IFERROR(VLOOKUP($K352,car_1[],3,0),"")</f>
        <v>دبل كابينة</v>
      </c>
      <c r="N352" s="14" t="str">
        <f>IFERROR(VLOOKUP($K352,car_1[],4,0),"")</f>
        <v>غرز</v>
      </c>
      <c r="O352" s="11">
        <f ca="1">IF(K352&lt;&gt;"",IFERROR(IF(_xlfn.MAXIFS(OFFSET($P$5,0,0,ROW()-5,1),OFFSET($K$5,0,0,ROW()-5,1),K352)&lt;1,VLOOKUP(K352,car_1[[رقم السيارة]:[العداد]],5,FALSE),_xlfn.MAXIFS(OFFSET($P$5,0,0,ROW()-5,1),OFFSET($K$5,0,0,ROW()-5,1),K352)),VLOOKUP(K352,car_1[[رقم السيارة]:[العداد]],5,FALSE)),"")</f>
        <v>426555</v>
      </c>
      <c r="Q352" s="12" t="str">
        <f t="shared" ca="1" si="35"/>
        <v/>
      </c>
      <c r="R352" s="3">
        <v>30</v>
      </c>
      <c r="S352" s="3" t="s">
        <v>26</v>
      </c>
      <c r="T352" s="12">
        <f t="shared" si="37"/>
        <v>247.5</v>
      </c>
      <c r="U352" s="13" t="str">
        <f t="shared" ca="1" si="36"/>
        <v/>
      </c>
      <c r="V352" s="13" t="str">
        <f t="shared" ca="1" si="38"/>
        <v/>
      </c>
    </row>
    <row r="353" spans="7:22" x14ac:dyDescent="0.2">
      <c r="G353" s="6">
        <f t="shared" si="39"/>
        <v>45463</v>
      </c>
      <c r="H353" s="7">
        <f t="shared" si="40"/>
        <v>45463</v>
      </c>
      <c r="I353" s="8">
        <v>45463</v>
      </c>
      <c r="J353" s="9">
        <f t="shared" si="41"/>
        <v>45463</v>
      </c>
      <c r="K353" s="3">
        <v>566</v>
      </c>
      <c r="L353" s="14" t="str">
        <f>IFERROR(VLOOKUP($K353,car_1[],2,0),"")</f>
        <v>محمد</v>
      </c>
      <c r="M353" s="14" t="str">
        <f>IFERROR(VLOOKUP($K353,car_1[],3,0),"")</f>
        <v>دبل كابينة</v>
      </c>
      <c r="N353" s="14" t="str">
        <f>IFERROR(VLOOKUP($K353,car_1[],4,0),"")</f>
        <v>عادية</v>
      </c>
      <c r="O353" s="11">
        <f ca="1">IF(K353&lt;&gt;"",IFERROR(IF(_xlfn.MAXIFS(OFFSET($P$5,0,0,ROW()-5,1),OFFSET($K$5,0,0,ROW()-5,1),K353)&lt;1,VLOOKUP(K353,car_1[[رقم السيارة]:[العداد]],5,FALSE),_xlfn.MAXIFS(OFFSET($P$5,0,0,ROW()-5,1),OFFSET($K$5,0,0,ROW()-5,1),K353)),VLOOKUP(K353,car_1[[رقم السيارة]:[العداد]],5,FALSE)),"")</f>
        <v>65752</v>
      </c>
      <c r="Q353" s="12" t="str">
        <f t="shared" ca="1" si="35"/>
        <v/>
      </c>
      <c r="R353" s="3">
        <v>55</v>
      </c>
      <c r="S353" s="3" t="s">
        <v>26</v>
      </c>
      <c r="T353" s="12">
        <f t="shared" si="37"/>
        <v>453.75</v>
      </c>
      <c r="U353" s="13" t="str">
        <f t="shared" ca="1" si="36"/>
        <v/>
      </c>
      <c r="V353" s="13" t="str">
        <f t="shared" ca="1" si="38"/>
        <v/>
      </c>
    </row>
    <row r="354" spans="7:22" x14ac:dyDescent="0.2">
      <c r="G354" s="6">
        <f t="shared" si="39"/>
        <v>45464</v>
      </c>
      <c r="H354" s="7">
        <f t="shared" si="40"/>
        <v>45464</v>
      </c>
      <c r="I354" s="8">
        <v>45464</v>
      </c>
      <c r="J354" s="9">
        <f t="shared" si="41"/>
        <v>45464</v>
      </c>
      <c r="K354" s="3">
        <v>215</v>
      </c>
      <c r="L354" s="14" t="str">
        <f>IFERROR(VLOOKUP($K354,car_1[],2,0),"")</f>
        <v>مصطفى</v>
      </c>
      <c r="M354" s="14" t="str">
        <f>IFERROR(VLOOKUP($K354,car_1[],3,0),"")</f>
        <v xml:space="preserve">كابينة </v>
      </c>
      <c r="N354" s="14" t="str">
        <f>IFERROR(VLOOKUP($K354,car_1[],4,0),"")</f>
        <v>عادية</v>
      </c>
      <c r="O354" s="11">
        <f ca="1">IF(K354&lt;&gt;"",IFERROR(IF(_xlfn.MAXIFS(OFFSET($P$5,0,0,ROW()-5,1),OFFSET($K$5,0,0,ROW()-5,1),K354)&lt;1,VLOOKUP(K354,car_1[[رقم السيارة]:[العداد]],5,FALSE),_xlfn.MAXIFS(OFFSET($P$5,0,0,ROW()-5,1),OFFSET($K$5,0,0,ROW()-5,1),K354)),VLOOKUP(K354,car_1[[رقم السيارة]:[العداد]],5,FALSE)),"")</f>
        <v>75925</v>
      </c>
      <c r="Q354" s="12" t="str">
        <f t="shared" ca="1" si="35"/>
        <v/>
      </c>
      <c r="R354" s="3">
        <v>70</v>
      </c>
      <c r="S354" s="3" t="s">
        <v>26</v>
      </c>
      <c r="T354" s="12">
        <f t="shared" si="37"/>
        <v>577.5</v>
      </c>
      <c r="U354" s="13" t="str">
        <f t="shared" ca="1" si="36"/>
        <v/>
      </c>
      <c r="V354" s="13" t="str">
        <f t="shared" ca="1" si="38"/>
        <v/>
      </c>
    </row>
    <row r="355" spans="7:22" x14ac:dyDescent="0.2">
      <c r="G355" s="6">
        <f t="shared" si="39"/>
        <v>45465</v>
      </c>
      <c r="H355" s="7">
        <f t="shared" si="40"/>
        <v>45465</v>
      </c>
      <c r="I355" s="8">
        <v>45465</v>
      </c>
      <c r="J355" s="9">
        <f t="shared" si="41"/>
        <v>45465</v>
      </c>
      <c r="K355" s="3">
        <v>578</v>
      </c>
      <c r="L355" s="14" t="str">
        <f>IFERROR(VLOOKUP($K355,car_1[],2,0),"")</f>
        <v>رضا الخطيب</v>
      </c>
      <c r="M355" s="14" t="str">
        <f>IFERROR(VLOOKUP($K355,car_1[],3,0),"")</f>
        <v>دبل كابينة</v>
      </c>
      <c r="N355" s="14" t="str">
        <f>IFERROR(VLOOKUP($K355,car_1[],4,0),"")</f>
        <v>غرز</v>
      </c>
      <c r="O355" s="11">
        <f ca="1">IF(K355&lt;&gt;"",IFERROR(IF(_xlfn.MAXIFS(OFFSET($P$5,0,0,ROW()-5,1),OFFSET($K$5,0,0,ROW()-5,1),K355)&lt;1,VLOOKUP(K355,car_1[[رقم السيارة]:[العداد]],5,FALSE),_xlfn.MAXIFS(OFFSET($P$5,0,0,ROW()-5,1),OFFSET($K$5,0,0,ROW()-5,1),K355)),VLOOKUP(K355,car_1[[رقم السيارة]:[العداد]],5,FALSE)),"")</f>
        <v>65352</v>
      </c>
      <c r="Q355" s="12" t="str">
        <f t="shared" ca="1" si="35"/>
        <v/>
      </c>
      <c r="R355" s="3">
        <v>50</v>
      </c>
      <c r="S355" s="3" t="s">
        <v>26</v>
      </c>
      <c r="T355" s="12">
        <f t="shared" si="37"/>
        <v>412.5</v>
      </c>
      <c r="U355" s="13" t="str">
        <f t="shared" ca="1" si="36"/>
        <v/>
      </c>
      <c r="V355" s="13" t="str">
        <f t="shared" ca="1" si="38"/>
        <v/>
      </c>
    </row>
    <row r="356" spans="7:22" x14ac:dyDescent="0.2">
      <c r="G356" s="6">
        <f t="shared" si="39"/>
        <v>45466</v>
      </c>
      <c r="H356" s="7">
        <f t="shared" si="40"/>
        <v>45466</v>
      </c>
      <c r="I356" s="8">
        <v>45466</v>
      </c>
      <c r="J356" s="9">
        <f t="shared" si="41"/>
        <v>45466</v>
      </c>
      <c r="K356" s="3">
        <v>879</v>
      </c>
      <c r="L356" s="14" t="str">
        <f>IFERROR(VLOOKUP($K356,car_1[],2,0),"")</f>
        <v xml:space="preserve">محمود </v>
      </c>
      <c r="M356" s="14" t="str">
        <f>IFERROR(VLOOKUP($K356,car_1[],3,0),"")</f>
        <v>دبل كابينة</v>
      </c>
      <c r="N356" s="14" t="str">
        <f>IFERROR(VLOOKUP($K356,car_1[],4,0),"")</f>
        <v>غرز</v>
      </c>
      <c r="O356" s="11">
        <f ca="1">IF(K356&lt;&gt;"",IFERROR(IF(_xlfn.MAXIFS(OFFSET($P$5,0,0,ROW()-5,1),OFFSET($K$5,0,0,ROW()-5,1),K356)&lt;1,VLOOKUP(K356,car_1[[رقم السيارة]:[العداد]],5,FALSE),_xlfn.MAXIFS(OFFSET($P$5,0,0,ROW()-5,1),OFFSET($K$5,0,0,ROW()-5,1),K356)),VLOOKUP(K356,car_1[[رقم السيارة]:[العداد]],5,FALSE)),"")</f>
        <v>426555</v>
      </c>
      <c r="Q356" s="12" t="str">
        <f t="shared" ca="1" si="35"/>
        <v/>
      </c>
      <c r="R356" s="3">
        <v>25</v>
      </c>
      <c r="S356" s="3" t="s">
        <v>26</v>
      </c>
      <c r="T356" s="12">
        <f t="shared" si="37"/>
        <v>206.25</v>
      </c>
      <c r="U356" s="13" t="str">
        <f t="shared" ca="1" si="36"/>
        <v/>
      </c>
      <c r="V356" s="13" t="str">
        <f t="shared" ca="1" si="38"/>
        <v/>
      </c>
    </row>
    <row r="357" spans="7:22" x14ac:dyDescent="0.2">
      <c r="G357" s="6">
        <f t="shared" si="39"/>
        <v>45467</v>
      </c>
      <c r="H357" s="7">
        <f t="shared" si="40"/>
        <v>45467</v>
      </c>
      <c r="I357" s="8">
        <v>45467</v>
      </c>
      <c r="J357" s="9">
        <f t="shared" si="41"/>
        <v>45467</v>
      </c>
      <c r="K357" s="3">
        <v>566</v>
      </c>
      <c r="L357" s="14" t="str">
        <f>IFERROR(VLOOKUP($K357,car_1[],2,0),"")</f>
        <v>محمد</v>
      </c>
      <c r="M357" s="14" t="str">
        <f>IFERROR(VLOOKUP($K357,car_1[],3,0),"")</f>
        <v>دبل كابينة</v>
      </c>
      <c r="N357" s="14" t="str">
        <f>IFERROR(VLOOKUP($K357,car_1[],4,0),"")</f>
        <v>عادية</v>
      </c>
      <c r="O357" s="11">
        <f ca="1">IF(K357&lt;&gt;"",IFERROR(IF(_xlfn.MAXIFS(OFFSET($P$5,0,0,ROW()-5,1),OFFSET($K$5,0,0,ROW()-5,1),K357)&lt;1,VLOOKUP(K357,car_1[[رقم السيارة]:[العداد]],5,FALSE),_xlfn.MAXIFS(OFFSET($P$5,0,0,ROW()-5,1),OFFSET($K$5,0,0,ROW()-5,1),K357)),VLOOKUP(K357,car_1[[رقم السيارة]:[العداد]],5,FALSE)),"")</f>
        <v>65752</v>
      </c>
      <c r="Q357" s="12" t="str">
        <f t="shared" ca="1" si="35"/>
        <v/>
      </c>
      <c r="R357" s="3">
        <v>30</v>
      </c>
      <c r="S357" s="3" t="s">
        <v>26</v>
      </c>
      <c r="T357" s="12">
        <f t="shared" si="37"/>
        <v>247.5</v>
      </c>
      <c r="U357" s="13" t="str">
        <f t="shared" ca="1" si="36"/>
        <v/>
      </c>
      <c r="V357" s="13" t="str">
        <f t="shared" ca="1" si="38"/>
        <v/>
      </c>
    </row>
    <row r="358" spans="7:22" x14ac:dyDescent="0.2">
      <c r="G358" s="6">
        <f t="shared" si="39"/>
        <v>45468</v>
      </c>
      <c r="H358" s="7">
        <f t="shared" si="40"/>
        <v>45468</v>
      </c>
      <c r="I358" s="8">
        <v>45468</v>
      </c>
      <c r="J358" s="9">
        <f t="shared" si="41"/>
        <v>45468</v>
      </c>
      <c r="K358" s="3">
        <v>215</v>
      </c>
      <c r="L358" s="14" t="str">
        <f>IFERROR(VLOOKUP($K358,car_1[],2,0),"")</f>
        <v>مصطفى</v>
      </c>
      <c r="M358" s="14" t="str">
        <f>IFERROR(VLOOKUP($K358,car_1[],3,0),"")</f>
        <v xml:space="preserve">كابينة </v>
      </c>
      <c r="N358" s="14" t="str">
        <f>IFERROR(VLOOKUP($K358,car_1[],4,0),"")</f>
        <v>عادية</v>
      </c>
      <c r="O358" s="11">
        <f ca="1">IF(K358&lt;&gt;"",IFERROR(IF(_xlfn.MAXIFS(OFFSET($P$5,0,0,ROW()-5,1),OFFSET($K$5,0,0,ROW()-5,1),K358)&lt;1,VLOOKUP(K358,car_1[[رقم السيارة]:[العداد]],5,FALSE),_xlfn.MAXIFS(OFFSET($P$5,0,0,ROW()-5,1),OFFSET($K$5,0,0,ROW()-5,1),K358)),VLOOKUP(K358,car_1[[رقم السيارة]:[العداد]],5,FALSE)),"")</f>
        <v>75925</v>
      </c>
      <c r="Q358" s="12" t="str">
        <f t="shared" ca="1" si="35"/>
        <v/>
      </c>
      <c r="R358" s="3">
        <v>55</v>
      </c>
      <c r="S358" s="3" t="s">
        <v>26</v>
      </c>
      <c r="T358" s="12">
        <f t="shared" si="37"/>
        <v>453.75</v>
      </c>
      <c r="U358" s="13" t="str">
        <f t="shared" ca="1" si="36"/>
        <v/>
      </c>
      <c r="V358" s="13" t="str">
        <f t="shared" ca="1" si="38"/>
        <v/>
      </c>
    </row>
    <row r="359" spans="7:22" x14ac:dyDescent="0.2">
      <c r="G359" s="6">
        <f t="shared" si="39"/>
        <v>45469</v>
      </c>
      <c r="H359" s="7">
        <f t="shared" si="40"/>
        <v>45469</v>
      </c>
      <c r="I359" s="8">
        <v>45469</v>
      </c>
      <c r="J359" s="9">
        <f t="shared" si="41"/>
        <v>45469</v>
      </c>
      <c r="K359" s="3">
        <v>578</v>
      </c>
      <c r="L359" s="14" t="str">
        <f>IFERROR(VLOOKUP($K359,car_1[],2,0),"")</f>
        <v>رضا الخطيب</v>
      </c>
      <c r="M359" s="14" t="str">
        <f>IFERROR(VLOOKUP($K359,car_1[],3,0),"")</f>
        <v>دبل كابينة</v>
      </c>
      <c r="N359" s="14" t="str">
        <f>IFERROR(VLOOKUP($K359,car_1[],4,0),"")</f>
        <v>غرز</v>
      </c>
      <c r="O359" s="11">
        <f ca="1">IF(K359&lt;&gt;"",IFERROR(IF(_xlfn.MAXIFS(OFFSET($P$5,0,0,ROW()-5,1),OFFSET($K$5,0,0,ROW()-5,1),K359)&lt;1,VLOOKUP(K359,car_1[[رقم السيارة]:[العداد]],5,FALSE),_xlfn.MAXIFS(OFFSET($P$5,0,0,ROW()-5,1),OFFSET($K$5,0,0,ROW()-5,1),K359)),VLOOKUP(K359,car_1[[رقم السيارة]:[العداد]],5,FALSE)),"")</f>
        <v>65352</v>
      </c>
      <c r="Q359" s="12" t="str">
        <f t="shared" ca="1" si="35"/>
        <v/>
      </c>
      <c r="R359" s="3">
        <v>70</v>
      </c>
      <c r="S359" s="3" t="s">
        <v>26</v>
      </c>
      <c r="T359" s="12">
        <f t="shared" si="37"/>
        <v>577.5</v>
      </c>
      <c r="U359" s="13" t="str">
        <f t="shared" ca="1" si="36"/>
        <v/>
      </c>
      <c r="V359" s="13" t="str">
        <f t="shared" ca="1" si="38"/>
        <v/>
      </c>
    </row>
    <row r="360" spans="7:22" x14ac:dyDescent="0.2">
      <c r="G360" s="6">
        <f t="shared" si="39"/>
        <v>45470</v>
      </c>
      <c r="H360" s="7">
        <f t="shared" si="40"/>
        <v>45470</v>
      </c>
      <c r="I360" s="8">
        <v>45470</v>
      </c>
      <c r="J360" s="9">
        <f t="shared" si="41"/>
        <v>45470</v>
      </c>
      <c r="K360" s="3">
        <v>879</v>
      </c>
      <c r="L360" s="14" t="str">
        <f>IFERROR(VLOOKUP($K360,car_1[],2,0),"")</f>
        <v xml:space="preserve">محمود </v>
      </c>
      <c r="M360" s="14" t="str">
        <f>IFERROR(VLOOKUP($K360,car_1[],3,0),"")</f>
        <v>دبل كابينة</v>
      </c>
      <c r="N360" s="14" t="str">
        <f>IFERROR(VLOOKUP($K360,car_1[],4,0),"")</f>
        <v>غرز</v>
      </c>
      <c r="O360" s="11">
        <f ca="1">IF(K360&lt;&gt;"",IFERROR(IF(_xlfn.MAXIFS(OFFSET($P$5,0,0,ROW()-5,1),OFFSET($K$5,0,0,ROW()-5,1),K360)&lt;1,VLOOKUP(K360,car_1[[رقم السيارة]:[العداد]],5,FALSE),_xlfn.MAXIFS(OFFSET($P$5,0,0,ROW()-5,1),OFFSET($K$5,0,0,ROW()-5,1),K360)),VLOOKUP(K360,car_1[[رقم السيارة]:[العداد]],5,FALSE)),"")</f>
        <v>426555</v>
      </c>
      <c r="Q360" s="12" t="str">
        <f t="shared" ca="1" si="35"/>
        <v/>
      </c>
      <c r="R360" s="3">
        <v>50</v>
      </c>
      <c r="S360" s="3" t="s">
        <v>26</v>
      </c>
      <c r="T360" s="12">
        <f t="shared" si="37"/>
        <v>412.5</v>
      </c>
      <c r="U360" s="13" t="str">
        <f t="shared" ca="1" si="36"/>
        <v/>
      </c>
      <c r="V360" s="13" t="str">
        <f t="shared" ca="1" si="38"/>
        <v/>
      </c>
    </row>
    <row r="361" spans="7:22" x14ac:dyDescent="0.2">
      <c r="G361" s="6">
        <f t="shared" si="39"/>
        <v>45471</v>
      </c>
      <c r="H361" s="7">
        <f t="shared" si="40"/>
        <v>45471</v>
      </c>
      <c r="I361" s="8">
        <v>45471</v>
      </c>
      <c r="J361" s="9">
        <f t="shared" si="41"/>
        <v>45471</v>
      </c>
      <c r="K361" s="3">
        <v>566</v>
      </c>
      <c r="L361" s="14" t="str">
        <f>IFERROR(VLOOKUP($K361,car_1[],2,0),"")</f>
        <v>محمد</v>
      </c>
      <c r="M361" s="14" t="str">
        <f>IFERROR(VLOOKUP($K361,car_1[],3,0),"")</f>
        <v>دبل كابينة</v>
      </c>
      <c r="N361" s="14" t="str">
        <f>IFERROR(VLOOKUP($K361,car_1[],4,0),"")</f>
        <v>عادية</v>
      </c>
      <c r="O361" s="11">
        <f ca="1">IF(K361&lt;&gt;"",IFERROR(IF(_xlfn.MAXIFS(OFFSET($P$5,0,0,ROW()-5,1),OFFSET($K$5,0,0,ROW()-5,1),K361)&lt;1,VLOOKUP(K361,car_1[[رقم السيارة]:[العداد]],5,FALSE),_xlfn.MAXIFS(OFFSET($P$5,0,0,ROW()-5,1),OFFSET($K$5,0,0,ROW()-5,1),K361)),VLOOKUP(K361,car_1[[رقم السيارة]:[العداد]],5,FALSE)),"")</f>
        <v>65752</v>
      </c>
      <c r="Q361" s="12" t="str">
        <f t="shared" ca="1" si="35"/>
        <v/>
      </c>
      <c r="R361" s="3">
        <v>25</v>
      </c>
      <c r="S361" s="3" t="s">
        <v>26</v>
      </c>
      <c r="T361" s="12">
        <f t="shared" si="37"/>
        <v>206.25</v>
      </c>
      <c r="U361" s="13" t="str">
        <f t="shared" ca="1" si="36"/>
        <v/>
      </c>
      <c r="V361" s="13" t="str">
        <f t="shared" ca="1" si="38"/>
        <v/>
      </c>
    </row>
    <row r="362" spans="7:22" x14ac:dyDescent="0.2">
      <c r="G362" s="6">
        <f t="shared" si="39"/>
        <v>45472</v>
      </c>
      <c r="H362" s="7">
        <f t="shared" si="40"/>
        <v>45472</v>
      </c>
      <c r="I362" s="8">
        <v>45472</v>
      </c>
      <c r="J362" s="9">
        <f t="shared" si="41"/>
        <v>45472</v>
      </c>
      <c r="K362" s="3">
        <v>215</v>
      </c>
      <c r="L362" s="14" t="str">
        <f>IFERROR(VLOOKUP($K362,car_1[],2,0),"")</f>
        <v>مصطفى</v>
      </c>
      <c r="M362" s="14" t="str">
        <f>IFERROR(VLOOKUP($K362,car_1[],3,0),"")</f>
        <v xml:space="preserve">كابينة </v>
      </c>
      <c r="N362" s="14" t="str">
        <f>IFERROR(VLOOKUP($K362,car_1[],4,0),"")</f>
        <v>عادية</v>
      </c>
      <c r="O362" s="11">
        <f ca="1">IF(K362&lt;&gt;"",IFERROR(IF(_xlfn.MAXIFS(OFFSET($P$5,0,0,ROW()-5,1),OFFSET($K$5,0,0,ROW()-5,1),K362)&lt;1,VLOOKUP(K362,car_1[[رقم السيارة]:[العداد]],5,FALSE),_xlfn.MAXIFS(OFFSET($P$5,0,0,ROW()-5,1),OFFSET($K$5,0,0,ROW()-5,1),K362)),VLOOKUP(K362,car_1[[رقم السيارة]:[العداد]],5,FALSE)),"")</f>
        <v>75925</v>
      </c>
      <c r="Q362" s="12" t="str">
        <f t="shared" ca="1" si="35"/>
        <v/>
      </c>
      <c r="R362" s="3">
        <v>30</v>
      </c>
      <c r="S362" s="3" t="s">
        <v>26</v>
      </c>
      <c r="T362" s="12">
        <f t="shared" si="37"/>
        <v>247.5</v>
      </c>
      <c r="U362" s="13" t="str">
        <f t="shared" ca="1" si="36"/>
        <v/>
      </c>
      <c r="V362" s="13" t="str">
        <f t="shared" ca="1" si="38"/>
        <v/>
      </c>
    </row>
    <row r="363" spans="7:22" x14ac:dyDescent="0.2">
      <c r="G363" s="6">
        <f t="shared" si="39"/>
        <v>45473</v>
      </c>
      <c r="H363" s="7">
        <f t="shared" si="40"/>
        <v>45473</v>
      </c>
      <c r="I363" s="8">
        <v>45473</v>
      </c>
      <c r="J363" s="9">
        <f t="shared" si="41"/>
        <v>45473</v>
      </c>
      <c r="K363" s="3">
        <v>578</v>
      </c>
      <c r="L363" s="14" t="str">
        <f>IFERROR(VLOOKUP($K363,car_1[],2,0),"")</f>
        <v>رضا الخطيب</v>
      </c>
      <c r="M363" s="14" t="str">
        <f>IFERROR(VLOOKUP($K363,car_1[],3,0),"")</f>
        <v>دبل كابينة</v>
      </c>
      <c r="N363" s="14" t="str">
        <f>IFERROR(VLOOKUP($K363,car_1[],4,0),"")</f>
        <v>غرز</v>
      </c>
      <c r="O363" s="11">
        <f ca="1">IF(K363&lt;&gt;"",IFERROR(IF(_xlfn.MAXIFS(OFFSET($P$5,0,0,ROW()-5,1),OFFSET($K$5,0,0,ROW()-5,1),K363)&lt;1,VLOOKUP(K363,car_1[[رقم السيارة]:[العداد]],5,FALSE),_xlfn.MAXIFS(OFFSET($P$5,0,0,ROW()-5,1),OFFSET($K$5,0,0,ROW()-5,1),K363)),VLOOKUP(K363,car_1[[رقم السيارة]:[العداد]],5,FALSE)),"")</f>
        <v>65352</v>
      </c>
      <c r="Q363" s="12" t="str">
        <f t="shared" ca="1" si="35"/>
        <v/>
      </c>
      <c r="R363" s="3">
        <v>55</v>
      </c>
      <c r="S363" s="3" t="s">
        <v>26</v>
      </c>
      <c r="T363" s="12">
        <f t="shared" si="37"/>
        <v>453.75</v>
      </c>
      <c r="U363" s="13" t="str">
        <f t="shared" ca="1" si="36"/>
        <v/>
      </c>
      <c r="V363" s="13" t="str">
        <f t="shared" ca="1" si="38"/>
        <v/>
      </c>
    </row>
    <row r="364" spans="7:22" x14ac:dyDescent="0.2">
      <c r="G364" s="6">
        <f t="shared" si="39"/>
        <v>45474</v>
      </c>
      <c r="H364" s="7">
        <f t="shared" si="40"/>
        <v>45474</v>
      </c>
      <c r="I364" s="8">
        <v>45474</v>
      </c>
      <c r="J364" s="9">
        <f t="shared" si="41"/>
        <v>45474</v>
      </c>
      <c r="K364" s="3">
        <v>879</v>
      </c>
      <c r="L364" s="14" t="str">
        <f>IFERROR(VLOOKUP($K364,car_1[],2,0),"")</f>
        <v xml:space="preserve">محمود </v>
      </c>
      <c r="M364" s="14" t="str">
        <f>IFERROR(VLOOKUP($K364,car_1[],3,0),"")</f>
        <v>دبل كابينة</v>
      </c>
      <c r="N364" s="14" t="str">
        <f>IFERROR(VLOOKUP($K364,car_1[],4,0),"")</f>
        <v>غرز</v>
      </c>
      <c r="O364" s="11">
        <f ca="1">IF(K364&lt;&gt;"",IFERROR(IF(_xlfn.MAXIFS(OFFSET($P$5,0,0,ROW()-5,1),OFFSET($K$5,0,0,ROW()-5,1),K364)&lt;1,VLOOKUP(K364,car_1[[رقم السيارة]:[العداد]],5,FALSE),_xlfn.MAXIFS(OFFSET($P$5,0,0,ROW()-5,1),OFFSET($K$5,0,0,ROW()-5,1),K364)),VLOOKUP(K364,car_1[[رقم السيارة]:[العداد]],5,FALSE)),"")</f>
        <v>426555</v>
      </c>
      <c r="Q364" s="12" t="str">
        <f t="shared" ca="1" si="35"/>
        <v/>
      </c>
      <c r="R364" s="3">
        <v>70</v>
      </c>
      <c r="S364" s="3" t="s">
        <v>26</v>
      </c>
      <c r="T364" s="12">
        <f t="shared" si="37"/>
        <v>577.5</v>
      </c>
      <c r="U364" s="13" t="str">
        <f t="shared" ca="1" si="36"/>
        <v/>
      </c>
      <c r="V364" s="13" t="str">
        <f t="shared" ca="1" si="38"/>
        <v/>
      </c>
    </row>
    <row r="365" spans="7:22" x14ac:dyDescent="0.2">
      <c r="G365" s="6">
        <f t="shared" si="39"/>
        <v>45475</v>
      </c>
      <c r="H365" s="7">
        <f t="shared" si="40"/>
        <v>45475</v>
      </c>
      <c r="I365" s="8">
        <v>45475</v>
      </c>
      <c r="J365" s="9">
        <f t="shared" si="41"/>
        <v>45475</v>
      </c>
      <c r="K365" s="3">
        <v>566</v>
      </c>
      <c r="L365" s="14" t="str">
        <f>IFERROR(VLOOKUP($K365,car_1[],2,0),"")</f>
        <v>محمد</v>
      </c>
      <c r="M365" s="14" t="str">
        <f>IFERROR(VLOOKUP($K365,car_1[],3,0),"")</f>
        <v>دبل كابينة</v>
      </c>
      <c r="N365" s="14" t="str">
        <f>IFERROR(VLOOKUP($K365,car_1[],4,0),"")</f>
        <v>عادية</v>
      </c>
      <c r="O365" s="11">
        <f ca="1">IF(K365&lt;&gt;"",IFERROR(IF(_xlfn.MAXIFS(OFFSET($P$5,0,0,ROW()-5,1),OFFSET($K$5,0,0,ROW()-5,1),K365)&lt;1,VLOOKUP(K365,car_1[[رقم السيارة]:[العداد]],5,FALSE),_xlfn.MAXIFS(OFFSET($P$5,0,0,ROW()-5,1),OFFSET($K$5,0,0,ROW()-5,1),K365)),VLOOKUP(K365,car_1[[رقم السيارة]:[العداد]],5,FALSE)),"")</f>
        <v>65752</v>
      </c>
      <c r="Q365" s="12" t="str">
        <f t="shared" ca="1" si="35"/>
        <v/>
      </c>
      <c r="R365" s="3">
        <v>50</v>
      </c>
      <c r="S365" s="3" t="s">
        <v>26</v>
      </c>
      <c r="T365" s="12">
        <f t="shared" si="37"/>
        <v>412.5</v>
      </c>
      <c r="U365" s="13" t="str">
        <f t="shared" ca="1" si="36"/>
        <v/>
      </c>
      <c r="V365" s="13" t="str">
        <f t="shared" ca="1" si="38"/>
        <v/>
      </c>
    </row>
    <row r="366" spans="7:22" x14ac:dyDescent="0.2">
      <c r="G366" s="6">
        <f t="shared" si="39"/>
        <v>45476</v>
      </c>
      <c r="H366" s="7">
        <f t="shared" si="40"/>
        <v>45476</v>
      </c>
      <c r="I366" s="8">
        <v>45476</v>
      </c>
      <c r="J366" s="9">
        <f t="shared" si="41"/>
        <v>45476</v>
      </c>
      <c r="K366" s="3">
        <v>215</v>
      </c>
      <c r="L366" s="14" t="str">
        <f>IFERROR(VLOOKUP($K366,car_1[],2,0),"")</f>
        <v>مصطفى</v>
      </c>
      <c r="M366" s="14" t="str">
        <f>IFERROR(VLOOKUP($K366,car_1[],3,0),"")</f>
        <v xml:space="preserve">كابينة </v>
      </c>
      <c r="N366" s="14" t="str">
        <f>IFERROR(VLOOKUP($K366,car_1[],4,0),"")</f>
        <v>عادية</v>
      </c>
      <c r="O366" s="11">
        <f ca="1">IF(K366&lt;&gt;"",IFERROR(IF(_xlfn.MAXIFS(OFFSET($P$5,0,0,ROW()-5,1),OFFSET($K$5,0,0,ROW()-5,1),K366)&lt;1,VLOOKUP(K366,car_1[[رقم السيارة]:[العداد]],5,FALSE),_xlfn.MAXIFS(OFFSET($P$5,0,0,ROW()-5,1),OFFSET($K$5,0,0,ROW()-5,1),K366)),VLOOKUP(K366,car_1[[رقم السيارة]:[العداد]],5,FALSE)),"")</f>
        <v>75925</v>
      </c>
      <c r="Q366" s="12" t="str">
        <f t="shared" ca="1" si="35"/>
        <v/>
      </c>
      <c r="R366" s="3">
        <v>25</v>
      </c>
      <c r="S366" s="3" t="s">
        <v>26</v>
      </c>
      <c r="T366" s="12">
        <f t="shared" si="37"/>
        <v>206.25</v>
      </c>
      <c r="U366" s="13" t="str">
        <f t="shared" ca="1" si="36"/>
        <v/>
      </c>
      <c r="V366" s="13" t="str">
        <f t="shared" ca="1" si="38"/>
        <v/>
      </c>
    </row>
    <row r="367" spans="7:22" x14ac:dyDescent="0.2">
      <c r="G367" s="6">
        <f t="shared" si="39"/>
        <v>45477</v>
      </c>
      <c r="H367" s="7">
        <f t="shared" si="40"/>
        <v>45477</v>
      </c>
      <c r="I367" s="8">
        <v>45477</v>
      </c>
      <c r="J367" s="9">
        <f t="shared" si="41"/>
        <v>45477</v>
      </c>
      <c r="K367" s="3">
        <v>578</v>
      </c>
      <c r="L367" s="14" t="str">
        <f>IFERROR(VLOOKUP($K367,car_1[],2,0),"")</f>
        <v>رضا الخطيب</v>
      </c>
      <c r="M367" s="14" t="str">
        <f>IFERROR(VLOOKUP($K367,car_1[],3,0),"")</f>
        <v>دبل كابينة</v>
      </c>
      <c r="N367" s="14" t="str">
        <f>IFERROR(VLOOKUP($K367,car_1[],4,0),"")</f>
        <v>غرز</v>
      </c>
      <c r="O367" s="11">
        <f ca="1">IF(K367&lt;&gt;"",IFERROR(IF(_xlfn.MAXIFS(OFFSET($P$5,0,0,ROW()-5,1),OFFSET($K$5,0,0,ROW()-5,1),K367)&lt;1,VLOOKUP(K367,car_1[[رقم السيارة]:[العداد]],5,FALSE),_xlfn.MAXIFS(OFFSET($P$5,0,0,ROW()-5,1),OFFSET($K$5,0,0,ROW()-5,1),K367)),VLOOKUP(K367,car_1[[رقم السيارة]:[العداد]],5,FALSE)),"")</f>
        <v>65352</v>
      </c>
      <c r="Q367" s="12" t="str">
        <f t="shared" ca="1" si="35"/>
        <v/>
      </c>
      <c r="R367" s="3">
        <v>30</v>
      </c>
      <c r="S367" s="3" t="s">
        <v>26</v>
      </c>
      <c r="T367" s="12">
        <f t="shared" si="37"/>
        <v>247.5</v>
      </c>
      <c r="U367" s="13" t="str">
        <f t="shared" ca="1" si="36"/>
        <v/>
      </c>
      <c r="V367" s="13" t="str">
        <f t="shared" ca="1" si="38"/>
        <v/>
      </c>
    </row>
    <row r="368" spans="7:22" x14ac:dyDescent="0.2">
      <c r="G368" s="6">
        <f t="shared" si="39"/>
        <v>45478</v>
      </c>
      <c r="H368" s="7">
        <f t="shared" si="40"/>
        <v>45478</v>
      </c>
      <c r="I368" s="8">
        <v>45478</v>
      </c>
      <c r="J368" s="9">
        <f t="shared" si="41"/>
        <v>45478</v>
      </c>
      <c r="K368" s="3">
        <v>879</v>
      </c>
      <c r="L368" s="14" t="str">
        <f>IFERROR(VLOOKUP($K368,car_1[],2,0),"")</f>
        <v xml:space="preserve">محمود </v>
      </c>
      <c r="M368" s="14" t="str">
        <f>IFERROR(VLOOKUP($K368,car_1[],3,0),"")</f>
        <v>دبل كابينة</v>
      </c>
      <c r="N368" s="14" t="str">
        <f>IFERROR(VLOOKUP($K368,car_1[],4,0),"")</f>
        <v>غرز</v>
      </c>
      <c r="O368" s="11">
        <f ca="1">IF(K368&lt;&gt;"",IFERROR(IF(_xlfn.MAXIFS(OFFSET($P$5,0,0,ROW()-5,1),OFFSET($K$5,0,0,ROW()-5,1),K368)&lt;1,VLOOKUP(K368,car_1[[رقم السيارة]:[العداد]],5,FALSE),_xlfn.MAXIFS(OFFSET($P$5,0,0,ROW()-5,1),OFFSET($K$5,0,0,ROW()-5,1),K368)),VLOOKUP(K368,car_1[[رقم السيارة]:[العداد]],5,FALSE)),"")</f>
        <v>426555</v>
      </c>
      <c r="Q368" s="12" t="str">
        <f t="shared" ca="1" si="35"/>
        <v/>
      </c>
      <c r="R368" s="3">
        <v>55</v>
      </c>
      <c r="S368" s="3" t="s">
        <v>26</v>
      </c>
      <c r="T368" s="12">
        <f t="shared" si="37"/>
        <v>453.75</v>
      </c>
      <c r="U368" s="13" t="str">
        <f t="shared" ca="1" si="36"/>
        <v/>
      </c>
      <c r="V368" s="13" t="str">
        <f t="shared" ca="1" si="38"/>
        <v/>
      </c>
    </row>
    <row r="369" spans="7:22" x14ac:dyDescent="0.2">
      <c r="G369" s="6">
        <f t="shared" si="39"/>
        <v>45479</v>
      </c>
      <c r="H369" s="7">
        <f t="shared" si="40"/>
        <v>45479</v>
      </c>
      <c r="I369" s="8">
        <v>45479</v>
      </c>
      <c r="J369" s="9">
        <f t="shared" si="41"/>
        <v>45479</v>
      </c>
      <c r="K369" s="3">
        <v>566</v>
      </c>
      <c r="L369" s="14" t="str">
        <f>IFERROR(VLOOKUP($K369,car_1[],2,0),"")</f>
        <v>محمد</v>
      </c>
      <c r="M369" s="14" t="str">
        <f>IFERROR(VLOOKUP($K369,car_1[],3,0),"")</f>
        <v>دبل كابينة</v>
      </c>
      <c r="N369" s="14" t="str">
        <f>IFERROR(VLOOKUP($K369,car_1[],4,0),"")</f>
        <v>عادية</v>
      </c>
      <c r="O369" s="11">
        <f ca="1">IF(K369&lt;&gt;"",IFERROR(IF(_xlfn.MAXIFS(OFFSET($P$5,0,0,ROW()-5,1),OFFSET($K$5,0,0,ROW()-5,1),K369)&lt;1,VLOOKUP(K369,car_1[[رقم السيارة]:[العداد]],5,FALSE),_xlfn.MAXIFS(OFFSET($P$5,0,0,ROW()-5,1),OFFSET($K$5,0,0,ROW()-5,1),K369)),VLOOKUP(K369,car_1[[رقم السيارة]:[العداد]],5,FALSE)),"")</f>
        <v>65752</v>
      </c>
      <c r="Q369" s="12" t="str">
        <f t="shared" ca="1" si="35"/>
        <v/>
      </c>
      <c r="R369" s="3">
        <v>70</v>
      </c>
      <c r="S369" s="3" t="s">
        <v>26</v>
      </c>
      <c r="T369" s="12">
        <f t="shared" si="37"/>
        <v>577.5</v>
      </c>
      <c r="U369" s="13" t="str">
        <f t="shared" ca="1" si="36"/>
        <v/>
      </c>
      <c r="V369" s="13" t="str">
        <f t="shared" ca="1" si="38"/>
        <v/>
      </c>
    </row>
    <row r="370" spans="7:22" x14ac:dyDescent="0.2">
      <c r="G370" s="6">
        <f t="shared" si="39"/>
        <v>45480</v>
      </c>
      <c r="H370" s="7">
        <f t="shared" si="40"/>
        <v>45480</v>
      </c>
      <c r="I370" s="8">
        <v>45480</v>
      </c>
      <c r="J370" s="9">
        <f t="shared" si="41"/>
        <v>45480</v>
      </c>
      <c r="K370" s="3">
        <v>215</v>
      </c>
      <c r="L370" s="14" t="str">
        <f>IFERROR(VLOOKUP($K370,car_1[],2,0),"")</f>
        <v>مصطفى</v>
      </c>
      <c r="M370" s="14" t="str">
        <f>IFERROR(VLOOKUP($K370,car_1[],3,0),"")</f>
        <v xml:space="preserve">كابينة </v>
      </c>
      <c r="N370" s="14" t="str">
        <f>IFERROR(VLOOKUP($K370,car_1[],4,0),"")</f>
        <v>عادية</v>
      </c>
      <c r="O370" s="11">
        <f ca="1">IF(K370&lt;&gt;"",IFERROR(IF(_xlfn.MAXIFS(OFFSET($P$5,0,0,ROW()-5,1),OFFSET($K$5,0,0,ROW()-5,1),K370)&lt;1,VLOOKUP(K370,car_1[[رقم السيارة]:[العداد]],5,FALSE),_xlfn.MAXIFS(OFFSET($P$5,0,0,ROW()-5,1),OFFSET($K$5,0,0,ROW()-5,1),K370)),VLOOKUP(K370,car_1[[رقم السيارة]:[العداد]],5,FALSE)),"")</f>
        <v>75925</v>
      </c>
      <c r="Q370" s="12" t="str">
        <f t="shared" ca="1" si="35"/>
        <v/>
      </c>
      <c r="R370" s="3">
        <v>50</v>
      </c>
      <c r="S370" s="3" t="s">
        <v>26</v>
      </c>
      <c r="T370" s="12">
        <f t="shared" si="37"/>
        <v>412.5</v>
      </c>
      <c r="U370" s="13" t="str">
        <f t="shared" ca="1" si="36"/>
        <v/>
      </c>
      <c r="V370" s="13" t="str">
        <f t="shared" ca="1" si="38"/>
        <v/>
      </c>
    </row>
    <row r="371" spans="7:22" x14ac:dyDescent="0.2">
      <c r="G371" s="6">
        <f t="shared" si="39"/>
        <v>45481</v>
      </c>
      <c r="H371" s="7">
        <f t="shared" si="40"/>
        <v>45481</v>
      </c>
      <c r="I371" s="8">
        <v>45481</v>
      </c>
      <c r="J371" s="9">
        <f t="shared" si="41"/>
        <v>45481</v>
      </c>
      <c r="K371" s="3">
        <v>578</v>
      </c>
      <c r="L371" s="14" t="str">
        <f>IFERROR(VLOOKUP($K371,car_1[],2,0),"")</f>
        <v>رضا الخطيب</v>
      </c>
      <c r="M371" s="14" t="str">
        <f>IFERROR(VLOOKUP($K371,car_1[],3,0),"")</f>
        <v>دبل كابينة</v>
      </c>
      <c r="N371" s="14" t="str">
        <f>IFERROR(VLOOKUP($K371,car_1[],4,0),"")</f>
        <v>غرز</v>
      </c>
      <c r="O371" s="11">
        <f ca="1">IF(K371&lt;&gt;"",IFERROR(IF(_xlfn.MAXIFS(OFFSET($P$5,0,0,ROW()-5,1),OFFSET($K$5,0,0,ROW()-5,1),K371)&lt;1,VLOOKUP(K371,car_1[[رقم السيارة]:[العداد]],5,FALSE),_xlfn.MAXIFS(OFFSET($P$5,0,0,ROW()-5,1),OFFSET($K$5,0,0,ROW()-5,1),K371)),VLOOKUP(K371,car_1[[رقم السيارة]:[العداد]],5,FALSE)),"")</f>
        <v>65352</v>
      </c>
      <c r="Q371" s="12" t="str">
        <f t="shared" ca="1" si="35"/>
        <v/>
      </c>
      <c r="R371" s="3">
        <v>25</v>
      </c>
      <c r="S371" s="3" t="s">
        <v>26</v>
      </c>
      <c r="T371" s="12">
        <f t="shared" si="37"/>
        <v>206.25</v>
      </c>
      <c r="U371" s="13" t="str">
        <f t="shared" ca="1" si="36"/>
        <v/>
      </c>
      <c r="V371" s="13" t="str">
        <f t="shared" ca="1" si="38"/>
        <v/>
      </c>
    </row>
    <row r="372" spans="7:22" x14ac:dyDescent="0.2">
      <c r="G372" s="6">
        <f t="shared" si="39"/>
        <v>45482</v>
      </c>
      <c r="H372" s="7">
        <f t="shared" si="40"/>
        <v>45482</v>
      </c>
      <c r="I372" s="8">
        <v>45482</v>
      </c>
      <c r="J372" s="9">
        <f t="shared" si="41"/>
        <v>45482</v>
      </c>
      <c r="K372" s="3">
        <v>879</v>
      </c>
      <c r="L372" s="14" t="str">
        <f>IFERROR(VLOOKUP($K372,car_1[],2,0),"")</f>
        <v xml:space="preserve">محمود </v>
      </c>
      <c r="M372" s="14" t="str">
        <f>IFERROR(VLOOKUP($K372,car_1[],3,0),"")</f>
        <v>دبل كابينة</v>
      </c>
      <c r="N372" s="14" t="str">
        <f>IFERROR(VLOOKUP($K372,car_1[],4,0),"")</f>
        <v>غرز</v>
      </c>
      <c r="O372" s="11">
        <f ca="1">IF(K372&lt;&gt;"",IFERROR(IF(_xlfn.MAXIFS(OFFSET($P$5,0,0,ROW()-5,1),OFFSET($K$5,0,0,ROW()-5,1),K372)&lt;1,VLOOKUP(K372,car_1[[رقم السيارة]:[العداد]],5,FALSE),_xlfn.MAXIFS(OFFSET($P$5,0,0,ROW()-5,1),OFFSET($K$5,0,0,ROW()-5,1),K372)),VLOOKUP(K372,car_1[[رقم السيارة]:[العداد]],5,FALSE)),"")</f>
        <v>426555</v>
      </c>
      <c r="Q372" s="12" t="str">
        <f t="shared" ca="1" si="35"/>
        <v/>
      </c>
      <c r="R372" s="3">
        <v>30</v>
      </c>
      <c r="S372" s="3" t="s">
        <v>26</v>
      </c>
      <c r="T372" s="12">
        <f t="shared" si="37"/>
        <v>247.5</v>
      </c>
      <c r="U372" s="13" t="str">
        <f t="shared" ca="1" si="36"/>
        <v/>
      </c>
      <c r="V372" s="13" t="str">
        <f t="shared" ca="1" si="38"/>
        <v/>
      </c>
    </row>
    <row r="373" spans="7:22" x14ac:dyDescent="0.2">
      <c r="G373" s="6">
        <f t="shared" si="39"/>
        <v>45483</v>
      </c>
      <c r="H373" s="7">
        <f t="shared" si="40"/>
        <v>45483</v>
      </c>
      <c r="I373" s="8">
        <v>45483</v>
      </c>
      <c r="J373" s="9">
        <f t="shared" si="41"/>
        <v>45483</v>
      </c>
      <c r="K373" s="3">
        <v>566</v>
      </c>
      <c r="L373" s="14" t="str">
        <f>IFERROR(VLOOKUP($K373,car_1[],2,0),"")</f>
        <v>محمد</v>
      </c>
      <c r="M373" s="14" t="str">
        <f>IFERROR(VLOOKUP($K373,car_1[],3,0),"")</f>
        <v>دبل كابينة</v>
      </c>
      <c r="N373" s="14" t="str">
        <f>IFERROR(VLOOKUP($K373,car_1[],4,0),"")</f>
        <v>عادية</v>
      </c>
      <c r="O373" s="11">
        <f ca="1">IF(K373&lt;&gt;"",IFERROR(IF(_xlfn.MAXIFS(OFFSET($P$5,0,0,ROW()-5,1),OFFSET($K$5,0,0,ROW()-5,1),K373)&lt;1,VLOOKUP(K373,car_1[[رقم السيارة]:[العداد]],5,FALSE),_xlfn.MAXIFS(OFFSET($P$5,0,0,ROW()-5,1),OFFSET($K$5,0,0,ROW()-5,1),K373)),VLOOKUP(K373,car_1[[رقم السيارة]:[العداد]],5,FALSE)),"")</f>
        <v>65752</v>
      </c>
      <c r="Q373" s="12" t="str">
        <f t="shared" ca="1" si="35"/>
        <v/>
      </c>
      <c r="R373" s="3">
        <v>55</v>
      </c>
      <c r="S373" s="3" t="s">
        <v>26</v>
      </c>
      <c r="T373" s="12">
        <f t="shared" si="37"/>
        <v>453.75</v>
      </c>
      <c r="U373" s="13" t="str">
        <f t="shared" ca="1" si="36"/>
        <v/>
      </c>
      <c r="V373" s="13" t="str">
        <f t="shared" ca="1" si="38"/>
        <v/>
      </c>
    </row>
    <row r="374" spans="7:22" x14ac:dyDescent="0.2">
      <c r="G374" s="6">
        <f t="shared" si="39"/>
        <v>45484</v>
      </c>
      <c r="H374" s="7">
        <f t="shared" si="40"/>
        <v>45484</v>
      </c>
      <c r="I374" s="8">
        <v>45484</v>
      </c>
      <c r="J374" s="9">
        <f t="shared" si="41"/>
        <v>45484</v>
      </c>
      <c r="K374" s="3">
        <v>215</v>
      </c>
      <c r="L374" s="14" t="str">
        <f>IFERROR(VLOOKUP($K374,car_1[],2,0),"")</f>
        <v>مصطفى</v>
      </c>
      <c r="M374" s="14" t="str">
        <f>IFERROR(VLOOKUP($K374,car_1[],3,0),"")</f>
        <v xml:space="preserve">كابينة </v>
      </c>
      <c r="N374" s="14" t="str">
        <f>IFERROR(VLOOKUP($K374,car_1[],4,0),"")</f>
        <v>عادية</v>
      </c>
      <c r="O374" s="11">
        <f ca="1">IF(K374&lt;&gt;"",IFERROR(IF(_xlfn.MAXIFS(OFFSET($P$5,0,0,ROW()-5,1),OFFSET($K$5,0,0,ROW()-5,1),K374)&lt;1,VLOOKUP(K374,car_1[[رقم السيارة]:[العداد]],5,FALSE),_xlfn.MAXIFS(OFFSET($P$5,0,0,ROW()-5,1),OFFSET($K$5,0,0,ROW()-5,1),K374)),VLOOKUP(K374,car_1[[رقم السيارة]:[العداد]],5,FALSE)),"")</f>
        <v>75925</v>
      </c>
      <c r="Q374" s="12" t="str">
        <f t="shared" ca="1" si="35"/>
        <v/>
      </c>
      <c r="R374" s="3">
        <v>70</v>
      </c>
      <c r="S374" s="3" t="s">
        <v>26</v>
      </c>
      <c r="T374" s="12">
        <f t="shared" si="37"/>
        <v>577.5</v>
      </c>
      <c r="U374" s="13" t="str">
        <f t="shared" ca="1" si="36"/>
        <v/>
      </c>
      <c r="V374" s="13" t="str">
        <f t="shared" ca="1" si="38"/>
        <v/>
      </c>
    </row>
    <row r="375" spans="7:22" x14ac:dyDescent="0.2">
      <c r="G375" s="6">
        <f t="shared" si="39"/>
        <v>45485</v>
      </c>
      <c r="H375" s="7">
        <f t="shared" si="40"/>
        <v>45485</v>
      </c>
      <c r="I375" s="8">
        <v>45485</v>
      </c>
      <c r="J375" s="9">
        <f t="shared" si="41"/>
        <v>45485</v>
      </c>
      <c r="K375" s="3">
        <v>578</v>
      </c>
      <c r="L375" s="14" t="str">
        <f>IFERROR(VLOOKUP($K375,car_1[],2,0),"")</f>
        <v>رضا الخطيب</v>
      </c>
      <c r="M375" s="14" t="str">
        <f>IFERROR(VLOOKUP($K375,car_1[],3,0),"")</f>
        <v>دبل كابينة</v>
      </c>
      <c r="N375" s="14" t="str">
        <f>IFERROR(VLOOKUP($K375,car_1[],4,0),"")</f>
        <v>غرز</v>
      </c>
      <c r="O375" s="11">
        <f ca="1">IF(K375&lt;&gt;"",IFERROR(IF(_xlfn.MAXIFS(OFFSET($P$5,0,0,ROW()-5,1),OFFSET($K$5,0,0,ROW()-5,1),K375)&lt;1,VLOOKUP(K375,car_1[[رقم السيارة]:[العداد]],5,FALSE),_xlfn.MAXIFS(OFFSET($P$5,0,0,ROW()-5,1),OFFSET($K$5,0,0,ROW()-5,1),K375)),VLOOKUP(K375,car_1[[رقم السيارة]:[العداد]],5,FALSE)),"")</f>
        <v>65352</v>
      </c>
      <c r="Q375" s="12" t="str">
        <f t="shared" ca="1" si="35"/>
        <v/>
      </c>
      <c r="R375" s="3">
        <v>50</v>
      </c>
      <c r="S375" s="3" t="s">
        <v>26</v>
      </c>
      <c r="T375" s="12">
        <f t="shared" si="37"/>
        <v>412.5</v>
      </c>
      <c r="U375" s="13" t="str">
        <f t="shared" ca="1" si="36"/>
        <v/>
      </c>
      <c r="V375" s="13" t="str">
        <f t="shared" ca="1" si="38"/>
        <v/>
      </c>
    </row>
    <row r="376" spans="7:22" x14ac:dyDescent="0.2">
      <c r="G376" s="6">
        <f t="shared" si="39"/>
        <v>45486</v>
      </c>
      <c r="H376" s="7">
        <f t="shared" si="40"/>
        <v>45486</v>
      </c>
      <c r="I376" s="8">
        <v>45486</v>
      </c>
      <c r="J376" s="9">
        <f t="shared" si="41"/>
        <v>45486</v>
      </c>
      <c r="K376" s="3">
        <v>879</v>
      </c>
      <c r="L376" s="14" t="str">
        <f>IFERROR(VLOOKUP($K376,car_1[],2,0),"")</f>
        <v xml:space="preserve">محمود </v>
      </c>
      <c r="M376" s="14" t="str">
        <f>IFERROR(VLOOKUP($K376,car_1[],3,0),"")</f>
        <v>دبل كابينة</v>
      </c>
      <c r="N376" s="14" t="str">
        <f>IFERROR(VLOOKUP($K376,car_1[],4,0),"")</f>
        <v>غرز</v>
      </c>
      <c r="O376" s="11">
        <f ca="1">IF(K376&lt;&gt;"",IFERROR(IF(_xlfn.MAXIFS(OFFSET($P$5,0,0,ROW()-5,1),OFFSET($K$5,0,0,ROW()-5,1),K376)&lt;1,VLOOKUP(K376,car_1[[رقم السيارة]:[العداد]],5,FALSE),_xlfn.MAXIFS(OFFSET($P$5,0,0,ROW()-5,1),OFFSET($K$5,0,0,ROW()-5,1),K376)),VLOOKUP(K376,car_1[[رقم السيارة]:[العداد]],5,FALSE)),"")</f>
        <v>426555</v>
      </c>
      <c r="Q376" s="12" t="str">
        <f t="shared" ca="1" si="35"/>
        <v/>
      </c>
      <c r="R376" s="3">
        <v>25</v>
      </c>
      <c r="S376" s="3" t="s">
        <v>26</v>
      </c>
      <c r="T376" s="12">
        <f t="shared" si="37"/>
        <v>206.25</v>
      </c>
      <c r="U376" s="13" t="str">
        <f t="shared" ca="1" si="36"/>
        <v/>
      </c>
      <c r="V376" s="13" t="str">
        <f t="shared" ca="1" si="38"/>
        <v/>
      </c>
    </row>
    <row r="377" spans="7:22" x14ac:dyDescent="0.2">
      <c r="G377" s="6">
        <f t="shared" si="39"/>
        <v>45487</v>
      </c>
      <c r="H377" s="7">
        <f t="shared" si="40"/>
        <v>45487</v>
      </c>
      <c r="I377" s="8">
        <v>45487</v>
      </c>
      <c r="J377" s="9">
        <f t="shared" si="41"/>
        <v>45487</v>
      </c>
      <c r="K377" s="3">
        <v>566</v>
      </c>
      <c r="L377" s="14" t="str">
        <f>IFERROR(VLOOKUP($K377,car_1[],2,0),"")</f>
        <v>محمد</v>
      </c>
      <c r="M377" s="14" t="str">
        <f>IFERROR(VLOOKUP($K377,car_1[],3,0),"")</f>
        <v>دبل كابينة</v>
      </c>
      <c r="N377" s="14" t="str">
        <f>IFERROR(VLOOKUP($K377,car_1[],4,0),"")</f>
        <v>عادية</v>
      </c>
      <c r="O377" s="11">
        <f ca="1">IF(K377&lt;&gt;"",IFERROR(IF(_xlfn.MAXIFS(OFFSET($P$5,0,0,ROW()-5,1),OFFSET($K$5,0,0,ROW()-5,1),K377)&lt;1,VLOOKUP(K377,car_1[[رقم السيارة]:[العداد]],5,FALSE),_xlfn.MAXIFS(OFFSET($P$5,0,0,ROW()-5,1),OFFSET($K$5,0,0,ROW()-5,1),K377)),VLOOKUP(K377,car_1[[رقم السيارة]:[العداد]],5,FALSE)),"")</f>
        <v>65752</v>
      </c>
      <c r="Q377" s="12" t="str">
        <f t="shared" ca="1" si="35"/>
        <v/>
      </c>
      <c r="R377" s="3">
        <v>30</v>
      </c>
      <c r="S377" s="3" t="s">
        <v>26</v>
      </c>
      <c r="T377" s="12">
        <f t="shared" si="37"/>
        <v>247.5</v>
      </c>
      <c r="U377" s="13" t="str">
        <f t="shared" ca="1" si="36"/>
        <v/>
      </c>
      <c r="V377" s="13" t="str">
        <f t="shared" ca="1" si="38"/>
        <v/>
      </c>
    </row>
    <row r="378" spans="7:22" x14ac:dyDescent="0.2">
      <c r="G378" s="6">
        <f t="shared" si="39"/>
        <v>45488</v>
      </c>
      <c r="H378" s="7">
        <f t="shared" si="40"/>
        <v>45488</v>
      </c>
      <c r="I378" s="8">
        <v>45488</v>
      </c>
      <c r="J378" s="9">
        <f t="shared" si="41"/>
        <v>45488</v>
      </c>
      <c r="K378" s="3">
        <v>215</v>
      </c>
      <c r="L378" s="14" t="str">
        <f>IFERROR(VLOOKUP($K378,car_1[],2,0),"")</f>
        <v>مصطفى</v>
      </c>
      <c r="M378" s="14" t="str">
        <f>IFERROR(VLOOKUP($K378,car_1[],3,0),"")</f>
        <v xml:space="preserve">كابينة </v>
      </c>
      <c r="N378" s="14" t="str">
        <f>IFERROR(VLOOKUP($K378,car_1[],4,0),"")</f>
        <v>عادية</v>
      </c>
      <c r="O378" s="11">
        <f ca="1">IF(K378&lt;&gt;"",IFERROR(IF(_xlfn.MAXIFS(OFFSET($P$5,0,0,ROW()-5,1),OFFSET($K$5,0,0,ROW()-5,1),K378)&lt;1,VLOOKUP(K378,car_1[[رقم السيارة]:[العداد]],5,FALSE),_xlfn.MAXIFS(OFFSET($P$5,0,0,ROW()-5,1),OFFSET($K$5,0,0,ROW()-5,1),K378)),VLOOKUP(K378,car_1[[رقم السيارة]:[العداد]],5,FALSE)),"")</f>
        <v>75925</v>
      </c>
      <c r="Q378" s="12" t="str">
        <f t="shared" ca="1" si="35"/>
        <v/>
      </c>
      <c r="R378" s="3">
        <v>55</v>
      </c>
      <c r="S378" s="3" t="s">
        <v>26</v>
      </c>
      <c r="T378" s="12">
        <f t="shared" si="37"/>
        <v>453.75</v>
      </c>
      <c r="U378" s="13" t="str">
        <f t="shared" ca="1" si="36"/>
        <v/>
      </c>
      <c r="V378" s="13" t="str">
        <f t="shared" ca="1" si="38"/>
        <v/>
      </c>
    </row>
    <row r="379" spans="7:22" x14ac:dyDescent="0.2">
      <c r="G379" s="6">
        <f t="shared" si="39"/>
        <v>45489</v>
      </c>
      <c r="H379" s="7">
        <f t="shared" si="40"/>
        <v>45489</v>
      </c>
      <c r="I379" s="8">
        <v>45489</v>
      </c>
      <c r="J379" s="9">
        <f t="shared" si="41"/>
        <v>45489</v>
      </c>
      <c r="K379" s="3">
        <v>578</v>
      </c>
      <c r="L379" s="14" t="str">
        <f>IFERROR(VLOOKUP($K379,car_1[],2,0),"")</f>
        <v>رضا الخطيب</v>
      </c>
      <c r="M379" s="14" t="str">
        <f>IFERROR(VLOOKUP($K379,car_1[],3,0),"")</f>
        <v>دبل كابينة</v>
      </c>
      <c r="N379" s="14" t="str">
        <f>IFERROR(VLOOKUP($K379,car_1[],4,0),"")</f>
        <v>غرز</v>
      </c>
      <c r="O379" s="11">
        <f ca="1">IF(K379&lt;&gt;"",IFERROR(IF(_xlfn.MAXIFS(OFFSET($P$5,0,0,ROW()-5,1),OFFSET($K$5,0,0,ROW()-5,1),K379)&lt;1,VLOOKUP(K379,car_1[[رقم السيارة]:[العداد]],5,FALSE),_xlfn.MAXIFS(OFFSET($P$5,0,0,ROW()-5,1),OFFSET($K$5,0,0,ROW()-5,1),K379)),VLOOKUP(K379,car_1[[رقم السيارة]:[العداد]],5,FALSE)),"")</f>
        <v>65352</v>
      </c>
      <c r="Q379" s="12" t="str">
        <f t="shared" ca="1" si="35"/>
        <v/>
      </c>
      <c r="R379" s="3">
        <v>70</v>
      </c>
      <c r="S379" s="3" t="s">
        <v>26</v>
      </c>
      <c r="T379" s="12">
        <f t="shared" si="37"/>
        <v>577.5</v>
      </c>
      <c r="U379" s="13" t="str">
        <f t="shared" ca="1" si="36"/>
        <v/>
      </c>
      <c r="V379" s="13" t="str">
        <f t="shared" ca="1" si="38"/>
        <v/>
      </c>
    </row>
    <row r="380" spans="7:22" x14ac:dyDescent="0.2">
      <c r="G380" s="6">
        <f t="shared" si="39"/>
        <v>45490</v>
      </c>
      <c r="H380" s="7">
        <f t="shared" si="40"/>
        <v>45490</v>
      </c>
      <c r="I380" s="8">
        <v>45490</v>
      </c>
      <c r="J380" s="9">
        <f t="shared" si="41"/>
        <v>45490</v>
      </c>
      <c r="K380" s="3">
        <v>879</v>
      </c>
      <c r="L380" s="14" t="str">
        <f>IFERROR(VLOOKUP($K380,car_1[],2,0),"")</f>
        <v xml:space="preserve">محمود </v>
      </c>
      <c r="M380" s="14" t="str">
        <f>IFERROR(VLOOKUP($K380,car_1[],3,0),"")</f>
        <v>دبل كابينة</v>
      </c>
      <c r="N380" s="14" t="str">
        <f>IFERROR(VLOOKUP($K380,car_1[],4,0),"")</f>
        <v>غرز</v>
      </c>
      <c r="O380" s="11">
        <f ca="1">IF(K380&lt;&gt;"",IFERROR(IF(_xlfn.MAXIFS(OFFSET($P$5,0,0,ROW()-5,1),OFFSET($K$5,0,0,ROW()-5,1),K380)&lt;1,VLOOKUP(K380,car_1[[رقم السيارة]:[العداد]],5,FALSE),_xlfn.MAXIFS(OFFSET($P$5,0,0,ROW()-5,1),OFFSET($K$5,0,0,ROW()-5,1),K380)),VLOOKUP(K380,car_1[[رقم السيارة]:[العداد]],5,FALSE)),"")</f>
        <v>426555</v>
      </c>
      <c r="Q380" s="12" t="str">
        <f t="shared" ca="1" si="35"/>
        <v/>
      </c>
      <c r="R380" s="3">
        <v>50</v>
      </c>
      <c r="S380" s="3" t="s">
        <v>26</v>
      </c>
      <c r="T380" s="12">
        <f t="shared" si="37"/>
        <v>412.5</v>
      </c>
      <c r="U380" s="13" t="str">
        <f t="shared" ca="1" si="36"/>
        <v/>
      </c>
      <c r="V380" s="13" t="str">
        <f t="shared" ca="1" si="38"/>
        <v/>
      </c>
    </row>
    <row r="381" spans="7:22" x14ac:dyDescent="0.2">
      <c r="G381" s="6">
        <f t="shared" si="39"/>
        <v>45491</v>
      </c>
      <c r="H381" s="7">
        <f t="shared" si="40"/>
        <v>45491</v>
      </c>
      <c r="I381" s="8">
        <v>45491</v>
      </c>
      <c r="J381" s="9">
        <f t="shared" si="41"/>
        <v>45491</v>
      </c>
      <c r="K381" s="3">
        <v>566</v>
      </c>
      <c r="L381" s="14" t="str">
        <f>IFERROR(VLOOKUP($K381,car_1[],2,0),"")</f>
        <v>محمد</v>
      </c>
      <c r="M381" s="14" t="str">
        <f>IFERROR(VLOOKUP($K381,car_1[],3,0),"")</f>
        <v>دبل كابينة</v>
      </c>
      <c r="N381" s="14" t="str">
        <f>IFERROR(VLOOKUP($K381,car_1[],4,0),"")</f>
        <v>عادية</v>
      </c>
      <c r="O381" s="11">
        <f ca="1">IF(K381&lt;&gt;"",IFERROR(IF(_xlfn.MAXIFS(OFFSET($P$5,0,0,ROW()-5,1),OFFSET($K$5,0,0,ROW()-5,1),K381)&lt;1,VLOOKUP(K381,car_1[[رقم السيارة]:[العداد]],5,FALSE),_xlfn.MAXIFS(OFFSET($P$5,0,0,ROW()-5,1),OFFSET($K$5,0,0,ROW()-5,1),K381)),VLOOKUP(K381,car_1[[رقم السيارة]:[العداد]],5,FALSE)),"")</f>
        <v>65752</v>
      </c>
      <c r="Q381" s="12" t="str">
        <f t="shared" ca="1" si="35"/>
        <v/>
      </c>
      <c r="R381" s="3">
        <v>25</v>
      </c>
      <c r="S381" s="3" t="s">
        <v>26</v>
      </c>
      <c r="T381" s="12">
        <f t="shared" si="37"/>
        <v>206.25</v>
      </c>
      <c r="U381" s="13" t="str">
        <f t="shared" ca="1" si="36"/>
        <v/>
      </c>
      <c r="V381" s="13" t="str">
        <f t="shared" ca="1" si="38"/>
        <v/>
      </c>
    </row>
    <row r="382" spans="7:22" x14ac:dyDescent="0.2">
      <c r="G382" s="6">
        <f t="shared" si="39"/>
        <v>45492</v>
      </c>
      <c r="H382" s="7">
        <f t="shared" si="40"/>
        <v>45492</v>
      </c>
      <c r="I382" s="8">
        <v>45492</v>
      </c>
      <c r="J382" s="9">
        <f t="shared" si="41"/>
        <v>45492</v>
      </c>
      <c r="K382" s="3">
        <v>215</v>
      </c>
      <c r="L382" s="14" t="str">
        <f>IFERROR(VLOOKUP($K382,car_1[],2,0),"")</f>
        <v>مصطفى</v>
      </c>
      <c r="M382" s="14" t="str">
        <f>IFERROR(VLOOKUP($K382,car_1[],3,0),"")</f>
        <v xml:space="preserve">كابينة </v>
      </c>
      <c r="N382" s="14" t="str">
        <f>IFERROR(VLOOKUP($K382,car_1[],4,0),"")</f>
        <v>عادية</v>
      </c>
      <c r="O382" s="11">
        <f ca="1">IF(K382&lt;&gt;"",IFERROR(IF(_xlfn.MAXIFS(OFFSET($P$5,0,0,ROW()-5,1),OFFSET($K$5,0,0,ROW()-5,1),K382)&lt;1,VLOOKUP(K382,car_1[[رقم السيارة]:[العداد]],5,FALSE),_xlfn.MAXIFS(OFFSET($P$5,0,0,ROW()-5,1),OFFSET($K$5,0,0,ROW()-5,1),K382)),VLOOKUP(K382,car_1[[رقم السيارة]:[العداد]],5,FALSE)),"")</f>
        <v>75925</v>
      </c>
      <c r="Q382" s="12" t="str">
        <f t="shared" ca="1" si="35"/>
        <v/>
      </c>
      <c r="R382" s="3">
        <v>30</v>
      </c>
      <c r="S382" s="3" t="s">
        <v>26</v>
      </c>
      <c r="T382" s="12">
        <f t="shared" si="37"/>
        <v>247.5</v>
      </c>
      <c r="U382" s="13" t="str">
        <f t="shared" ca="1" si="36"/>
        <v/>
      </c>
      <c r="V382" s="13" t="str">
        <f t="shared" ca="1" si="38"/>
        <v/>
      </c>
    </row>
    <row r="383" spans="7:22" x14ac:dyDescent="0.2">
      <c r="G383" s="6">
        <f t="shared" si="39"/>
        <v>45493</v>
      </c>
      <c r="H383" s="7">
        <f t="shared" si="40"/>
        <v>45493</v>
      </c>
      <c r="I383" s="8">
        <v>45493</v>
      </c>
      <c r="J383" s="9">
        <f t="shared" si="41"/>
        <v>45493</v>
      </c>
      <c r="K383" s="3">
        <v>578</v>
      </c>
      <c r="L383" s="14" t="str">
        <f>IFERROR(VLOOKUP($K383,car_1[],2,0),"")</f>
        <v>رضا الخطيب</v>
      </c>
      <c r="M383" s="14" t="str">
        <f>IFERROR(VLOOKUP($K383,car_1[],3,0),"")</f>
        <v>دبل كابينة</v>
      </c>
      <c r="N383" s="14" t="str">
        <f>IFERROR(VLOOKUP($K383,car_1[],4,0),"")</f>
        <v>غرز</v>
      </c>
      <c r="O383" s="11">
        <f ca="1">IF(K383&lt;&gt;"",IFERROR(IF(_xlfn.MAXIFS(OFFSET($P$5,0,0,ROW()-5,1),OFFSET($K$5,0,0,ROW()-5,1),K383)&lt;1,VLOOKUP(K383,car_1[[رقم السيارة]:[العداد]],5,FALSE),_xlfn.MAXIFS(OFFSET($P$5,0,0,ROW()-5,1),OFFSET($K$5,0,0,ROW()-5,1),K383)),VLOOKUP(K383,car_1[[رقم السيارة]:[العداد]],5,FALSE)),"")</f>
        <v>65352</v>
      </c>
      <c r="Q383" s="12" t="str">
        <f t="shared" ca="1" si="35"/>
        <v/>
      </c>
      <c r="R383" s="3">
        <v>55</v>
      </c>
      <c r="S383" s="3" t="s">
        <v>26</v>
      </c>
      <c r="T383" s="12">
        <f t="shared" si="37"/>
        <v>453.75</v>
      </c>
      <c r="U383" s="13" t="str">
        <f t="shared" ca="1" si="36"/>
        <v/>
      </c>
      <c r="V383" s="13" t="str">
        <f t="shared" ca="1" si="38"/>
        <v/>
      </c>
    </row>
    <row r="384" spans="7:22" x14ac:dyDescent="0.2">
      <c r="G384" s="6">
        <f t="shared" si="39"/>
        <v>45494</v>
      </c>
      <c r="H384" s="7">
        <f t="shared" si="40"/>
        <v>45494</v>
      </c>
      <c r="I384" s="8">
        <v>45494</v>
      </c>
      <c r="J384" s="9">
        <f t="shared" si="41"/>
        <v>45494</v>
      </c>
      <c r="K384" s="3">
        <v>879</v>
      </c>
      <c r="L384" s="14" t="str">
        <f>IFERROR(VLOOKUP($K384,car_1[],2,0),"")</f>
        <v xml:space="preserve">محمود </v>
      </c>
      <c r="M384" s="14" t="str">
        <f>IFERROR(VLOOKUP($K384,car_1[],3,0),"")</f>
        <v>دبل كابينة</v>
      </c>
      <c r="N384" s="14" t="str">
        <f>IFERROR(VLOOKUP($K384,car_1[],4,0),"")</f>
        <v>غرز</v>
      </c>
      <c r="O384" s="11">
        <f ca="1">IF(K384&lt;&gt;"",IFERROR(IF(_xlfn.MAXIFS(OFFSET($P$5,0,0,ROW()-5,1),OFFSET($K$5,0,0,ROW()-5,1),K384)&lt;1,VLOOKUP(K384,car_1[[رقم السيارة]:[العداد]],5,FALSE),_xlfn.MAXIFS(OFFSET($P$5,0,0,ROW()-5,1),OFFSET($K$5,0,0,ROW()-5,1),K384)),VLOOKUP(K384,car_1[[رقم السيارة]:[العداد]],5,FALSE)),"")</f>
        <v>426555</v>
      </c>
      <c r="Q384" s="12" t="str">
        <f t="shared" ca="1" si="35"/>
        <v/>
      </c>
      <c r="R384" s="3">
        <v>70</v>
      </c>
      <c r="S384" s="3" t="s">
        <v>26</v>
      </c>
      <c r="T384" s="12">
        <f t="shared" si="37"/>
        <v>577.5</v>
      </c>
      <c r="U384" s="13" t="str">
        <f t="shared" ca="1" si="36"/>
        <v/>
      </c>
      <c r="V384" s="13" t="str">
        <f t="shared" ca="1" si="38"/>
        <v/>
      </c>
    </row>
    <row r="385" spans="7:22" x14ac:dyDescent="0.2">
      <c r="G385" s="6">
        <f t="shared" si="39"/>
        <v>45495</v>
      </c>
      <c r="H385" s="7">
        <f t="shared" si="40"/>
        <v>45495</v>
      </c>
      <c r="I385" s="8">
        <v>45495</v>
      </c>
      <c r="J385" s="9">
        <f t="shared" si="41"/>
        <v>45495</v>
      </c>
      <c r="K385" s="3">
        <v>566</v>
      </c>
      <c r="L385" s="14" t="str">
        <f>IFERROR(VLOOKUP($K385,car_1[],2,0),"")</f>
        <v>محمد</v>
      </c>
      <c r="M385" s="14" t="str">
        <f>IFERROR(VLOOKUP($K385,car_1[],3,0),"")</f>
        <v>دبل كابينة</v>
      </c>
      <c r="N385" s="14" t="str">
        <f>IFERROR(VLOOKUP($K385,car_1[],4,0),"")</f>
        <v>عادية</v>
      </c>
      <c r="O385" s="11">
        <f ca="1">IF(K385&lt;&gt;"",IFERROR(IF(_xlfn.MAXIFS(OFFSET($P$5,0,0,ROW()-5,1),OFFSET($K$5,0,0,ROW()-5,1),K385)&lt;1,VLOOKUP(K385,car_1[[رقم السيارة]:[العداد]],5,FALSE),_xlfn.MAXIFS(OFFSET($P$5,0,0,ROW()-5,1),OFFSET($K$5,0,0,ROW()-5,1),K385)),VLOOKUP(K385,car_1[[رقم السيارة]:[العداد]],5,FALSE)),"")</f>
        <v>65752</v>
      </c>
      <c r="Q385" s="12" t="str">
        <f t="shared" ca="1" si="35"/>
        <v/>
      </c>
      <c r="R385" s="3">
        <v>50</v>
      </c>
      <c r="S385" s="3" t="s">
        <v>26</v>
      </c>
      <c r="T385" s="12">
        <f t="shared" si="37"/>
        <v>412.5</v>
      </c>
      <c r="U385" s="13" t="str">
        <f t="shared" ca="1" si="36"/>
        <v/>
      </c>
      <c r="V385" s="13" t="str">
        <f t="shared" ca="1" si="38"/>
        <v/>
      </c>
    </row>
    <row r="386" spans="7:22" x14ac:dyDescent="0.2">
      <c r="G386" s="6">
        <f t="shared" si="39"/>
        <v>45496</v>
      </c>
      <c r="H386" s="7">
        <f t="shared" si="40"/>
        <v>45496</v>
      </c>
      <c r="I386" s="8">
        <v>45496</v>
      </c>
      <c r="J386" s="9">
        <f t="shared" si="41"/>
        <v>45496</v>
      </c>
      <c r="K386" s="3">
        <v>215</v>
      </c>
      <c r="L386" s="14" t="str">
        <f>IFERROR(VLOOKUP($K386,car_1[],2,0),"")</f>
        <v>مصطفى</v>
      </c>
      <c r="M386" s="14" t="str">
        <f>IFERROR(VLOOKUP($K386,car_1[],3,0),"")</f>
        <v xml:space="preserve">كابينة </v>
      </c>
      <c r="N386" s="14" t="str">
        <f>IFERROR(VLOOKUP($K386,car_1[],4,0),"")</f>
        <v>عادية</v>
      </c>
      <c r="O386" s="11">
        <f ca="1">IF(K386&lt;&gt;"",IFERROR(IF(_xlfn.MAXIFS(OFFSET($P$5,0,0,ROW()-5,1),OFFSET($K$5,0,0,ROW()-5,1),K386)&lt;1,VLOOKUP(K386,car_1[[رقم السيارة]:[العداد]],5,FALSE),_xlfn.MAXIFS(OFFSET($P$5,0,0,ROW()-5,1),OFFSET($K$5,0,0,ROW()-5,1),K386)),VLOOKUP(K386,car_1[[رقم السيارة]:[العداد]],5,FALSE)),"")</f>
        <v>75925</v>
      </c>
      <c r="Q386" s="12" t="str">
        <f t="shared" ca="1" si="35"/>
        <v/>
      </c>
      <c r="R386" s="3">
        <v>25</v>
      </c>
      <c r="S386" s="3" t="s">
        <v>26</v>
      </c>
      <c r="T386" s="12">
        <f t="shared" si="37"/>
        <v>206.25</v>
      </c>
      <c r="U386" s="13" t="str">
        <f t="shared" ca="1" si="36"/>
        <v/>
      </c>
      <c r="V386" s="13" t="str">
        <f t="shared" ca="1" si="38"/>
        <v/>
      </c>
    </row>
    <row r="387" spans="7:22" x14ac:dyDescent="0.2">
      <c r="G387" s="6">
        <f t="shared" si="39"/>
        <v>45497</v>
      </c>
      <c r="H387" s="7">
        <f t="shared" si="40"/>
        <v>45497</v>
      </c>
      <c r="I387" s="8">
        <v>45497</v>
      </c>
      <c r="J387" s="9">
        <f t="shared" si="41"/>
        <v>45497</v>
      </c>
      <c r="K387" s="3">
        <v>578</v>
      </c>
      <c r="L387" s="14" t="str">
        <f>IFERROR(VLOOKUP($K387,car_1[],2,0),"")</f>
        <v>رضا الخطيب</v>
      </c>
      <c r="M387" s="14" t="str">
        <f>IFERROR(VLOOKUP($K387,car_1[],3,0),"")</f>
        <v>دبل كابينة</v>
      </c>
      <c r="N387" s="14" t="str">
        <f>IFERROR(VLOOKUP($K387,car_1[],4,0),"")</f>
        <v>غرز</v>
      </c>
      <c r="O387" s="11">
        <f ca="1">IF(K387&lt;&gt;"",IFERROR(IF(_xlfn.MAXIFS(OFFSET($P$5,0,0,ROW()-5,1),OFFSET($K$5,0,0,ROW()-5,1),K387)&lt;1,VLOOKUP(K387,car_1[[رقم السيارة]:[العداد]],5,FALSE),_xlfn.MAXIFS(OFFSET($P$5,0,0,ROW()-5,1),OFFSET($K$5,0,0,ROW()-5,1),K387)),VLOOKUP(K387,car_1[[رقم السيارة]:[العداد]],5,FALSE)),"")</f>
        <v>65352</v>
      </c>
      <c r="Q387" s="12" t="str">
        <f t="shared" ca="1" si="35"/>
        <v/>
      </c>
      <c r="R387" s="3">
        <v>30</v>
      </c>
      <c r="S387" s="3" t="s">
        <v>26</v>
      </c>
      <c r="T387" s="12">
        <f t="shared" si="37"/>
        <v>247.5</v>
      </c>
      <c r="U387" s="13" t="str">
        <f t="shared" ca="1" si="36"/>
        <v/>
      </c>
      <c r="V387" s="13" t="str">
        <f t="shared" ca="1" si="38"/>
        <v/>
      </c>
    </row>
    <row r="388" spans="7:22" x14ac:dyDescent="0.2">
      <c r="G388" s="6">
        <f t="shared" si="39"/>
        <v>45498</v>
      </c>
      <c r="H388" s="7">
        <f t="shared" si="40"/>
        <v>45498</v>
      </c>
      <c r="I388" s="8">
        <v>45498</v>
      </c>
      <c r="J388" s="9">
        <f t="shared" si="41"/>
        <v>45498</v>
      </c>
      <c r="K388" s="3">
        <v>879</v>
      </c>
      <c r="L388" s="14" t="str">
        <f>IFERROR(VLOOKUP($K388,car_1[],2,0),"")</f>
        <v xml:space="preserve">محمود </v>
      </c>
      <c r="M388" s="14" t="str">
        <f>IFERROR(VLOOKUP($K388,car_1[],3,0),"")</f>
        <v>دبل كابينة</v>
      </c>
      <c r="N388" s="14" t="str">
        <f>IFERROR(VLOOKUP($K388,car_1[],4,0),"")</f>
        <v>غرز</v>
      </c>
      <c r="O388" s="11">
        <f ca="1">IF(K388&lt;&gt;"",IFERROR(IF(_xlfn.MAXIFS(OFFSET($P$5,0,0,ROW()-5,1),OFFSET($K$5,0,0,ROW()-5,1),K388)&lt;1,VLOOKUP(K388,car_1[[رقم السيارة]:[العداد]],5,FALSE),_xlfn.MAXIFS(OFFSET($P$5,0,0,ROW()-5,1),OFFSET($K$5,0,0,ROW()-5,1),K388)),VLOOKUP(K388,car_1[[رقم السيارة]:[العداد]],5,FALSE)),"")</f>
        <v>426555</v>
      </c>
      <c r="Q388" s="12" t="str">
        <f t="shared" ca="1" si="35"/>
        <v/>
      </c>
      <c r="R388" s="3">
        <v>55</v>
      </c>
      <c r="S388" s="3" t="s">
        <v>26</v>
      </c>
      <c r="T388" s="12">
        <f t="shared" si="37"/>
        <v>453.75</v>
      </c>
      <c r="U388" s="13" t="str">
        <f t="shared" ca="1" si="36"/>
        <v/>
      </c>
      <c r="V388" s="13" t="str">
        <f t="shared" ca="1" si="38"/>
        <v/>
      </c>
    </row>
    <row r="389" spans="7:22" x14ac:dyDescent="0.2">
      <c r="G389" s="6">
        <f t="shared" si="39"/>
        <v>45499</v>
      </c>
      <c r="H389" s="7">
        <f t="shared" si="40"/>
        <v>45499</v>
      </c>
      <c r="I389" s="8">
        <v>45499</v>
      </c>
      <c r="J389" s="9">
        <f t="shared" si="41"/>
        <v>45499</v>
      </c>
      <c r="K389" s="3">
        <v>566</v>
      </c>
      <c r="L389" s="14" t="str">
        <f>IFERROR(VLOOKUP($K389,car_1[],2,0),"")</f>
        <v>محمد</v>
      </c>
      <c r="M389" s="14" t="str">
        <f>IFERROR(VLOOKUP($K389,car_1[],3,0),"")</f>
        <v>دبل كابينة</v>
      </c>
      <c r="N389" s="14" t="str">
        <f>IFERROR(VLOOKUP($K389,car_1[],4,0),"")</f>
        <v>عادية</v>
      </c>
      <c r="O389" s="11">
        <f ca="1">IF(K389&lt;&gt;"",IFERROR(IF(_xlfn.MAXIFS(OFFSET($P$5,0,0,ROW()-5,1),OFFSET($K$5,0,0,ROW()-5,1),K389)&lt;1,VLOOKUP(K389,car_1[[رقم السيارة]:[العداد]],5,FALSE),_xlfn.MAXIFS(OFFSET($P$5,0,0,ROW()-5,1),OFFSET($K$5,0,0,ROW()-5,1),K389)),VLOOKUP(K389,car_1[[رقم السيارة]:[العداد]],5,FALSE)),"")</f>
        <v>65752</v>
      </c>
      <c r="Q389" s="12" t="str">
        <f t="shared" ref="Q389:Q452" ca="1" si="42">IF(OR(O389="",P389=""),"",(O389-P389)*-1)</f>
        <v/>
      </c>
      <c r="R389" s="3">
        <v>70</v>
      </c>
      <c r="S389" s="3" t="s">
        <v>26</v>
      </c>
      <c r="T389" s="12">
        <f t="shared" si="37"/>
        <v>577.5</v>
      </c>
      <c r="U389" s="13" t="str">
        <f t="shared" ref="U389:U452" ca="1" si="43">IF(Q389="","",R389/Q389)</f>
        <v/>
      </c>
      <c r="V389" s="13" t="str">
        <f t="shared" ca="1" si="38"/>
        <v/>
      </c>
    </row>
    <row r="390" spans="7:22" x14ac:dyDescent="0.2">
      <c r="G390" s="6">
        <f t="shared" si="39"/>
        <v>45500</v>
      </c>
      <c r="H390" s="7">
        <f t="shared" si="40"/>
        <v>45500</v>
      </c>
      <c r="I390" s="8">
        <v>45500</v>
      </c>
      <c r="J390" s="9">
        <f t="shared" si="41"/>
        <v>45500</v>
      </c>
      <c r="K390" s="3">
        <v>215</v>
      </c>
      <c r="L390" s="14" t="str">
        <f>IFERROR(VLOOKUP($K390,car_1[],2,0),"")</f>
        <v>مصطفى</v>
      </c>
      <c r="M390" s="14" t="str">
        <f>IFERROR(VLOOKUP($K390,car_1[],3,0),"")</f>
        <v xml:space="preserve">كابينة </v>
      </c>
      <c r="N390" s="14" t="str">
        <f>IFERROR(VLOOKUP($K390,car_1[],4,0),"")</f>
        <v>عادية</v>
      </c>
      <c r="O390" s="11">
        <f ca="1">IF(K390&lt;&gt;"",IFERROR(IF(_xlfn.MAXIFS(OFFSET($P$5,0,0,ROW()-5,1),OFFSET($K$5,0,0,ROW()-5,1),K390)&lt;1,VLOOKUP(K390,car_1[[رقم السيارة]:[العداد]],5,FALSE),_xlfn.MAXIFS(OFFSET($P$5,0,0,ROW()-5,1),OFFSET($K$5,0,0,ROW()-5,1),K390)),VLOOKUP(K390,car_1[[رقم السيارة]:[العداد]],5,FALSE)),"")</f>
        <v>75925</v>
      </c>
      <c r="Q390" s="12" t="str">
        <f t="shared" ca="1" si="42"/>
        <v/>
      </c>
      <c r="R390" s="3">
        <v>50</v>
      </c>
      <c r="S390" s="3" t="s">
        <v>26</v>
      </c>
      <c r="T390" s="12">
        <f t="shared" ref="T390:T453" si="44">IFERROR(VLOOKUP(S390,$S$1:$T$2,2,FALSE)*$R390,"")</f>
        <v>412.5</v>
      </c>
      <c r="U390" s="13" t="str">
        <f t="shared" ca="1" si="43"/>
        <v/>
      </c>
      <c r="V390" s="13" t="str">
        <f t="shared" ref="V390:V453" ca="1" si="45">IF(Q390="","",T390/Q390)</f>
        <v/>
      </c>
    </row>
    <row r="391" spans="7:22" x14ac:dyDescent="0.2">
      <c r="G391" s="6">
        <f t="shared" ref="G391:G454" si="46">+I391</f>
        <v>45501</v>
      </c>
      <c r="H391" s="7">
        <f t="shared" ref="H391:H454" si="47">I391</f>
        <v>45501</v>
      </c>
      <c r="I391" s="8">
        <v>45501</v>
      </c>
      <c r="J391" s="9">
        <f t="shared" ref="J391:J454" si="48">I391</f>
        <v>45501</v>
      </c>
      <c r="K391" s="3">
        <v>578</v>
      </c>
      <c r="L391" s="14" t="str">
        <f>IFERROR(VLOOKUP($K391,car_1[],2,0),"")</f>
        <v>رضا الخطيب</v>
      </c>
      <c r="M391" s="14" t="str">
        <f>IFERROR(VLOOKUP($K391,car_1[],3,0),"")</f>
        <v>دبل كابينة</v>
      </c>
      <c r="N391" s="14" t="str">
        <f>IFERROR(VLOOKUP($K391,car_1[],4,0),"")</f>
        <v>غرز</v>
      </c>
      <c r="O391" s="11">
        <f ca="1">IF(K391&lt;&gt;"",IFERROR(IF(_xlfn.MAXIFS(OFFSET($P$5,0,0,ROW()-5,1),OFFSET($K$5,0,0,ROW()-5,1),K391)&lt;1,VLOOKUP(K391,car_1[[رقم السيارة]:[العداد]],5,FALSE),_xlfn.MAXIFS(OFFSET($P$5,0,0,ROW()-5,1),OFFSET($K$5,0,0,ROW()-5,1),K391)),VLOOKUP(K391,car_1[[رقم السيارة]:[العداد]],5,FALSE)),"")</f>
        <v>65352</v>
      </c>
      <c r="Q391" s="12" t="str">
        <f t="shared" ca="1" si="42"/>
        <v/>
      </c>
      <c r="R391" s="3">
        <v>25</v>
      </c>
      <c r="S391" s="3" t="s">
        <v>26</v>
      </c>
      <c r="T391" s="12">
        <f t="shared" si="44"/>
        <v>206.25</v>
      </c>
      <c r="U391" s="13" t="str">
        <f t="shared" ca="1" si="43"/>
        <v/>
      </c>
      <c r="V391" s="13" t="str">
        <f t="shared" ca="1" si="45"/>
        <v/>
      </c>
    </row>
    <row r="392" spans="7:22" x14ac:dyDescent="0.2">
      <c r="G392" s="6">
        <f t="shared" si="46"/>
        <v>45502</v>
      </c>
      <c r="H392" s="7">
        <f t="shared" si="47"/>
        <v>45502</v>
      </c>
      <c r="I392" s="8">
        <v>45502</v>
      </c>
      <c r="J392" s="9">
        <f t="shared" si="48"/>
        <v>45502</v>
      </c>
      <c r="K392" s="3">
        <v>879</v>
      </c>
      <c r="L392" s="14" t="str">
        <f>IFERROR(VLOOKUP($K392,car_1[],2,0),"")</f>
        <v xml:space="preserve">محمود </v>
      </c>
      <c r="M392" s="14" t="str">
        <f>IFERROR(VLOOKUP($K392,car_1[],3,0),"")</f>
        <v>دبل كابينة</v>
      </c>
      <c r="N392" s="14" t="str">
        <f>IFERROR(VLOOKUP($K392,car_1[],4,0),"")</f>
        <v>غرز</v>
      </c>
      <c r="O392" s="11">
        <f ca="1">IF(K392&lt;&gt;"",IFERROR(IF(_xlfn.MAXIFS(OFFSET($P$5,0,0,ROW()-5,1),OFFSET($K$5,0,0,ROW()-5,1),K392)&lt;1,VLOOKUP(K392,car_1[[رقم السيارة]:[العداد]],5,FALSE),_xlfn.MAXIFS(OFFSET($P$5,0,0,ROW()-5,1),OFFSET($K$5,0,0,ROW()-5,1),K392)),VLOOKUP(K392,car_1[[رقم السيارة]:[العداد]],5,FALSE)),"")</f>
        <v>426555</v>
      </c>
      <c r="Q392" s="12" t="str">
        <f t="shared" ca="1" si="42"/>
        <v/>
      </c>
      <c r="R392" s="3">
        <v>30</v>
      </c>
      <c r="S392" s="3" t="s">
        <v>26</v>
      </c>
      <c r="T392" s="12">
        <f t="shared" si="44"/>
        <v>247.5</v>
      </c>
      <c r="U392" s="13" t="str">
        <f t="shared" ca="1" si="43"/>
        <v/>
      </c>
      <c r="V392" s="13" t="str">
        <f t="shared" ca="1" si="45"/>
        <v/>
      </c>
    </row>
    <row r="393" spans="7:22" x14ac:dyDescent="0.2">
      <c r="G393" s="6">
        <f t="shared" si="46"/>
        <v>45503</v>
      </c>
      <c r="H393" s="7">
        <f t="shared" si="47"/>
        <v>45503</v>
      </c>
      <c r="I393" s="8">
        <v>45503</v>
      </c>
      <c r="J393" s="9">
        <f t="shared" si="48"/>
        <v>45503</v>
      </c>
      <c r="K393" s="3">
        <v>566</v>
      </c>
      <c r="L393" s="14" t="str">
        <f>IFERROR(VLOOKUP($K393,car_1[],2,0),"")</f>
        <v>محمد</v>
      </c>
      <c r="M393" s="14" t="str">
        <f>IFERROR(VLOOKUP($K393,car_1[],3,0),"")</f>
        <v>دبل كابينة</v>
      </c>
      <c r="N393" s="14" t="str">
        <f>IFERROR(VLOOKUP($K393,car_1[],4,0),"")</f>
        <v>عادية</v>
      </c>
      <c r="O393" s="11">
        <f ca="1">IF(K393&lt;&gt;"",IFERROR(IF(_xlfn.MAXIFS(OFFSET($P$5,0,0,ROW()-5,1),OFFSET($K$5,0,0,ROW()-5,1),K393)&lt;1,VLOOKUP(K393,car_1[[رقم السيارة]:[العداد]],5,FALSE),_xlfn.MAXIFS(OFFSET($P$5,0,0,ROW()-5,1),OFFSET($K$5,0,0,ROW()-5,1),K393)),VLOOKUP(K393,car_1[[رقم السيارة]:[العداد]],5,FALSE)),"")</f>
        <v>65752</v>
      </c>
      <c r="Q393" s="12" t="str">
        <f t="shared" ca="1" si="42"/>
        <v/>
      </c>
      <c r="R393" s="3">
        <v>55</v>
      </c>
      <c r="S393" s="3" t="s">
        <v>26</v>
      </c>
      <c r="T393" s="12">
        <f t="shared" si="44"/>
        <v>453.75</v>
      </c>
      <c r="U393" s="13" t="str">
        <f t="shared" ca="1" si="43"/>
        <v/>
      </c>
      <c r="V393" s="13" t="str">
        <f t="shared" ca="1" si="45"/>
        <v/>
      </c>
    </row>
    <row r="394" spans="7:22" x14ac:dyDescent="0.2">
      <c r="G394" s="6">
        <f t="shared" si="46"/>
        <v>45504</v>
      </c>
      <c r="H394" s="7">
        <f t="shared" si="47"/>
        <v>45504</v>
      </c>
      <c r="I394" s="8">
        <v>45504</v>
      </c>
      <c r="J394" s="9">
        <f t="shared" si="48"/>
        <v>45504</v>
      </c>
      <c r="K394" s="3">
        <v>215</v>
      </c>
      <c r="L394" s="14" t="str">
        <f>IFERROR(VLOOKUP($K394,car_1[],2,0),"")</f>
        <v>مصطفى</v>
      </c>
      <c r="M394" s="14" t="str">
        <f>IFERROR(VLOOKUP($K394,car_1[],3,0),"")</f>
        <v xml:space="preserve">كابينة </v>
      </c>
      <c r="N394" s="14" t="str">
        <f>IFERROR(VLOOKUP($K394,car_1[],4,0),"")</f>
        <v>عادية</v>
      </c>
      <c r="O394" s="11">
        <f ca="1">IF(K394&lt;&gt;"",IFERROR(IF(_xlfn.MAXIFS(OFFSET($P$5,0,0,ROW()-5,1),OFFSET($K$5,0,0,ROW()-5,1),K394)&lt;1,VLOOKUP(K394,car_1[[رقم السيارة]:[العداد]],5,FALSE),_xlfn.MAXIFS(OFFSET($P$5,0,0,ROW()-5,1),OFFSET($K$5,0,0,ROW()-5,1),K394)),VLOOKUP(K394,car_1[[رقم السيارة]:[العداد]],5,FALSE)),"")</f>
        <v>75925</v>
      </c>
      <c r="Q394" s="12" t="str">
        <f t="shared" ca="1" si="42"/>
        <v/>
      </c>
      <c r="R394" s="3">
        <v>70</v>
      </c>
      <c r="S394" s="3" t="s">
        <v>26</v>
      </c>
      <c r="T394" s="12">
        <f t="shared" si="44"/>
        <v>577.5</v>
      </c>
      <c r="U394" s="13" t="str">
        <f t="shared" ca="1" si="43"/>
        <v/>
      </c>
      <c r="V394" s="13" t="str">
        <f t="shared" ca="1" si="45"/>
        <v/>
      </c>
    </row>
    <row r="395" spans="7:22" x14ac:dyDescent="0.2">
      <c r="G395" s="6">
        <f t="shared" si="46"/>
        <v>45505</v>
      </c>
      <c r="H395" s="7">
        <f t="shared" si="47"/>
        <v>45505</v>
      </c>
      <c r="I395" s="8">
        <v>45505</v>
      </c>
      <c r="J395" s="9">
        <f t="shared" si="48"/>
        <v>45505</v>
      </c>
      <c r="K395" s="3">
        <v>578</v>
      </c>
      <c r="L395" s="14" t="str">
        <f>IFERROR(VLOOKUP($K395,car_1[],2,0),"")</f>
        <v>رضا الخطيب</v>
      </c>
      <c r="M395" s="14" t="str">
        <f>IFERROR(VLOOKUP($K395,car_1[],3,0),"")</f>
        <v>دبل كابينة</v>
      </c>
      <c r="N395" s="14" t="str">
        <f>IFERROR(VLOOKUP($K395,car_1[],4,0),"")</f>
        <v>غرز</v>
      </c>
      <c r="O395" s="11">
        <f ca="1">IF(K395&lt;&gt;"",IFERROR(IF(_xlfn.MAXIFS(OFFSET($P$5,0,0,ROW()-5,1),OFFSET($K$5,0,0,ROW()-5,1),K395)&lt;1,VLOOKUP(K395,car_1[[رقم السيارة]:[العداد]],5,FALSE),_xlfn.MAXIFS(OFFSET($P$5,0,0,ROW()-5,1),OFFSET($K$5,0,0,ROW()-5,1),K395)),VLOOKUP(K395,car_1[[رقم السيارة]:[العداد]],5,FALSE)),"")</f>
        <v>65352</v>
      </c>
      <c r="Q395" s="12" t="str">
        <f t="shared" ca="1" si="42"/>
        <v/>
      </c>
      <c r="R395" s="3">
        <v>50</v>
      </c>
      <c r="S395" s="3" t="s">
        <v>26</v>
      </c>
      <c r="T395" s="12">
        <f t="shared" si="44"/>
        <v>412.5</v>
      </c>
      <c r="U395" s="13" t="str">
        <f t="shared" ca="1" si="43"/>
        <v/>
      </c>
      <c r="V395" s="13" t="str">
        <f t="shared" ca="1" si="45"/>
        <v/>
      </c>
    </row>
    <row r="396" spans="7:22" x14ac:dyDescent="0.2">
      <c r="G396" s="6">
        <f t="shared" si="46"/>
        <v>45506</v>
      </c>
      <c r="H396" s="7">
        <f t="shared" si="47"/>
        <v>45506</v>
      </c>
      <c r="I396" s="8">
        <v>45506</v>
      </c>
      <c r="J396" s="9">
        <f t="shared" si="48"/>
        <v>45506</v>
      </c>
      <c r="K396" s="3">
        <v>879</v>
      </c>
      <c r="L396" s="14" t="str">
        <f>IFERROR(VLOOKUP($K396,car_1[],2,0),"")</f>
        <v xml:space="preserve">محمود </v>
      </c>
      <c r="M396" s="14" t="str">
        <f>IFERROR(VLOOKUP($K396,car_1[],3,0),"")</f>
        <v>دبل كابينة</v>
      </c>
      <c r="N396" s="14" t="str">
        <f>IFERROR(VLOOKUP($K396,car_1[],4,0),"")</f>
        <v>غرز</v>
      </c>
      <c r="O396" s="11">
        <f ca="1">IF(K396&lt;&gt;"",IFERROR(IF(_xlfn.MAXIFS(OFFSET($P$5,0,0,ROW()-5,1),OFFSET($K$5,0,0,ROW()-5,1),K396)&lt;1,VLOOKUP(K396,car_1[[رقم السيارة]:[العداد]],5,FALSE),_xlfn.MAXIFS(OFFSET($P$5,0,0,ROW()-5,1),OFFSET($K$5,0,0,ROW()-5,1),K396)),VLOOKUP(K396,car_1[[رقم السيارة]:[العداد]],5,FALSE)),"")</f>
        <v>426555</v>
      </c>
      <c r="Q396" s="12" t="str">
        <f t="shared" ca="1" si="42"/>
        <v/>
      </c>
      <c r="R396" s="3">
        <v>25</v>
      </c>
      <c r="S396" s="3" t="s">
        <v>26</v>
      </c>
      <c r="T396" s="12">
        <f t="shared" si="44"/>
        <v>206.25</v>
      </c>
      <c r="U396" s="13" t="str">
        <f t="shared" ca="1" si="43"/>
        <v/>
      </c>
      <c r="V396" s="13" t="str">
        <f t="shared" ca="1" si="45"/>
        <v/>
      </c>
    </row>
    <row r="397" spans="7:22" x14ac:dyDescent="0.2">
      <c r="G397" s="6">
        <f t="shared" si="46"/>
        <v>45507</v>
      </c>
      <c r="H397" s="7">
        <f t="shared" si="47"/>
        <v>45507</v>
      </c>
      <c r="I397" s="8">
        <v>45507</v>
      </c>
      <c r="J397" s="9">
        <f t="shared" si="48"/>
        <v>45507</v>
      </c>
      <c r="K397" s="3">
        <v>566</v>
      </c>
      <c r="L397" s="14" t="str">
        <f>IFERROR(VLOOKUP($K397,car_1[],2,0),"")</f>
        <v>محمد</v>
      </c>
      <c r="M397" s="14" t="str">
        <f>IFERROR(VLOOKUP($K397,car_1[],3,0),"")</f>
        <v>دبل كابينة</v>
      </c>
      <c r="N397" s="14" t="str">
        <f>IFERROR(VLOOKUP($K397,car_1[],4,0),"")</f>
        <v>عادية</v>
      </c>
      <c r="O397" s="11">
        <f ca="1">IF(K397&lt;&gt;"",IFERROR(IF(_xlfn.MAXIFS(OFFSET($P$5,0,0,ROW()-5,1),OFFSET($K$5,0,0,ROW()-5,1),K397)&lt;1,VLOOKUP(K397,car_1[[رقم السيارة]:[العداد]],5,FALSE),_xlfn.MAXIFS(OFFSET($P$5,0,0,ROW()-5,1),OFFSET($K$5,0,0,ROW()-5,1),K397)),VLOOKUP(K397,car_1[[رقم السيارة]:[العداد]],5,FALSE)),"")</f>
        <v>65752</v>
      </c>
      <c r="Q397" s="12" t="str">
        <f t="shared" ca="1" si="42"/>
        <v/>
      </c>
      <c r="R397" s="3">
        <v>30</v>
      </c>
      <c r="S397" s="3" t="s">
        <v>26</v>
      </c>
      <c r="T397" s="12">
        <f t="shared" si="44"/>
        <v>247.5</v>
      </c>
      <c r="U397" s="13" t="str">
        <f t="shared" ca="1" si="43"/>
        <v/>
      </c>
      <c r="V397" s="13" t="str">
        <f t="shared" ca="1" si="45"/>
        <v/>
      </c>
    </row>
    <row r="398" spans="7:22" x14ac:dyDescent="0.2">
      <c r="G398" s="6">
        <f t="shared" si="46"/>
        <v>45508</v>
      </c>
      <c r="H398" s="7">
        <f t="shared" si="47"/>
        <v>45508</v>
      </c>
      <c r="I398" s="8">
        <v>45508</v>
      </c>
      <c r="J398" s="9">
        <f t="shared" si="48"/>
        <v>45508</v>
      </c>
      <c r="K398" s="3">
        <v>215</v>
      </c>
      <c r="L398" s="14" t="str">
        <f>IFERROR(VLOOKUP($K398,car_1[],2,0),"")</f>
        <v>مصطفى</v>
      </c>
      <c r="M398" s="14" t="str">
        <f>IFERROR(VLOOKUP($K398,car_1[],3,0),"")</f>
        <v xml:space="preserve">كابينة </v>
      </c>
      <c r="N398" s="14" t="str">
        <f>IFERROR(VLOOKUP($K398,car_1[],4,0),"")</f>
        <v>عادية</v>
      </c>
      <c r="O398" s="11">
        <f ca="1">IF(K398&lt;&gt;"",IFERROR(IF(_xlfn.MAXIFS(OFFSET($P$5,0,0,ROW()-5,1),OFFSET($K$5,0,0,ROW()-5,1),K398)&lt;1,VLOOKUP(K398,car_1[[رقم السيارة]:[العداد]],5,FALSE),_xlfn.MAXIFS(OFFSET($P$5,0,0,ROW()-5,1),OFFSET($K$5,0,0,ROW()-5,1),K398)),VLOOKUP(K398,car_1[[رقم السيارة]:[العداد]],5,FALSE)),"")</f>
        <v>75925</v>
      </c>
      <c r="Q398" s="12" t="str">
        <f t="shared" ca="1" si="42"/>
        <v/>
      </c>
      <c r="R398" s="3">
        <v>55</v>
      </c>
      <c r="S398" s="3" t="s">
        <v>26</v>
      </c>
      <c r="T398" s="12">
        <f t="shared" si="44"/>
        <v>453.75</v>
      </c>
      <c r="U398" s="13" t="str">
        <f t="shared" ca="1" si="43"/>
        <v/>
      </c>
      <c r="V398" s="13" t="str">
        <f t="shared" ca="1" si="45"/>
        <v/>
      </c>
    </row>
    <row r="399" spans="7:22" x14ac:dyDescent="0.2">
      <c r="G399" s="6">
        <f t="shared" si="46"/>
        <v>45509</v>
      </c>
      <c r="H399" s="7">
        <f t="shared" si="47"/>
        <v>45509</v>
      </c>
      <c r="I399" s="8">
        <v>45509</v>
      </c>
      <c r="J399" s="9">
        <f t="shared" si="48"/>
        <v>45509</v>
      </c>
      <c r="K399" s="3">
        <v>578</v>
      </c>
      <c r="L399" s="14" t="str">
        <f>IFERROR(VLOOKUP($K399,car_1[],2,0),"")</f>
        <v>رضا الخطيب</v>
      </c>
      <c r="M399" s="14" t="str">
        <f>IFERROR(VLOOKUP($K399,car_1[],3,0),"")</f>
        <v>دبل كابينة</v>
      </c>
      <c r="N399" s="14" t="str">
        <f>IFERROR(VLOOKUP($K399,car_1[],4,0),"")</f>
        <v>غرز</v>
      </c>
      <c r="O399" s="11">
        <f ca="1">IF(K399&lt;&gt;"",IFERROR(IF(_xlfn.MAXIFS(OFFSET($P$5,0,0,ROW()-5,1),OFFSET($K$5,0,0,ROW()-5,1),K399)&lt;1,VLOOKUP(K399,car_1[[رقم السيارة]:[العداد]],5,FALSE),_xlfn.MAXIFS(OFFSET($P$5,0,0,ROW()-5,1),OFFSET($K$5,0,0,ROW()-5,1),K399)),VLOOKUP(K399,car_1[[رقم السيارة]:[العداد]],5,FALSE)),"")</f>
        <v>65352</v>
      </c>
      <c r="Q399" s="12" t="str">
        <f t="shared" ca="1" si="42"/>
        <v/>
      </c>
      <c r="R399" s="3">
        <v>70</v>
      </c>
      <c r="S399" s="3" t="s">
        <v>26</v>
      </c>
      <c r="T399" s="12">
        <f t="shared" si="44"/>
        <v>577.5</v>
      </c>
      <c r="U399" s="13" t="str">
        <f t="shared" ca="1" si="43"/>
        <v/>
      </c>
      <c r="V399" s="13" t="str">
        <f t="shared" ca="1" si="45"/>
        <v/>
      </c>
    </row>
    <row r="400" spans="7:22" x14ac:dyDescent="0.2">
      <c r="G400" s="6">
        <f t="shared" si="46"/>
        <v>45510</v>
      </c>
      <c r="H400" s="7">
        <f t="shared" si="47"/>
        <v>45510</v>
      </c>
      <c r="I400" s="8">
        <v>45510</v>
      </c>
      <c r="J400" s="9">
        <f t="shared" si="48"/>
        <v>45510</v>
      </c>
      <c r="K400" s="3">
        <v>879</v>
      </c>
      <c r="L400" s="14" t="str">
        <f>IFERROR(VLOOKUP($K400,car_1[],2,0),"")</f>
        <v xml:space="preserve">محمود </v>
      </c>
      <c r="M400" s="14" t="str">
        <f>IFERROR(VLOOKUP($K400,car_1[],3,0),"")</f>
        <v>دبل كابينة</v>
      </c>
      <c r="N400" s="14" t="str">
        <f>IFERROR(VLOOKUP($K400,car_1[],4,0),"")</f>
        <v>غرز</v>
      </c>
      <c r="O400" s="11">
        <f ca="1">IF(K400&lt;&gt;"",IFERROR(IF(_xlfn.MAXIFS(OFFSET($P$5,0,0,ROW()-5,1),OFFSET($K$5,0,0,ROW()-5,1),K400)&lt;1,VLOOKUP(K400,car_1[[رقم السيارة]:[العداد]],5,FALSE),_xlfn.MAXIFS(OFFSET($P$5,0,0,ROW()-5,1),OFFSET($K$5,0,0,ROW()-5,1),K400)),VLOOKUP(K400,car_1[[رقم السيارة]:[العداد]],5,FALSE)),"")</f>
        <v>426555</v>
      </c>
      <c r="Q400" s="12" t="str">
        <f t="shared" ca="1" si="42"/>
        <v/>
      </c>
      <c r="R400" s="3">
        <v>50</v>
      </c>
      <c r="S400" s="3" t="s">
        <v>26</v>
      </c>
      <c r="T400" s="12">
        <f t="shared" si="44"/>
        <v>412.5</v>
      </c>
      <c r="U400" s="13" t="str">
        <f t="shared" ca="1" si="43"/>
        <v/>
      </c>
      <c r="V400" s="13" t="str">
        <f t="shared" ca="1" si="45"/>
        <v/>
      </c>
    </row>
    <row r="401" spans="7:22" x14ac:dyDescent="0.2">
      <c r="G401" s="6">
        <f t="shared" si="46"/>
        <v>45511</v>
      </c>
      <c r="H401" s="7">
        <f t="shared" si="47"/>
        <v>45511</v>
      </c>
      <c r="I401" s="8">
        <v>45511</v>
      </c>
      <c r="J401" s="9">
        <f t="shared" si="48"/>
        <v>45511</v>
      </c>
      <c r="K401" s="3">
        <v>566</v>
      </c>
      <c r="L401" s="14" t="str">
        <f>IFERROR(VLOOKUP($K401,car_1[],2,0),"")</f>
        <v>محمد</v>
      </c>
      <c r="M401" s="14" t="str">
        <f>IFERROR(VLOOKUP($K401,car_1[],3,0),"")</f>
        <v>دبل كابينة</v>
      </c>
      <c r="N401" s="14" t="str">
        <f>IFERROR(VLOOKUP($K401,car_1[],4,0),"")</f>
        <v>عادية</v>
      </c>
      <c r="O401" s="11">
        <f ca="1">IF(K401&lt;&gt;"",IFERROR(IF(_xlfn.MAXIFS(OFFSET($P$5,0,0,ROW()-5,1),OFFSET($K$5,0,0,ROW()-5,1),K401)&lt;1,VLOOKUP(K401,car_1[[رقم السيارة]:[العداد]],5,FALSE),_xlfn.MAXIFS(OFFSET($P$5,0,0,ROW()-5,1),OFFSET($K$5,0,0,ROW()-5,1),K401)),VLOOKUP(K401,car_1[[رقم السيارة]:[العداد]],5,FALSE)),"")</f>
        <v>65752</v>
      </c>
      <c r="Q401" s="12" t="str">
        <f t="shared" ca="1" si="42"/>
        <v/>
      </c>
      <c r="R401" s="3">
        <v>25</v>
      </c>
      <c r="S401" s="3" t="s">
        <v>26</v>
      </c>
      <c r="T401" s="12">
        <f t="shared" si="44"/>
        <v>206.25</v>
      </c>
      <c r="U401" s="13" t="str">
        <f t="shared" ca="1" si="43"/>
        <v/>
      </c>
      <c r="V401" s="13" t="str">
        <f t="shared" ca="1" si="45"/>
        <v/>
      </c>
    </row>
    <row r="402" spans="7:22" x14ac:dyDescent="0.2">
      <c r="G402" s="6">
        <f t="shared" si="46"/>
        <v>45512</v>
      </c>
      <c r="H402" s="7">
        <f t="shared" si="47"/>
        <v>45512</v>
      </c>
      <c r="I402" s="8">
        <v>45512</v>
      </c>
      <c r="J402" s="9">
        <f t="shared" si="48"/>
        <v>45512</v>
      </c>
      <c r="K402" s="3">
        <v>215</v>
      </c>
      <c r="L402" s="14" t="str">
        <f>IFERROR(VLOOKUP($K402,car_1[],2,0),"")</f>
        <v>مصطفى</v>
      </c>
      <c r="M402" s="14" t="str">
        <f>IFERROR(VLOOKUP($K402,car_1[],3,0),"")</f>
        <v xml:space="preserve">كابينة </v>
      </c>
      <c r="N402" s="14" t="str">
        <f>IFERROR(VLOOKUP($K402,car_1[],4,0),"")</f>
        <v>عادية</v>
      </c>
      <c r="O402" s="11">
        <f ca="1">IF(K402&lt;&gt;"",IFERROR(IF(_xlfn.MAXIFS(OFFSET($P$5,0,0,ROW()-5,1),OFFSET($K$5,0,0,ROW()-5,1),K402)&lt;1,VLOOKUP(K402,car_1[[رقم السيارة]:[العداد]],5,FALSE),_xlfn.MAXIFS(OFFSET($P$5,0,0,ROW()-5,1),OFFSET($K$5,0,0,ROW()-5,1),K402)),VLOOKUP(K402,car_1[[رقم السيارة]:[العداد]],5,FALSE)),"")</f>
        <v>75925</v>
      </c>
      <c r="Q402" s="12" t="str">
        <f t="shared" ca="1" si="42"/>
        <v/>
      </c>
      <c r="R402" s="3">
        <v>30</v>
      </c>
      <c r="S402" s="3" t="s">
        <v>26</v>
      </c>
      <c r="T402" s="12">
        <f t="shared" si="44"/>
        <v>247.5</v>
      </c>
      <c r="U402" s="13" t="str">
        <f t="shared" ca="1" si="43"/>
        <v/>
      </c>
      <c r="V402" s="13" t="str">
        <f t="shared" ca="1" si="45"/>
        <v/>
      </c>
    </row>
    <row r="403" spans="7:22" x14ac:dyDescent="0.2">
      <c r="G403" s="6">
        <f t="shared" si="46"/>
        <v>45513</v>
      </c>
      <c r="H403" s="7">
        <f t="shared" si="47"/>
        <v>45513</v>
      </c>
      <c r="I403" s="8">
        <v>45513</v>
      </c>
      <c r="J403" s="9">
        <f t="shared" si="48"/>
        <v>45513</v>
      </c>
      <c r="K403" s="3">
        <v>578</v>
      </c>
      <c r="L403" s="14" t="str">
        <f>IFERROR(VLOOKUP($K403,car_1[],2,0),"")</f>
        <v>رضا الخطيب</v>
      </c>
      <c r="M403" s="14" t="str">
        <f>IFERROR(VLOOKUP($K403,car_1[],3,0),"")</f>
        <v>دبل كابينة</v>
      </c>
      <c r="N403" s="14" t="str">
        <f>IFERROR(VLOOKUP($K403,car_1[],4,0),"")</f>
        <v>غرز</v>
      </c>
      <c r="O403" s="11">
        <f ca="1">IF(K403&lt;&gt;"",IFERROR(IF(_xlfn.MAXIFS(OFFSET($P$5,0,0,ROW()-5,1),OFFSET($K$5,0,0,ROW()-5,1),K403)&lt;1,VLOOKUP(K403,car_1[[رقم السيارة]:[العداد]],5,FALSE),_xlfn.MAXIFS(OFFSET($P$5,0,0,ROW()-5,1),OFFSET($K$5,0,0,ROW()-5,1),K403)),VLOOKUP(K403,car_1[[رقم السيارة]:[العداد]],5,FALSE)),"")</f>
        <v>65352</v>
      </c>
      <c r="Q403" s="12" t="str">
        <f t="shared" ca="1" si="42"/>
        <v/>
      </c>
      <c r="R403" s="3">
        <v>55</v>
      </c>
      <c r="S403" s="3" t="s">
        <v>26</v>
      </c>
      <c r="T403" s="12">
        <f t="shared" si="44"/>
        <v>453.75</v>
      </c>
      <c r="U403" s="13" t="str">
        <f t="shared" ca="1" si="43"/>
        <v/>
      </c>
      <c r="V403" s="13" t="str">
        <f t="shared" ca="1" si="45"/>
        <v/>
      </c>
    </row>
    <row r="404" spans="7:22" x14ac:dyDescent="0.2">
      <c r="G404" s="6">
        <f t="shared" si="46"/>
        <v>45514</v>
      </c>
      <c r="H404" s="7">
        <f t="shared" si="47"/>
        <v>45514</v>
      </c>
      <c r="I404" s="8">
        <v>45514</v>
      </c>
      <c r="J404" s="9">
        <f t="shared" si="48"/>
        <v>45514</v>
      </c>
      <c r="K404" s="3">
        <v>879</v>
      </c>
      <c r="L404" s="14" t="str">
        <f>IFERROR(VLOOKUP($K404,car_1[],2,0),"")</f>
        <v xml:space="preserve">محمود </v>
      </c>
      <c r="M404" s="14" t="str">
        <f>IFERROR(VLOOKUP($K404,car_1[],3,0),"")</f>
        <v>دبل كابينة</v>
      </c>
      <c r="N404" s="14" t="str">
        <f>IFERROR(VLOOKUP($K404,car_1[],4,0),"")</f>
        <v>غرز</v>
      </c>
      <c r="O404" s="11">
        <f ca="1">IF(K404&lt;&gt;"",IFERROR(IF(_xlfn.MAXIFS(OFFSET($P$5,0,0,ROW()-5,1),OFFSET($K$5,0,0,ROW()-5,1),K404)&lt;1,VLOOKUP(K404,car_1[[رقم السيارة]:[العداد]],5,FALSE),_xlfn.MAXIFS(OFFSET($P$5,0,0,ROW()-5,1),OFFSET($K$5,0,0,ROW()-5,1),K404)),VLOOKUP(K404,car_1[[رقم السيارة]:[العداد]],5,FALSE)),"")</f>
        <v>426555</v>
      </c>
      <c r="Q404" s="12" t="str">
        <f t="shared" ca="1" si="42"/>
        <v/>
      </c>
      <c r="R404" s="3">
        <v>70</v>
      </c>
      <c r="S404" s="3" t="s">
        <v>26</v>
      </c>
      <c r="T404" s="12">
        <f t="shared" si="44"/>
        <v>577.5</v>
      </c>
      <c r="U404" s="13" t="str">
        <f t="shared" ca="1" si="43"/>
        <v/>
      </c>
      <c r="V404" s="13" t="str">
        <f t="shared" ca="1" si="45"/>
        <v/>
      </c>
    </row>
    <row r="405" spans="7:22" x14ac:dyDescent="0.2">
      <c r="G405" s="6">
        <f t="shared" si="46"/>
        <v>45515</v>
      </c>
      <c r="H405" s="7">
        <f t="shared" si="47"/>
        <v>45515</v>
      </c>
      <c r="I405" s="8">
        <v>45515</v>
      </c>
      <c r="J405" s="9">
        <f t="shared" si="48"/>
        <v>45515</v>
      </c>
      <c r="K405" s="3">
        <v>566</v>
      </c>
      <c r="L405" s="14" t="str">
        <f>IFERROR(VLOOKUP($K405,car_1[],2,0),"")</f>
        <v>محمد</v>
      </c>
      <c r="M405" s="14" t="str">
        <f>IFERROR(VLOOKUP($K405,car_1[],3,0),"")</f>
        <v>دبل كابينة</v>
      </c>
      <c r="N405" s="14" t="str">
        <f>IFERROR(VLOOKUP($K405,car_1[],4,0),"")</f>
        <v>عادية</v>
      </c>
      <c r="O405" s="11">
        <f ca="1">IF(K405&lt;&gt;"",IFERROR(IF(_xlfn.MAXIFS(OFFSET($P$5,0,0,ROW()-5,1),OFFSET($K$5,0,0,ROW()-5,1),K405)&lt;1,VLOOKUP(K405,car_1[[رقم السيارة]:[العداد]],5,FALSE),_xlfn.MAXIFS(OFFSET($P$5,0,0,ROW()-5,1),OFFSET($K$5,0,0,ROW()-5,1),K405)),VLOOKUP(K405,car_1[[رقم السيارة]:[العداد]],5,FALSE)),"")</f>
        <v>65752</v>
      </c>
      <c r="Q405" s="12" t="str">
        <f t="shared" ca="1" si="42"/>
        <v/>
      </c>
      <c r="R405" s="3">
        <v>50</v>
      </c>
      <c r="S405" s="3" t="s">
        <v>26</v>
      </c>
      <c r="T405" s="12">
        <f t="shared" si="44"/>
        <v>412.5</v>
      </c>
      <c r="U405" s="13" t="str">
        <f t="shared" ca="1" si="43"/>
        <v/>
      </c>
      <c r="V405" s="13" t="str">
        <f t="shared" ca="1" si="45"/>
        <v/>
      </c>
    </row>
    <row r="406" spans="7:22" x14ac:dyDescent="0.2">
      <c r="G406" s="6">
        <f t="shared" si="46"/>
        <v>45516</v>
      </c>
      <c r="H406" s="7">
        <f t="shared" si="47"/>
        <v>45516</v>
      </c>
      <c r="I406" s="8">
        <v>45516</v>
      </c>
      <c r="J406" s="9">
        <f t="shared" si="48"/>
        <v>45516</v>
      </c>
      <c r="K406" s="3">
        <v>215</v>
      </c>
      <c r="L406" s="14" t="str">
        <f>IFERROR(VLOOKUP($K406,car_1[],2,0),"")</f>
        <v>مصطفى</v>
      </c>
      <c r="M406" s="14" t="str">
        <f>IFERROR(VLOOKUP($K406,car_1[],3,0),"")</f>
        <v xml:space="preserve">كابينة </v>
      </c>
      <c r="N406" s="14" t="str">
        <f>IFERROR(VLOOKUP($K406,car_1[],4,0),"")</f>
        <v>عادية</v>
      </c>
      <c r="O406" s="11">
        <f ca="1">IF(K406&lt;&gt;"",IFERROR(IF(_xlfn.MAXIFS(OFFSET($P$5,0,0,ROW()-5,1),OFFSET($K$5,0,0,ROW()-5,1),K406)&lt;1,VLOOKUP(K406,car_1[[رقم السيارة]:[العداد]],5,FALSE),_xlfn.MAXIFS(OFFSET($P$5,0,0,ROW()-5,1),OFFSET($K$5,0,0,ROW()-5,1),K406)),VLOOKUP(K406,car_1[[رقم السيارة]:[العداد]],5,FALSE)),"")</f>
        <v>75925</v>
      </c>
      <c r="Q406" s="12" t="str">
        <f t="shared" ca="1" si="42"/>
        <v/>
      </c>
      <c r="R406" s="3">
        <v>25</v>
      </c>
      <c r="S406" s="3" t="s">
        <v>26</v>
      </c>
      <c r="T406" s="12">
        <f t="shared" si="44"/>
        <v>206.25</v>
      </c>
      <c r="U406" s="13" t="str">
        <f t="shared" ca="1" si="43"/>
        <v/>
      </c>
      <c r="V406" s="13" t="str">
        <f t="shared" ca="1" si="45"/>
        <v/>
      </c>
    </row>
    <row r="407" spans="7:22" x14ac:dyDescent="0.2">
      <c r="G407" s="6">
        <f t="shared" si="46"/>
        <v>45517</v>
      </c>
      <c r="H407" s="7">
        <f t="shared" si="47"/>
        <v>45517</v>
      </c>
      <c r="I407" s="8">
        <v>45517</v>
      </c>
      <c r="J407" s="9">
        <f t="shared" si="48"/>
        <v>45517</v>
      </c>
      <c r="K407" s="3">
        <v>578</v>
      </c>
      <c r="L407" s="14" t="str">
        <f>IFERROR(VLOOKUP($K407,car_1[],2,0),"")</f>
        <v>رضا الخطيب</v>
      </c>
      <c r="M407" s="14" t="str">
        <f>IFERROR(VLOOKUP($K407,car_1[],3,0),"")</f>
        <v>دبل كابينة</v>
      </c>
      <c r="N407" s="14" t="str">
        <f>IFERROR(VLOOKUP($K407,car_1[],4,0),"")</f>
        <v>غرز</v>
      </c>
      <c r="O407" s="11">
        <f ca="1">IF(K407&lt;&gt;"",IFERROR(IF(_xlfn.MAXIFS(OFFSET($P$5,0,0,ROW()-5,1),OFFSET($K$5,0,0,ROW()-5,1),K407)&lt;1,VLOOKUP(K407,car_1[[رقم السيارة]:[العداد]],5,FALSE),_xlfn.MAXIFS(OFFSET($P$5,0,0,ROW()-5,1),OFFSET($K$5,0,0,ROW()-5,1),K407)),VLOOKUP(K407,car_1[[رقم السيارة]:[العداد]],5,FALSE)),"")</f>
        <v>65352</v>
      </c>
      <c r="Q407" s="12" t="str">
        <f t="shared" ca="1" si="42"/>
        <v/>
      </c>
      <c r="R407" s="3">
        <v>30</v>
      </c>
      <c r="S407" s="3" t="s">
        <v>26</v>
      </c>
      <c r="T407" s="12">
        <f t="shared" si="44"/>
        <v>247.5</v>
      </c>
      <c r="U407" s="13" t="str">
        <f t="shared" ca="1" si="43"/>
        <v/>
      </c>
      <c r="V407" s="13" t="str">
        <f t="shared" ca="1" si="45"/>
        <v/>
      </c>
    </row>
    <row r="408" spans="7:22" x14ac:dyDescent="0.2">
      <c r="G408" s="6">
        <f t="shared" si="46"/>
        <v>45518</v>
      </c>
      <c r="H408" s="7">
        <f t="shared" si="47"/>
        <v>45518</v>
      </c>
      <c r="I408" s="8">
        <v>45518</v>
      </c>
      <c r="J408" s="9">
        <f t="shared" si="48"/>
        <v>45518</v>
      </c>
      <c r="K408" s="3">
        <v>879</v>
      </c>
      <c r="L408" s="14" t="str">
        <f>IFERROR(VLOOKUP($K408,car_1[],2,0),"")</f>
        <v xml:space="preserve">محمود </v>
      </c>
      <c r="M408" s="14" t="str">
        <f>IFERROR(VLOOKUP($K408,car_1[],3,0),"")</f>
        <v>دبل كابينة</v>
      </c>
      <c r="N408" s="14" t="str">
        <f>IFERROR(VLOOKUP($K408,car_1[],4,0),"")</f>
        <v>غرز</v>
      </c>
      <c r="O408" s="11">
        <f ca="1">IF(K408&lt;&gt;"",IFERROR(IF(_xlfn.MAXIFS(OFFSET($P$5,0,0,ROW()-5,1),OFFSET($K$5,0,0,ROW()-5,1),K408)&lt;1,VLOOKUP(K408,car_1[[رقم السيارة]:[العداد]],5,FALSE),_xlfn.MAXIFS(OFFSET($P$5,0,0,ROW()-5,1),OFFSET($K$5,0,0,ROW()-5,1),K408)),VLOOKUP(K408,car_1[[رقم السيارة]:[العداد]],5,FALSE)),"")</f>
        <v>426555</v>
      </c>
      <c r="Q408" s="12" t="str">
        <f t="shared" ca="1" si="42"/>
        <v/>
      </c>
      <c r="R408" s="3">
        <v>55</v>
      </c>
      <c r="S408" s="3" t="s">
        <v>26</v>
      </c>
      <c r="T408" s="12">
        <f t="shared" si="44"/>
        <v>453.75</v>
      </c>
      <c r="U408" s="13" t="str">
        <f t="shared" ca="1" si="43"/>
        <v/>
      </c>
      <c r="V408" s="13" t="str">
        <f t="shared" ca="1" si="45"/>
        <v/>
      </c>
    </row>
    <row r="409" spans="7:22" x14ac:dyDescent="0.2">
      <c r="G409" s="6">
        <f t="shared" si="46"/>
        <v>45519</v>
      </c>
      <c r="H409" s="7">
        <f t="shared" si="47"/>
        <v>45519</v>
      </c>
      <c r="I409" s="8">
        <v>45519</v>
      </c>
      <c r="J409" s="9">
        <f t="shared" si="48"/>
        <v>45519</v>
      </c>
      <c r="K409" s="3">
        <v>566</v>
      </c>
      <c r="L409" s="14" t="str">
        <f>IFERROR(VLOOKUP($K409,car_1[],2,0),"")</f>
        <v>محمد</v>
      </c>
      <c r="M409" s="14" t="str">
        <f>IFERROR(VLOOKUP($K409,car_1[],3,0),"")</f>
        <v>دبل كابينة</v>
      </c>
      <c r="N409" s="14" t="str">
        <f>IFERROR(VLOOKUP($K409,car_1[],4,0),"")</f>
        <v>عادية</v>
      </c>
      <c r="O409" s="11">
        <f ca="1">IF(K409&lt;&gt;"",IFERROR(IF(_xlfn.MAXIFS(OFFSET($P$5,0,0,ROW()-5,1),OFFSET($K$5,0,0,ROW()-5,1),K409)&lt;1,VLOOKUP(K409,car_1[[رقم السيارة]:[العداد]],5,FALSE),_xlfn.MAXIFS(OFFSET($P$5,0,0,ROW()-5,1),OFFSET($K$5,0,0,ROW()-5,1),K409)),VLOOKUP(K409,car_1[[رقم السيارة]:[العداد]],5,FALSE)),"")</f>
        <v>65752</v>
      </c>
      <c r="Q409" s="12" t="str">
        <f t="shared" ca="1" si="42"/>
        <v/>
      </c>
      <c r="R409" s="3">
        <v>70</v>
      </c>
      <c r="S409" s="3" t="s">
        <v>26</v>
      </c>
      <c r="T409" s="12">
        <f t="shared" si="44"/>
        <v>577.5</v>
      </c>
      <c r="U409" s="13" t="str">
        <f t="shared" ca="1" si="43"/>
        <v/>
      </c>
      <c r="V409" s="13" t="str">
        <f t="shared" ca="1" si="45"/>
        <v/>
      </c>
    </row>
    <row r="410" spans="7:22" x14ac:dyDescent="0.2">
      <c r="G410" s="6">
        <f t="shared" si="46"/>
        <v>45520</v>
      </c>
      <c r="H410" s="7">
        <f t="shared" si="47"/>
        <v>45520</v>
      </c>
      <c r="I410" s="8">
        <v>45520</v>
      </c>
      <c r="J410" s="9">
        <f t="shared" si="48"/>
        <v>45520</v>
      </c>
      <c r="K410" s="3">
        <v>215</v>
      </c>
      <c r="L410" s="14" t="str">
        <f>IFERROR(VLOOKUP($K410,car_1[],2,0),"")</f>
        <v>مصطفى</v>
      </c>
      <c r="M410" s="14" t="str">
        <f>IFERROR(VLOOKUP($K410,car_1[],3,0),"")</f>
        <v xml:space="preserve">كابينة </v>
      </c>
      <c r="N410" s="14" t="str">
        <f>IFERROR(VLOOKUP($K410,car_1[],4,0),"")</f>
        <v>عادية</v>
      </c>
      <c r="O410" s="11">
        <f ca="1">IF(K410&lt;&gt;"",IFERROR(IF(_xlfn.MAXIFS(OFFSET($P$5,0,0,ROW()-5,1),OFFSET($K$5,0,0,ROW()-5,1),K410)&lt;1,VLOOKUP(K410,car_1[[رقم السيارة]:[العداد]],5,FALSE),_xlfn.MAXIFS(OFFSET($P$5,0,0,ROW()-5,1),OFFSET($K$5,0,0,ROW()-5,1),K410)),VLOOKUP(K410,car_1[[رقم السيارة]:[العداد]],5,FALSE)),"")</f>
        <v>75925</v>
      </c>
      <c r="Q410" s="12" t="str">
        <f t="shared" ca="1" si="42"/>
        <v/>
      </c>
      <c r="R410" s="3">
        <v>50</v>
      </c>
      <c r="S410" s="3" t="s">
        <v>26</v>
      </c>
      <c r="T410" s="12">
        <f t="shared" si="44"/>
        <v>412.5</v>
      </c>
      <c r="U410" s="13" t="str">
        <f t="shared" ca="1" si="43"/>
        <v/>
      </c>
      <c r="V410" s="13" t="str">
        <f t="shared" ca="1" si="45"/>
        <v/>
      </c>
    </row>
    <row r="411" spans="7:22" x14ac:dyDescent="0.2">
      <c r="G411" s="6">
        <f t="shared" si="46"/>
        <v>45521</v>
      </c>
      <c r="H411" s="7">
        <f t="shared" si="47"/>
        <v>45521</v>
      </c>
      <c r="I411" s="8">
        <v>45521</v>
      </c>
      <c r="J411" s="9">
        <f t="shared" si="48"/>
        <v>45521</v>
      </c>
      <c r="K411" s="3">
        <v>578</v>
      </c>
      <c r="L411" s="14" t="str">
        <f>IFERROR(VLOOKUP($K411,car_1[],2,0),"")</f>
        <v>رضا الخطيب</v>
      </c>
      <c r="M411" s="14" t="str">
        <f>IFERROR(VLOOKUP($K411,car_1[],3,0),"")</f>
        <v>دبل كابينة</v>
      </c>
      <c r="N411" s="14" t="str">
        <f>IFERROR(VLOOKUP($K411,car_1[],4,0),"")</f>
        <v>غرز</v>
      </c>
      <c r="O411" s="11">
        <f ca="1">IF(K411&lt;&gt;"",IFERROR(IF(_xlfn.MAXIFS(OFFSET($P$5,0,0,ROW()-5,1),OFFSET($K$5,0,0,ROW()-5,1),K411)&lt;1,VLOOKUP(K411,car_1[[رقم السيارة]:[العداد]],5,FALSE),_xlfn.MAXIFS(OFFSET($P$5,0,0,ROW()-5,1),OFFSET($K$5,0,0,ROW()-5,1),K411)),VLOOKUP(K411,car_1[[رقم السيارة]:[العداد]],5,FALSE)),"")</f>
        <v>65352</v>
      </c>
      <c r="Q411" s="12" t="str">
        <f t="shared" ca="1" si="42"/>
        <v/>
      </c>
      <c r="R411" s="3">
        <v>25</v>
      </c>
      <c r="S411" s="3" t="s">
        <v>26</v>
      </c>
      <c r="T411" s="12">
        <f t="shared" si="44"/>
        <v>206.25</v>
      </c>
      <c r="U411" s="13" t="str">
        <f t="shared" ca="1" si="43"/>
        <v/>
      </c>
      <c r="V411" s="13" t="str">
        <f t="shared" ca="1" si="45"/>
        <v/>
      </c>
    </row>
    <row r="412" spans="7:22" x14ac:dyDescent="0.2">
      <c r="G412" s="6">
        <f t="shared" si="46"/>
        <v>45522</v>
      </c>
      <c r="H412" s="7">
        <f t="shared" si="47"/>
        <v>45522</v>
      </c>
      <c r="I412" s="8">
        <v>45522</v>
      </c>
      <c r="J412" s="9">
        <f t="shared" si="48"/>
        <v>45522</v>
      </c>
      <c r="K412" s="3">
        <v>879</v>
      </c>
      <c r="L412" s="14" t="str">
        <f>IFERROR(VLOOKUP($K412,car_1[],2,0),"")</f>
        <v xml:space="preserve">محمود </v>
      </c>
      <c r="M412" s="14" t="str">
        <f>IFERROR(VLOOKUP($K412,car_1[],3,0),"")</f>
        <v>دبل كابينة</v>
      </c>
      <c r="N412" s="14" t="str">
        <f>IFERROR(VLOOKUP($K412,car_1[],4,0),"")</f>
        <v>غرز</v>
      </c>
      <c r="O412" s="11">
        <f ca="1">IF(K412&lt;&gt;"",IFERROR(IF(_xlfn.MAXIFS(OFFSET($P$5,0,0,ROW()-5,1),OFFSET($K$5,0,0,ROW()-5,1),K412)&lt;1,VLOOKUP(K412,car_1[[رقم السيارة]:[العداد]],5,FALSE),_xlfn.MAXIFS(OFFSET($P$5,0,0,ROW()-5,1),OFFSET($K$5,0,0,ROW()-5,1),K412)),VLOOKUP(K412,car_1[[رقم السيارة]:[العداد]],5,FALSE)),"")</f>
        <v>426555</v>
      </c>
      <c r="Q412" s="12" t="str">
        <f t="shared" ca="1" si="42"/>
        <v/>
      </c>
      <c r="R412" s="3">
        <v>30</v>
      </c>
      <c r="S412" s="3" t="s">
        <v>26</v>
      </c>
      <c r="T412" s="12">
        <f t="shared" si="44"/>
        <v>247.5</v>
      </c>
      <c r="U412" s="13" t="str">
        <f t="shared" ca="1" si="43"/>
        <v/>
      </c>
      <c r="V412" s="13" t="str">
        <f t="shared" ca="1" si="45"/>
        <v/>
      </c>
    </row>
    <row r="413" spans="7:22" x14ac:dyDescent="0.2">
      <c r="G413" s="6">
        <f t="shared" si="46"/>
        <v>45523</v>
      </c>
      <c r="H413" s="7">
        <f t="shared" si="47"/>
        <v>45523</v>
      </c>
      <c r="I413" s="8">
        <v>45523</v>
      </c>
      <c r="J413" s="9">
        <f t="shared" si="48"/>
        <v>45523</v>
      </c>
      <c r="K413" s="3">
        <v>566</v>
      </c>
      <c r="L413" s="14" t="str">
        <f>IFERROR(VLOOKUP($K413,car_1[],2,0),"")</f>
        <v>محمد</v>
      </c>
      <c r="M413" s="14" t="str">
        <f>IFERROR(VLOOKUP($K413,car_1[],3,0),"")</f>
        <v>دبل كابينة</v>
      </c>
      <c r="N413" s="14" t="str">
        <f>IFERROR(VLOOKUP($K413,car_1[],4,0),"")</f>
        <v>عادية</v>
      </c>
      <c r="O413" s="11">
        <f ca="1">IF(K413&lt;&gt;"",IFERROR(IF(_xlfn.MAXIFS(OFFSET($P$5,0,0,ROW()-5,1),OFFSET($K$5,0,0,ROW()-5,1),K413)&lt;1,VLOOKUP(K413,car_1[[رقم السيارة]:[العداد]],5,FALSE),_xlfn.MAXIFS(OFFSET($P$5,0,0,ROW()-5,1),OFFSET($K$5,0,0,ROW()-5,1),K413)),VLOOKUP(K413,car_1[[رقم السيارة]:[العداد]],5,FALSE)),"")</f>
        <v>65752</v>
      </c>
      <c r="Q413" s="12" t="str">
        <f t="shared" ca="1" si="42"/>
        <v/>
      </c>
      <c r="R413" s="3">
        <v>55</v>
      </c>
      <c r="S413" s="3" t="s">
        <v>26</v>
      </c>
      <c r="T413" s="12">
        <f t="shared" si="44"/>
        <v>453.75</v>
      </c>
      <c r="U413" s="13" t="str">
        <f t="shared" ca="1" si="43"/>
        <v/>
      </c>
      <c r="V413" s="13" t="str">
        <f t="shared" ca="1" si="45"/>
        <v/>
      </c>
    </row>
    <row r="414" spans="7:22" x14ac:dyDescent="0.2">
      <c r="G414" s="6">
        <f t="shared" si="46"/>
        <v>45524</v>
      </c>
      <c r="H414" s="7">
        <f t="shared" si="47"/>
        <v>45524</v>
      </c>
      <c r="I414" s="8">
        <v>45524</v>
      </c>
      <c r="J414" s="9">
        <f t="shared" si="48"/>
        <v>45524</v>
      </c>
      <c r="K414" s="3">
        <v>215</v>
      </c>
      <c r="L414" s="14" t="str">
        <f>IFERROR(VLOOKUP($K414,car_1[],2,0),"")</f>
        <v>مصطفى</v>
      </c>
      <c r="M414" s="14" t="str">
        <f>IFERROR(VLOOKUP($K414,car_1[],3,0),"")</f>
        <v xml:space="preserve">كابينة </v>
      </c>
      <c r="N414" s="14" t="str">
        <f>IFERROR(VLOOKUP($K414,car_1[],4,0),"")</f>
        <v>عادية</v>
      </c>
      <c r="O414" s="11">
        <f ca="1">IF(K414&lt;&gt;"",IFERROR(IF(_xlfn.MAXIFS(OFFSET($P$5,0,0,ROW()-5,1),OFFSET($K$5,0,0,ROW()-5,1),K414)&lt;1,VLOOKUP(K414,car_1[[رقم السيارة]:[العداد]],5,FALSE),_xlfn.MAXIFS(OFFSET($P$5,0,0,ROW()-5,1),OFFSET($K$5,0,0,ROW()-5,1),K414)),VLOOKUP(K414,car_1[[رقم السيارة]:[العداد]],5,FALSE)),"")</f>
        <v>75925</v>
      </c>
      <c r="Q414" s="12" t="str">
        <f t="shared" ca="1" si="42"/>
        <v/>
      </c>
      <c r="R414" s="3">
        <v>70</v>
      </c>
      <c r="S414" s="3" t="s">
        <v>26</v>
      </c>
      <c r="T414" s="12">
        <f t="shared" si="44"/>
        <v>577.5</v>
      </c>
      <c r="U414" s="13" t="str">
        <f t="shared" ca="1" si="43"/>
        <v/>
      </c>
      <c r="V414" s="13" t="str">
        <f t="shared" ca="1" si="45"/>
        <v/>
      </c>
    </row>
    <row r="415" spans="7:22" x14ac:dyDescent="0.2">
      <c r="G415" s="6">
        <f t="shared" si="46"/>
        <v>45525</v>
      </c>
      <c r="H415" s="7">
        <f t="shared" si="47"/>
        <v>45525</v>
      </c>
      <c r="I415" s="8">
        <v>45525</v>
      </c>
      <c r="J415" s="9">
        <f t="shared" si="48"/>
        <v>45525</v>
      </c>
      <c r="K415" s="3">
        <v>578</v>
      </c>
      <c r="L415" s="14" t="str">
        <f>IFERROR(VLOOKUP($K415,car_1[],2,0),"")</f>
        <v>رضا الخطيب</v>
      </c>
      <c r="M415" s="14" t="str">
        <f>IFERROR(VLOOKUP($K415,car_1[],3,0),"")</f>
        <v>دبل كابينة</v>
      </c>
      <c r="N415" s="14" t="str">
        <f>IFERROR(VLOOKUP($K415,car_1[],4,0),"")</f>
        <v>غرز</v>
      </c>
      <c r="O415" s="11">
        <f ca="1">IF(K415&lt;&gt;"",IFERROR(IF(_xlfn.MAXIFS(OFFSET($P$5,0,0,ROW()-5,1),OFFSET($K$5,0,0,ROW()-5,1),K415)&lt;1,VLOOKUP(K415,car_1[[رقم السيارة]:[العداد]],5,FALSE),_xlfn.MAXIFS(OFFSET($P$5,0,0,ROW()-5,1),OFFSET($K$5,0,0,ROW()-5,1),K415)),VLOOKUP(K415,car_1[[رقم السيارة]:[العداد]],5,FALSE)),"")</f>
        <v>65352</v>
      </c>
      <c r="Q415" s="12" t="str">
        <f t="shared" ca="1" si="42"/>
        <v/>
      </c>
      <c r="R415" s="3">
        <v>50</v>
      </c>
      <c r="S415" s="3" t="s">
        <v>26</v>
      </c>
      <c r="T415" s="12">
        <f t="shared" si="44"/>
        <v>412.5</v>
      </c>
      <c r="U415" s="13" t="str">
        <f t="shared" ca="1" si="43"/>
        <v/>
      </c>
      <c r="V415" s="13" t="str">
        <f t="shared" ca="1" si="45"/>
        <v/>
      </c>
    </row>
    <row r="416" spans="7:22" x14ac:dyDescent="0.2">
      <c r="G416" s="6">
        <f t="shared" si="46"/>
        <v>45526</v>
      </c>
      <c r="H416" s="7">
        <f t="shared" si="47"/>
        <v>45526</v>
      </c>
      <c r="I416" s="8">
        <v>45526</v>
      </c>
      <c r="J416" s="9">
        <f t="shared" si="48"/>
        <v>45526</v>
      </c>
      <c r="K416" s="3">
        <v>879</v>
      </c>
      <c r="L416" s="14" t="str">
        <f>IFERROR(VLOOKUP($K416,car_1[],2,0),"")</f>
        <v xml:space="preserve">محمود </v>
      </c>
      <c r="M416" s="14" t="str">
        <f>IFERROR(VLOOKUP($K416,car_1[],3,0),"")</f>
        <v>دبل كابينة</v>
      </c>
      <c r="N416" s="14" t="str">
        <f>IFERROR(VLOOKUP($K416,car_1[],4,0),"")</f>
        <v>غرز</v>
      </c>
      <c r="O416" s="11">
        <f ca="1">IF(K416&lt;&gt;"",IFERROR(IF(_xlfn.MAXIFS(OFFSET($P$5,0,0,ROW()-5,1),OFFSET($K$5,0,0,ROW()-5,1),K416)&lt;1,VLOOKUP(K416,car_1[[رقم السيارة]:[العداد]],5,FALSE),_xlfn.MAXIFS(OFFSET($P$5,0,0,ROW()-5,1),OFFSET($K$5,0,0,ROW()-5,1),K416)),VLOOKUP(K416,car_1[[رقم السيارة]:[العداد]],5,FALSE)),"")</f>
        <v>426555</v>
      </c>
      <c r="Q416" s="12" t="str">
        <f t="shared" ca="1" si="42"/>
        <v/>
      </c>
      <c r="R416" s="3">
        <v>25</v>
      </c>
      <c r="S416" s="3" t="s">
        <v>26</v>
      </c>
      <c r="T416" s="12">
        <f t="shared" si="44"/>
        <v>206.25</v>
      </c>
      <c r="U416" s="13" t="str">
        <f t="shared" ca="1" si="43"/>
        <v/>
      </c>
      <c r="V416" s="13" t="str">
        <f t="shared" ca="1" si="45"/>
        <v/>
      </c>
    </row>
    <row r="417" spans="7:22" x14ac:dyDescent="0.2">
      <c r="G417" s="6">
        <f t="shared" si="46"/>
        <v>45527</v>
      </c>
      <c r="H417" s="7">
        <f t="shared" si="47"/>
        <v>45527</v>
      </c>
      <c r="I417" s="8">
        <v>45527</v>
      </c>
      <c r="J417" s="9">
        <f t="shared" si="48"/>
        <v>45527</v>
      </c>
      <c r="K417" s="3">
        <v>566</v>
      </c>
      <c r="L417" s="14" t="str">
        <f>IFERROR(VLOOKUP($K417,car_1[],2,0),"")</f>
        <v>محمد</v>
      </c>
      <c r="M417" s="14" t="str">
        <f>IFERROR(VLOOKUP($K417,car_1[],3,0),"")</f>
        <v>دبل كابينة</v>
      </c>
      <c r="N417" s="14" t="str">
        <f>IFERROR(VLOOKUP($K417,car_1[],4,0),"")</f>
        <v>عادية</v>
      </c>
      <c r="O417" s="11">
        <f ca="1">IF(K417&lt;&gt;"",IFERROR(IF(_xlfn.MAXIFS(OFFSET($P$5,0,0,ROW()-5,1),OFFSET($K$5,0,0,ROW()-5,1),K417)&lt;1,VLOOKUP(K417,car_1[[رقم السيارة]:[العداد]],5,FALSE),_xlfn.MAXIFS(OFFSET($P$5,0,0,ROW()-5,1),OFFSET($K$5,0,0,ROW()-5,1),K417)),VLOOKUP(K417,car_1[[رقم السيارة]:[العداد]],5,FALSE)),"")</f>
        <v>65752</v>
      </c>
      <c r="Q417" s="12" t="str">
        <f t="shared" ca="1" si="42"/>
        <v/>
      </c>
      <c r="R417" s="3">
        <v>30</v>
      </c>
      <c r="S417" s="3" t="s">
        <v>26</v>
      </c>
      <c r="T417" s="12">
        <f t="shared" si="44"/>
        <v>247.5</v>
      </c>
      <c r="U417" s="13" t="str">
        <f t="shared" ca="1" si="43"/>
        <v/>
      </c>
      <c r="V417" s="13" t="str">
        <f t="shared" ca="1" si="45"/>
        <v/>
      </c>
    </row>
    <row r="418" spans="7:22" x14ac:dyDescent="0.2">
      <c r="G418" s="6">
        <f t="shared" si="46"/>
        <v>45528</v>
      </c>
      <c r="H418" s="7">
        <f t="shared" si="47"/>
        <v>45528</v>
      </c>
      <c r="I418" s="8">
        <v>45528</v>
      </c>
      <c r="J418" s="9">
        <f t="shared" si="48"/>
        <v>45528</v>
      </c>
      <c r="K418" s="3">
        <v>215</v>
      </c>
      <c r="L418" s="14" t="str">
        <f>IFERROR(VLOOKUP($K418,car_1[],2,0),"")</f>
        <v>مصطفى</v>
      </c>
      <c r="M418" s="14" t="str">
        <f>IFERROR(VLOOKUP($K418,car_1[],3,0),"")</f>
        <v xml:space="preserve">كابينة </v>
      </c>
      <c r="N418" s="14" t="str">
        <f>IFERROR(VLOOKUP($K418,car_1[],4,0),"")</f>
        <v>عادية</v>
      </c>
      <c r="O418" s="11">
        <f ca="1">IF(K418&lt;&gt;"",IFERROR(IF(_xlfn.MAXIFS(OFFSET($P$5,0,0,ROW()-5,1),OFFSET($K$5,0,0,ROW()-5,1),K418)&lt;1,VLOOKUP(K418,car_1[[رقم السيارة]:[العداد]],5,FALSE),_xlfn.MAXIFS(OFFSET($P$5,0,0,ROW()-5,1),OFFSET($K$5,0,0,ROW()-5,1),K418)),VLOOKUP(K418,car_1[[رقم السيارة]:[العداد]],5,FALSE)),"")</f>
        <v>75925</v>
      </c>
      <c r="Q418" s="12" t="str">
        <f t="shared" ca="1" si="42"/>
        <v/>
      </c>
      <c r="R418" s="3">
        <v>55</v>
      </c>
      <c r="S418" s="3" t="s">
        <v>26</v>
      </c>
      <c r="T418" s="12">
        <f t="shared" si="44"/>
        <v>453.75</v>
      </c>
      <c r="U418" s="13" t="str">
        <f t="shared" ca="1" si="43"/>
        <v/>
      </c>
      <c r="V418" s="13" t="str">
        <f t="shared" ca="1" si="45"/>
        <v/>
      </c>
    </row>
    <row r="419" spans="7:22" x14ac:dyDescent="0.2">
      <c r="G419" s="6">
        <f t="shared" si="46"/>
        <v>45529</v>
      </c>
      <c r="H419" s="7">
        <f t="shared" si="47"/>
        <v>45529</v>
      </c>
      <c r="I419" s="8">
        <v>45529</v>
      </c>
      <c r="J419" s="9">
        <f t="shared" si="48"/>
        <v>45529</v>
      </c>
      <c r="K419" s="3">
        <v>578</v>
      </c>
      <c r="L419" s="14" t="str">
        <f>IFERROR(VLOOKUP($K419,car_1[],2,0),"")</f>
        <v>رضا الخطيب</v>
      </c>
      <c r="M419" s="14" t="str">
        <f>IFERROR(VLOOKUP($K419,car_1[],3,0),"")</f>
        <v>دبل كابينة</v>
      </c>
      <c r="N419" s="14" t="str">
        <f>IFERROR(VLOOKUP($K419,car_1[],4,0),"")</f>
        <v>غرز</v>
      </c>
      <c r="O419" s="11">
        <f ca="1">IF(K419&lt;&gt;"",IFERROR(IF(_xlfn.MAXIFS(OFFSET($P$5,0,0,ROW()-5,1),OFFSET($K$5,0,0,ROW()-5,1),K419)&lt;1,VLOOKUP(K419,car_1[[رقم السيارة]:[العداد]],5,FALSE),_xlfn.MAXIFS(OFFSET($P$5,0,0,ROW()-5,1),OFFSET($K$5,0,0,ROW()-5,1),K419)),VLOOKUP(K419,car_1[[رقم السيارة]:[العداد]],5,FALSE)),"")</f>
        <v>65352</v>
      </c>
      <c r="Q419" s="12" t="str">
        <f t="shared" ca="1" si="42"/>
        <v/>
      </c>
      <c r="R419" s="3">
        <v>70</v>
      </c>
      <c r="S419" s="3" t="s">
        <v>26</v>
      </c>
      <c r="T419" s="12">
        <f t="shared" si="44"/>
        <v>577.5</v>
      </c>
      <c r="U419" s="13" t="str">
        <f t="shared" ca="1" si="43"/>
        <v/>
      </c>
      <c r="V419" s="13" t="str">
        <f t="shared" ca="1" si="45"/>
        <v/>
      </c>
    </row>
    <row r="420" spans="7:22" x14ac:dyDescent="0.2">
      <c r="G420" s="6">
        <f t="shared" si="46"/>
        <v>45530</v>
      </c>
      <c r="H420" s="7">
        <f t="shared" si="47"/>
        <v>45530</v>
      </c>
      <c r="I420" s="8">
        <v>45530</v>
      </c>
      <c r="J420" s="9">
        <f t="shared" si="48"/>
        <v>45530</v>
      </c>
      <c r="K420" s="3">
        <v>879</v>
      </c>
      <c r="L420" s="14" t="str">
        <f>IFERROR(VLOOKUP($K420,car_1[],2,0),"")</f>
        <v xml:space="preserve">محمود </v>
      </c>
      <c r="M420" s="14" t="str">
        <f>IFERROR(VLOOKUP($K420,car_1[],3,0),"")</f>
        <v>دبل كابينة</v>
      </c>
      <c r="N420" s="14" t="str">
        <f>IFERROR(VLOOKUP($K420,car_1[],4,0),"")</f>
        <v>غرز</v>
      </c>
      <c r="O420" s="11">
        <f ca="1">IF(K420&lt;&gt;"",IFERROR(IF(_xlfn.MAXIFS(OFFSET($P$5,0,0,ROW()-5,1),OFFSET($K$5,0,0,ROW()-5,1),K420)&lt;1,VLOOKUP(K420,car_1[[رقم السيارة]:[العداد]],5,FALSE),_xlfn.MAXIFS(OFFSET($P$5,0,0,ROW()-5,1),OFFSET($K$5,0,0,ROW()-5,1),K420)),VLOOKUP(K420,car_1[[رقم السيارة]:[العداد]],5,FALSE)),"")</f>
        <v>426555</v>
      </c>
      <c r="Q420" s="12" t="str">
        <f t="shared" ca="1" si="42"/>
        <v/>
      </c>
      <c r="R420" s="3">
        <v>50</v>
      </c>
      <c r="S420" s="3" t="s">
        <v>26</v>
      </c>
      <c r="T420" s="12">
        <f t="shared" si="44"/>
        <v>412.5</v>
      </c>
      <c r="U420" s="13" t="str">
        <f t="shared" ca="1" si="43"/>
        <v/>
      </c>
      <c r="V420" s="13" t="str">
        <f t="shared" ca="1" si="45"/>
        <v/>
      </c>
    </row>
    <row r="421" spans="7:22" x14ac:dyDescent="0.2">
      <c r="G421" s="6">
        <f t="shared" si="46"/>
        <v>45531</v>
      </c>
      <c r="H421" s="7">
        <f t="shared" si="47"/>
        <v>45531</v>
      </c>
      <c r="I421" s="8">
        <v>45531</v>
      </c>
      <c r="J421" s="9">
        <f t="shared" si="48"/>
        <v>45531</v>
      </c>
      <c r="K421" s="3">
        <v>566</v>
      </c>
      <c r="L421" s="14" t="str">
        <f>IFERROR(VLOOKUP($K421,car_1[],2,0),"")</f>
        <v>محمد</v>
      </c>
      <c r="M421" s="14" t="str">
        <f>IFERROR(VLOOKUP($K421,car_1[],3,0),"")</f>
        <v>دبل كابينة</v>
      </c>
      <c r="N421" s="14" t="str">
        <f>IFERROR(VLOOKUP($K421,car_1[],4,0),"")</f>
        <v>عادية</v>
      </c>
      <c r="O421" s="11">
        <f ca="1">IF(K421&lt;&gt;"",IFERROR(IF(_xlfn.MAXIFS(OFFSET($P$5,0,0,ROW()-5,1),OFFSET($K$5,0,0,ROW()-5,1),K421)&lt;1,VLOOKUP(K421,car_1[[رقم السيارة]:[العداد]],5,FALSE),_xlfn.MAXIFS(OFFSET($P$5,0,0,ROW()-5,1),OFFSET($K$5,0,0,ROW()-5,1),K421)),VLOOKUP(K421,car_1[[رقم السيارة]:[العداد]],5,FALSE)),"")</f>
        <v>65752</v>
      </c>
      <c r="Q421" s="12" t="str">
        <f t="shared" ca="1" si="42"/>
        <v/>
      </c>
      <c r="R421" s="3">
        <v>25</v>
      </c>
      <c r="S421" s="3" t="s">
        <v>26</v>
      </c>
      <c r="T421" s="12">
        <f t="shared" si="44"/>
        <v>206.25</v>
      </c>
      <c r="U421" s="13" t="str">
        <f t="shared" ca="1" si="43"/>
        <v/>
      </c>
      <c r="V421" s="13" t="str">
        <f t="shared" ca="1" si="45"/>
        <v/>
      </c>
    </row>
    <row r="422" spans="7:22" x14ac:dyDescent="0.2">
      <c r="G422" s="6">
        <f t="shared" si="46"/>
        <v>45532</v>
      </c>
      <c r="H422" s="7">
        <f t="shared" si="47"/>
        <v>45532</v>
      </c>
      <c r="I422" s="8">
        <v>45532</v>
      </c>
      <c r="J422" s="9">
        <f t="shared" si="48"/>
        <v>45532</v>
      </c>
      <c r="K422" s="3">
        <v>215</v>
      </c>
      <c r="L422" s="14" t="str">
        <f>IFERROR(VLOOKUP($K422,car_1[],2,0),"")</f>
        <v>مصطفى</v>
      </c>
      <c r="M422" s="14" t="str">
        <f>IFERROR(VLOOKUP($K422,car_1[],3,0),"")</f>
        <v xml:space="preserve">كابينة </v>
      </c>
      <c r="N422" s="14" t="str">
        <f>IFERROR(VLOOKUP($K422,car_1[],4,0),"")</f>
        <v>عادية</v>
      </c>
      <c r="O422" s="11">
        <f ca="1">IF(K422&lt;&gt;"",IFERROR(IF(_xlfn.MAXIFS(OFFSET($P$5,0,0,ROW()-5,1),OFFSET($K$5,0,0,ROW()-5,1),K422)&lt;1,VLOOKUP(K422,car_1[[رقم السيارة]:[العداد]],5,FALSE),_xlfn.MAXIFS(OFFSET($P$5,0,0,ROW()-5,1),OFFSET($K$5,0,0,ROW()-5,1),K422)),VLOOKUP(K422,car_1[[رقم السيارة]:[العداد]],5,FALSE)),"")</f>
        <v>75925</v>
      </c>
      <c r="Q422" s="12" t="str">
        <f t="shared" ca="1" si="42"/>
        <v/>
      </c>
      <c r="R422" s="3">
        <v>30</v>
      </c>
      <c r="S422" s="3" t="s">
        <v>26</v>
      </c>
      <c r="T422" s="12">
        <f t="shared" si="44"/>
        <v>247.5</v>
      </c>
      <c r="U422" s="13" t="str">
        <f t="shared" ca="1" si="43"/>
        <v/>
      </c>
      <c r="V422" s="13" t="str">
        <f t="shared" ca="1" si="45"/>
        <v/>
      </c>
    </row>
    <row r="423" spans="7:22" x14ac:dyDescent="0.2">
      <c r="G423" s="6">
        <f t="shared" si="46"/>
        <v>45533</v>
      </c>
      <c r="H423" s="7">
        <f t="shared" si="47"/>
        <v>45533</v>
      </c>
      <c r="I423" s="8">
        <v>45533</v>
      </c>
      <c r="J423" s="9">
        <f t="shared" si="48"/>
        <v>45533</v>
      </c>
      <c r="K423" s="3">
        <v>578</v>
      </c>
      <c r="L423" s="14" t="str">
        <f>IFERROR(VLOOKUP($K423,car_1[],2,0),"")</f>
        <v>رضا الخطيب</v>
      </c>
      <c r="M423" s="14" t="str">
        <f>IFERROR(VLOOKUP($K423,car_1[],3,0),"")</f>
        <v>دبل كابينة</v>
      </c>
      <c r="N423" s="14" t="str">
        <f>IFERROR(VLOOKUP($K423,car_1[],4,0),"")</f>
        <v>غرز</v>
      </c>
      <c r="O423" s="11">
        <f ca="1">IF(K423&lt;&gt;"",IFERROR(IF(_xlfn.MAXIFS(OFFSET($P$5,0,0,ROW()-5,1),OFFSET($K$5,0,0,ROW()-5,1),K423)&lt;1,VLOOKUP(K423,car_1[[رقم السيارة]:[العداد]],5,FALSE),_xlfn.MAXIFS(OFFSET($P$5,0,0,ROW()-5,1),OFFSET($K$5,0,0,ROW()-5,1),K423)),VLOOKUP(K423,car_1[[رقم السيارة]:[العداد]],5,FALSE)),"")</f>
        <v>65352</v>
      </c>
      <c r="Q423" s="12" t="str">
        <f t="shared" ca="1" si="42"/>
        <v/>
      </c>
      <c r="R423" s="3">
        <v>55</v>
      </c>
      <c r="S423" s="3" t="s">
        <v>26</v>
      </c>
      <c r="T423" s="12">
        <f t="shared" si="44"/>
        <v>453.75</v>
      </c>
      <c r="U423" s="13" t="str">
        <f t="shared" ca="1" si="43"/>
        <v/>
      </c>
      <c r="V423" s="13" t="str">
        <f t="shared" ca="1" si="45"/>
        <v/>
      </c>
    </row>
    <row r="424" spans="7:22" x14ac:dyDescent="0.2">
      <c r="G424" s="6">
        <f t="shared" si="46"/>
        <v>45534</v>
      </c>
      <c r="H424" s="7">
        <f t="shared" si="47"/>
        <v>45534</v>
      </c>
      <c r="I424" s="8">
        <v>45534</v>
      </c>
      <c r="J424" s="9">
        <f t="shared" si="48"/>
        <v>45534</v>
      </c>
      <c r="K424" s="3">
        <v>879</v>
      </c>
      <c r="L424" s="14" t="str">
        <f>IFERROR(VLOOKUP($K424,car_1[],2,0),"")</f>
        <v xml:space="preserve">محمود </v>
      </c>
      <c r="M424" s="14" t="str">
        <f>IFERROR(VLOOKUP($K424,car_1[],3,0),"")</f>
        <v>دبل كابينة</v>
      </c>
      <c r="N424" s="14" t="str">
        <f>IFERROR(VLOOKUP($K424,car_1[],4,0),"")</f>
        <v>غرز</v>
      </c>
      <c r="O424" s="11">
        <f ca="1">IF(K424&lt;&gt;"",IFERROR(IF(_xlfn.MAXIFS(OFFSET($P$5,0,0,ROW()-5,1),OFFSET($K$5,0,0,ROW()-5,1),K424)&lt;1,VLOOKUP(K424,car_1[[رقم السيارة]:[العداد]],5,FALSE),_xlfn.MAXIFS(OFFSET($P$5,0,0,ROW()-5,1),OFFSET($K$5,0,0,ROW()-5,1),K424)),VLOOKUP(K424,car_1[[رقم السيارة]:[العداد]],5,FALSE)),"")</f>
        <v>426555</v>
      </c>
      <c r="Q424" s="12" t="str">
        <f t="shared" ca="1" si="42"/>
        <v/>
      </c>
      <c r="R424" s="3">
        <v>70</v>
      </c>
      <c r="S424" s="3" t="s">
        <v>26</v>
      </c>
      <c r="T424" s="12">
        <f t="shared" si="44"/>
        <v>577.5</v>
      </c>
      <c r="U424" s="13" t="str">
        <f t="shared" ca="1" si="43"/>
        <v/>
      </c>
      <c r="V424" s="13" t="str">
        <f t="shared" ca="1" si="45"/>
        <v/>
      </c>
    </row>
    <row r="425" spans="7:22" x14ac:dyDescent="0.2">
      <c r="G425" s="6">
        <f t="shared" si="46"/>
        <v>45535</v>
      </c>
      <c r="H425" s="7">
        <f t="shared" si="47"/>
        <v>45535</v>
      </c>
      <c r="I425" s="8">
        <v>45535</v>
      </c>
      <c r="J425" s="9">
        <f t="shared" si="48"/>
        <v>45535</v>
      </c>
      <c r="K425" s="3">
        <v>566</v>
      </c>
      <c r="L425" s="14" t="str">
        <f>IFERROR(VLOOKUP($K425,car_1[],2,0),"")</f>
        <v>محمد</v>
      </c>
      <c r="M425" s="14" t="str">
        <f>IFERROR(VLOOKUP($K425,car_1[],3,0),"")</f>
        <v>دبل كابينة</v>
      </c>
      <c r="N425" s="14" t="str">
        <f>IFERROR(VLOOKUP($K425,car_1[],4,0),"")</f>
        <v>عادية</v>
      </c>
      <c r="O425" s="11">
        <f ca="1">IF(K425&lt;&gt;"",IFERROR(IF(_xlfn.MAXIFS(OFFSET($P$5,0,0,ROW()-5,1),OFFSET($K$5,0,0,ROW()-5,1),K425)&lt;1,VLOOKUP(K425,car_1[[رقم السيارة]:[العداد]],5,FALSE),_xlfn.MAXIFS(OFFSET($P$5,0,0,ROW()-5,1),OFFSET($K$5,0,0,ROW()-5,1),K425)),VLOOKUP(K425,car_1[[رقم السيارة]:[العداد]],5,FALSE)),"")</f>
        <v>65752</v>
      </c>
      <c r="Q425" s="12" t="str">
        <f t="shared" ca="1" si="42"/>
        <v/>
      </c>
      <c r="R425" s="3">
        <v>50</v>
      </c>
      <c r="S425" s="3" t="s">
        <v>26</v>
      </c>
      <c r="T425" s="12">
        <f t="shared" si="44"/>
        <v>412.5</v>
      </c>
      <c r="U425" s="13" t="str">
        <f t="shared" ca="1" si="43"/>
        <v/>
      </c>
      <c r="V425" s="13" t="str">
        <f t="shared" ca="1" si="45"/>
        <v/>
      </c>
    </row>
    <row r="426" spans="7:22" x14ac:dyDescent="0.2">
      <c r="G426" s="6">
        <f t="shared" si="46"/>
        <v>45536</v>
      </c>
      <c r="H426" s="7">
        <f t="shared" si="47"/>
        <v>45536</v>
      </c>
      <c r="I426" s="8">
        <v>45536</v>
      </c>
      <c r="J426" s="9">
        <f t="shared" si="48"/>
        <v>45536</v>
      </c>
      <c r="K426" s="3">
        <v>215</v>
      </c>
      <c r="L426" s="14" t="str">
        <f>IFERROR(VLOOKUP($K426,car_1[],2,0),"")</f>
        <v>مصطفى</v>
      </c>
      <c r="M426" s="14" t="str">
        <f>IFERROR(VLOOKUP($K426,car_1[],3,0),"")</f>
        <v xml:space="preserve">كابينة </v>
      </c>
      <c r="N426" s="14" t="str">
        <f>IFERROR(VLOOKUP($K426,car_1[],4,0),"")</f>
        <v>عادية</v>
      </c>
      <c r="O426" s="11">
        <f ca="1">IF(K426&lt;&gt;"",IFERROR(IF(_xlfn.MAXIFS(OFFSET($P$5,0,0,ROW()-5,1),OFFSET($K$5,0,0,ROW()-5,1),K426)&lt;1,VLOOKUP(K426,car_1[[رقم السيارة]:[العداد]],5,FALSE),_xlfn.MAXIFS(OFFSET($P$5,0,0,ROW()-5,1),OFFSET($K$5,0,0,ROW()-5,1),K426)),VLOOKUP(K426,car_1[[رقم السيارة]:[العداد]],5,FALSE)),"")</f>
        <v>75925</v>
      </c>
      <c r="Q426" s="12" t="str">
        <f t="shared" ca="1" si="42"/>
        <v/>
      </c>
      <c r="R426" s="3">
        <v>25</v>
      </c>
      <c r="S426" s="3" t="s">
        <v>26</v>
      </c>
      <c r="T426" s="12">
        <f t="shared" si="44"/>
        <v>206.25</v>
      </c>
      <c r="U426" s="13" t="str">
        <f t="shared" ca="1" si="43"/>
        <v/>
      </c>
      <c r="V426" s="13" t="str">
        <f t="shared" ca="1" si="45"/>
        <v/>
      </c>
    </row>
    <row r="427" spans="7:22" x14ac:dyDescent="0.2">
      <c r="G427" s="6">
        <f t="shared" si="46"/>
        <v>45537</v>
      </c>
      <c r="H427" s="7">
        <f t="shared" si="47"/>
        <v>45537</v>
      </c>
      <c r="I427" s="8">
        <v>45537</v>
      </c>
      <c r="J427" s="9">
        <f t="shared" si="48"/>
        <v>45537</v>
      </c>
      <c r="K427" s="3">
        <v>578</v>
      </c>
      <c r="L427" s="14" t="str">
        <f>IFERROR(VLOOKUP($K427,car_1[],2,0),"")</f>
        <v>رضا الخطيب</v>
      </c>
      <c r="M427" s="14" t="str">
        <f>IFERROR(VLOOKUP($K427,car_1[],3,0),"")</f>
        <v>دبل كابينة</v>
      </c>
      <c r="N427" s="14" t="str">
        <f>IFERROR(VLOOKUP($K427,car_1[],4,0),"")</f>
        <v>غرز</v>
      </c>
      <c r="O427" s="11">
        <f ca="1">IF(K427&lt;&gt;"",IFERROR(IF(_xlfn.MAXIFS(OFFSET($P$5,0,0,ROW()-5,1),OFFSET($K$5,0,0,ROW()-5,1),K427)&lt;1,VLOOKUP(K427,car_1[[رقم السيارة]:[العداد]],5,FALSE),_xlfn.MAXIFS(OFFSET($P$5,0,0,ROW()-5,1),OFFSET($K$5,0,0,ROW()-5,1),K427)),VLOOKUP(K427,car_1[[رقم السيارة]:[العداد]],5,FALSE)),"")</f>
        <v>65352</v>
      </c>
      <c r="Q427" s="12" t="str">
        <f t="shared" ca="1" si="42"/>
        <v/>
      </c>
      <c r="R427" s="3">
        <v>30</v>
      </c>
      <c r="S427" s="3" t="s">
        <v>26</v>
      </c>
      <c r="T427" s="12">
        <f t="shared" si="44"/>
        <v>247.5</v>
      </c>
      <c r="U427" s="13" t="str">
        <f t="shared" ca="1" si="43"/>
        <v/>
      </c>
      <c r="V427" s="13" t="str">
        <f t="shared" ca="1" si="45"/>
        <v/>
      </c>
    </row>
    <row r="428" spans="7:22" x14ac:dyDescent="0.2">
      <c r="G428" s="6">
        <f t="shared" si="46"/>
        <v>45538</v>
      </c>
      <c r="H428" s="7">
        <f t="shared" si="47"/>
        <v>45538</v>
      </c>
      <c r="I428" s="8">
        <v>45538</v>
      </c>
      <c r="J428" s="9">
        <f t="shared" si="48"/>
        <v>45538</v>
      </c>
      <c r="K428" s="3">
        <v>879</v>
      </c>
      <c r="L428" s="14" t="str">
        <f>IFERROR(VLOOKUP($K428,car_1[],2,0),"")</f>
        <v xml:space="preserve">محمود </v>
      </c>
      <c r="M428" s="14" t="str">
        <f>IFERROR(VLOOKUP($K428,car_1[],3,0),"")</f>
        <v>دبل كابينة</v>
      </c>
      <c r="N428" s="14" t="str">
        <f>IFERROR(VLOOKUP($K428,car_1[],4,0),"")</f>
        <v>غرز</v>
      </c>
      <c r="O428" s="11">
        <f ca="1">IF(K428&lt;&gt;"",IFERROR(IF(_xlfn.MAXIFS(OFFSET($P$5,0,0,ROW()-5,1),OFFSET($K$5,0,0,ROW()-5,1),K428)&lt;1,VLOOKUP(K428,car_1[[رقم السيارة]:[العداد]],5,FALSE),_xlfn.MAXIFS(OFFSET($P$5,0,0,ROW()-5,1),OFFSET($K$5,0,0,ROW()-5,1),K428)),VLOOKUP(K428,car_1[[رقم السيارة]:[العداد]],5,FALSE)),"")</f>
        <v>426555</v>
      </c>
      <c r="Q428" s="12" t="str">
        <f t="shared" ca="1" si="42"/>
        <v/>
      </c>
      <c r="R428" s="3">
        <v>55</v>
      </c>
      <c r="S428" s="3" t="s">
        <v>26</v>
      </c>
      <c r="T428" s="12">
        <f t="shared" si="44"/>
        <v>453.75</v>
      </c>
      <c r="U428" s="13" t="str">
        <f t="shared" ca="1" si="43"/>
        <v/>
      </c>
      <c r="V428" s="13" t="str">
        <f t="shared" ca="1" si="45"/>
        <v/>
      </c>
    </row>
    <row r="429" spans="7:22" x14ac:dyDescent="0.2">
      <c r="G429" s="6">
        <f t="shared" si="46"/>
        <v>45539</v>
      </c>
      <c r="H429" s="7">
        <f t="shared" si="47"/>
        <v>45539</v>
      </c>
      <c r="I429" s="8">
        <v>45539</v>
      </c>
      <c r="J429" s="9">
        <f t="shared" si="48"/>
        <v>45539</v>
      </c>
      <c r="K429" s="3">
        <v>566</v>
      </c>
      <c r="L429" s="14" t="str">
        <f>IFERROR(VLOOKUP($K429,car_1[],2,0),"")</f>
        <v>محمد</v>
      </c>
      <c r="M429" s="14" t="str">
        <f>IFERROR(VLOOKUP($K429,car_1[],3,0),"")</f>
        <v>دبل كابينة</v>
      </c>
      <c r="N429" s="14" t="str">
        <f>IFERROR(VLOOKUP($K429,car_1[],4,0),"")</f>
        <v>عادية</v>
      </c>
      <c r="O429" s="11">
        <f ca="1">IF(K429&lt;&gt;"",IFERROR(IF(_xlfn.MAXIFS(OFFSET($P$5,0,0,ROW()-5,1),OFFSET($K$5,0,0,ROW()-5,1),K429)&lt;1,VLOOKUP(K429,car_1[[رقم السيارة]:[العداد]],5,FALSE),_xlfn.MAXIFS(OFFSET($P$5,0,0,ROW()-5,1),OFFSET($K$5,0,0,ROW()-5,1),K429)),VLOOKUP(K429,car_1[[رقم السيارة]:[العداد]],5,FALSE)),"")</f>
        <v>65752</v>
      </c>
      <c r="Q429" s="12" t="str">
        <f t="shared" ca="1" si="42"/>
        <v/>
      </c>
      <c r="R429" s="3">
        <v>70</v>
      </c>
      <c r="S429" s="3" t="s">
        <v>26</v>
      </c>
      <c r="T429" s="12">
        <f t="shared" si="44"/>
        <v>577.5</v>
      </c>
      <c r="U429" s="13" t="str">
        <f t="shared" ca="1" si="43"/>
        <v/>
      </c>
      <c r="V429" s="13" t="str">
        <f t="shared" ca="1" si="45"/>
        <v/>
      </c>
    </row>
    <row r="430" spans="7:22" x14ac:dyDescent="0.2">
      <c r="G430" s="6">
        <f t="shared" si="46"/>
        <v>45540</v>
      </c>
      <c r="H430" s="7">
        <f t="shared" si="47"/>
        <v>45540</v>
      </c>
      <c r="I430" s="8">
        <v>45540</v>
      </c>
      <c r="J430" s="9">
        <f t="shared" si="48"/>
        <v>45540</v>
      </c>
      <c r="K430" s="3">
        <v>215</v>
      </c>
      <c r="L430" s="14" t="str">
        <f>IFERROR(VLOOKUP($K430,car_1[],2,0),"")</f>
        <v>مصطفى</v>
      </c>
      <c r="M430" s="14" t="str">
        <f>IFERROR(VLOOKUP($K430,car_1[],3,0),"")</f>
        <v xml:space="preserve">كابينة </v>
      </c>
      <c r="N430" s="14" t="str">
        <f>IFERROR(VLOOKUP($K430,car_1[],4,0),"")</f>
        <v>عادية</v>
      </c>
      <c r="O430" s="11">
        <f ca="1">IF(K430&lt;&gt;"",IFERROR(IF(_xlfn.MAXIFS(OFFSET($P$5,0,0,ROW()-5,1),OFFSET($K$5,0,0,ROW()-5,1),K430)&lt;1,VLOOKUP(K430,car_1[[رقم السيارة]:[العداد]],5,FALSE),_xlfn.MAXIFS(OFFSET($P$5,0,0,ROW()-5,1),OFFSET($K$5,0,0,ROW()-5,1),K430)),VLOOKUP(K430,car_1[[رقم السيارة]:[العداد]],5,FALSE)),"")</f>
        <v>75925</v>
      </c>
      <c r="Q430" s="12" t="str">
        <f t="shared" ca="1" si="42"/>
        <v/>
      </c>
      <c r="R430" s="3">
        <v>50</v>
      </c>
      <c r="S430" s="3" t="s">
        <v>26</v>
      </c>
      <c r="T430" s="12">
        <f t="shared" si="44"/>
        <v>412.5</v>
      </c>
      <c r="U430" s="13" t="str">
        <f t="shared" ca="1" si="43"/>
        <v/>
      </c>
      <c r="V430" s="13" t="str">
        <f t="shared" ca="1" si="45"/>
        <v/>
      </c>
    </row>
    <row r="431" spans="7:22" x14ac:dyDescent="0.2">
      <c r="G431" s="6">
        <f t="shared" si="46"/>
        <v>45541</v>
      </c>
      <c r="H431" s="7">
        <f t="shared" si="47"/>
        <v>45541</v>
      </c>
      <c r="I431" s="8">
        <v>45541</v>
      </c>
      <c r="J431" s="9">
        <f t="shared" si="48"/>
        <v>45541</v>
      </c>
      <c r="K431" s="3">
        <v>578</v>
      </c>
      <c r="L431" s="14" t="str">
        <f>IFERROR(VLOOKUP($K431,car_1[],2,0),"")</f>
        <v>رضا الخطيب</v>
      </c>
      <c r="M431" s="14" t="str">
        <f>IFERROR(VLOOKUP($K431,car_1[],3,0),"")</f>
        <v>دبل كابينة</v>
      </c>
      <c r="N431" s="14" t="str">
        <f>IFERROR(VLOOKUP($K431,car_1[],4,0),"")</f>
        <v>غرز</v>
      </c>
      <c r="O431" s="11">
        <f ca="1">IF(K431&lt;&gt;"",IFERROR(IF(_xlfn.MAXIFS(OFFSET($P$5,0,0,ROW()-5,1),OFFSET($K$5,0,0,ROW()-5,1),K431)&lt;1,VLOOKUP(K431,car_1[[رقم السيارة]:[العداد]],5,FALSE),_xlfn.MAXIFS(OFFSET($P$5,0,0,ROW()-5,1),OFFSET($K$5,0,0,ROW()-5,1),K431)),VLOOKUP(K431,car_1[[رقم السيارة]:[العداد]],5,FALSE)),"")</f>
        <v>65352</v>
      </c>
      <c r="Q431" s="12" t="str">
        <f t="shared" ca="1" si="42"/>
        <v/>
      </c>
      <c r="R431" s="3">
        <v>25</v>
      </c>
      <c r="S431" s="3" t="s">
        <v>26</v>
      </c>
      <c r="T431" s="12">
        <f t="shared" si="44"/>
        <v>206.25</v>
      </c>
      <c r="U431" s="13" t="str">
        <f t="shared" ca="1" si="43"/>
        <v/>
      </c>
      <c r="V431" s="13" t="str">
        <f t="shared" ca="1" si="45"/>
        <v/>
      </c>
    </row>
    <row r="432" spans="7:22" x14ac:dyDescent="0.2">
      <c r="G432" s="6">
        <f t="shared" si="46"/>
        <v>45542</v>
      </c>
      <c r="H432" s="7">
        <f t="shared" si="47"/>
        <v>45542</v>
      </c>
      <c r="I432" s="8">
        <v>45542</v>
      </c>
      <c r="J432" s="9">
        <f t="shared" si="48"/>
        <v>45542</v>
      </c>
      <c r="K432" s="3">
        <v>879</v>
      </c>
      <c r="L432" s="14" t="str">
        <f>IFERROR(VLOOKUP($K432,car_1[],2,0),"")</f>
        <v xml:space="preserve">محمود </v>
      </c>
      <c r="M432" s="14" t="str">
        <f>IFERROR(VLOOKUP($K432,car_1[],3,0),"")</f>
        <v>دبل كابينة</v>
      </c>
      <c r="N432" s="14" t="str">
        <f>IFERROR(VLOOKUP($K432,car_1[],4,0),"")</f>
        <v>غرز</v>
      </c>
      <c r="O432" s="11">
        <f ca="1">IF(K432&lt;&gt;"",IFERROR(IF(_xlfn.MAXIFS(OFFSET($P$5,0,0,ROW()-5,1),OFFSET($K$5,0,0,ROW()-5,1),K432)&lt;1,VLOOKUP(K432,car_1[[رقم السيارة]:[العداد]],5,FALSE),_xlfn.MAXIFS(OFFSET($P$5,0,0,ROW()-5,1),OFFSET($K$5,0,0,ROW()-5,1),K432)),VLOOKUP(K432,car_1[[رقم السيارة]:[العداد]],5,FALSE)),"")</f>
        <v>426555</v>
      </c>
      <c r="Q432" s="12" t="str">
        <f t="shared" ca="1" si="42"/>
        <v/>
      </c>
      <c r="R432" s="3">
        <v>30</v>
      </c>
      <c r="S432" s="3" t="s">
        <v>26</v>
      </c>
      <c r="T432" s="12">
        <f t="shared" si="44"/>
        <v>247.5</v>
      </c>
      <c r="U432" s="13" t="str">
        <f t="shared" ca="1" si="43"/>
        <v/>
      </c>
      <c r="V432" s="13" t="str">
        <f t="shared" ca="1" si="45"/>
        <v/>
      </c>
    </row>
    <row r="433" spans="7:22" x14ac:dyDescent="0.2">
      <c r="G433" s="6">
        <f t="shared" si="46"/>
        <v>45543</v>
      </c>
      <c r="H433" s="7">
        <f t="shared" si="47"/>
        <v>45543</v>
      </c>
      <c r="I433" s="8">
        <v>45543</v>
      </c>
      <c r="J433" s="9">
        <f t="shared" si="48"/>
        <v>45543</v>
      </c>
      <c r="K433" s="3">
        <v>566</v>
      </c>
      <c r="L433" s="14" t="str">
        <f>IFERROR(VLOOKUP($K433,car_1[],2,0),"")</f>
        <v>محمد</v>
      </c>
      <c r="M433" s="14" t="str">
        <f>IFERROR(VLOOKUP($K433,car_1[],3,0),"")</f>
        <v>دبل كابينة</v>
      </c>
      <c r="N433" s="14" t="str">
        <f>IFERROR(VLOOKUP($K433,car_1[],4,0),"")</f>
        <v>عادية</v>
      </c>
      <c r="O433" s="11">
        <f ca="1">IF(K433&lt;&gt;"",IFERROR(IF(_xlfn.MAXIFS(OFFSET($P$5,0,0,ROW()-5,1),OFFSET($K$5,0,0,ROW()-5,1),K433)&lt;1,VLOOKUP(K433,car_1[[رقم السيارة]:[العداد]],5,FALSE),_xlfn.MAXIFS(OFFSET($P$5,0,0,ROW()-5,1),OFFSET($K$5,0,0,ROW()-5,1),K433)),VLOOKUP(K433,car_1[[رقم السيارة]:[العداد]],5,FALSE)),"")</f>
        <v>65752</v>
      </c>
      <c r="Q433" s="12" t="str">
        <f t="shared" ca="1" si="42"/>
        <v/>
      </c>
      <c r="R433" s="3">
        <v>55</v>
      </c>
      <c r="S433" s="3" t="s">
        <v>26</v>
      </c>
      <c r="T433" s="12">
        <f t="shared" si="44"/>
        <v>453.75</v>
      </c>
      <c r="U433" s="13" t="str">
        <f t="shared" ca="1" si="43"/>
        <v/>
      </c>
      <c r="V433" s="13" t="str">
        <f t="shared" ca="1" si="45"/>
        <v/>
      </c>
    </row>
    <row r="434" spans="7:22" x14ac:dyDescent="0.2">
      <c r="G434" s="6">
        <f t="shared" si="46"/>
        <v>45544</v>
      </c>
      <c r="H434" s="7">
        <f t="shared" si="47"/>
        <v>45544</v>
      </c>
      <c r="I434" s="8">
        <v>45544</v>
      </c>
      <c r="J434" s="9">
        <f t="shared" si="48"/>
        <v>45544</v>
      </c>
      <c r="K434" s="3">
        <v>215</v>
      </c>
      <c r="L434" s="14" t="str">
        <f>IFERROR(VLOOKUP($K434,car_1[],2,0),"")</f>
        <v>مصطفى</v>
      </c>
      <c r="M434" s="14" t="str">
        <f>IFERROR(VLOOKUP($K434,car_1[],3,0),"")</f>
        <v xml:space="preserve">كابينة </v>
      </c>
      <c r="N434" s="14" t="str">
        <f>IFERROR(VLOOKUP($K434,car_1[],4,0),"")</f>
        <v>عادية</v>
      </c>
      <c r="O434" s="11">
        <f ca="1">IF(K434&lt;&gt;"",IFERROR(IF(_xlfn.MAXIFS(OFFSET($P$5,0,0,ROW()-5,1),OFFSET($K$5,0,0,ROW()-5,1),K434)&lt;1,VLOOKUP(K434,car_1[[رقم السيارة]:[العداد]],5,FALSE),_xlfn.MAXIFS(OFFSET($P$5,0,0,ROW()-5,1),OFFSET($K$5,0,0,ROW()-5,1),K434)),VLOOKUP(K434,car_1[[رقم السيارة]:[العداد]],5,FALSE)),"")</f>
        <v>75925</v>
      </c>
      <c r="Q434" s="12" t="str">
        <f t="shared" ca="1" si="42"/>
        <v/>
      </c>
      <c r="R434" s="3">
        <v>70</v>
      </c>
      <c r="S434" s="3" t="s">
        <v>26</v>
      </c>
      <c r="T434" s="12">
        <f t="shared" si="44"/>
        <v>577.5</v>
      </c>
      <c r="U434" s="13" t="str">
        <f t="shared" ca="1" si="43"/>
        <v/>
      </c>
      <c r="V434" s="13" t="str">
        <f t="shared" ca="1" si="45"/>
        <v/>
      </c>
    </row>
    <row r="435" spans="7:22" x14ac:dyDescent="0.2">
      <c r="G435" s="6">
        <f t="shared" si="46"/>
        <v>45545</v>
      </c>
      <c r="H435" s="7">
        <f t="shared" si="47"/>
        <v>45545</v>
      </c>
      <c r="I435" s="8">
        <v>45545</v>
      </c>
      <c r="J435" s="9">
        <f t="shared" si="48"/>
        <v>45545</v>
      </c>
      <c r="K435" s="3">
        <v>578</v>
      </c>
      <c r="L435" s="14" t="str">
        <f>IFERROR(VLOOKUP($K435,car_1[],2,0),"")</f>
        <v>رضا الخطيب</v>
      </c>
      <c r="M435" s="14" t="str">
        <f>IFERROR(VLOOKUP($K435,car_1[],3,0),"")</f>
        <v>دبل كابينة</v>
      </c>
      <c r="N435" s="14" t="str">
        <f>IFERROR(VLOOKUP($K435,car_1[],4,0),"")</f>
        <v>غرز</v>
      </c>
      <c r="O435" s="11">
        <f ca="1">IF(K435&lt;&gt;"",IFERROR(IF(_xlfn.MAXIFS(OFFSET($P$5,0,0,ROW()-5,1),OFFSET($K$5,0,0,ROW()-5,1),K435)&lt;1,VLOOKUP(K435,car_1[[رقم السيارة]:[العداد]],5,FALSE),_xlfn.MAXIFS(OFFSET($P$5,0,0,ROW()-5,1),OFFSET($K$5,0,0,ROW()-5,1),K435)),VLOOKUP(K435,car_1[[رقم السيارة]:[العداد]],5,FALSE)),"")</f>
        <v>65352</v>
      </c>
      <c r="Q435" s="12" t="str">
        <f t="shared" ca="1" si="42"/>
        <v/>
      </c>
      <c r="R435" s="3">
        <v>50</v>
      </c>
      <c r="S435" s="3" t="s">
        <v>26</v>
      </c>
      <c r="T435" s="12">
        <f t="shared" si="44"/>
        <v>412.5</v>
      </c>
      <c r="U435" s="13" t="str">
        <f t="shared" ca="1" si="43"/>
        <v/>
      </c>
      <c r="V435" s="13" t="str">
        <f t="shared" ca="1" si="45"/>
        <v/>
      </c>
    </row>
    <row r="436" spans="7:22" x14ac:dyDescent="0.2">
      <c r="G436" s="6">
        <f t="shared" si="46"/>
        <v>45546</v>
      </c>
      <c r="H436" s="7">
        <f t="shared" si="47"/>
        <v>45546</v>
      </c>
      <c r="I436" s="8">
        <v>45546</v>
      </c>
      <c r="J436" s="9">
        <f t="shared" si="48"/>
        <v>45546</v>
      </c>
      <c r="K436" s="3">
        <v>879</v>
      </c>
      <c r="L436" s="14" t="str">
        <f>IFERROR(VLOOKUP($K436,car_1[],2,0),"")</f>
        <v xml:space="preserve">محمود </v>
      </c>
      <c r="M436" s="14" t="str">
        <f>IFERROR(VLOOKUP($K436,car_1[],3,0),"")</f>
        <v>دبل كابينة</v>
      </c>
      <c r="N436" s="14" t="str">
        <f>IFERROR(VLOOKUP($K436,car_1[],4,0),"")</f>
        <v>غرز</v>
      </c>
      <c r="O436" s="11">
        <f ca="1">IF(K436&lt;&gt;"",IFERROR(IF(_xlfn.MAXIFS(OFFSET($P$5,0,0,ROW()-5,1),OFFSET($K$5,0,0,ROW()-5,1),K436)&lt;1,VLOOKUP(K436,car_1[[رقم السيارة]:[العداد]],5,FALSE),_xlfn.MAXIFS(OFFSET($P$5,0,0,ROW()-5,1),OFFSET($K$5,0,0,ROW()-5,1),K436)),VLOOKUP(K436,car_1[[رقم السيارة]:[العداد]],5,FALSE)),"")</f>
        <v>426555</v>
      </c>
      <c r="Q436" s="12" t="str">
        <f t="shared" ca="1" si="42"/>
        <v/>
      </c>
      <c r="R436" s="3">
        <v>25</v>
      </c>
      <c r="S436" s="3" t="s">
        <v>26</v>
      </c>
      <c r="T436" s="12">
        <f t="shared" si="44"/>
        <v>206.25</v>
      </c>
      <c r="U436" s="13" t="str">
        <f t="shared" ca="1" si="43"/>
        <v/>
      </c>
      <c r="V436" s="13" t="str">
        <f t="shared" ca="1" si="45"/>
        <v/>
      </c>
    </row>
    <row r="437" spans="7:22" x14ac:dyDescent="0.2">
      <c r="G437" s="6">
        <f t="shared" si="46"/>
        <v>45547</v>
      </c>
      <c r="H437" s="7">
        <f t="shared" si="47"/>
        <v>45547</v>
      </c>
      <c r="I437" s="8">
        <v>45547</v>
      </c>
      <c r="J437" s="9">
        <f t="shared" si="48"/>
        <v>45547</v>
      </c>
      <c r="K437" s="3">
        <v>566</v>
      </c>
      <c r="L437" s="14" t="str">
        <f>IFERROR(VLOOKUP($K437,car_1[],2,0),"")</f>
        <v>محمد</v>
      </c>
      <c r="M437" s="14" t="str">
        <f>IFERROR(VLOOKUP($K437,car_1[],3,0),"")</f>
        <v>دبل كابينة</v>
      </c>
      <c r="N437" s="14" t="str">
        <f>IFERROR(VLOOKUP($K437,car_1[],4,0),"")</f>
        <v>عادية</v>
      </c>
      <c r="O437" s="11">
        <f ca="1">IF(K437&lt;&gt;"",IFERROR(IF(_xlfn.MAXIFS(OFFSET($P$5,0,0,ROW()-5,1),OFFSET($K$5,0,0,ROW()-5,1),K437)&lt;1,VLOOKUP(K437,car_1[[رقم السيارة]:[العداد]],5,FALSE),_xlfn.MAXIFS(OFFSET($P$5,0,0,ROW()-5,1),OFFSET($K$5,0,0,ROW()-5,1),K437)),VLOOKUP(K437,car_1[[رقم السيارة]:[العداد]],5,FALSE)),"")</f>
        <v>65752</v>
      </c>
      <c r="Q437" s="12" t="str">
        <f t="shared" ca="1" si="42"/>
        <v/>
      </c>
      <c r="R437" s="3">
        <v>30</v>
      </c>
      <c r="S437" s="3" t="s">
        <v>26</v>
      </c>
      <c r="T437" s="12">
        <f t="shared" si="44"/>
        <v>247.5</v>
      </c>
      <c r="U437" s="13" t="str">
        <f t="shared" ca="1" si="43"/>
        <v/>
      </c>
      <c r="V437" s="13" t="str">
        <f t="shared" ca="1" si="45"/>
        <v/>
      </c>
    </row>
    <row r="438" spans="7:22" x14ac:dyDescent="0.2">
      <c r="G438" s="6">
        <f t="shared" si="46"/>
        <v>45548</v>
      </c>
      <c r="H438" s="7">
        <f t="shared" si="47"/>
        <v>45548</v>
      </c>
      <c r="I438" s="8">
        <v>45548</v>
      </c>
      <c r="J438" s="9">
        <f t="shared" si="48"/>
        <v>45548</v>
      </c>
      <c r="K438" s="3">
        <v>215</v>
      </c>
      <c r="L438" s="14" t="str">
        <f>IFERROR(VLOOKUP($K438,car_1[],2,0),"")</f>
        <v>مصطفى</v>
      </c>
      <c r="M438" s="14" t="str">
        <f>IFERROR(VLOOKUP($K438,car_1[],3,0),"")</f>
        <v xml:space="preserve">كابينة </v>
      </c>
      <c r="N438" s="14" t="str">
        <f>IFERROR(VLOOKUP($K438,car_1[],4,0),"")</f>
        <v>عادية</v>
      </c>
      <c r="O438" s="11">
        <f ca="1">IF(K438&lt;&gt;"",IFERROR(IF(_xlfn.MAXIFS(OFFSET($P$5,0,0,ROW()-5,1),OFFSET($K$5,0,0,ROW()-5,1),K438)&lt;1,VLOOKUP(K438,car_1[[رقم السيارة]:[العداد]],5,FALSE),_xlfn.MAXIFS(OFFSET($P$5,0,0,ROW()-5,1),OFFSET($K$5,0,0,ROW()-5,1),K438)),VLOOKUP(K438,car_1[[رقم السيارة]:[العداد]],5,FALSE)),"")</f>
        <v>75925</v>
      </c>
      <c r="Q438" s="12" t="str">
        <f t="shared" ca="1" si="42"/>
        <v/>
      </c>
      <c r="R438" s="3">
        <v>55</v>
      </c>
      <c r="S438" s="3" t="s">
        <v>26</v>
      </c>
      <c r="T438" s="12">
        <f t="shared" si="44"/>
        <v>453.75</v>
      </c>
      <c r="U438" s="13" t="str">
        <f t="shared" ca="1" si="43"/>
        <v/>
      </c>
      <c r="V438" s="13" t="str">
        <f t="shared" ca="1" si="45"/>
        <v/>
      </c>
    </row>
    <row r="439" spans="7:22" x14ac:dyDescent="0.2">
      <c r="G439" s="6">
        <f t="shared" si="46"/>
        <v>45549</v>
      </c>
      <c r="H439" s="7">
        <f t="shared" si="47"/>
        <v>45549</v>
      </c>
      <c r="I439" s="8">
        <v>45549</v>
      </c>
      <c r="J439" s="9">
        <f t="shared" si="48"/>
        <v>45549</v>
      </c>
      <c r="K439" s="3">
        <v>578</v>
      </c>
      <c r="L439" s="14" t="str">
        <f>IFERROR(VLOOKUP($K439,car_1[],2,0),"")</f>
        <v>رضا الخطيب</v>
      </c>
      <c r="M439" s="14" t="str">
        <f>IFERROR(VLOOKUP($K439,car_1[],3,0),"")</f>
        <v>دبل كابينة</v>
      </c>
      <c r="N439" s="14" t="str">
        <f>IFERROR(VLOOKUP($K439,car_1[],4,0),"")</f>
        <v>غرز</v>
      </c>
      <c r="O439" s="11">
        <f ca="1">IF(K439&lt;&gt;"",IFERROR(IF(_xlfn.MAXIFS(OFFSET($P$5,0,0,ROW()-5,1),OFFSET($K$5,0,0,ROW()-5,1),K439)&lt;1,VLOOKUP(K439,car_1[[رقم السيارة]:[العداد]],5,FALSE),_xlfn.MAXIFS(OFFSET($P$5,0,0,ROW()-5,1),OFFSET($K$5,0,0,ROW()-5,1),K439)),VLOOKUP(K439,car_1[[رقم السيارة]:[العداد]],5,FALSE)),"")</f>
        <v>65352</v>
      </c>
      <c r="Q439" s="12" t="str">
        <f t="shared" ca="1" si="42"/>
        <v/>
      </c>
      <c r="R439" s="3">
        <v>70</v>
      </c>
      <c r="S439" s="3" t="s">
        <v>26</v>
      </c>
      <c r="T439" s="12">
        <f t="shared" si="44"/>
        <v>577.5</v>
      </c>
      <c r="U439" s="13" t="str">
        <f t="shared" ca="1" si="43"/>
        <v/>
      </c>
      <c r="V439" s="13" t="str">
        <f t="shared" ca="1" si="45"/>
        <v/>
      </c>
    </row>
    <row r="440" spans="7:22" x14ac:dyDescent="0.2">
      <c r="G440" s="6">
        <f t="shared" si="46"/>
        <v>45550</v>
      </c>
      <c r="H440" s="7">
        <f t="shared" si="47"/>
        <v>45550</v>
      </c>
      <c r="I440" s="8">
        <v>45550</v>
      </c>
      <c r="J440" s="9">
        <f t="shared" si="48"/>
        <v>45550</v>
      </c>
      <c r="K440" s="3">
        <v>879</v>
      </c>
      <c r="L440" s="14" t="str">
        <f>IFERROR(VLOOKUP($K440,car_1[],2,0),"")</f>
        <v xml:space="preserve">محمود </v>
      </c>
      <c r="M440" s="14" t="str">
        <f>IFERROR(VLOOKUP($K440,car_1[],3,0),"")</f>
        <v>دبل كابينة</v>
      </c>
      <c r="N440" s="14" t="str">
        <f>IFERROR(VLOOKUP($K440,car_1[],4,0),"")</f>
        <v>غرز</v>
      </c>
      <c r="O440" s="11">
        <f ca="1">IF(K440&lt;&gt;"",IFERROR(IF(_xlfn.MAXIFS(OFFSET($P$5,0,0,ROW()-5,1),OFFSET($K$5,0,0,ROW()-5,1),K440)&lt;1,VLOOKUP(K440,car_1[[رقم السيارة]:[العداد]],5,FALSE),_xlfn.MAXIFS(OFFSET($P$5,0,0,ROW()-5,1),OFFSET($K$5,0,0,ROW()-5,1),K440)),VLOOKUP(K440,car_1[[رقم السيارة]:[العداد]],5,FALSE)),"")</f>
        <v>426555</v>
      </c>
      <c r="Q440" s="12" t="str">
        <f t="shared" ca="1" si="42"/>
        <v/>
      </c>
      <c r="R440" s="3">
        <v>50</v>
      </c>
      <c r="S440" s="3" t="s">
        <v>26</v>
      </c>
      <c r="T440" s="12">
        <f t="shared" si="44"/>
        <v>412.5</v>
      </c>
      <c r="U440" s="13" t="str">
        <f t="shared" ca="1" si="43"/>
        <v/>
      </c>
      <c r="V440" s="13" t="str">
        <f t="shared" ca="1" si="45"/>
        <v/>
      </c>
    </row>
    <row r="441" spans="7:22" x14ac:dyDescent="0.2">
      <c r="G441" s="6">
        <f t="shared" si="46"/>
        <v>45551</v>
      </c>
      <c r="H441" s="7">
        <f t="shared" si="47"/>
        <v>45551</v>
      </c>
      <c r="I441" s="8">
        <v>45551</v>
      </c>
      <c r="J441" s="9">
        <f t="shared" si="48"/>
        <v>45551</v>
      </c>
      <c r="K441" s="3">
        <v>566</v>
      </c>
      <c r="L441" s="14" t="str">
        <f>IFERROR(VLOOKUP($K441,car_1[],2,0),"")</f>
        <v>محمد</v>
      </c>
      <c r="M441" s="14" t="str">
        <f>IFERROR(VLOOKUP($K441,car_1[],3,0),"")</f>
        <v>دبل كابينة</v>
      </c>
      <c r="N441" s="14" t="str">
        <f>IFERROR(VLOOKUP($K441,car_1[],4,0),"")</f>
        <v>عادية</v>
      </c>
      <c r="O441" s="11">
        <f ca="1">IF(K441&lt;&gt;"",IFERROR(IF(_xlfn.MAXIFS(OFFSET($P$5,0,0,ROW()-5,1),OFFSET($K$5,0,0,ROW()-5,1),K441)&lt;1,VLOOKUP(K441,car_1[[رقم السيارة]:[العداد]],5,FALSE),_xlfn.MAXIFS(OFFSET($P$5,0,0,ROW()-5,1),OFFSET($K$5,0,0,ROW()-5,1),K441)),VLOOKUP(K441,car_1[[رقم السيارة]:[العداد]],5,FALSE)),"")</f>
        <v>65752</v>
      </c>
      <c r="Q441" s="12" t="str">
        <f t="shared" ca="1" si="42"/>
        <v/>
      </c>
      <c r="R441" s="3">
        <v>25</v>
      </c>
      <c r="S441" s="3" t="s">
        <v>26</v>
      </c>
      <c r="T441" s="12">
        <f t="shared" si="44"/>
        <v>206.25</v>
      </c>
      <c r="U441" s="13" t="str">
        <f t="shared" ca="1" si="43"/>
        <v/>
      </c>
      <c r="V441" s="13" t="str">
        <f t="shared" ca="1" si="45"/>
        <v/>
      </c>
    </row>
    <row r="442" spans="7:22" x14ac:dyDescent="0.2">
      <c r="G442" s="6">
        <f t="shared" si="46"/>
        <v>45552</v>
      </c>
      <c r="H442" s="7">
        <f t="shared" si="47"/>
        <v>45552</v>
      </c>
      <c r="I442" s="8">
        <v>45552</v>
      </c>
      <c r="J442" s="9">
        <f t="shared" si="48"/>
        <v>45552</v>
      </c>
      <c r="K442" s="3">
        <v>215</v>
      </c>
      <c r="L442" s="14" t="str">
        <f>IFERROR(VLOOKUP($K442,car_1[],2,0),"")</f>
        <v>مصطفى</v>
      </c>
      <c r="M442" s="14" t="str">
        <f>IFERROR(VLOOKUP($K442,car_1[],3,0),"")</f>
        <v xml:space="preserve">كابينة </v>
      </c>
      <c r="N442" s="14" t="str">
        <f>IFERROR(VLOOKUP($K442,car_1[],4,0),"")</f>
        <v>عادية</v>
      </c>
      <c r="O442" s="11">
        <f ca="1">IF(K442&lt;&gt;"",IFERROR(IF(_xlfn.MAXIFS(OFFSET($P$5,0,0,ROW()-5,1),OFFSET($K$5,0,0,ROW()-5,1),K442)&lt;1,VLOOKUP(K442,car_1[[رقم السيارة]:[العداد]],5,FALSE),_xlfn.MAXIFS(OFFSET($P$5,0,0,ROW()-5,1),OFFSET($K$5,0,0,ROW()-5,1),K442)),VLOOKUP(K442,car_1[[رقم السيارة]:[العداد]],5,FALSE)),"")</f>
        <v>75925</v>
      </c>
      <c r="Q442" s="12" t="str">
        <f t="shared" ca="1" si="42"/>
        <v/>
      </c>
      <c r="R442" s="3">
        <v>30</v>
      </c>
      <c r="S442" s="3" t="s">
        <v>26</v>
      </c>
      <c r="T442" s="12">
        <f t="shared" si="44"/>
        <v>247.5</v>
      </c>
      <c r="U442" s="13" t="str">
        <f t="shared" ca="1" si="43"/>
        <v/>
      </c>
      <c r="V442" s="13" t="str">
        <f t="shared" ca="1" si="45"/>
        <v/>
      </c>
    </row>
    <row r="443" spans="7:22" x14ac:dyDescent="0.2">
      <c r="G443" s="6">
        <f t="shared" si="46"/>
        <v>45553</v>
      </c>
      <c r="H443" s="7">
        <f t="shared" si="47"/>
        <v>45553</v>
      </c>
      <c r="I443" s="8">
        <v>45553</v>
      </c>
      <c r="J443" s="9">
        <f t="shared" si="48"/>
        <v>45553</v>
      </c>
      <c r="K443" s="3">
        <v>578</v>
      </c>
      <c r="L443" s="14" t="str">
        <f>IFERROR(VLOOKUP($K443,car_1[],2,0),"")</f>
        <v>رضا الخطيب</v>
      </c>
      <c r="M443" s="14" t="str">
        <f>IFERROR(VLOOKUP($K443,car_1[],3,0),"")</f>
        <v>دبل كابينة</v>
      </c>
      <c r="N443" s="14" t="str">
        <f>IFERROR(VLOOKUP($K443,car_1[],4,0),"")</f>
        <v>غرز</v>
      </c>
      <c r="O443" s="11">
        <f ca="1">IF(K443&lt;&gt;"",IFERROR(IF(_xlfn.MAXIFS(OFFSET($P$5,0,0,ROW()-5,1),OFFSET($K$5,0,0,ROW()-5,1),K443)&lt;1,VLOOKUP(K443,car_1[[رقم السيارة]:[العداد]],5,FALSE),_xlfn.MAXIFS(OFFSET($P$5,0,0,ROW()-5,1),OFFSET($K$5,0,0,ROW()-5,1),K443)),VLOOKUP(K443,car_1[[رقم السيارة]:[العداد]],5,FALSE)),"")</f>
        <v>65352</v>
      </c>
      <c r="Q443" s="12" t="str">
        <f t="shared" ca="1" si="42"/>
        <v/>
      </c>
      <c r="R443" s="3">
        <v>55</v>
      </c>
      <c r="S443" s="3" t="s">
        <v>26</v>
      </c>
      <c r="T443" s="12">
        <f t="shared" si="44"/>
        <v>453.75</v>
      </c>
      <c r="U443" s="13" t="str">
        <f t="shared" ca="1" si="43"/>
        <v/>
      </c>
      <c r="V443" s="13" t="str">
        <f t="shared" ca="1" si="45"/>
        <v/>
      </c>
    </row>
    <row r="444" spans="7:22" x14ac:dyDescent="0.2">
      <c r="G444" s="6">
        <f t="shared" si="46"/>
        <v>45554</v>
      </c>
      <c r="H444" s="7">
        <f t="shared" si="47"/>
        <v>45554</v>
      </c>
      <c r="I444" s="8">
        <v>45554</v>
      </c>
      <c r="J444" s="9">
        <f t="shared" si="48"/>
        <v>45554</v>
      </c>
      <c r="K444" s="3">
        <v>879</v>
      </c>
      <c r="L444" s="14" t="str">
        <f>IFERROR(VLOOKUP($K444,car_1[],2,0),"")</f>
        <v xml:space="preserve">محمود </v>
      </c>
      <c r="M444" s="14" t="str">
        <f>IFERROR(VLOOKUP($K444,car_1[],3,0),"")</f>
        <v>دبل كابينة</v>
      </c>
      <c r="N444" s="14" t="str">
        <f>IFERROR(VLOOKUP($K444,car_1[],4,0),"")</f>
        <v>غرز</v>
      </c>
      <c r="O444" s="11">
        <f ca="1">IF(K444&lt;&gt;"",IFERROR(IF(_xlfn.MAXIFS(OFFSET($P$5,0,0,ROW()-5,1),OFFSET($K$5,0,0,ROW()-5,1),K444)&lt;1,VLOOKUP(K444,car_1[[رقم السيارة]:[العداد]],5,FALSE),_xlfn.MAXIFS(OFFSET($P$5,0,0,ROW()-5,1),OFFSET($K$5,0,0,ROW()-5,1),K444)),VLOOKUP(K444,car_1[[رقم السيارة]:[العداد]],5,FALSE)),"")</f>
        <v>426555</v>
      </c>
      <c r="Q444" s="12" t="str">
        <f t="shared" ca="1" si="42"/>
        <v/>
      </c>
      <c r="R444" s="3">
        <v>70</v>
      </c>
      <c r="S444" s="3" t="s">
        <v>26</v>
      </c>
      <c r="T444" s="12">
        <f t="shared" si="44"/>
        <v>577.5</v>
      </c>
      <c r="U444" s="13" t="str">
        <f t="shared" ca="1" si="43"/>
        <v/>
      </c>
      <c r="V444" s="13" t="str">
        <f t="shared" ca="1" si="45"/>
        <v/>
      </c>
    </row>
    <row r="445" spans="7:22" x14ac:dyDescent="0.2">
      <c r="G445" s="6">
        <f t="shared" si="46"/>
        <v>45555</v>
      </c>
      <c r="H445" s="7">
        <f t="shared" si="47"/>
        <v>45555</v>
      </c>
      <c r="I445" s="8">
        <v>45555</v>
      </c>
      <c r="J445" s="9">
        <f t="shared" si="48"/>
        <v>45555</v>
      </c>
      <c r="K445" s="3">
        <v>566</v>
      </c>
      <c r="L445" s="14" t="str">
        <f>IFERROR(VLOOKUP($K445,car_1[],2,0),"")</f>
        <v>محمد</v>
      </c>
      <c r="M445" s="14" t="str">
        <f>IFERROR(VLOOKUP($K445,car_1[],3,0),"")</f>
        <v>دبل كابينة</v>
      </c>
      <c r="N445" s="14" t="str">
        <f>IFERROR(VLOOKUP($K445,car_1[],4,0),"")</f>
        <v>عادية</v>
      </c>
      <c r="O445" s="11">
        <f ca="1">IF(K445&lt;&gt;"",IFERROR(IF(_xlfn.MAXIFS(OFFSET($P$5,0,0,ROW()-5,1),OFFSET($K$5,0,0,ROW()-5,1),K445)&lt;1,VLOOKUP(K445,car_1[[رقم السيارة]:[العداد]],5,FALSE),_xlfn.MAXIFS(OFFSET($P$5,0,0,ROW()-5,1),OFFSET($K$5,0,0,ROW()-5,1),K445)),VLOOKUP(K445,car_1[[رقم السيارة]:[العداد]],5,FALSE)),"")</f>
        <v>65752</v>
      </c>
      <c r="Q445" s="12" t="str">
        <f t="shared" ca="1" si="42"/>
        <v/>
      </c>
      <c r="R445" s="3">
        <v>50</v>
      </c>
      <c r="S445" s="3" t="s">
        <v>26</v>
      </c>
      <c r="T445" s="12">
        <f t="shared" si="44"/>
        <v>412.5</v>
      </c>
      <c r="U445" s="13" t="str">
        <f t="shared" ca="1" si="43"/>
        <v/>
      </c>
      <c r="V445" s="13" t="str">
        <f t="shared" ca="1" si="45"/>
        <v/>
      </c>
    </row>
    <row r="446" spans="7:22" x14ac:dyDescent="0.2">
      <c r="G446" s="6">
        <f t="shared" si="46"/>
        <v>45556</v>
      </c>
      <c r="H446" s="7">
        <f t="shared" si="47"/>
        <v>45556</v>
      </c>
      <c r="I446" s="8">
        <v>45556</v>
      </c>
      <c r="J446" s="9">
        <f t="shared" si="48"/>
        <v>45556</v>
      </c>
      <c r="K446" s="3">
        <v>215</v>
      </c>
      <c r="L446" s="14" t="str">
        <f>IFERROR(VLOOKUP($K446,car_1[],2,0),"")</f>
        <v>مصطفى</v>
      </c>
      <c r="M446" s="14" t="str">
        <f>IFERROR(VLOOKUP($K446,car_1[],3,0),"")</f>
        <v xml:space="preserve">كابينة </v>
      </c>
      <c r="N446" s="14" t="str">
        <f>IFERROR(VLOOKUP($K446,car_1[],4,0),"")</f>
        <v>عادية</v>
      </c>
      <c r="O446" s="11">
        <f ca="1">IF(K446&lt;&gt;"",IFERROR(IF(_xlfn.MAXIFS(OFFSET($P$5,0,0,ROW()-5,1),OFFSET($K$5,0,0,ROW()-5,1),K446)&lt;1,VLOOKUP(K446,car_1[[رقم السيارة]:[العداد]],5,FALSE),_xlfn.MAXIFS(OFFSET($P$5,0,0,ROW()-5,1),OFFSET($K$5,0,0,ROW()-5,1),K446)),VLOOKUP(K446,car_1[[رقم السيارة]:[العداد]],5,FALSE)),"")</f>
        <v>75925</v>
      </c>
      <c r="Q446" s="12" t="str">
        <f t="shared" ca="1" si="42"/>
        <v/>
      </c>
      <c r="R446" s="3">
        <v>25</v>
      </c>
      <c r="S446" s="3" t="s">
        <v>26</v>
      </c>
      <c r="T446" s="12">
        <f t="shared" si="44"/>
        <v>206.25</v>
      </c>
      <c r="U446" s="13" t="str">
        <f t="shared" ca="1" si="43"/>
        <v/>
      </c>
      <c r="V446" s="13" t="str">
        <f t="shared" ca="1" si="45"/>
        <v/>
      </c>
    </row>
    <row r="447" spans="7:22" x14ac:dyDescent="0.2">
      <c r="G447" s="6">
        <f t="shared" si="46"/>
        <v>45557</v>
      </c>
      <c r="H447" s="7">
        <f t="shared" si="47"/>
        <v>45557</v>
      </c>
      <c r="I447" s="8">
        <v>45557</v>
      </c>
      <c r="J447" s="9">
        <f t="shared" si="48"/>
        <v>45557</v>
      </c>
      <c r="K447" s="3">
        <v>578</v>
      </c>
      <c r="L447" s="14" t="str">
        <f>IFERROR(VLOOKUP($K447,car_1[],2,0),"")</f>
        <v>رضا الخطيب</v>
      </c>
      <c r="M447" s="14" t="str">
        <f>IFERROR(VLOOKUP($K447,car_1[],3,0),"")</f>
        <v>دبل كابينة</v>
      </c>
      <c r="N447" s="14" t="str">
        <f>IFERROR(VLOOKUP($K447,car_1[],4,0),"")</f>
        <v>غرز</v>
      </c>
      <c r="O447" s="11">
        <f ca="1">IF(K447&lt;&gt;"",IFERROR(IF(_xlfn.MAXIFS(OFFSET($P$5,0,0,ROW()-5,1),OFFSET($K$5,0,0,ROW()-5,1),K447)&lt;1,VLOOKUP(K447,car_1[[رقم السيارة]:[العداد]],5,FALSE),_xlfn.MAXIFS(OFFSET($P$5,0,0,ROW()-5,1),OFFSET($K$5,0,0,ROW()-5,1),K447)),VLOOKUP(K447,car_1[[رقم السيارة]:[العداد]],5,FALSE)),"")</f>
        <v>65352</v>
      </c>
      <c r="Q447" s="12" t="str">
        <f t="shared" ca="1" si="42"/>
        <v/>
      </c>
      <c r="R447" s="3">
        <v>30</v>
      </c>
      <c r="S447" s="3" t="s">
        <v>26</v>
      </c>
      <c r="T447" s="12">
        <f t="shared" si="44"/>
        <v>247.5</v>
      </c>
      <c r="U447" s="13" t="str">
        <f t="shared" ca="1" si="43"/>
        <v/>
      </c>
      <c r="V447" s="13" t="str">
        <f t="shared" ca="1" si="45"/>
        <v/>
      </c>
    </row>
    <row r="448" spans="7:22" x14ac:dyDescent="0.2">
      <c r="G448" s="6">
        <f t="shared" si="46"/>
        <v>45558</v>
      </c>
      <c r="H448" s="7">
        <f t="shared" si="47"/>
        <v>45558</v>
      </c>
      <c r="I448" s="8">
        <v>45558</v>
      </c>
      <c r="J448" s="9">
        <f t="shared" si="48"/>
        <v>45558</v>
      </c>
      <c r="K448" s="3">
        <v>879</v>
      </c>
      <c r="L448" s="14" t="str">
        <f>IFERROR(VLOOKUP($K448,car_1[],2,0),"")</f>
        <v xml:space="preserve">محمود </v>
      </c>
      <c r="M448" s="14" t="str">
        <f>IFERROR(VLOOKUP($K448,car_1[],3,0),"")</f>
        <v>دبل كابينة</v>
      </c>
      <c r="N448" s="14" t="str">
        <f>IFERROR(VLOOKUP($K448,car_1[],4,0),"")</f>
        <v>غرز</v>
      </c>
      <c r="O448" s="11">
        <f ca="1">IF(K448&lt;&gt;"",IFERROR(IF(_xlfn.MAXIFS(OFFSET($P$5,0,0,ROW()-5,1),OFFSET($K$5,0,0,ROW()-5,1),K448)&lt;1,VLOOKUP(K448,car_1[[رقم السيارة]:[العداد]],5,FALSE),_xlfn.MAXIFS(OFFSET($P$5,0,0,ROW()-5,1),OFFSET($K$5,0,0,ROW()-5,1),K448)),VLOOKUP(K448,car_1[[رقم السيارة]:[العداد]],5,FALSE)),"")</f>
        <v>426555</v>
      </c>
      <c r="Q448" s="12" t="str">
        <f t="shared" ca="1" si="42"/>
        <v/>
      </c>
      <c r="R448" s="3">
        <v>55</v>
      </c>
      <c r="S448" s="3" t="s">
        <v>26</v>
      </c>
      <c r="T448" s="12">
        <f t="shared" si="44"/>
        <v>453.75</v>
      </c>
      <c r="U448" s="13" t="str">
        <f t="shared" ca="1" si="43"/>
        <v/>
      </c>
      <c r="V448" s="13" t="str">
        <f t="shared" ca="1" si="45"/>
        <v/>
      </c>
    </row>
    <row r="449" spans="7:22" x14ac:dyDescent="0.2">
      <c r="G449" s="6">
        <f t="shared" si="46"/>
        <v>45559</v>
      </c>
      <c r="H449" s="7">
        <f t="shared" si="47"/>
        <v>45559</v>
      </c>
      <c r="I449" s="8">
        <v>45559</v>
      </c>
      <c r="J449" s="9">
        <f t="shared" si="48"/>
        <v>45559</v>
      </c>
      <c r="K449" s="3">
        <v>566</v>
      </c>
      <c r="L449" s="14" t="str">
        <f>IFERROR(VLOOKUP($K449,car_1[],2,0),"")</f>
        <v>محمد</v>
      </c>
      <c r="M449" s="14" t="str">
        <f>IFERROR(VLOOKUP($K449,car_1[],3,0),"")</f>
        <v>دبل كابينة</v>
      </c>
      <c r="N449" s="14" t="str">
        <f>IFERROR(VLOOKUP($K449,car_1[],4,0),"")</f>
        <v>عادية</v>
      </c>
      <c r="O449" s="11">
        <f ca="1">IF(K449&lt;&gt;"",IFERROR(IF(_xlfn.MAXIFS(OFFSET($P$5,0,0,ROW()-5,1),OFFSET($K$5,0,0,ROW()-5,1),K449)&lt;1,VLOOKUP(K449,car_1[[رقم السيارة]:[العداد]],5,FALSE),_xlfn.MAXIFS(OFFSET($P$5,0,0,ROW()-5,1),OFFSET($K$5,0,0,ROW()-5,1),K449)),VLOOKUP(K449,car_1[[رقم السيارة]:[العداد]],5,FALSE)),"")</f>
        <v>65752</v>
      </c>
      <c r="Q449" s="12" t="str">
        <f t="shared" ca="1" si="42"/>
        <v/>
      </c>
      <c r="R449" s="3">
        <v>70</v>
      </c>
      <c r="S449" s="3" t="s">
        <v>26</v>
      </c>
      <c r="T449" s="12">
        <f t="shared" si="44"/>
        <v>577.5</v>
      </c>
      <c r="U449" s="13" t="str">
        <f t="shared" ca="1" si="43"/>
        <v/>
      </c>
      <c r="V449" s="13" t="str">
        <f t="shared" ca="1" si="45"/>
        <v/>
      </c>
    </row>
    <row r="450" spans="7:22" x14ac:dyDescent="0.2">
      <c r="G450" s="6">
        <f t="shared" si="46"/>
        <v>45560</v>
      </c>
      <c r="H450" s="7">
        <f t="shared" si="47"/>
        <v>45560</v>
      </c>
      <c r="I450" s="8">
        <v>45560</v>
      </c>
      <c r="J450" s="9">
        <f t="shared" si="48"/>
        <v>45560</v>
      </c>
      <c r="K450" s="3">
        <v>215</v>
      </c>
      <c r="L450" s="14" t="str">
        <f>IFERROR(VLOOKUP($K450,car_1[],2,0),"")</f>
        <v>مصطفى</v>
      </c>
      <c r="M450" s="14" t="str">
        <f>IFERROR(VLOOKUP($K450,car_1[],3,0),"")</f>
        <v xml:space="preserve">كابينة </v>
      </c>
      <c r="N450" s="14" t="str">
        <f>IFERROR(VLOOKUP($K450,car_1[],4,0),"")</f>
        <v>عادية</v>
      </c>
      <c r="O450" s="11">
        <f ca="1">IF(K450&lt;&gt;"",IFERROR(IF(_xlfn.MAXIFS(OFFSET($P$5,0,0,ROW()-5,1),OFFSET($K$5,0,0,ROW()-5,1),K450)&lt;1,VLOOKUP(K450,car_1[[رقم السيارة]:[العداد]],5,FALSE),_xlfn.MAXIFS(OFFSET($P$5,0,0,ROW()-5,1),OFFSET($K$5,0,0,ROW()-5,1),K450)),VLOOKUP(K450,car_1[[رقم السيارة]:[العداد]],5,FALSE)),"")</f>
        <v>75925</v>
      </c>
      <c r="Q450" s="12" t="str">
        <f t="shared" ca="1" si="42"/>
        <v/>
      </c>
      <c r="R450" s="3">
        <v>50</v>
      </c>
      <c r="S450" s="3" t="s">
        <v>26</v>
      </c>
      <c r="T450" s="12">
        <f t="shared" si="44"/>
        <v>412.5</v>
      </c>
      <c r="U450" s="13" t="str">
        <f t="shared" ca="1" si="43"/>
        <v/>
      </c>
      <c r="V450" s="13" t="str">
        <f t="shared" ca="1" si="45"/>
        <v/>
      </c>
    </row>
    <row r="451" spans="7:22" x14ac:dyDescent="0.2">
      <c r="G451" s="6">
        <f t="shared" si="46"/>
        <v>45561</v>
      </c>
      <c r="H451" s="7">
        <f t="shared" si="47"/>
        <v>45561</v>
      </c>
      <c r="I451" s="8">
        <v>45561</v>
      </c>
      <c r="J451" s="9">
        <f t="shared" si="48"/>
        <v>45561</v>
      </c>
      <c r="K451" s="3">
        <v>578</v>
      </c>
      <c r="L451" s="14" t="str">
        <f>IFERROR(VLOOKUP($K451,car_1[],2,0),"")</f>
        <v>رضا الخطيب</v>
      </c>
      <c r="M451" s="14" t="str">
        <f>IFERROR(VLOOKUP($K451,car_1[],3,0),"")</f>
        <v>دبل كابينة</v>
      </c>
      <c r="N451" s="14" t="str">
        <f>IFERROR(VLOOKUP($K451,car_1[],4,0),"")</f>
        <v>غرز</v>
      </c>
      <c r="O451" s="11">
        <f ca="1">IF(K451&lt;&gt;"",IFERROR(IF(_xlfn.MAXIFS(OFFSET($P$5,0,0,ROW()-5,1),OFFSET($K$5,0,0,ROW()-5,1),K451)&lt;1,VLOOKUP(K451,car_1[[رقم السيارة]:[العداد]],5,FALSE),_xlfn.MAXIFS(OFFSET($P$5,0,0,ROW()-5,1),OFFSET($K$5,0,0,ROW()-5,1),K451)),VLOOKUP(K451,car_1[[رقم السيارة]:[العداد]],5,FALSE)),"")</f>
        <v>65352</v>
      </c>
      <c r="Q451" s="12" t="str">
        <f t="shared" ca="1" si="42"/>
        <v/>
      </c>
      <c r="R451" s="3">
        <v>25</v>
      </c>
      <c r="S451" s="3" t="s">
        <v>26</v>
      </c>
      <c r="T451" s="12">
        <f t="shared" si="44"/>
        <v>206.25</v>
      </c>
      <c r="U451" s="13" t="str">
        <f t="shared" ca="1" si="43"/>
        <v/>
      </c>
      <c r="V451" s="13" t="str">
        <f t="shared" ca="1" si="45"/>
        <v/>
      </c>
    </row>
    <row r="452" spans="7:22" x14ac:dyDescent="0.2">
      <c r="G452" s="6">
        <f t="shared" si="46"/>
        <v>45562</v>
      </c>
      <c r="H452" s="7">
        <f t="shared" si="47"/>
        <v>45562</v>
      </c>
      <c r="I452" s="8">
        <v>45562</v>
      </c>
      <c r="J452" s="9">
        <f t="shared" si="48"/>
        <v>45562</v>
      </c>
      <c r="K452" s="3">
        <v>879</v>
      </c>
      <c r="L452" s="14" t="str">
        <f>IFERROR(VLOOKUP($K452,car_1[],2,0),"")</f>
        <v xml:space="preserve">محمود </v>
      </c>
      <c r="M452" s="14" t="str">
        <f>IFERROR(VLOOKUP($K452,car_1[],3,0),"")</f>
        <v>دبل كابينة</v>
      </c>
      <c r="N452" s="14" t="str">
        <f>IFERROR(VLOOKUP($K452,car_1[],4,0),"")</f>
        <v>غرز</v>
      </c>
      <c r="O452" s="11">
        <f ca="1">IF(K452&lt;&gt;"",IFERROR(IF(_xlfn.MAXIFS(OFFSET($P$5,0,0,ROW()-5,1),OFFSET($K$5,0,0,ROW()-5,1),K452)&lt;1,VLOOKUP(K452,car_1[[رقم السيارة]:[العداد]],5,FALSE),_xlfn.MAXIFS(OFFSET($P$5,0,0,ROW()-5,1),OFFSET($K$5,0,0,ROW()-5,1),K452)),VLOOKUP(K452,car_1[[رقم السيارة]:[العداد]],5,FALSE)),"")</f>
        <v>426555</v>
      </c>
      <c r="Q452" s="12" t="str">
        <f t="shared" ca="1" si="42"/>
        <v/>
      </c>
      <c r="R452" s="3">
        <v>30</v>
      </c>
      <c r="S452" s="3" t="s">
        <v>26</v>
      </c>
      <c r="T452" s="12">
        <f t="shared" si="44"/>
        <v>247.5</v>
      </c>
      <c r="U452" s="13" t="str">
        <f t="shared" ca="1" si="43"/>
        <v/>
      </c>
      <c r="V452" s="13" t="str">
        <f t="shared" ca="1" si="45"/>
        <v/>
      </c>
    </row>
    <row r="453" spans="7:22" x14ac:dyDescent="0.2">
      <c r="G453" s="6">
        <f t="shared" si="46"/>
        <v>45563</v>
      </c>
      <c r="H453" s="7">
        <f t="shared" si="47"/>
        <v>45563</v>
      </c>
      <c r="I453" s="8">
        <v>45563</v>
      </c>
      <c r="J453" s="9">
        <f t="shared" si="48"/>
        <v>45563</v>
      </c>
      <c r="K453" s="3">
        <v>566</v>
      </c>
      <c r="L453" s="14" t="str">
        <f>IFERROR(VLOOKUP($K453,car_1[],2,0),"")</f>
        <v>محمد</v>
      </c>
      <c r="M453" s="14" t="str">
        <f>IFERROR(VLOOKUP($K453,car_1[],3,0),"")</f>
        <v>دبل كابينة</v>
      </c>
      <c r="N453" s="14" t="str">
        <f>IFERROR(VLOOKUP($K453,car_1[],4,0),"")</f>
        <v>عادية</v>
      </c>
      <c r="O453" s="11">
        <f ca="1">IF(K453&lt;&gt;"",IFERROR(IF(_xlfn.MAXIFS(OFFSET($P$5,0,0,ROW()-5,1),OFFSET($K$5,0,0,ROW()-5,1),K453)&lt;1,VLOOKUP(K453,car_1[[رقم السيارة]:[العداد]],5,FALSE),_xlfn.MAXIFS(OFFSET($P$5,0,0,ROW()-5,1),OFFSET($K$5,0,0,ROW()-5,1),K453)),VLOOKUP(K453,car_1[[رقم السيارة]:[العداد]],5,FALSE)),"")</f>
        <v>65752</v>
      </c>
      <c r="Q453" s="12" t="str">
        <f t="shared" ref="Q453:Q516" ca="1" si="49">IF(OR(O453="",P453=""),"",(O453-P453)*-1)</f>
        <v/>
      </c>
      <c r="R453" s="3">
        <v>55</v>
      </c>
      <c r="S453" s="3" t="s">
        <v>26</v>
      </c>
      <c r="T453" s="12">
        <f t="shared" si="44"/>
        <v>453.75</v>
      </c>
      <c r="U453" s="13" t="str">
        <f t="shared" ref="U453:U454" ca="1" si="50">IF(Q453="","",R453/Q453)</f>
        <v/>
      </c>
      <c r="V453" s="13" t="str">
        <f t="shared" ca="1" si="45"/>
        <v/>
      </c>
    </row>
    <row r="454" spans="7:22" x14ac:dyDescent="0.2">
      <c r="G454" s="6">
        <f t="shared" si="46"/>
        <v>45564</v>
      </c>
      <c r="H454" s="7">
        <f t="shared" si="47"/>
        <v>45564</v>
      </c>
      <c r="I454" s="8">
        <v>45564</v>
      </c>
      <c r="J454" s="9">
        <f t="shared" si="48"/>
        <v>45564</v>
      </c>
      <c r="K454" s="3">
        <v>215</v>
      </c>
      <c r="L454" s="14" t="str">
        <f>IFERROR(VLOOKUP($K454,car_1[],2,0),"")</f>
        <v>مصطفى</v>
      </c>
      <c r="M454" s="14" t="str">
        <f>IFERROR(VLOOKUP($K454,car_1[],3,0),"")</f>
        <v xml:space="preserve">كابينة </v>
      </c>
      <c r="N454" s="14" t="str">
        <f>IFERROR(VLOOKUP($K454,car_1[],4,0),"")</f>
        <v>عادية</v>
      </c>
      <c r="O454" s="11">
        <f ca="1">IF(K454&lt;&gt;"",IFERROR(IF(_xlfn.MAXIFS(OFFSET($P$5,0,0,ROW()-5,1),OFFSET($K$5,0,0,ROW()-5,1),K454)&lt;1,VLOOKUP(K454,car_1[[رقم السيارة]:[العداد]],5,FALSE),_xlfn.MAXIFS(OFFSET($P$5,0,0,ROW()-5,1),OFFSET($K$5,0,0,ROW()-5,1),K454)),VLOOKUP(K454,car_1[[رقم السيارة]:[العداد]],5,FALSE)),"")</f>
        <v>75925</v>
      </c>
      <c r="Q454" s="12" t="str">
        <f t="shared" ca="1" si="49"/>
        <v/>
      </c>
      <c r="R454" s="3">
        <v>70</v>
      </c>
      <c r="S454" s="3" t="s">
        <v>26</v>
      </c>
      <c r="T454" s="12">
        <f t="shared" ref="T454" si="51">IFERROR(VLOOKUP(S454,$S$1:$T$2,2,FALSE)*$R454,"")</f>
        <v>577.5</v>
      </c>
      <c r="U454" s="13" t="str">
        <f t="shared" ca="1" si="50"/>
        <v/>
      </c>
      <c r="V454" s="13" t="str">
        <f t="shared" ref="V454" ca="1" si="52">IF(Q454="","",T454/Q454)</f>
        <v/>
      </c>
    </row>
    <row r="455" spans="7:22" x14ac:dyDescent="0.2">
      <c r="G455" s="6">
        <f t="shared" ref="G455:G518" si="53">+I455</f>
        <v>45565</v>
      </c>
      <c r="H455" s="7">
        <f t="shared" ref="H455:H518" si="54">I455</f>
        <v>45565</v>
      </c>
      <c r="I455" s="8">
        <v>45565</v>
      </c>
      <c r="J455" s="9">
        <f t="shared" ref="J455:J518" si="55">I455</f>
        <v>45565</v>
      </c>
      <c r="K455" s="3">
        <v>578</v>
      </c>
      <c r="L455" s="14" t="str">
        <f>IFERROR(VLOOKUP($K455,car_1[],2,0),"")</f>
        <v>رضا الخطيب</v>
      </c>
      <c r="M455" s="14" t="str">
        <f>IFERROR(VLOOKUP($K455,car_1[],3,0),"")</f>
        <v>دبل كابينة</v>
      </c>
      <c r="N455" s="14" t="str">
        <f>IFERROR(VLOOKUP($K455,car_1[],4,0),"")</f>
        <v>غرز</v>
      </c>
      <c r="O455" s="11">
        <f ca="1">IF(K455&lt;&gt;"",IFERROR(IF(_xlfn.MAXIFS(OFFSET($P$5,0,0,ROW()-5,1),OFFSET($K$5,0,0,ROW()-5,1),K455)&lt;1,VLOOKUP(K455,car_1[[رقم السيارة]:[العداد]],5,FALSE),_xlfn.MAXIFS(OFFSET($P$5,0,0,ROW()-5,1),OFFSET($K$5,0,0,ROW()-5,1),K455)),VLOOKUP(K455,car_1[[رقم السيارة]:[العداد]],5,FALSE)),"")</f>
        <v>65352</v>
      </c>
      <c r="Q455" s="12" t="str">
        <f t="shared" ca="1" si="49"/>
        <v/>
      </c>
      <c r="R455" s="3">
        <v>50</v>
      </c>
      <c r="S455" s="3" t="s">
        <v>26</v>
      </c>
    </row>
    <row r="456" spans="7:22" x14ac:dyDescent="0.2">
      <c r="G456" s="6">
        <f t="shared" si="53"/>
        <v>45566</v>
      </c>
      <c r="H456" s="7">
        <f t="shared" si="54"/>
        <v>45566</v>
      </c>
      <c r="I456" s="8">
        <v>45566</v>
      </c>
      <c r="J456" s="9">
        <f t="shared" si="55"/>
        <v>45566</v>
      </c>
      <c r="K456" s="3">
        <v>879</v>
      </c>
      <c r="L456" s="14" t="str">
        <f>IFERROR(VLOOKUP($K456,car_1[],2,0),"")</f>
        <v xml:space="preserve">محمود </v>
      </c>
      <c r="M456" s="14" t="str">
        <f>IFERROR(VLOOKUP($K456,car_1[],3,0),"")</f>
        <v>دبل كابينة</v>
      </c>
      <c r="N456" s="14" t="str">
        <f>IFERROR(VLOOKUP($K456,car_1[],4,0),"")</f>
        <v>غرز</v>
      </c>
      <c r="O456" s="11">
        <f ca="1">IF(K456&lt;&gt;"",IFERROR(IF(_xlfn.MAXIFS(OFFSET($P$5,0,0,ROW()-5,1),OFFSET($K$5,0,0,ROW()-5,1),K456)&lt;1,VLOOKUP(K456,car_1[[رقم السيارة]:[العداد]],5,FALSE),_xlfn.MAXIFS(OFFSET($P$5,0,0,ROW()-5,1),OFFSET($K$5,0,0,ROW()-5,1),K456)),VLOOKUP(K456,car_1[[رقم السيارة]:[العداد]],5,FALSE)),"")</f>
        <v>426555</v>
      </c>
      <c r="Q456" s="12" t="str">
        <f t="shared" ca="1" si="49"/>
        <v/>
      </c>
      <c r="R456" s="3">
        <v>25</v>
      </c>
      <c r="S456" s="3" t="s">
        <v>26</v>
      </c>
    </row>
    <row r="457" spans="7:22" x14ac:dyDescent="0.2">
      <c r="G457" s="6">
        <f t="shared" si="53"/>
        <v>45567</v>
      </c>
      <c r="H457" s="7">
        <f t="shared" si="54"/>
        <v>45567</v>
      </c>
      <c r="I457" s="8">
        <v>45567</v>
      </c>
      <c r="J457" s="9">
        <f t="shared" si="55"/>
        <v>45567</v>
      </c>
      <c r="K457" s="3">
        <v>566</v>
      </c>
      <c r="L457" s="14" t="str">
        <f>IFERROR(VLOOKUP($K457,car_1[],2,0),"")</f>
        <v>محمد</v>
      </c>
      <c r="M457" s="14" t="str">
        <f>IFERROR(VLOOKUP($K457,car_1[],3,0),"")</f>
        <v>دبل كابينة</v>
      </c>
      <c r="N457" s="14" t="str">
        <f>IFERROR(VLOOKUP($K457,car_1[],4,0),"")</f>
        <v>عادية</v>
      </c>
      <c r="O457" s="11">
        <f ca="1">IF(K457&lt;&gt;"",IFERROR(IF(_xlfn.MAXIFS(OFFSET($P$5,0,0,ROW()-5,1),OFFSET($K$5,0,0,ROW()-5,1),K457)&lt;1,VLOOKUP(K457,car_1[[رقم السيارة]:[العداد]],5,FALSE),_xlfn.MAXIFS(OFFSET($P$5,0,0,ROW()-5,1),OFFSET($K$5,0,0,ROW()-5,1),K457)),VLOOKUP(K457,car_1[[رقم السيارة]:[العداد]],5,FALSE)),"")</f>
        <v>65752</v>
      </c>
      <c r="Q457" s="12" t="str">
        <f t="shared" ca="1" si="49"/>
        <v/>
      </c>
      <c r="R457" s="3">
        <v>30</v>
      </c>
      <c r="S457" s="3" t="s">
        <v>26</v>
      </c>
    </row>
    <row r="458" spans="7:22" x14ac:dyDescent="0.2">
      <c r="G458" s="6">
        <f t="shared" si="53"/>
        <v>45568</v>
      </c>
      <c r="H458" s="7">
        <f t="shared" si="54"/>
        <v>45568</v>
      </c>
      <c r="I458" s="8">
        <v>45568</v>
      </c>
      <c r="J458" s="9">
        <f t="shared" si="55"/>
        <v>45568</v>
      </c>
      <c r="K458" s="3">
        <v>215</v>
      </c>
      <c r="L458" s="14" t="str">
        <f>IFERROR(VLOOKUP($K458,car_1[],2,0),"")</f>
        <v>مصطفى</v>
      </c>
      <c r="M458" s="14" t="str">
        <f>IFERROR(VLOOKUP($K458,car_1[],3,0),"")</f>
        <v xml:space="preserve">كابينة </v>
      </c>
      <c r="N458" s="14" t="str">
        <f>IFERROR(VLOOKUP($K458,car_1[],4,0),"")</f>
        <v>عادية</v>
      </c>
      <c r="O458" s="11">
        <f ca="1">IF(K458&lt;&gt;"",IFERROR(IF(_xlfn.MAXIFS(OFFSET($P$5,0,0,ROW()-5,1),OFFSET($K$5,0,0,ROW()-5,1),K458)&lt;1,VLOOKUP(K458,car_1[[رقم السيارة]:[العداد]],5,FALSE),_xlfn.MAXIFS(OFFSET($P$5,0,0,ROW()-5,1),OFFSET($K$5,0,0,ROW()-5,1),K458)),VLOOKUP(K458,car_1[[رقم السيارة]:[العداد]],5,FALSE)),"")</f>
        <v>75925</v>
      </c>
      <c r="Q458" s="12" t="str">
        <f t="shared" ca="1" si="49"/>
        <v/>
      </c>
      <c r="R458" s="3">
        <v>55</v>
      </c>
      <c r="S458" s="3" t="s">
        <v>26</v>
      </c>
    </row>
    <row r="459" spans="7:22" x14ac:dyDescent="0.2">
      <c r="G459" s="6">
        <f t="shared" si="53"/>
        <v>45569</v>
      </c>
      <c r="H459" s="7">
        <f t="shared" si="54"/>
        <v>45569</v>
      </c>
      <c r="I459" s="8">
        <v>45569</v>
      </c>
      <c r="J459" s="9">
        <f t="shared" si="55"/>
        <v>45569</v>
      </c>
      <c r="K459" s="3">
        <v>578</v>
      </c>
      <c r="L459" s="14" t="str">
        <f>IFERROR(VLOOKUP($K459,car_1[],2,0),"")</f>
        <v>رضا الخطيب</v>
      </c>
      <c r="M459" s="14" t="str">
        <f>IFERROR(VLOOKUP($K459,car_1[],3,0),"")</f>
        <v>دبل كابينة</v>
      </c>
      <c r="N459" s="14" t="str">
        <f>IFERROR(VLOOKUP($K459,car_1[],4,0),"")</f>
        <v>غرز</v>
      </c>
      <c r="O459" s="11">
        <f ca="1">IF(K459&lt;&gt;"",IFERROR(IF(_xlfn.MAXIFS(OFFSET($P$5,0,0,ROW()-5,1),OFFSET($K$5,0,0,ROW()-5,1),K459)&lt;1,VLOOKUP(K459,car_1[[رقم السيارة]:[العداد]],5,FALSE),_xlfn.MAXIFS(OFFSET($P$5,0,0,ROW()-5,1),OFFSET($K$5,0,0,ROW()-5,1),K459)),VLOOKUP(K459,car_1[[رقم السيارة]:[العداد]],5,FALSE)),"")</f>
        <v>65352</v>
      </c>
      <c r="Q459" s="12" t="str">
        <f t="shared" ca="1" si="49"/>
        <v/>
      </c>
      <c r="R459" s="3">
        <v>70</v>
      </c>
      <c r="S459" s="3" t="s">
        <v>26</v>
      </c>
    </row>
    <row r="460" spans="7:22" x14ac:dyDescent="0.2">
      <c r="G460" s="6">
        <f t="shared" si="53"/>
        <v>45570</v>
      </c>
      <c r="H460" s="7">
        <f t="shared" si="54"/>
        <v>45570</v>
      </c>
      <c r="I460" s="8">
        <v>45570</v>
      </c>
      <c r="J460" s="9">
        <f t="shared" si="55"/>
        <v>45570</v>
      </c>
      <c r="K460" s="3">
        <v>879</v>
      </c>
      <c r="L460" s="14" t="str">
        <f>IFERROR(VLOOKUP($K460,car_1[],2,0),"")</f>
        <v xml:space="preserve">محمود </v>
      </c>
      <c r="M460" s="14" t="str">
        <f>IFERROR(VLOOKUP($K460,car_1[],3,0),"")</f>
        <v>دبل كابينة</v>
      </c>
      <c r="N460" s="14" t="str">
        <f>IFERROR(VLOOKUP($K460,car_1[],4,0),"")</f>
        <v>غرز</v>
      </c>
      <c r="O460" s="11">
        <f ca="1">IF(K460&lt;&gt;"",IFERROR(IF(_xlfn.MAXIFS(OFFSET($P$5,0,0,ROW()-5,1),OFFSET($K$5,0,0,ROW()-5,1),K460)&lt;1,VLOOKUP(K460,car_1[[رقم السيارة]:[العداد]],5,FALSE),_xlfn.MAXIFS(OFFSET($P$5,0,0,ROW()-5,1),OFFSET($K$5,0,0,ROW()-5,1),K460)),VLOOKUP(K460,car_1[[رقم السيارة]:[العداد]],5,FALSE)),"")</f>
        <v>426555</v>
      </c>
      <c r="Q460" s="12" t="str">
        <f t="shared" ca="1" si="49"/>
        <v/>
      </c>
      <c r="R460" s="3">
        <v>50</v>
      </c>
      <c r="S460" s="3" t="s">
        <v>26</v>
      </c>
    </row>
    <row r="461" spans="7:22" x14ac:dyDescent="0.2">
      <c r="G461" s="6">
        <f t="shared" si="53"/>
        <v>45571</v>
      </c>
      <c r="H461" s="7">
        <f t="shared" si="54"/>
        <v>45571</v>
      </c>
      <c r="I461" s="8">
        <v>45571</v>
      </c>
      <c r="J461" s="9">
        <f t="shared" si="55"/>
        <v>45571</v>
      </c>
      <c r="K461" s="3">
        <v>566</v>
      </c>
      <c r="L461" s="14" t="str">
        <f>IFERROR(VLOOKUP($K461,car_1[],2,0),"")</f>
        <v>محمد</v>
      </c>
      <c r="M461" s="14" t="str">
        <f>IFERROR(VLOOKUP($K461,car_1[],3,0),"")</f>
        <v>دبل كابينة</v>
      </c>
      <c r="N461" s="14" t="str">
        <f>IFERROR(VLOOKUP($K461,car_1[],4,0),"")</f>
        <v>عادية</v>
      </c>
      <c r="O461" s="11">
        <f ca="1">IF(K461&lt;&gt;"",IFERROR(IF(_xlfn.MAXIFS(OFFSET($P$5,0,0,ROW()-5,1),OFFSET($K$5,0,0,ROW()-5,1),K461)&lt;1,VLOOKUP(K461,car_1[[رقم السيارة]:[العداد]],5,FALSE),_xlfn.MAXIFS(OFFSET($P$5,0,0,ROW()-5,1),OFFSET($K$5,0,0,ROW()-5,1),K461)),VLOOKUP(K461,car_1[[رقم السيارة]:[العداد]],5,FALSE)),"")</f>
        <v>65752</v>
      </c>
      <c r="Q461" s="12" t="str">
        <f t="shared" ca="1" si="49"/>
        <v/>
      </c>
      <c r="R461" s="3">
        <v>25</v>
      </c>
      <c r="S461" s="3" t="s">
        <v>26</v>
      </c>
    </row>
    <row r="462" spans="7:22" x14ac:dyDescent="0.2">
      <c r="G462" s="6">
        <f t="shared" si="53"/>
        <v>45572</v>
      </c>
      <c r="H462" s="7">
        <f t="shared" si="54"/>
        <v>45572</v>
      </c>
      <c r="I462" s="8">
        <v>45572</v>
      </c>
      <c r="J462" s="9">
        <f t="shared" si="55"/>
        <v>45572</v>
      </c>
      <c r="K462" s="3">
        <v>215</v>
      </c>
      <c r="L462" s="14" t="str">
        <f>IFERROR(VLOOKUP($K462,car_1[],2,0),"")</f>
        <v>مصطفى</v>
      </c>
      <c r="M462" s="14" t="str">
        <f>IFERROR(VLOOKUP($K462,car_1[],3,0),"")</f>
        <v xml:space="preserve">كابينة </v>
      </c>
      <c r="N462" s="14" t="str">
        <f>IFERROR(VLOOKUP($K462,car_1[],4,0),"")</f>
        <v>عادية</v>
      </c>
      <c r="O462" s="11">
        <f ca="1">IF(K462&lt;&gt;"",IFERROR(IF(_xlfn.MAXIFS(OFFSET($P$5,0,0,ROW()-5,1),OFFSET($K$5,0,0,ROW()-5,1),K462)&lt;1,VLOOKUP(K462,car_1[[رقم السيارة]:[العداد]],5,FALSE),_xlfn.MAXIFS(OFFSET($P$5,0,0,ROW()-5,1),OFFSET($K$5,0,0,ROW()-5,1),K462)),VLOOKUP(K462,car_1[[رقم السيارة]:[العداد]],5,FALSE)),"")</f>
        <v>75925</v>
      </c>
      <c r="Q462" s="12" t="str">
        <f t="shared" ca="1" si="49"/>
        <v/>
      </c>
      <c r="R462" s="3">
        <v>30</v>
      </c>
      <c r="S462" s="3" t="s">
        <v>26</v>
      </c>
    </row>
    <row r="463" spans="7:22" x14ac:dyDescent="0.2">
      <c r="G463" s="6">
        <f t="shared" si="53"/>
        <v>45573</v>
      </c>
      <c r="H463" s="7">
        <f t="shared" si="54"/>
        <v>45573</v>
      </c>
      <c r="I463" s="8">
        <v>45573</v>
      </c>
      <c r="J463" s="9">
        <f t="shared" si="55"/>
        <v>45573</v>
      </c>
      <c r="K463" s="3">
        <v>578</v>
      </c>
      <c r="L463" s="14" t="str">
        <f>IFERROR(VLOOKUP($K463,car_1[],2,0),"")</f>
        <v>رضا الخطيب</v>
      </c>
      <c r="M463" s="14" t="str">
        <f>IFERROR(VLOOKUP($K463,car_1[],3,0),"")</f>
        <v>دبل كابينة</v>
      </c>
      <c r="N463" s="14" t="str">
        <f>IFERROR(VLOOKUP($K463,car_1[],4,0),"")</f>
        <v>غرز</v>
      </c>
      <c r="O463" s="11">
        <f ca="1">IF(K463&lt;&gt;"",IFERROR(IF(_xlfn.MAXIFS(OFFSET($P$5,0,0,ROW()-5,1),OFFSET($K$5,0,0,ROW()-5,1),K463)&lt;1,VLOOKUP(K463,car_1[[رقم السيارة]:[العداد]],5,FALSE),_xlfn.MAXIFS(OFFSET($P$5,0,0,ROW()-5,1),OFFSET($K$5,0,0,ROW()-5,1),K463)),VLOOKUP(K463,car_1[[رقم السيارة]:[العداد]],5,FALSE)),"")</f>
        <v>65352</v>
      </c>
      <c r="Q463" s="12" t="str">
        <f t="shared" ca="1" si="49"/>
        <v/>
      </c>
      <c r="R463" s="3">
        <v>55</v>
      </c>
      <c r="S463" s="3" t="s">
        <v>26</v>
      </c>
    </row>
    <row r="464" spans="7:22" x14ac:dyDescent="0.2">
      <c r="G464" s="6">
        <f t="shared" si="53"/>
        <v>45574</v>
      </c>
      <c r="H464" s="7">
        <f t="shared" si="54"/>
        <v>45574</v>
      </c>
      <c r="I464" s="8">
        <v>45574</v>
      </c>
      <c r="J464" s="9">
        <f t="shared" si="55"/>
        <v>45574</v>
      </c>
      <c r="K464" s="3">
        <v>879</v>
      </c>
      <c r="L464" s="14" t="str">
        <f>IFERROR(VLOOKUP($K464,car_1[],2,0),"")</f>
        <v xml:space="preserve">محمود </v>
      </c>
      <c r="M464" s="14" t="str">
        <f>IFERROR(VLOOKUP($K464,car_1[],3,0),"")</f>
        <v>دبل كابينة</v>
      </c>
      <c r="N464" s="14" t="str">
        <f>IFERROR(VLOOKUP($K464,car_1[],4,0),"")</f>
        <v>غرز</v>
      </c>
      <c r="O464" s="11">
        <f ca="1">IF(K464&lt;&gt;"",IFERROR(IF(_xlfn.MAXIFS(OFFSET($P$5,0,0,ROW()-5,1),OFFSET($K$5,0,0,ROW()-5,1),K464)&lt;1,VLOOKUP(K464,car_1[[رقم السيارة]:[العداد]],5,FALSE),_xlfn.MAXIFS(OFFSET($P$5,0,0,ROW()-5,1),OFFSET($K$5,0,0,ROW()-5,1),K464)),VLOOKUP(K464,car_1[[رقم السيارة]:[العداد]],5,FALSE)),"")</f>
        <v>426555</v>
      </c>
      <c r="Q464" s="12" t="str">
        <f t="shared" ca="1" si="49"/>
        <v/>
      </c>
      <c r="R464" s="3">
        <v>70</v>
      </c>
      <c r="S464" s="3" t="s">
        <v>26</v>
      </c>
    </row>
    <row r="465" spans="7:19" x14ac:dyDescent="0.2">
      <c r="G465" s="6">
        <f t="shared" si="53"/>
        <v>45575</v>
      </c>
      <c r="H465" s="7">
        <f t="shared" si="54"/>
        <v>45575</v>
      </c>
      <c r="I465" s="8">
        <v>45575</v>
      </c>
      <c r="J465" s="9">
        <f t="shared" si="55"/>
        <v>45575</v>
      </c>
      <c r="K465" s="3">
        <v>566</v>
      </c>
      <c r="L465" s="14" t="str">
        <f>IFERROR(VLOOKUP($K465,car_1[],2,0),"")</f>
        <v>محمد</v>
      </c>
      <c r="M465" s="14" t="str">
        <f>IFERROR(VLOOKUP($K465,car_1[],3,0),"")</f>
        <v>دبل كابينة</v>
      </c>
      <c r="N465" s="14" t="str">
        <f>IFERROR(VLOOKUP($K465,car_1[],4,0),"")</f>
        <v>عادية</v>
      </c>
      <c r="O465" s="11">
        <f ca="1">IF(K465&lt;&gt;"",IFERROR(IF(_xlfn.MAXIFS(OFFSET($P$5,0,0,ROW()-5,1),OFFSET($K$5,0,0,ROW()-5,1),K465)&lt;1,VLOOKUP(K465,car_1[[رقم السيارة]:[العداد]],5,FALSE),_xlfn.MAXIFS(OFFSET($P$5,0,0,ROW()-5,1),OFFSET($K$5,0,0,ROW()-5,1),K465)),VLOOKUP(K465,car_1[[رقم السيارة]:[العداد]],5,FALSE)),"")</f>
        <v>65752</v>
      </c>
      <c r="Q465" s="12" t="str">
        <f t="shared" ca="1" si="49"/>
        <v/>
      </c>
      <c r="R465" s="3">
        <v>50</v>
      </c>
      <c r="S465" s="3" t="s">
        <v>26</v>
      </c>
    </row>
    <row r="466" spans="7:19" x14ac:dyDescent="0.2">
      <c r="G466" s="6">
        <f t="shared" si="53"/>
        <v>45576</v>
      </c>
      <c r="H466" s="7">
        <f t="shared" si="54"/>
        <v>45576</v>
      </c>
      <c r="I466" s="8">
        <v>45576</v>
      </c>
      <c r="J466" s="9">
        <f t="shared" si="55"/>
        <v>45576</v>
      </c>
      <c r="K466" s="3">
        <v>215</v>
      </c>
      <c r="L466" s="14" t="str">
        <f>IFERROR(VLOOKUP($K466,car_1[],2,0),"")</f>
        <v>مصطفى</v>
      </c>
      <c r="M466" s="14" t="str">
        <f>IFERROR(VLOOKUP($K466,car_1[],3,0),"")</f>
        <v xml:space="preserve">كابينة </v>
      </c>
      <c r="N466" s="14" t="str">
        <f>IFERROR(VLOOKUP($K466,car_1[],4,0),"")</f>
        <v>عادية</v>
      </c>
      <c r="O466" s="11">
        <f ca="1">IF(K466&lt;&gt;"",IFERROR(IF(_xlfn.MAXIFS(OFFSET($P$5,0,0,ROW()-5,1),OFFSET($K$5,0,0,ROW()-5,1),K466)&lt;1,VLOOKUP(K466,car_1[[رقم السيارة]:[العداد]],5,FALSE),_xlfn.MAXIFS(OFFSET($P$5,0,0,ROW()-5,1),OFFSET($K$5,0,0,ROW()-5,1),K466)),VLOOKUP(K466,car_1[[رقم السيارة]:[العداد]],5,FALSE)),"")</f>
        <v>75925</v>
      </c>
      <c r="Q466" s="12" t="str">
        <f t="shared" ca="1" si="49"/>
        <v/>
      </c>
      <c r="R466" s="3">
        <v>25</v>
      </c>
      <c r="S466" s="3" t="s">
        <v>26</v>
      </c>
    </row>
    <row r="467" spans="7:19" x14ac:dyDescent="0.2">
      <c r="G467" s="6">
        <f t="shared" si="53"/>
        <v>45577</v>
      </c>
      <c r="H467" s="7">
        <f t="shared" si="54"/>
        <v>45577</v>
      </c>
      <c r="I467" s="8">
        <v>45577</v>
      </c>
      <c r="J467" s="9">
        <f t="shared" si="55"/>
        <v>45577</v>
      </c>
      <c r="K467" s="3">
        <v>578</v>
      </c>
      <c r="L467" s="14" t="str">
        <f>IFERROR(VLOOKUP($K467,car_1[],2,0),"")</f>
        <v>رضا الخطيب</v>
      </c>
      <c r="M467" s="14" t="str">
        <f>IFERROR(VLOOKUP($K467,car_1[],3,0),"")</f>
        <v>دبل كابينة</v>
      </c>
      <c r="N467" s="14" t="str">
        <f>IFERROR(VLOOKUP($K467,car_1[],4,0),"")</f>
        <v>غرز</v>
      </c>
      <c r="O467" s="11">
        <f ca="1">IF(K467&lt;&gt;"",IFERROR(IF(_xlfn.MAXIFS(OFFSET($P$5,0,0,ROW()-5,1),OFFSET($K$5,0,0,ROW()-5,1),K467)&lt;1,VLOOKUP(K467,car_1[[رقم السيارة]:[العداد]],5,FALSE),_xlfn.MAXIFS(OFFSET($P$5,0,0,ROW()-5,1),OFFSET($K$5,0,0,ROW()-5,1),K467)),VLOOKUP(K467,car_1[[رقم السيارة]:[العداد]],5,FALSE)),"")</f>
        <v>65352</v>
      </c>
      <c r="Q467" s="12" t="str">
        <f t="shared" ca="1" si="49"/>
        <v/>
      </c>
      <c r="R467" s="3">
        <v>30</v>
      </c>
      <c r="S467" s="3" t="s">
        <v>26</v>
      </c>
    </row>
    <row r="468" spans="7:19" x14ac:dyDescent="0.2">
      <c r="G468" s="6">
        <f t="shared" si="53"/>
        <v>45578</v>
      </c>
      <c r="H468" s="7">
        <f t="shared" si="54"/>
        <v>45578</v>
      </c>
      <c r="I468" s="8">
        <v>45578</v>
      </c>
      <c r="J468" s="9">
        <f t="shared" si="55"/>
        <v>45578</v>
      </c>
      <c r="K468" s="3">
        <v>879</v>
      </c>
      <c r="L468" s="14" t="str">
        <f>IFERROR(VLOOKUP($K468,car_1[],2,0),"")</f>
        <v xml:space="preserve">محمود </v>
      </c>
      <c r="M468" s="14" t="str">
        <f>IFERROR(VLOOKUP($K468,car_1[],3,0),"")</f>
        <v>دبل كابينة</v>
      </c>
      <c r="N468" s="14" t="str">
        <f>IFERROR(VLOOKUP($K468,car_1[],4,0),"")</f>
        <v>غرز</v>
      </c>
      <c r="O468" s="11">
        <f ca="1">IF(K468&lt;&gt;"",IFERROR(IF(_xlfn.MAXIFS(OFFSET($P$5,0,0,ROW()-5,1),OFFSET($K$5,0,0,ROW()-5,1),K468)&lt;1,VLOOKUP(K468,car_1[[رقم السيارة]:[العداد]],5,FALSE),_xlfn.MAXIFS(OFFSET($P$5,0,0,ROW()-5,1),OFFSET($K$5,0,0,ROW()-5,1),K468)),VLOOKUP(K468,car_1[[رقم السيارة]:[العداد]],5,FALSE)),"")</f>
        <v>426555</v>
      </c>
      <c r="Q468" s="12" t="str">
        <f t="shared" ca="1" si="49"/>
        <v/>
      </c>
      <c r="R468" s="3">
        <v>55</v>
      </c>
      <c r="S468" s="3" t="s">
        <v>26</v>
      </c>
    </row>
    <row r="469" spans="7:19" x14ac:dyDescent="0.2">
      <c r="G469" s="6">
        <f t="shared" si="53"/>
        <v>45579</v>
      </c>
      <c r="H469" s="7">
        <f t="shared" si="54"/>
        <v>45579</v>
      </c>
      <c r="I469" s="8">
        <v>45579</v>
      </c>
      <c r="J469" s="9">
        <f t="shared" si="55"/>
        <v>45579</v>
      </c>
      <c r="K469" s="3">
        <v>566</v>
      </c>
      <c r="L469" s="14" t="str">
        <f>IFERROR(VLOOKUP($K469,car_1[],2,0),"")</f>
        <v>محمد</v>
      </c>
      <c r="M469" s="14" t="str">
        <f>IFERROR(VLOOKUP($K469,car_1[],3,0),"")</f>
        <v>دبل كابينة</v>
      </c>
      <c r="N469" s="14" t="str">
        <f>IFERROR(VLOOKUP($K469,car_1[],4,0),"")</f>
        <v>عادية</v>
      </c>
      <c r="O469" s="11">
        <f ca="1">IF(K469&lt;&gt;"",IFERROR(IF(_xlfn.MAXIFS(OFFSET($P$5,0,0,ROW()-5,1),OFFSET($K$5,0,0,ROW()-5,1),K469)&lt;1,VLOOKUP(K469,car_1[[رقم السيارة]:[العداد]],5,FALSE),_xlfn.MAXIFS(OFFSET($P$5,0,0,ROW()-5,1),OFFSET($K$5,0,0,ROW()-5,1),K469)),VLOOKUP(K469,car_1[[رقم السيارة]:[العداد]],5,FALSE)),"")</f>
        <v>65752</v>
      </c>
      <c r="Q469" s="12" t="str">
        <f t="shared" ca="1" si="49"/>
        <v/>
      </c>
      <c r="R469" s="3">
        <v>70</v>
      </c>
      <c r="S469" s="3" t="s">
        <v>26</v>
      </c>
    </row>
    <row r="470" spans="7:19" x14ac:dyDescent="0.2">
      <c r="G470" s="6">
        <f t="shared" si="53"/>
        <v>45580</v>
      </c>
      <c r="H470" s="7">
        <f t="shared" si="54"/>
        <v>45580</v>
      </c>
      <c r="I470" s="8">
        <v>45580</v>
      </c>
      <c r="J470" s="9">
        <f t="shared" si="55"/>
        <v>45580</v>
      </c>
      <c r="K470" s="3">
        <v>215</v>
      </c>
      <c r="L470" s="14" t="str">
        <f>IFERROR(VLOOKUP($K470,car_1[],2,0),"")</f>
        <v>مصطفى</v>
      </c>
      <c r="M470" s="14" t="str">
        <f>IFERROR(VLOOKUP($K470,car_1[],3,0),"")</f>
        <v xml:space="preserve">كابينة </v>
      </c>
      <c r="N470" s="14" t="str">
        <f>IFERROR(VLOOKUP($K470,car_1[],4,0),"")</f>
        <v>عادية</v>
      </c>
      <c r="O470" s="11">
        <f ca="1">IF(K470&lt;&gt;"",IFERROR(IF(_xlfn.MAXIFS(OFFSET($P$5,0,0,ROW()-5,1),OFFSET($K$5,0,0,ROW()-5,1),K470)&lt;1,VLOOKUP(K470,car_1[[رقم السيارة]:[العداد]],5,FALSE),_xlfn.MAXIFS(OFFSET($P$5,0,0,ROW()-5,1),OFFSET($K$5,0,0,ROW()-5,1),K470)),VLOOKUP(K470,car_1[[رقم السيارة]:[العداد]],5,FALSE)),"")</f>
        <v>75925</v>
      </c>
      <c r="Q470" s="12" t="str">
        <f t="shared" ca="1" si="49"/>
        <v/>
      </c>
      <c r="R470" s="3">
        <v>50</v>
      </c>
      <c r="S470" s="3" t="s">
        <v>26</v>
      </c>
    </row>
    <row r="471" spans="7:19" x14ac:dyDescent="0.2">
      <c r="G471" s="6">
        <f t="shared" si="53"/>
        <v>45581</v>
      </c>
      <c r="H471" s="7">
        <f t="shared" si="54"/>
        <v>45581</v>
      </c>
      <c r="I471" s="8">
        <v>45581</v>
      </c>
      <c r="J471" s="9">
        <f t="shared" si="55"/>
        <v>45581</v>
      </c>
      <c r="K471" s="3">
        <v>578</v>
      </c>
      <c r="L471" s="14" t="str">
        <f>IFERROR(VLOOKUP($K471,car_1[],2,0),"")</f>
        <v>رضا الخطيب</v>
      </c>
      <c r="M471" s="14" t="str">
        <f>IFERROR(VLOOKUP($K471,car_1[],3,0),"")</f>
        <v>دبل كابينة</v>
      </c>
      <c r="N471" s="14" t="str">
        <f>IFERROR(VLOOKUP($K471,car_1[],4,0),"")</f>
        <v>غرز</v>
      </c>
      <c r="O471" s="11">
        <f ca="1">IF(K471&lt;&gt;"",IFERROR(IF(_xlfn.MAXIFS(OFFSET($P$5,0,0,ROW()-5,1),OFFSET($K$5,0,0,ROW()-5,1),K471)&lt;1,VLOOKUP(K471,car_1[[رقم السيارة]:[العداد]],5,FALSE),_xlfn.MAXIFS(OFFSET($P$5,0,0,ROW()-5,1),OFFSET($K$5,0,0,ROW()-5,1),K471)),VLOOKUP(K471,car_1[[رقم السيارة]:[العداد]],5,FALSE)),"")</f>
        <v>65352</v>
      </c>
      <c r="Q471" s="12" t="str">
        <f t="shared" ca="1" si="49"/>
        <v/>
      </c>
      <c r="R471" s="3">
        <v>25</v>
      </c>
      <c r="S471" s="3" t="s">
        <v>26</v>
      </c>
    </row>
    <row r="472" spans="7:19" x14ac:dyDescent="0.2">
      <c r="G472" s="6">
        <f t="shared" si="53"/>
        <v>45582</v>
      </c>
      <c r="H472" s="7">
        <f t="shared" si="54"/>
        <v>45582</v>
      </c>
      <c r="I472" s="8">
        <v>45582</v>
      </c>
      <c r="J472" s="9">
        <f t="shared" si="55"/>
        <v>45582</v>
      </c>
      <c r="K472" s="3">
        <v>879</v>
      </c>
      <c r="L472" s="14" t="str">
        <f>IFERROR(VLOOKUP($K472,car_1[],2,0),"")</f>
        <v xml:space="preserve">محمود </v>
      </c>
      <c r="M472" s="14" t="str">
        <f>IFERROR(VLOOKUP($K472,car_1[],3,0),"")</f>
        <v>دبل كابينة</v>
      </c>
      <c r="N472" s="14" t="str">
        <f>IFERROR(VLOOKUP($K472,car_1[],4,0),"")</f>
        <v>غرز</v>
      </c>
      <c r="O472" s="11">
        <f ca="1">IF(K472&lt;&gt;"",IFERROR(IF(_xlfn.MAXIFS(OFFSET($P$5,0,0,ROW()-5,1),OFFSET($K$5,0,0,ROW()-5,1),K472)&lt;1,VLOOKUP(K472,car_1[[رقم السيارة]:[العداد]],5,FALSE),_xlfn.MAXIFS(OFFSET($P$5,0,0,ROW()-5,1),OFFSET($K$5,0,0,ROW()-5,1),K472)),VLOOKUP(K472,car_1[[رقم السيارة]:[العداد]],5,FALSE)),"")</f>
        <v>426555</v>
      </c>
      <c r="Q472" s="12" t="str">
        <f t="shared" ca="1" si="49"/>
        <v/>
      </c>
      <c r="R472" s="3">
        <v>30</v>
      </c>
      <c r="S472" s="3" t="s">
        <v>26</v>
      </c>
    </row>
    <row r="473" spans="7:19" x14ac:dyDescent="0.2">
      <c r="G473" s="6">
        <f t="shared" si="53"/>
        <v>45583</v>
      </c>
      <c r="H473" s="7">
        <f t="shared" si="54"/>
        <v>45583</v>
      </c>
      <c r="I473" s="8">
        <v>45583</v>
      </c>
      <c r="J473" s="9">
        <f t="shared" si="55"/>
        <v>45583</v>
      </c>
      <c r="K473" s="3">
        <v>566</v>
      </c>
      <c r="L473" s="14" t="str">
        <f>IFERROR(VLOOKUP($K473,car_1[],2,0),"")</f>
        <v>محمد</v>
      </c>
      <c r="M473" s="14" t="str">
        <f>IFERROR(VLOOKUP($K473,car_1[],3,0),"")</f>
        <v>دبل كابينة</v>
      </c>
      <c r="N473" s="14" t="str">
        <f>IFERROR(VLOOKUP($K473,car_1[],4,0),"")</f>
        <v>عادية</v>
      </c>
      <c r="O473" s="11">
        <f ca="1">IF(K473&lt;&gt;"",IFERROR(IF(_xlfn.MAXIFS(OFFSET($P$5,0,0,ROW()-5,1),OFFSET($K$5,0,0,ROW()-5,1),K473)&lt;1,VLOOKUP(K473,car_1[[رقم السيارة]:[العداد]],5,FALSE),_xlfn.MAXIFS(OFFSET($P$5,0,0,ROW()-5,1),OFFSET($K$5,0,0,ROW()-5,1),K473)),VLOOKUP(K473,car_1[[رقم السيارة]:[العداد]],5,FALSE)),"")</f>
        <v>65752</v>
      </c>
      <c r="Q473" s="12" t="str">
        <f t="shared" ca="1" si="49"/>
        <v/>
      </c>
      <c r="R473" s="3">
        <v>55</v>
      </c>
      <c r="S473" s="3" t="s">
        <v>26</v>
      </c>
    </row>
    <row r="474" spans="7:19" x14ac:dyDescent="0.2">
      <c r="G474" s="6">
        <f t="shared" si="53"/>
        <v>45584</v>
      </c>
      <c r="H474" s="7">
        <f t="shared" si="54"/>
        <v>45584</v>
      </c>
      <c r="I474" s="8">
        <v>45584</v>
      </c>
      <c r="J474" s="9">
        <f t="shared" si="55"/>
        <v>45584</v>
      </c>
      <c r="K474" s="3">
        <v>215</v>
      </c>
      <c r="L474" s="14" t="str">
        <f>IFERROR(VLOOKUP($K474,car_1[],2,0),"")</f>
        <v>مصطفى</v>
      </c>
      <c r="M474" s="14" t="str">
        <f>IFERROR(VLOOKUP($K474,car_1[],3,0),"")</f>
        <v xml:space="preserve">كابينة </v>
      </c>
      <c r="N474" s="14" t="str">
        <f>IFERROR(VLOOKUP($K474,car_1[],4,0),"")</f>
        <v>عادية</v>
      </c>
      <c r="O474" s="11">
        <f ca="1">IF(K474&lt;&gt;"",IFERROR(IF(_xlfn.MAXIFS(OFFSET($P$5,0,0,ROW()-5,1),OFFSET($K$5,0,0,ROW()-5,1),K474)&lt;1,VLOOKUP(K474,car_1[[رقم السيارة]:[العداد]],5,FALSE),_xlfn.MAXIFS(OFFSET($P$5,0,0,ROW()-5,1),OFFSET($K$5,0,0,ROW()-5,1),K474)),VLOOKUP(K474,car_1[[رقم السيارة]:[العداد]],5,FALSE)),"")</f>
        <v>75925</v>
      </c>
      <c r="Q474" s="12" t="str">
        <f t="shared" ca="1" si="49"/>
        <v/>
      </c>
      <c r="R474" s="3">
        <v>70</v>
      </c>
      <c r="S474" s="3" t="s">
        <v>26</v>
      </c>
    </row>
    <row r="475" spans="7:19" x14ac:dyDescent="0.2">
      <c r="G475" s="6">
        <f t="shared" si="53"/>
        <v>45585</v>
      </c>
      <c r="H475" s="7">
        <f t="shared" si="54"/>
        <v>45585</v>
      </c>
      <c r="I475" s="8">
        <v>45585</v>
      </c>
      <c r="J475" s="9">
        <f t="shared" si="55"/>
        <v>45585</v>
      </c>
      <c r="K475" s="3">
        <v>578</v>
      </c>
      <c r="L475" s="14" t="str">
        <f>IFERROR(VLOOKUP($K475,car_1[],2,0),"")</f>
        <v>رضا الخطيب</v>
      </c>
      <c r="M475" s="14" t="str">
        <f>IFERROR(VLOOKUP($K475,car_1[],3,0),"")</f>
        <v>دبل كابينة</v>
      </c>
      <c r="N475" s="14" t="str">
        <f>IFERROR(VLOOKUP($K475,car_1[],4,0),"")</f>
        <v>غرز</v>
      </c>
      <c r="O475" s="11">
        <f ca="1">IF(K475&lt;&gt;"",IFERROR(IF(_xlfn.MAXIFS(OFFSET($P$5,0,0,ROW()-5,1),OFFSET($K$5,0,0,ROW()-5,1),K475)&lt;1,VLOOKUP(K475,car_1[[رقم السيارة]:[العداد]],5,FALSE),_xlfn.MAXIFS(OFFSET($P$5,0,0,ROW()-5,1),OFFSET($K$5,0,0,ROW()-5,1),K475)),VLOOKUP(K475,car_1[[رقم السيارة]:[العداد]],5,FALSE)),"")</f>
        <v>65352</v>
      </c>
      <c r="Q475" s="12" t="str">
        <f t="shared" ca="1" si="49"/>
        <v/>
      </c>
      <c r="R475" s="3">
        <v>50</v>
      </c>
      <c r="S475" s="3" t="s">
        <v>26</v>
      </c>
    </row>
    <row r="476" spans="7:19" x14ac:dyDescent="0.2">
      <c r="G476" s="6">
        <f t="shared" si="53"/>
        <v>45586</v>
      </c>
      <c r="H476" s="7">
        <f t="shared" si="54"/>
        <v>45586</v>
      </c>
      <c r="I476" s="8">
        <v>45586</v>
      </c>
      <c r="J476" s="9">
        <f t="shared" si="55"/>
        <v>45586</v>
      </c>
      <c r="K476" s="3">
        <v>879</v>
      </c>
      <c r="L476" s="14" t="str">
        <f>IFERROR(VLOOKUP($K476,car_1[],2,0),"")</f>
        <v xml:space="preserve">محمود </v>
      </c>
      <c r="M476" s="14" t="str">
        <f>IFERROR(VLOOKUP($K476,car_1[],3,0),"")</f>
        <v>دبل كابينة</v>
      </c>
      <c r="N476" s="14" t="str">
        <f>IFERROR(VLOOKUP($K476,car_1[],4,0),"")</f>
        <v>غرز</v>
      </c>
      <c r="O476" s="11">
        <f ca="1">IF(K476&lt;&gt;"",IFERROR(IF(_xlfn.MAXIFS(OFFSET($P$5,0,0,ROW()-5,1),OFFSET($K$5,0,0,ROW()-5,1),K476)&lt;1,VLOOKUP(K476,car_1[[رقم السيارة]:[العداد]],5,FALSE),_xlfn.MAXIFS(OFFSET($P$5,0,0,ROW()-5,1),OFFSET($K$5,0,0,ROW()-5,1),K476)),VLOOKUP(K476,car_1[[رقم السيارة]:[العداد]],5,FALSE)),"")</f>
        <v>426555</v>
      </c>
      <c r="Q476" s="12" t="str">
        <f t="shared" ca="1" si="49"/>
        <v/>
      </c>
      <c r="R476" s="3">
        <v>25</v>
      </c>
      <c r="S476" s="3" t="s">
        <v>26</v>
      </c>
    </row>
    <row r="477" spans="7:19" x14ac:dyDescent="0.2">
      <c r="G477" s="6">
        <f t="shared" si="53"/>
        <v>45587</v>
      </c>
      <c r="H477" s="7">
        <f t="shared" si="54"/>
        <v>45587</v>
      </c>
      <c r="I477" s="8">
        <v>45587</v>
      </c>
      <c r="J477" s="9">
        <f t="shared" si="55"/>
        <v>45587</v>
      </c>
      <c r="K477" s="3">
        <v>566</v>
      </c>
      <c r="L477" s="14" t="str">
        <f>IFERROR(VLOOKUP($K477,car_1[],2,0),"")</f>
        <v>محمد</v>
      </c>
      <c r="M477" s="14" t="str">
        <f>IFERROR(VLOOKUP($K477,car_1[],3,0),"")</f>
        <v>دبل كابينة</v>
      </c>
      <c r="N477" s="14" t="str">
        <f>IFERROR(VLOOKUP($K477,car_1[],4,0),"")</f>
        <v>عادية</v>
      </c>
      <c r="O477" s="11">
        <f ca="1">IF(K477&lt;&gt;"",IFERROR(IF(_xlfn.MAXIFS(OFFSET($P$5,0,0,ROW()-5,1),OFFSET($K$5,0,0,ROW()-5,1),K477)&lt;1,VLOOKUP(K477,car_1[[رقم السيارة]:[العداد]],5,FALSE),_xlfn.MAXIFS(OFFSET($P$5,0,0,ROW()-5,1),OFFSET($K$5,0,0,ROW()-5,1),K477)),VLOOKUP(K477,car_1[[رقم السيارة]:[العداد]],5,FALSE)),"")</f>
        <v>65752</v>
      </c>
      <c r="Q477" s="12" t="str">
        <f t="shared" ca="1" si="49"/>
        <v/>
      </c>
      <c r="R477" s="3">
        <v>30</v>
      </c>
      <c r="S477" s="3" t="s">
        <v>26</v>
      </c>
    </row>
    <row r="478" spans="7:19" x14ac:dyDescent="0.2">
      <c r="G478" s="6">
        <f t="shared" si="53"/>
        <v>45588</v>
      </c>
      <c r="H478" s="7">
        <f t="shared" si="54"/>
        <v>45588</v>
      </c>
      <c r="I478" s="8">
        <v>45588</v>
      </c>
      <c r="J478" s="9">
        <f t="shared" si="55"/>
        <v>45588</v>
      </c>
      <c r="K478" s="3">
        <v>215</v>
      </c>
      <c r="L478" s="14" t="str">
        <f>IFERROR(VLOOKUP($K478,car_1[],2,0),"")</f>
        <v>مصطفى</v>
      </c>
      <c r="M478" s="14" t="str">
        <f>IFERROR(VLOOKUP($K478,car_1[],3,0),"")</f>
        <v xml:space="preserve">كابينة </v>
      </c>
      <c r="N478" s="14" t="str">
        <f>IFERROR(VLOOKUP($K478,car_1[],4,0),"")</f>
        <v>عادية</v>
      </c>
      <c r="O478" s="11">
        <f ca="1">IF(K478&lt;&gt;"",IFERROR(IF(_xlfn.MAXIFS(OFFSET($P$5,0,0,ROW()-5,1),OFFSET($K$5,0,0,ROW()-5,1),K478)&lt;1,VLOOKUP(K478,car_1[[رقم السيارة]:[العداد]],5,FALSE),_xlfn.MAXIFS(OFFSET($P$5,0,0,ROW()-5,1),OFFSET($K$5,0,0,ROW()-5,1),K478)),VLOOKUP(K478,car_1[[رقم السيارة]:[العداد]],5,FALSE)),"")</f>
        <v>75925</v>
      </c>
      <c r="Q478" s="12" t="str">
        <f t="shared" ca="1" si="49"/>
        <v/>
      </c>
      <c r="R478" s="3">
        <v>55</v>
      </c>
      <c r="S478" s="3" t="s">
        <v>26</v>
      </c>
    </row>
    <row r="479" spans="7:19" x14ac:dyDescent="0.2">
      <c r="G479" s="6">
        <f t="shared" si="53"/>
        <v>45589</v>
      </c>
      <c r="H479" s="7">
        <f t="shared" si="54"/>
        <v>45589</v>
      </c>
      <c r="I479" s="8">
        <v>45589</v>
      </c>
      <c r="J479" s="9">
        <f t="shared" si="55"/>
        <v>45589</v>
      </c>
      <c r="K479" s="3">
        <v>578</v>
      </c>
      <c r="L479" s="14" t="str">
        <f>IFERROR(VLOOKUP($K479,car_1[],2,0),"")</f>
        <v>رضا الخطيب</v>
      </c>
      <c r="M479" s="14" t="str">
        <f>IFERROR(VLOOKUP($K479,car_1[],3,0),"")</f>
        <v>دبل كابينة</v>
      </c>
      <c r="N479" s="14" t="str">
        <f>IFERROR(VLOOKUP($K479,car_1[],4,0),"")</f>
        <v>غرز</v>
      </c>
      <c r="O479" s="11">
        <f ca="1">IF(K479&lt;&gt;"",IFERROR(IF(_xlfn.MAXIFS(OFFSET($P$5,0,0,ROW()-5,1),OFFSET($K$5,0,0,ROW()-5,1),K479)&lt;1,VLOOKUP(K479,car_1[[رقم السيارة]:[العداد]],5,FALSE),_xlfn.MAXIFS(OFFSET($P$5,0,0,ROW()-5,1),OFFSET($K$5,0,0,ROW()-5,1),K479)),VLOOKUP(K479,car_1[[رقم السيارة]:[العداد]],5,FALSE)),"")</f>
        <v>65352</v>
      </c>
      <c r="Q479" s="12" t="str">
        <f t="shared" ca="1" si="49"/>
        <v/>
      </c>
      <c r="R479" s="3">
        <v>70</v>
      </c>
      <c r="S479" s="3" t="s">
        <v>26</v>
      </c>
    </row>
    <row r="480" spans="7:19" x14ac:dyDescent="0.2">
      <c r="G480" s="6">
        <f t="shared" si="53"/>
        <v>45590</v>
      </c>
      <c r="H480" s="7">
        <f t="shared" si="54"/>
        <v>45590</v>
      </c>
      <c r="I480" s="8">
        <v>45590</v>
      </c>
      <c r="J480" s="9">
        <f t="shared" si="55"/>
        <v>45590</v>
      </c>
      <c r="K480" s="3">
        <v>879</v>
      </c>
      <c r="L480" s="14" t="str">
        <f>IFERROR(VLOOKUP($K480,car_1[],2,0),"")</f>
        <v xml:space="preserve">محمود </v>
      </c>
      <c r="M480" s="14" t="str">
        <f>IFERROR(VLOOKUP($K480,car_1[],3,0),"")</f>
        <v>دبل كابينة</v>
      </c>
      <c r="N480" s="14" t="str">
        <f>IFERROR(VLOOKUP($K480,car_1[],4,0),"")</f>
        <v>غرز</v>
      </c>
      <c r="O480" s="11">
        <f ca="1">IF(K480&lt;&gt;"",IFERROR(IF(_xlfn.MAXIFS(OFFSET($P$5,0,0,ROW()-5,1),OFFSET($K$5,0,0,ROW()-5,1),K480)&lt;1,VLOOKUP(K480,car_1[[رقم السيارة]:[العداد]],5,FALSE),_xlfn.MAXIFS(OFFSET($P$5,0,0,ROW()-5,1),OFFSET($K$5,0,0,ROW()-5,1),K480)),VLOOKUP(K480,car_1[[رقم السيارة]:[العداد]],5,FALSE)),"")</f>
        <v>426555</v>
      </c>
      <c r="Q480" s="12" t="str">
        <f t="shared" ca="1" si="49"/>
        <v/>
      </c>
      <c r="R480" s="3">
        <v>50</v>
      </c>
      <c r="S480" s="3" t="s">
        <v>26</v>
      </c>
    </row>
    <row r="481" spans="7:19" x14ac:dyDescent="0.2">
      <c r="G481" s="6">
        <f t="shared" si="53"/>
        <v>45591</v>
      </c>
      <c r="H481" s="7">
        <f t="shared" si="54"/>
        <v>45591</v>
      </c>
      <c r="I481" s="8">
        <v>45591</v>
      </c>
      <c r="J481" s="9">
        <f t="shared" si="55"/>
        <v>45591</v>
      </c>
      <c r="K481" s="3">
        <v>566</v>
      </c>
      <c r="L481" s="14" t="str">
        <f>IFERROR(VLOOKUP($K481,car_1[],2,0),"")</f>
        <v>محمد</v>
      </c>
      <c r="M481" s="14" t="str">
        <f>IFERROR(VLOOKUP($K481,car_1[],3,0),"")</f>
        <v>دبل كابينة</v>
      </c>
      <c r="N481" s="14" t="str">
        <f>IFERROR(VLOOKUP($K481,car_1[],4,0),"")</f>
        <v>عادية</v>
      </c>
      <c r="O481" s="11">
        <f ca="1">IF(K481&lt;&gt;"",IFERROR(IF(_xlfn.MAXIFS(OFFSET($P$5,0,0,ROW()-5,1),OFFSET($K$5,0,0,ROW()-5,1),K481)&lt;1,VLOOKUP(K481,car_1[[رقم السيارة]:[العداد]],5,FALSE),_xlfn.MAXIFS(OFFSET($P$5,0,0,ROW()-5,1),OFFSET($K$5,0,0,ROW()-5,1),K481)),VLOOKUP(K481,car_1[[رقم السيارة]:[العداد]],5,FALSE)),"")</f>
        <v>65752</v>
      </c>
      <c r="Q481" s="12" t="str">
        <f t="shared" ca="1" si="49"/>
        <v/>
      </c>
      <c r="R481" s="3">
        <v>25</v>
      </c>
      <c r="S481" s="3" t="s">
        <v>26</v>
      </c>
    </row>
    <row r="482" spans="7:19" x14ac:dyDescent="0.2">
      <c r="G482" s="6">
        <f t="shared" si="53"/>
        <v>45592</v>
      </c>
      <c r="H482" s="7">
        <f t="shared" si="54"/>
        <v>45592</v>
      </c>
      <c r="I482" s="8">
        <v>45592</v>
      </c>
      <c r="J482" s="9">
        <f t="shared" si="55"/>
        <v>45592</v>
      </c>
      <c r="K482" s="3">
        <v>215</v>
      </c>
      <c r="L482" s="14" t="str">
        <f>IFERROR(VLOOKUP($K482,car_1[],2,0),"")</f>
        <v>مصطفى</v>
      </c>
      <c r="M482" s="14" t="str">
        <f>IFERROR(VLOOKUP($K482,car_1[],3,0),"")</f>
        <v xml:space="preserve">كابينة </v>
      </c>
      <c r="N482" s="14" t="str">
        <f>IFERROR(VLOOKUP($K482,car_1[],4,0),"")</f>
        <v>عادية</v>
      </c>
      <c r="O482" s="11">
        <f ca="1">IF(K482&lt;&gt;"",IFERROR(IF(_xlfn.MAXIFS(OFFSET($P$5,0,0,ROW()-5,1),OFFSET($K$5,0,0,ROW()-5,1),K482)&lt;1,VLOOKUP(K482,car_1[[رقم السيارة]:[العداد]],5,FALSE),_xlfn.MAXIFS(OFFSET($P$5,0,0,ROW()-5,1),OFFSET($K$5,0,0,ROW()-5,1),K482)),VLOOKUP(K482,car_1[[رقم السيارة]:[العداد]],5,FALSE)),"")</f>
        <v>75925</v>
      </c>
      <c r="Q482" s="12" t="str">
        <f t="shared" ca="1" si="49"/>
        <v/>
      </c>
      <c r="R482" s="3">
        <v>30</v>
      </c>
      <c r="S482" s="3" t="s">
        <v>26</v>
      </c>
    </row>
    <row r="483" spans="7:19" x14ac:dyDescent="0.2">
      <c r="G483" s="6">
        <f t="shared" si="53"/>
        <v>45593</v>
      </c>
      <c r="H483" s="7">
        <f t="shared" si="54"/>
        <v>45593</v>
      </c>
      <c r="I483" s="8">
        <v>45593</v>
      </c>
      <c r="J483" s="9">
        <f t="shared" si="55"/>
        <v>45593</v>
      </c>
      <c r="K483" s="3">
        <v>578</v>
      </c>
      <c r="L483" s="14" t="str">
        <f>IFERROR(VLOOKUP($K483,car_1[],2,0),"")</f>
        <v>رضا الخطيب</v>
      </c>
      <c r="M483" s="14" t="str">
        <f>IFERROR(VLOOKUP($K483,car_1[],3,0),"")</f>
        <v>دبل كابينة</v>
      </c>
      <c r="N483" s="14" t="str">
        <f>IFERROR(VLOOKUP($K483,car_1[],4,0),"")</f>
        <v>غرز</v>
      </c>
      <c r="O483" s="11">
        <f ca="1">IF(K483&lt;&gt;"",IFERROR(IF(_xlfn.MAXIFS(OFFSET($P$5,0,0,ROW()-5,1),OFFSET($K$5,0,0,ROW()-5,1),K483)&lt;1,VLOOKUP(K483,car_1[[رقم السيارة]:[العداد]],5,FALSE),_xlfn.MAXIFS(OFFSET($P$5,0,0,ROW()-5,1),OFFSET($K$5,0,0,ROW()-5,1),K483)),VLOOKUP(K483,car_1[[رقم السيارة]:[العداد]],5,FALSE)),"")</f>
        <v>65352</v>
      </c>
      <c r="Q483" s="12" t="str">
        <f t="shared" ca="1" si="49"/>
        <v/>
      </c>
      <c r="R483" s="3">
        <v>55</v>
      </c>
      <c r="S483" s="3" t="s">
        <v>26</v>
      </c>
    </row>
    <row r="484" spans="7:19" x14ac:dyDescent="0.2">
      <c r="G484" s="6">
        <f t="shared" si="53"/>
        <v>45594</v>
      </c>
      <c r="H484" s="7">
        <f t="shared" si="54"/>
        <v>45594</v>
      </c>
      <c r="I484" s="8">
        <v>45594</v>
      </c>
      <c r="J484" s="9">
        <f t="shared" si="55"/>
        <v>45594</v>
      </c>
      <c r="K484" s="3">
        <v>879</v>
      </c>
      <c r="L484" s="14" t="str">
        <f>IFERROR(VLOOKUP($K484,car_1[],2,0),"")</f>
        <v xml:space="preserve">محمود </v>
      </c>
      <c r="M484" s="14" t="str">
        <f>IFERROR(VLOOKUP($K484,car_1[],3,0),"")</f>
        <v>دبل كابينة</v>
      </c>
      <c r="N484" s="14" t="str">
        <f>IFERROR(VLOOKUP($K484,car_1[],4,0),"")</f>
        <v>غرز</v>
      </c>
      <c r="O484" s="11">
        <f ca="1">IF(K484&lt;&gt;"",IFERROR(IF(_xlfn.MAXIFS(OFFSET($P$5,0,0,ROW()-5,1),OFFSET($K$5,0,0,ROW()-5,1),K484)&lt;1,VLOOKUP(K484,car_1[[رقم السيارة]:[العداد]],5,FALSE),_xlfn.MAXIFS(OFFSET($P$5,0,0,ROW()-5,1),OFFSET($K$5,0,0,ROW()-5,1),K484)),VLOOKUP(K484,car_1[[رقم السيارة]:[العداد]],5,FALSE)),"")</f>
        <v>426555</v>
      </c>
      <c r="Q484" s="12" t="str">
        <f t="shared" ca="1" si="49"/>
        <v/>
      </c>
      <c r="R484" s="3">
        <v>70</v>
      </c>
      <c r="S484" s="3" t="s">
        <v>26</v>
      </c>
    </row>
    <row r="485" spans="7:19" x14ac:dyDescent="0.2">
      <c r="G485" s="6">
        <f t="shared" si="53"/>
        <v>45595</v>
      </c>
      <c r="H485" s="7">
        <f t="shared" si="54"/>
        <v>45595</v>
      </c>
      <c r="I485" s="8">
        <v>45595</v>
      </c>
      <c r="J485" s="9">
        <f t="shared" si="55"/>
        <v>45595</v>
      </c>
      <c r="K485" s="3">
        <v>566</v>
      </c>
      <c r="L485" s="14" t="str">
        <f>IFERROR(VLOOKUP($K485,car_1[],2,0),"")</f>
        <v>محمد</v>
      </c>
      <c r="M485" s="14" t="str">
        <f>IFERROR(VLOOKUP($K485,car_1[],3,0),"")</f>
        <v>دبل كابينة</v>
      </c>
      <c r="N485" s="14" t="str">
        <f>IFERROR(VLOOKUP($K485,car_1[],4,0),"")</f>
        <v>عادية</v>
      </c>
      <c r="O485" s="11">
        <f ca="1">IF(K485&lt;&gt;"",IFERROR(IF(_xlfn.MAXIFS(OFFSET($P$5,0,0,ROW()-5,1),OFFSET($K$5,0,0,ROW()-5,1),K485)&lt;1,VLOOKUP(K485,car_1[[رقم السيارة]:[العداد]],5,FALSE),_xlfn.MAXIFS(OFFSET($P$5,0,0,ROW()-5,1),OFFSET($K$5,0,0,ROW()-5,1),K485)),VLOOKUP(K485,car_1[[رقم السيارة]:[العداد]],5,FALSE)),"")</f>
        <v>65752</v>
      </c>
      <c r="Q485" s="12" t="str">
        <f t="shared" ca="1" si="49"/>
        <v/>
      </c>
      <c r="R485" s="3">
        <v>50</v>
      </c>
      <c r="S485" s="3" t="s">
        <v>26</v>
      </c>
    </row>
    <row r="486" spans="7:19" x14ac:dyDescent="0.2">
      <c r="G486" s="6">
        <f t="shared" si="53"/>
        <v>45596</v>
      </c>
      <c r="H486" s="7">
        <f t="shared" si="54"/>
        <v>45596</v>
      </c>
      <c r="I486" s="8">
        <v>45596</v>
      </c>
      <c r="J486" s="9">
        <f t="shared" si="55"/>
        <v>45596</v>
      </c>
      <c r="K486" s="3">
        <v>215</v>
      </c>
      <c r="L486" s="14" t="str">
        <f>IFERROR(VLOOKUP($K486,car_1[],2,0),"")</f>
        <v>مصطفى</v>
      </c>
      <c r="M486" s="14" t="str">
        <f>IFERROR(VLOOKUP($K486,car_1[],3,0),"")</f>
        <v xml:space="preserve">كابينة </v>
      </c>
      <c r="N486" s="14" t="str">
        <f>IFERROR(VLOOKUP($K486,car_1[],4,0),"")</f>
        <v>عادية</v>
      </c>
      <c r="O486" s="11">
        <f ca="1">IF(K486&lt;&gt;"",IFERROR(IF(_xlfn.MAXIFS(OFFSET($P$5,0,0,ROW()-5,1),OFFSET($K$5,0,0,ROW()-5,1),K486)&lt;1,VLOOKUP(K486,car_1[[رقم السيارة]:[العداد]],5,FALSE),_xlfn.MAXIFS(OFFSET($P$5,0,0,ROW()-5,1),OFFSET($K$5,0,0,ROW()-5,1),K486)),VLOOKUP(K486,car_1[[رقم السيارة]:[العداد]],5,FALSE)),"")</f>
        <v>75925</v>
      </c>
      <c r="Q486" s="12" t="str">
        <f t="shared" ca="1" si="49"/>
        <v/>
      </c>
      <c r="R486" s="3">
        <v>25</v>
      </c>
      <c r="S486" s="3" t="s">
        <v>26</v>
      </c>
    </row>
    <row r="487" spans="7:19" x14ac:dyDescent="0.2">
      <c r="G487" s="6">
        <f t="shared" si="53"/>
        <v>45597</v>
      </c>
      <c r="H487" s="7">
        <f t="shared" si="54"/>
        <v>45597</v>
      </c>
      <c r="I487" s="8">
        <v>45597</v>
      </c>
      <c r="J487" s="9">
        <f t="shared" si="55"/>
        <v>45597</v>
      </c>
      <c r="K487" s="3">
        <v>578</v>
      </c>
      <c r="L487" s="14" t="str">
        <f>IFERROR(VLOOKUP($K487,car_1[],2,0),"")</f>
        <v>رضا الخطيب</v>
      </c>
      <c r="M487" s="14" t="str">
        <f>IFERROR(VLOOKUP($K487,car_1[],3,0),"")</f>
        <v>دبل كابينة</v>
      </c>
      <c r="N487" s="14" t="str">
        <f>IFERROR(VLOOKUP($K487,car_1[],4,0),"")</f>
        <v>غرز</v>
      </c>
      <c r="O487" s="11">
        <f ca="1">IF(K487&lt;&gt;"",IFERROR(IF(_xlfn.MAXIFS(OFFSET($P$5,0,0,ROW()-5,1),OFFSET($K$5,0,0,ROW()-5,1),K487)&lt;1,VLOOKUP(K487,car_1[[رقم السيارة]:[العداد]],5,FALSE),_xlfn.MAXIFS(OFFSET($P$5,0,0,ROW()-5,1),OFFSET($K$5,0,0,ROW()-5,1),K487)),VLOOKUP(K487,car_1[[رقم السيارة]:[العداد]],5,FALSE)),"")</f>
        <v>65352</v>
      </c>
      <c r="Q487" s="12" t="str">
        <f t="shared" ca="1" si="49"/>
        <v/>
      </c>
      <c r="R487" s="3">
        <v>30</v>
      </c>
      <c r="S487" s="3" t="s">
        <v>26</v>
      </c>
    </row>
    <row r="488" spans="7:19" x14ac:dyDescent="0.2">
      <c r="G488" s="6">
        <f t="shared" si="53"/>
        <v>45598</v>
      </c>
      <c r="H488" s="7">
        <f t="shared" si="54"/>
        <v>45598</v>
      </c>
      <c r="I488" s="8">
        <v>45598</v>
      </c>
      <c r="J488" s="9">
        <f t="shared" si="55"/>
        <v>45598</v>
      </c>
      <c r="K488" s="3">
        <v>879</v>
      </c>
      <c r="L488" s="14" t="str">
        <f>IFERROR(VLOOKUP($K488,car_1[],2,0),"")</f>
        <v xml:space="preserve">محمود </v>
      </c>
      <c r="M488" s="14" t="str">
        <f>IFERROR(VLOOKUP($K488,car_1[],3,0),"")</f>
        <v>دبل كابينة</v>
      </c>
      <c r="N488" s="14" t="str">
        <f>IFERROR(VLOOKUP($K488,car_1[],4,0),"")</f>
        <v>غرز</v>
      </c>
      <c r="O488" s="11">
        <f ca="1">IF(K488&lt;&gt;"",IFERROR(IF(_xlfn.MAXIFS(OFFSET($P$5,0,0,ROW()-5,1),OFFSET($K$5,0,0,ROW()-5,1),K488)&lt;1,VLOOKUP(K488,car_1[[رقم السيارة]:[العداد]],5,FALSE),_xlfn.MAXIFS(OFFSET($P$5,0,0,ROW()-5,1),OFFSET($K$5,0,0,ROW()-5,1),K488)),VLOOKUP(K488,car_1[[رقم السيارة]:[العداد]],5,FALSE)),"")</f>
        <v>426555</v>
      </c>
      <c r="Q488" s="12" t="str">
        <f t="shared" ca="1" si="49"/>
        <v/>
      </c>
      <c r="R488" s="3">
        <v>55</v>
      </c>
      <c r="S488" s="3" t="s">
        <v>26</v>
      </c>
    </row>
    <row r="489" spans="7:19" x14ac:dyDescent="0.2">
      <c r="G489" s="6">
        <f t="shared" si="53"/>
        <v>45599</v>
      </c>
      <c r="H489" s="7">
        <f t="shared" si="54"/>
        <v>45599</v>
      </c>
      <c r="I489" s="8">
        <v>45599</v>
      </c>
      <c r="J489" s="9">
        <f t="shared" si="55"/>
        <v>45599</v>
      </c>
      <c r="K489" s="3">
        <v>566</v>
      </c>
      <c r="L489" s="14" t="str">
        <f>IFERROR(VLOOKUP($K489,car_1[],2,0),"")</f>
        <v>محمد</v>
      </c>
      <c r="M489" s="14" t="str">
        <f>IFERROR(VLOOKUP($K489,car_1[],3,0),"")</f>
        <v>دبل كابينة</v>
      </c>
      <c r="N489" s="14" t="str">
        <f>IFERROR(VLOOKUP($K489,car_1[],4,0),"")</f>
        <v>عادية</v>
      </c>
      <c r="O489" s="11">
        <f ca="1">IF(K489&lt;&gt;"",IFERROR(IF(_xlfn.MAXIFS(OFFSET($P$5,0,0,ROW()-5,1),OFFSET($K$5,0,0,ROW()-5,1),K489)&lt;1,VLOOKUP(K489,car_1[[رقم السيارة]:[العداد]],5,FALSE),_xlfn.MAXIFS(OFFSET($P$5,0,0,ROW()-5,1),OFFSET($K$5,0,0,ROW()-5,1),K489)),VLOOKUP(K489,car_1[[رقم السيارة]:[العداد]],5,FALSE)),"")</f>
        <v>65752</v>
      </c>
      <c r="Q489" s="12" t="str">
        <f t="shared" ca="1" si="49"/>
        <v/>
      </c>
      <c r="R489" s="3">
        <v>70</v>
      </c>
      <c r="S489" s="3" t="s">
        <v>26</v>
      </c>
    </row>
    <row r="490" spans="7:19" x14ac:dyDescent="0.2">
      <c r="G490" s="6">
        <f t="shared" si="53"/>
        <v>45600</v>
      </c>
      <c r="H490" s="7">
        <f t="shared" si="54"/>
        <v>45600</v>
      </c>
      <c r="I490" s="8">
        <v>45600</v>
      </c>
      <c r="J490" s="9">
        <f t="shared" si="55"/>
        <v>45600</v>
      </c>
      <c r="K490" s="3">
        <v>215</v>
      </c>
      <c r="L490" s="14" t="str">
        <f>IFERROR(VLOOKUP($K490,car_1[],2,0),"")</f>
        <v>مصطفى</v>
      </c>
      <c r="M490" s="14" t="str">
        <f>IFERROR(VLOOKUP($K490,car_1[],3,0),"")</f>
        <v xml:space="preserve">كابينة </v>
      </c>
      <c r="N490" s="14" t="str">
        <f>IFERROR(VLOOKUP($K490,car_1[],4,0),"")</f>
        <v>عادية</v>
      </c>
      <c r="O490" s="11">
        <f ca="1">IF(K490&lt;&gt;"",IFERROR(IF(_xlfn.MAXIFS(OFFSET($P$5,0,0,ROW()-5,1),OFFSET($K$5,0,0,ROW()-5,1),K490)&lt;1,VLOOKUP(K490,car_1[[رقم السيارة]:[العداد]],5,FALSE),_xlfn.MAXIFS(OFFSET($P$5,0,0,ROW()-5,1),OFFSET($K$5,0,0,ROW()-5,1),K490)),VLOOKUP(K490,car_1[[رقم السيارة]:[العداد]],5,FALSE)),"")</f>
        <v>75925</v>
      </c>
      <c r="Q490" s="12" t="str">
        <f t="shared" ca="1" si="49"/>
        <v/>
      </c>
      <c r="R490" s="3">
        <v>50</v>
      </c>
      <c r="S490" s="3" t="s">
        <v>26</v>
      </c>
    </row>
    <row r="491" spans="7:19" x14ac:dyDescent="0.2">
      <c r="G491" s="6">
        <f t="shared" si="53"/>
        <v>45601</v>
      </c>
      <c r="H491" s="7">
        <f t="shared" si="54"/>
        <v>45601</v>
      </c>
      <c r="I491" s="8">
        <v>45601</v>
      </c>
      <c r="J491" s="9">
        <f t="shared" si="55"/>
        <v>45601</v>
      </c>
      <c r="K491" s="3">
        <v>578</v>
      </c>
      <c r="L491" s="14" t="str">
        <f>IFERROR(VLOOKUP($K491,car_1[],2,0),"")</f>
        <v>رضا الخطيب</v>
      </c>
      <c r="M491" s="14" t="str">
        <f>IFERROR(VLOOKUP($K491,car_1[],3,0),"")</f>
        <v>دبل كابينة</v>
      </c>
      <c r="N491" s="14" t="str">
        <f>IFERROR(VLOOKUP($K491,car_1[],4,0),"")</f>
        <v>غرز</v>
      </c>
      <c r="O491" s="11">
        <f ca="1">IF(K491&lt;&gt;"",IFERROR(IF(_xlfn.MAXIFS(OFFSET($P$5,0,0,ROW()-5,1),OFFSET($K$5,0,0,ROW()-5,1),K491)&lt;1,VLOOKUP(K491,car_1[[رقم السيارة]:[العداد]],5,FALSE),_xlfn.MAXIFS(OFFSET($P$5,0,0,ROW()-5,1),OFFSET($K$5,0,0,ROW()-5,1),K491)),VLOOKUP(K491,car_1[[رقم السيارة]:[العداد]],5,FALSE)),"")</f>
        <v>65352</v>
      </c>
      <c r="Q491" s="12" t="str">
        <f t="shared" ca="1" si="49"/>
        <v/>
      </c>
      <c r="R491" s="3">
        <v>25</v>
      </c>
      <c r="S491" s="3" t="s">
        <v>26</v>
      </c>
    </row>
    <row r="492" spans="7:19" x14ac:dyDescent="0.2">
      <c r="G492" s="6">
        <f t="shared" si="53"/>
        <v>45602</v>
      </c>
      <c r="H492" s="7">
        <f t="shared" si="54"/>
        <v>45602</v>
      </c>
      <c r="I492" s="8">
        <v>45602</v>
      </c>
      <c r="J492" s="9">
        <f t="shared" si="55"/>
        <v>45602</v>
      </c>
      <c r="K492" s="3">
        <v>879</v>
      </c>
      <c r="L492" s="14" t="str">
        <f>IFERROR(VLOOKUP($K492,car_1[],2,0),"")</f>
        <v xml:space="preserve">محمود </v>
      </c>
      <c r="M492" s="14" t="str">
        <f>IFERROR(VLOOKUP($K492,car_1[],3,0),"")</f>
        <v>دبل كابينة</v>
      </c>
      <c r="N492" s="14" t="str">
        <f>IFERROR(VLOOKUP($K492,car_1[],4,0),"")</f>
        <v>غرز</v>
      </c>
      <c r="O492" s="11">
        <f ca="1">IF(K492&lt;&gt;"",IFERROR(IF(_xlfn.MAXIFS(OFFSET($P$5,0,0,ROW()-5,1),OFFSET($K$5,0,0,ROW()-5,1),K492)&lt;1,VLOOKUP(K492,car_1[[رقم السيارة]:[العداد]],5,FALSE),_xlfn.MAXIFS(OFFSET($P$5,0,0,ROW()-5,1),OFFSET($K$5,0,0,ROW()-5,1),K492)),VLOOKUP(K492,car_1[[رقم السيارة]:[العداد]],5,FALSE)),"")</f>
        <v>426555</v>
      </c>
      <c r="Q492" s="12" t="str">
        <f t="shared" ca="1" si="49"/>
        <v/>
      </c>
      <c r="R492" s="3">
        <v>30</v>
      </c>
      <c r="S492" s="3" t="s">
        <v>26</v>
      </c>
    </row>
    <row r="493" spans="7:19" x14ac:dyDescent="0.2">
      <c r="G493" s="6">
        <f t="shared" si="53"/>
        <v>45603</v>
      </c>
      <c r="H493" s="7">
        <f t="shared" si="54"/>
        <v>45603</v>
      </c>
      <c r="I493" s="8">
        <v>45603</v>
      </c>
      <c r="J493" s="9">
        <f t="shared" si="55"/>
        <v>45603</v>
      </c>
      <c r="K493" s="3">
        <v>566</v>
      </c>
      <c r="L493" s="14" t="str">
        <f>IFERROR(VLOOKUP($K493,car_1[],2,0),"")</f>
        <v>محمد</v>
      </c>
      <c r="M493" s="14" t="str">
        <f>IFERROR(VLOOKUP($K493,car_1[],3,0),"")</f>
        <v>دبل كابينة</v>
      </c>
      <c r="N493" s="14" t="str">
        <f>IFERROR(VLOOKUP($K493,car_1[],4,0),"")</f>
        <v>عادية</v>
      </c>
      <c r="O493" s="11">
        <f ca="1">IF(K493&lt;&gt;"",IFERROR(IF(_xlfn.MAXIFS(OFFSET($P$5,0,0,ROW()-5,1),OFFSET($K$5,0,0,ROW()-5,1),K493)&lt;1,VLOOKUP(K493,car_1[[رقم السيارة]:[العداد]],5,FALSE),_xlfn.MAXIFS(OFFSET($P$5,0,0,ROW()-5,1),OFFSET($K$5,0,0,ROW()-5,1),K493)),VLOOKUP(K493,car_1[[رقم السيارة]:[العداد]],5,FALSE)),"")</f>
        <v>65752</v>
      </c>
      <c r="Q493" s="12" t="str">
        <f t="shared" ca="1" si="49"/>
        <v/>
      </c>
      <c r="R493" s="3">
        <v>55</v>
      </c>
      <c r="S493" s="3" t="s">
        <v>26</v>
      </c>
    </row>
    <row r="494" spans="7:19" x14ac:dyDescent="0.2">
      <c r="G494" s="6">
        <f t="shared" si="53"/>
        <v>45604</v>
      </c>
      <c r="H494" s="7">
        <f t="shared" si="54"/>
        <v>45604</v>
      </c>
      <c r="I494" s="8">
        <v>45604</v>
      </c>
      <c r="J494" s="9">
        <f t="shared" si="55"/>
        <v>45604</v>
      </c>
      <c r="K494" s="3">
        <v>215</v>
      </c>
      <c r="L494" s="14" t="str">
        <f>IFERROR(VLOOKUP($K494,car_1[],2,0),"")</f>
        <v>مصطفى</v>
      </c>
      <c r="M494" s="14" t="str">
        <f>IFERROR(VLOOKUP($K494,car_1[],3,0),"")</f>
        <v xml:space="preserve">كابينة </v>
      </c>
      <c r="N494" s="14" t="str">
        <f>IFERROR(VLOOKUP($K494,car_1[],4,0),"")</f>
        <v>عادية</v>
      </c>
      <c r="O494" s="11">
        <f ca="1">IF(K494&lt;&gt;"",IFERROR(IF(_xlfn.MAXIFS(OFFSET($P$5,0,0,ROW()-5,1),OFFSET($K$5,0,0,ROW()-5,1),K494)&lt;1,VLOOKUP(K494,car_1[[رقم السيارة]:[العداد]],5,FALSE),_xlfn.MAXIFS(OFFSET($P$5,0,0,ROW()-5,1),OFFSET($K$5,0,0,ROW()-5,1),K494)),VLOOKUP(K494,car_1[[رقم السيارة]:[العداد]],5,FALSE)),"")</f>
        <v>75925</v>
      </c>
      <c r="Q494" s="12" t="str">
        <f t="shared" ca="1" si="49"/>
        <v/>
      </c>
      <c r="R494" s="3">
        <v>70</v>
      </c>
      <c r="S494" s="3" t="s">
        <v>26</v>
      </c>
    </row>
    <row r="495" spans="7:19" x14ac:dyDescent="0.2">
      <c r="G495" s="6">
        <f t="shared" si="53"/>
        <v>45605</v>
      </c>
      <c r="H495" s="7">
        <f t="shared" si="54"/>
        <v>45605</v>
      </c>
      <c r="I495" s="8">
        <v>45605</v>
      </c>
      <c r="J495" s="9">
        <f t="shared" si="55"/>
        <v>45605</v>
      </c>
      <c r="K495" s="3">
        <v>578</v>
      </c>
      <c r="L495" s="14" t="str">
        <f>IFERROR(VLOOKUP($K495,car_1[],2,0),"")</f>
        <v>رضا الخطيب</v>
      </c>
      <c r="M495" s="14" t="str">
        <f>IFERROR(VLOOKUP($K495,car_1[],3,0),"")</f>
        <v>دبل كابينة</v>
      </c>
      <c r="N495" s="14" t="str">
        <f>IFERROR(VLOOKUP($K495,car_1[],4,0),"")</f>
        <v>غرز</v>
      </c>
      <c r="O495" s="11">
        <f ca="1">IF(K495&lt;&gt;"",IFERROR(IF(_xlfn.MAXIFS(OFFSET($P$5,0,0,ROW()-5,1),OFFSET($K$5,0,0,ROW()-5,1),K495)&lt;1,VLOOKUP(K495,car_1[[رقم السيارة]:[العداد]],5,FALSE),_xlfn.MAXIFS(OFFSET($P$5,0,0,ROW()-5,1),OFFSET($K$5,0,0,ROW()-5,1),K495)),VLOOKUP(K495,car_1[[رقم السيارة]:[العداد]],5,FALSE)),"")</f>
        <v>65352</v>
      </c>
      <c r="Q495" s="12" t="str">
        <f t="shared" ca="1" si="49"/>
        <v/>
      </c>
      <c r="R495" s="3">
        <v>50</v>
      </c>
      <c r="S495" s="3" t="s">
        <v>26</v>
      </c>
    </row>
    <row r="496" spans="7:19" x14ac:dyDescent="0.2">
      <c r="G496" s="6">
        <f t="shared" si="53"/>
        <v>45606</v>
      </c>
      <c r="H496" s="7">
        <f t="shared" si="54"/>
        <v>45606</v>
      </c>
      <c r="I496" s="8">
        <v>45606</v>
      </c>
      <c r="J496" s="9">
        <f t="shared" si="55"/>
        <v>45606</v>
      </c>
      <c r="K496" s="3">
        <v>879</v>
      </c>
      <c r="L496" s="14" t="str">
        <f>IFERROR(VLOOKUP($K496,car_1[],2,0),"")</f>
        <v xml:space="preserve">محمود </v>
      </c>
      <c r="M496" s="14" t="str">
        <f>IFERROR(VLOOKUP($K496,car_1[],3,0),"")</f>
        <v>دبل كابينة</v>
      </c>
      <c r="N496" s="14" t="str">
        <f>IFERROR(VLOOKUP($K496,car_1[],4,0),"")</f>
        <v>غرز</v>
      </c>
      <c r="O496" s="11">
        <f ca="1">IF(K496&lt;&gt;"",IFERROR(IF(_xlfn.MAXIFS(OFFSET($P$5,0,0,ROW()-5,1),OFFSET($K$5,0,0,ROW()-5,1),K496)&lt;1,VLOOKUP(K496,car_1[[رقم السيارة]:[العداد]],5,FALSE),_xlfn.MAXIFS(OFFSET($P$5,0,0,ROW()-5,1),OFFSET($K$5,0,0,ROW()-5,1),K496)),VLOOKUP(K496,car_1[[رقم السيارة]:[العداد]],5,FALSE)),"")</f>
        <v>426555</v>
      </c>
      <c r="Q496" s="12" t="str">
        <f t="shared" ca="1" si="49"/>
        <v/>
      </c>
      <c r="R496" s="3">
        <v>25</v>
      </c>
      <c r="S496" s="3" t="s">
        <v>26</v>
      </c>
    </row>
    <row r="497" spans="7:19" x14ac:dyDescent="0.2">
      <c r="G497" s="6">
        <f t="shared" si="53"/>
        <v>45607</v>
      </c>
      <c r="H497" s="7">
        <f t="shared" si="54"/>
        <v>45607</v>
      </c>
      <c r="I497" s="8">
        <v>45607</v>
      </c>
      <c r="J497" s="9">
        <f t="shared" si="55"/>
        <v>45607</v>
      </c>
      <c r="K497" s="3">
        <v>566</v>
      </c>
      <c r="L497" s="14" t="str">
        <f>IFERROR(VLOOKUP($K497,car_1[],2,0),"")</f>
        <v>محمد</v>
      </c>
      <c r="M497" s="14" t="str">
        <f>IFERROR(VLOOKUP($K497,car_1[],3,0),"")</f>
        <v>دبل كابينة</v>
      </c>
      <c r="N497" s="14" t="str">
        <f>IFERROR(VLOOKUP($K497,car_1[],4,0),"")</f>
        <v>عادية</v>
      </c>
      <c r="O497" s="11">
        <f ca="1">IF(K497&lt;&gt;"",IFERROR(IF(_xlfn.MAXIFS(OFFSET($P$5,0,0,ROW()-5,1),OFFSET($K$5,0,0,ROW()-5,1),K497)&lt;1,VLOOKUP(K497,car_1[[رقم السيارة]:[العداد]],5,FALSE),_xlfn.MAXIFS(OFFSET($P$5,0,0,ROW()-5,1),OFFSET($K$5,0,0,ROW()-5,1),K497)),VLOOKUP(K497,car_1[[رقم السيارة]:[العداد]],5,FALSE)),"")</f>
        <v>65752</v>
      </c>
      <c r="Q497" s="12" t="str">
        <f t="shared" ca="1" si="49"/>
        <v/>
      </c>
      <c r="R497" s="3">
        <v>30</v>
      </c>
      <c r="S497" s="3" t="s">
        <v>26</v>
      </c>
    </row>
    <row r="498" spans="7:19" x14ac:dyDescent="0.2">
      <c r="G498" s="6">
        <f t="shared" si="53"/>
        <v>45608</v>
      </c>
      <c r="H498" s="7">
        <f t="shared" si="54"/>
        <v>45608</v>
      </c>
      <c r="I498" s="8">
        <v>45608</v>
      </c>
      <c r="J498" s="9">
        <f t="shared" si="55"/>
        <v>45608</v>
      </c>
      <c r="K498" s="3">
        <v>215</v>
      </c>
      <c r="L498" s="14" t="str">
        <f>IFERROR(VLOOKUP($K498,car_1[],2,0),"")</f>
        <v>مصطفى</v>
      </c>
      <c r="M498" s="14" t="str">
        <f>IFERROR(VLOOKUP($K498,car_1[],3,0),"")</f>
        <v xml:space="preserve">كابينة </v>
      </c>
      <c r="N498" s="14" t="str">
        <f>IFERROR(VLOOKUP($K498,car_1[],4,0),"")</f>
        <v>عادية</v>
      </c>
      <c r="O498" s="11">
        <f ca="1">IF(K498&lt;&gt;"",IFERROR(IF(_xlfn.MAXIFS(OFFSET($P$5,0,0,ROW()-5,1),OFFSET($K$5,0,0,ROW()-5,1),K498)&lt;1,VLOOKUP(K498,car_1[[رقم السيارة]:[العداد]],5,FALSE),_xlfn.MAXIFS(OFFSET($P$5,0,0,ROW()-5,1),OFFSET($K$5,0,0,ROW()-5,1),K498)),VLOOKUP(K498,car_1[[رقم السيارة]:[العداد]],5,FALSE)),"")</f>
        <v>75925</v>
      </c>
      <c r="Q498" s="12" t="str">
        <f t="shared" ca="1" si="49"/>
        <v/>
      </c>
      <c r="R498" s="3">
        <v>55</v>
      </c>
      <c r="S498" s="3" t="s">
        <v>26</v>
      </c>
    </row>
    <row r="499" spans="7:19" x14ac:dyDescent="0.2">
      <c r="G499" s="6">
        <f t="shared" si="53"/>
        <v>45609</v>
      </c>
      <c r="H499" s="7">
        <f t="shared" si="54"/>
        <v>45609</v>
      </c>
      <c r="I499" s="8">
        <v>45609</v>
      </c>
      <c r="J499" s="9">
        <f t="shared" si="55"/>
        <v>45609</v>
      </c>
      <c r="K499" s="3">
        <v>578</v>
      </c>
      <c r="L499" s="14" t="str">
        <f>IFERROR(VLOOKUP($K499,car_1[],2,0),"")</f>
        <v>رضا الخطيب</v>
      </c>
      <c r="M499" s="14" t="str">
        <f>IFERROR(VLOOKUP($K499,car_1[],3,0),"")</f>
        <v>دبل كابينة</v>
      </c>
      <c r="N499" s="14" t="str">
        <f>IFERROR(VLOOKUP($K499,car_1[],4,0),"")</f>
        <v>غرز</v>
      </c>
      <c r="O499" s="11">
        <f ca="1">IF(K499&lt;&gt;"",IFERROR(IF(_xlfn.MAXIFS(OFFSET($P$5,0,0,ROW()-5,1),OFFSET($K$5,0,0,ROW()-5,1),K499)&lt;1,VLOOKUP(K499,car_1[[رقم السيارة]:[العداد]],5,FALSE),_xlfn.MAXIFS(OFFSET($P$5,0,0,ROW()-5,1),OFFSET($K$5,0,0,ROW()-5,1),K499)),VLOOKUP(K499,car_1[[رقم السيارة]:[العداد]],5,FALSE)),"")</f>
        <v>65352</v>
      </c>
      <c r="Q499" s="12" t="str">
        <f t="shared" ca="1" si="49"/>
        <v/>
      </c>
      <c r="R499" s="3">
        <v>70</v>
      </c>
      <c r="S499" s="3" t="s">
        <v>26</v>
      </c>
    </row>
    <row r="500" spans="7:19" x14ac:dyDescent="0.2">
      <c r="G500" s="6">
        <f t="shared" si="53"/>
        <v>45610</v>
      </c>
      <c r="H500" s="7">
        <f t="shared" si="54"/>
        <v>45610</v>
      </c>
      <c r="I500" s="8">
        <v>45610</v>
      </c>
      <c r="J500" s="9">
        <f t="shared" si="55"/>
        <v>45610</v>
      </c>
      <c r="K500" s="3">
        <v>879</v>
      </c>
      <c r="L500" s="14" t="str">
        <f>IFERROR(VLOOKUP($K500,car_1[],2,0),"")</f>
        <v xml:space="preserve">محمود </v>
      </c>
      <c r="M500" s="14" t="str">
        <f>IFERROR(VLOOKUP($K500,car_1[],3,0),"")</f>
        <v>دبل كابينة</v>
      </c>
      <c r="N500" s="14" t="str">
        <f>IFERROR(VLOOKUP($K500,car_1[],4,0),"")</f>
        <v>غرز</v>
      </c>
      <c r="O500" s="11">
        <f ca="1">IF(K500&lt;&gt;"",IFERROR(IF(_xlfn.MAXIFS(OFFSET($P$5,0,0,ROW()-5,1),OFFSET($K$5,0,0,ROW()-5,1),K500)&lt;1,VLOOKUP(K500,car_1[[رقم السيارة]:[العداد]],5,FALSE),_xlfn.MAXIFS(OFFSET($P$5,0,0,ROW()-5,1),OFFSET($K$5,0,0,ROW()-5,1),K500)),VLOOKUP(K500,car_1[[رقم السيارة]:[العداد]],5,FALSE)),"")</f>
        <v>426555</v>
      </c>
      <c r="Q500" s="12" t="str">
        <f t="shared" ca="1" si="49"/>
        <v/>
      </c>
      <c r="R500" s="3">
        <v>50</v>
      </c>
      <c r="S500" s="3" t="s">
        <v>26</v>
      </c>
    </row>
    <row r="501" spans="7:19" x14ac:dyDescent="0.2">
      <c r="G501" s="6">
        <f t="shared" si="53"/>
        <v>45611</v>
      </c>
      <c r="H501" s="7">
        <f t="shared" si="54"/>
        <v>45611</v>
      </c>
      <c r="I501" s="8">
        <v>45611</v>
      </c>
      <c r="J501" s="9">
        <f t="shared" si="55"/>
        <v>45611</v>
      </c>
      <c r="K501" s="3">
        <v>566</v>
      </c>
      <c r="L501" s="14" t="str">
        <f>IFERROR(VLOOKUP($K501,car_1[],2,0),"")</f>
        <v>محمد</v>
      </c>
      <c r="M501" s="14" t="str">
        <f>IFERROR(VLOOKUP($K501,car_1[],3,0),"")</f>
        <v>دبل كابينة</v>
      </c>
      <c r="N501" s="14" t="str">
        <f>IFERROR(VLOOKUP($K501,car_1[],4,0),"")</f>
        <v>عادية</v>
      </c>
      <c r="O501" s="11">
        <f ca="1">IF(K501&lt;&gt;"",IFERROR(IF(_xlfn.MAXIFS(OFFSET($P$5,0,0,ROW()-5,1),OFFSET($K$5,0,0,ROW()-5,1),K501)&lt;1,VLOOKUP(K501,car_1[[رقم السيارة]:[العداد]],5,FALSE),_xlfn.MAXIFS(OFFSET($P$5,0,0,ROW()-5,1),OFFSET($K$5,0,0,ROW()-5,1),K501)),VLOOKUP(K501,car_1[[رقم السيارة]:[العداد]],5,FALSE)),"")</f>
        <v>65752</v>
      </c>
      <c r="Q501" s="12" t="str">
        <f t="shared" ca="1" si="49"/>
        <v/>
      </c>
      <c r="R501" s="3">
        <v>25</v>
      </c>
      <c r="S501" s="3" t="s">
        <v>26</v>
      </c>
    </row>
    <row r="502" spans="7:19" x14ac:dyDescent="0.2">
      <c r="G502" s="6">
        <f t="shared" si="53"/>
        <v>45612</v>
      </c>
      <c r="H502" s="7">
        <f t="shared" si="54"/>
        <v>45612</v>
      </c>
      <c r="I502" s="8">
        <v>45612</v>
      </c>
      <c r="J502" s="9">
        <f t="shared" si="55"/>
        <v>45612</v>
      </c>
      <c r="K502" s="3">
        <v>215</v>
      </c>
      <c r="L502" s="14" t="str">
        <f>IFERROR(VLOOKUP($K502,car_1[],2,0),"")</f>
        <v>مصطفى</v>
      </c>
      <c r="M502" s="14" t="str">
        <f>IFERROR(VLOOKUP($K502,car_1[],3,0),"")</f>
        <v xml:space="preserve">كابينة </v>
      </c>
      <c r="N502" s="14" t="str">
        <f>IFERROR(VLOOKUP($K502,car_1[],4,0),"")</f>
        <v>عادية</v>
      </c>
      <c r="O502" s="11">
        <f ca="1">IF(K502&lt;&gt;"",IFERROR(IF(_xlfn.MAXIFS(OFFSET($P$5,0,0,ROW()-5,1),OFFSET($K$5,0,0,ROW()-5,1),K502)&lt;1,VLOOKUP(K502,car_1[[رقم السيارة]:[العداد]],5,FALSE),_xlfn.MAXIFS(OFFSET($P$5,0,0,ROW()-5,1),OFFSET($K$5,0,0,ROW()-5,1),K502)),VLOOKUP(K502,car_1[[رقم السيارة]:[العداد]],5,FALSE)),"")</f>
        <v>75925</v>
      </c>
      <c r="Q502" s="12" t="str">
        <f t="shared" ca="1" si="49"/>
        <v/>
      </c>
      <c r="R502" s="3">
        <v>30</v>
      </c>
      <c r="S502" s="3" t="s">
        <v>26</v>
      </c>
    </row>
    <row r="503" spans="7:19" x14ac:dyDescent="0.2">
      <c r="G503" s="6">
        <f t="shared" si="53"/>
        <v>45613</v>
      </c>
      <c r="H503" s="7">
        <f t="shared" si="54"/>
        <v>45613</v>
      </c>
      <c r="I503" s="8">
        <v>45613</v>
      </c>
      <c r="J503" s="9">
        <f t="shared" si="55"/>
        <v>45613</v>
      </c>
      <c r="K503" s="3">
        <v>578</v>
      </c>
      <c r="L503" s="14" t="str">
        <f>IFERROR(VLOOKUP($K503,car_1[],2,0),"")</f>
        <v>رضا الخطيب</v>
      </c>
      <c r="M503" s="14" t="str">
        <f>IFERROR(VLOOKUP($K503,car_1[],3,0),"")</f>
        <v>دبل كابينة</v>
      </c>
      <c r="N503" s="14" t="str">
        <f>IFERROR(VLOOKUP($K503,car_1[],4,0),"")</f>
        <v>غرز</v>
      </c>
      <c r="O503" s="11">
        <f ca="1">IF(K503&lt;&gt;"",IFERROR(IF(_xlfn.MAXIFS(OFFSET($P$5,0,0,ROW()-5,1),OFFSET($K$5,0,0,ROW()-5,1),K503)&lt;1,VLOOKUP(K503,car_1[[رقم السيارة]:[العداد]],5,FALSE),_xlfn.MAXIFS(OFFSET($P$5,0,0,ROW()-5,1),OFFSET($K$5,0,0,ROW()-5,1),K503)),VLOOKUP(K503,car_1[[رقم السيارة]:[العداد]],5,FALSE)),"")</f>
        <v>65352</v>
      </c>
      <c r="Q503" s="12" t="str">
        <f t="shared" ca="1" si="49"/>
        <v/>
      </c>
      <c r="R503" s="3">
        <v>55</v>
      </c>
      <c r="S503" s="3" t="s">
        <v>26</v>
      </c>
    </row>
    <row r="504" spans="7:19" x14ac:dyDescent="0.2">
      <c r="G504" s="6">
        <f t="shared" si="53"/>
        <v>45614</v>
      </c>
      <c r="H504" s="7">
        <f t="shared" si="54"/>
        <v>45614</v>
      </c>
      <c r="I504" s="8">
        <v>45614</v>
      </c>
      <c r="J504" s="9">
        <f t="shared" si="55"/>
        <v>45614</v>
      </c>
      <c r="K504" s="3">
        <v>879</v>
      </c>
      <c r="L504" s="14" t="str">
        <f>IFERROR(VLOOKUP($K504,car_1[],2,0),"")</f>
        <v xml:space="preserve">محمود </v>
      </c>
      <c r="M504" s="14" t="str">
        <f>IFERROR(VLOOKUP($K504,car_1[],3,0),"")</f>
        <v>دبل كابينة</v>
      </c>
      <c r="N504" s="14" t="str">
        <f>IFERROR(VLOOKUP($K504,car_1[],4,0),"")</f>
        <v>غرز</v>
      </c>
      <c r="O504" s="11">
        <f ca="1">IF(K504&lt;&gt;"",IFERROR(IF(_xlfn.MAXIFS(OFFSET($P$5,0,0,ROW()-5,1),OFFSET($K$5,0,0,ROW()-5,1),K504)&lt;1,VLOOKUP(K504,car_1[[رقم السيارة]:[العداد]],5,FALSE),_xlfn.MAXIFS(OFFSET($P$5,0,0,ROW()-5,1),OFFSET($K$5,0,0,ROW()-5,1),K504)),VLOOKUP(K504,car_1[[رقم السيارة]:[العداد]],5,FALSE)),"")</f>
        <v>426555</v>
      </c>
      <c r="Q504" s="12" t="str">
        <f t="shared" ca="1" si="49"/>
        <v/>
      </c>
      <c r="R504" s="3">
        <v>70</v>
      </c>
      <c r="S504" s="3" t="s">
        <v>26</v>
      </c>
    </row>
    <row r="505" spans="7:19" x14ac:dyDescent="0.2">
      <c r="G505" s="6">
        <f t="shared" si="53"/>
        <v>45615</v>
      </c>
      <c r="H505" s="7">
        <f t="shared" si="54"/>
        <v>45615</v>
      </c>
      <c r="I505" s="8">
        <v>45615</v>
      </c>
      <c r="J505" s="9">
        <f t="shared" si="55"/>
        <v>45615</v>
      </c>
      <c r="K505" s="3">
        <v>566</v>
      </c>
      <c r="L505" s="14" t="str">
        <f>IFERROR(VLOOKUP($K505,car_1[],2,0),"")</f>
        <v>محمد</v>
      </c>
      <c r="M505" s="14" t="str">
        <f>IFERROR(VLOOKUP($K505,car_1[],3,0),"")</f>
        <v>دبل كابينة</v>
      </c>
      <c r="N505" s="14" t="str">
        <f>IFERROR(VLOOKUP($K505,car_1[],4,0),"")</f>
        <v>عادية</v>
      </c>
      <c r="O505" s="11">
        <f ca="1">IF(K505&lt;&gt;"",IFERROR(IF(_xlfn.MAXIFS(OFFSET($P$5,0,0,ROW()-5,1),OFFSET($K$5,0,0,ROW()-5,1),K505)&lt;1,VLOOKUP(K505,car_1[[رقم السيارة]:[العداد]],5,FALSE),_xlfn.MAXIFS(OFFSET($P$5,0,0,ROW()-5,1),OFFSET($K$5,0,0,ROW()-5,1),K505)),VLOOKUP(K505,car_1[[رقم السيارة]:[العداد]],5,FALSE)),"")</f>
        <v>65752</v>
      </c>
      <c r="Q505" s="12" t="str">
        <f t="shared" ca="1" si="49"/>
        <v/>
      </c>
      <c r="R505" s="3">
        <v>50</v>
      </c>
      <c r="S505" s="3" t="s">
        <v>26</v>
      </c>
    </row>
    <row r="506" spans="7:19" x14ac:dyDescent="0.2">
      <c r="G506" s="6">
        <f t="shared" si="53"/>
        <v>45616</v>
      </c>
      <c r="H506" s="7">
        <f t="shared" si="54"/>
        <v>45616</v>
      </c>
      <c r="I506" s="8">
        <v>45616</v>
      </c>
      <c r="J506" s="9">
        <f t="shared" si="55"/>
        <v>45616</v>
      </c>
      <c r="K506" s="3">
        <v>215</v>
      </c>
      <c r="L506" s="14" t="str">
        <f>IFERROR(VLOOKUP($K506,car_1[],2,0),"")</f>
        <v>مصطفى</v>
      </c>
      <c r="M506" s="14" t="str">
        <f>IFERROR(VLOOKUP($K506,car_1[],3,0),"")</f>
        <v xml:space="preserve">كابينة </v>
      </c>
      <c r="N506" s="14" t="str">
        <f>IFERROR(VLOOKUP($K506,car_1[],4,0),"")</f>
        <v>عادية</v>
      </c>
      <c r="O506" s="11">
        <f ca="1">IF(K506&lt;&gt;"",IFERROR(IF(_xlfn.MAXIFS(OFFSET($P$5,0,0,ROW()-5,1),OFFSET($K$5,0,0,ROW()-5,1),K506)&lt;1,VLOOKUP(K506,car_1[[رقم السيارة]:[العداد]],5,FALSE),_xlfn.MAXIFS(OFFSET($P$5,0,0,ROW()-5,1),OFFSET($K$5,0,0,ROW()-5,1),K506)),VLOOKUP(K506,car_1[[رقم السيارة]:[العداد]],5,FALSE)),"")</f>
        <v>75925</v>
      </c>
      <c r="Q506" s="12" t="str">
        <f t="shared" ca="1" si="49"/>
        <v/>
      </c>
      <c r="R506" s="3">
        <v>25</v>
      </c>
      <c r="S506" s="3" t="s">
        <v>26</v>
      </c>
    </row>
    <row r="507" spans="7:19" x14ac:dyDescent="0.2">
      <c r="G507" s="6">
        <f t="shared" si="53"/>
        <v>45617</v>
      </c>
      <c r="H507" s="7">
        <f t="shared" si="54"/>
        <v>45617</v>
      </c>
      <c r="I507" s="8">
        <v>45617</v>
      </c>
      <c r="J507" s="9">
        <f t="shared" si="55"/>
        <v>45617</v>
      </c>
      <c r="K507" s="3">
        <v>578</v>
      </c>
      <c r="L507" s="14" t="str">
        <f>IFERROR(VLOOKUP($K507,car_1[],2,0),"")</f>
        <v>رضا الخطيب</v>
      </c>
      <c r="M507" s="14" t="str">
        <f>IFERROR(VLOOKUP($K507,car_1[],3,0),"")</f>
        <v>دبل كابينة</v>
      </c>
      <c r="N507" s="14" t="str">
        <f>IFERROR(VLOOKUP($K507,car_1[],4,0),"")</f>
        <v>غرز</v>
      </c>
      <c r="O507" s="11">
        <f ca="1">IF(K507&lt;&gt;"",IFERROR(IF(_xlfn.MAXIFS(OFFSET($P$5,0,0,ROW()-5,1),OFFSET($K$5,0,0,ROW()-5,1),K507)&lt;1,VLOOKUP(K507,car_1[[رقم السيارة]:[العداد]],5,FALSE),_xlfn.MAXIFS(OFFSET($P$5,0,0,ROW()-5,1),OFFSET($K$5,0,0,ROW()-5,1),K507)),VLOOKUP(K507,car_1[[رقم السيارة]:[العداد]],5,FALSE)),"")</f>
        <v>65352</v>
      </c>
      <c r="Q507" s="12" t="str">
        <f t="shared" ca="1" si="49"/>
        <v/>
      </c>
      <c r="R507" s="3">
        <v>30</v>
      </c>
      <c r="S507" s="3" t="s">
        <v>26</v>
      </c>
    </row>
    <row r="508" spans="7:19" x14ac:dyDescent="0.2">
      <c r="G508" s="6">
        <f t="shared" si="53"/>
        <v>45618</v>
      </c>
      <c r="H508" s="7">
        <f t="shared" si="54"/>
        <v>45618</v>
      </c>
      <c r="I508" s="8">
        <v>45618</v>
      </c>
      <c r="J508" s="9">
        <f t="shared" si="55"/>
        <v>45618</v>
      </c>
      <c r="K508" s="3">
        <v>879</v>
      </c>
      <c r="L508" s="14" t="str">
        <f>IFERROR(VLOOKUP($K508,car_1[],2,0),"")</f>
        <v xml:space="preserve">محمود </v>
      </c>
      <c r="M508" s="14" t="str">
        <f>IFERROR(VLOOKUP($K508,car_1[],3,0),"")</f>
        <v>دبل كابينة</v>
      </c>
      <c r="N508" s="14" t="str">
        <f>IFERROR(VLOOKUP($K508,car_1[],4,0),"")</f>
        <v>غرز</v>
      </c>
      <c r="O508" s="11">
        <f ca="1">IF(K508&lt;&gt;"",IFERROR(IF(_xlfn.MAXIFS(OFFSET($P$5,0,0,ROW()-5,1),OFFSET($K$5,0,0,ROW()-5,1),K508)&lt;1,VLOOKUP(K508,car_1[[رقم السيارة]:[العداد]],5,FALSE),_xlfn.MAXIFS(OFFSET($P$5,0,0,ROW()-5,1),OFFSET($K$5,0,0,ROW()-5,1),K508)),VLOOKUP(K508,car_1[[رقم السيارة]:[العداد]],5,FALSE)),"")</f>
        <v>426555</v>
      </c>
      <c r="Q508" s="12" t="str">
        <f t="shared" ca="1" si="49"/>
        <v/>
      </c>
      <c r="R508" s="3">
        <v>55</v>
      </c>
      <c r="S508" s="3" t="s">
        <v>26</v>
      </c>
    </row>
    <row r="509" spans="7:19" x14ac:dyDescent="0.2">
      <c r="G509" s="6">
        <f t="shared" si="53"/>
        <v>45619</v>
      </c>
      <c r="H509" s="7">
        <f t="shared" si="54"/>
        <v>45619</v>
      </c>
      <c r="I509" s="8">
        <v>45619</v>
      </c>
      <c r="J509" s="9">
        <f t="shared" si="55"/>
        <v>45619</v>
      </c>
      <c r="K509" s="3">
        <v>566</v>
      </c>
      <c r="L509" s="14" t="str">
        <f>IFERROR(VLOOKUP($K509,car_1[],2,0),"")</f>
        <v>محمد</v>
      </c>
      <c r="M509" s="14" t="str">
        <f>IFERROR(VLOOKUP($K509,car_1[],3,0),"")</f>
        <v>دبل كابينة</v>
      </c>
      <c r="N509" s="14" t="str">
        <f>IFERROR(VLOOKUP($K509,car_1[],4,0),"")</f>
        <v>عادية</v>
      </c>
      <c r="O509" s="11">
        <f ca="1">IF(K509&lt;&gt;"",IFERROR(IF(_xlfn.MAXIFS(OFFSET($P$5,0,0,ROW()-5,1),OFFSET($K$5,0,0,ROW()-5,1),K509)&lt;1,VLOOKUP(K509,car_1[[رقم السيارة]:[العداد]],5,FALSE),_xlfn.MAXIFS(OFFSET($P$5,0,0,ROW()-5,1),OFFSET($K$5,0,0,ROW()-5,1),K509)),VLOOKUP(K509,car_1[[رقم السيارة]:[العداد]],5,FALSE)),"")</f>
        <v>65752</v>
      </c>
      <c r="Q509" s="12" t="str">
        <f t="shared" ca="1" si="49"/>
        <v/>
      </c>
      <c r="R509" s="3">
        <v>70</v>
      </c>
      <c r="S509" s="3" t="s">
        <v>26</v>
      </c>
    </row>
    <row r="510" spans="7:19" x14ac:dyDescent="0.2">
      <c r="G510" s="6">
        <f t="shared" si="53"/>
        <v>45620</v>
      </c>
      <c r="H510" s="7">
        <f t="shared" si="54"/>
        <v>45620</v>
      </c>
      <c r="I510" s="8">
        <v>45620</v>
      </c>
      <c r="J510" s="9">
        <f t="shared" si="55"/>
        <v>45620</v>
      </c>
      <c r="K510" s="3">
        <v>215</v>
      </c>
      <c r="L510" s="14" t="str">
        <f>IFERROR(VLOOKUP($K510,car_1[],2,0),"")</f>
        <v>مصطفى</v>
      </c>
      <c r="M510" s="14" t="str">
        <f>IFERROR(VLOOKUP($K510,car_1[],3,0),"")</f>
        <v xml:space="preserve">كابينة </v>
      </c>
      <c r="N510" s="14" t="str">
        <f>IFERROR(VLOOKUP($K510,car_1[],4,0),"")</f>
        <v>عادية</v>
      </c>
      <c r="O510" s="11">
        <f ca="1">IF(K510&lt;&gt;"",IFERROR(IF(_xlfn.MAXIFS(OFFSET($P$5,0,0,ROW()-5,1),OFFSET($K$5,0,0,ROW()-5,1),K510)&lt;1,VLOOKUP(K510,car_1[[رقم السيارة]:[العداد]],5,FALSE),_xlfn.MAXIFS(OFFSET($P$5,0,0,ROW()-5,1),OFFSET($K$5,0,0,ROW()-5,1),K510)),VLOOKUP(K510,car_1[[رقم السيارة]:[العداد]],5,FALSE)),"")</f>
        <v>75925</v>
      </c>
      <c r="Q510" s="12" t="str">
        <f t="shared" ca="1" si="49"/>
        <v/>
      </c>
      <c r="R510" s="3">
        <v>50</v>
      </c>
      <c r="S510" s="3" t="s">
        <v>26</v>
      </c>
    </row>
    <row r="511" spans="7:19" x14ac:dyDescent="0.2">
      <c r="G511" s="6">
        <f t="shared" si="53"/>
        <v>45621</v>
      </c>
      <c r="H511" s="7">
        <f t="shared" si="54"/>
        <v>45621</v>
      </c>
      <c r="I511" s="8">
        <v>45621</v>
      </c>
      <c r="J511" s="9">
        <f t="shared" si="55"/>
        <v>45621</v>
      </c>
      <c r="K511" s="3">
        <v>578</v>
      </c>
      <c r="L511" s="14" t="str">
        <f>IFERROR(VLOOKUP($K511,car_1[],2,0),"")</f>
        <v>رضا الخطيب</v>
      </c>
      <c r="M511" s="14" t="str">
        <f>IFERROR(VLOOKUP($K511,car_1[],3,0),"")</f>
        <v>دبل كابينة</v>
      </c>
      <c r="N511" s="14" t="str">
        <f>IFERROR(VLOOKUP($K511,car_1[],4,0),"")</f>
        <v>غرز</v>
      </c>
      <c r="O511" s="11">
        <f ca="1">IF(K511&lt;&gt;"",IFERROR(IF(_xlfn.MAXIFS(OFFSET($P$5,0,0,ROW()-5,1),OFFSET($K$5,0,0,ROW()-5,1),K511)&lt;1,VLOOKUP(K511,car_1[[رقم السيارة]:[العداد]],5,FALSE),_xlfn.MAXIFS(OFFSET($P$5,0,0,ROW()-5,1),OFFSET($K$5,0,0,ROW()-5,1),K511)),VLOOKUP(K511,car_1[[رقم السيارة]:[العداد]],5,FALSE)),"")</f>
        <v>65352</v>
      </c>
      <c r="Q511" s="12" t="str">
        <f t="shared" ca="1" si="49"/>
        <v/>
      </c>
      <c r="R511" s="3">
        <v>25</v>
      </c>
      <c r="S511" s="3" t="s">
        <v>26</v>
      </c>
    </row>
    <row r="512" spans="7:19" x14ac:dyDescent="0.2">
      <c r="G512" s="6">
        <f t="shared" si="53"/>
        <v>45622</v>
      </c>
      <c r="H512" s="7">
        <f t="shared" si="54"/>
        <v>45622</v>
      </c>
      <c r="I512" s="8">
        <v>45622</v>
      </c>
      <c r="J512" s="9">
        <f t="shared" si="55"/>
        <v>45622</v>
      </c>
      <c r="K512" s="3">
        <v>879</v>
      </c>
      <c r="L512" s="14" t="str">
        <f>IFERROR(VLOOKUP($K512,car_1[],2,0),"")</f>
        <v xml:space="preserve">محمود </v>
      </c>
      <c r="M512" s="14" t="str">
        <f>IFERROR(VLOOKUP($K512,car_1[],3,0),"")</f>
        <v>دبل كابينة</v>
      </c>
      <c r="N512" s="14" t="str">
        <f>IFERROR(VLOOKUP($K512,car_1[],4,0),"")</f>
        <v>غرز</v>
      </c>
      <c r="O512" s="11">
        <f ca="1">IF(K512&lt;&gt;"",IFERROR(IF(_xlfn.MAXIFS(OFFSET($P$5,0,0,ROW()-5,1),OFFSET($K$5,0,0,ROW()-5,1),K512)&lt;1,VLOOKUP(K512,car_1[[رقم السيارة]:[العداد]],5,FALSE),_xlfn.MAXIFS(OFFSET($P$5,0,0,ROW()-5,1),OFFSET($K$5,0,0,ROW()-5,1),K512)),VLOOKUP(K512,car_1[[رقم السيارة]:[العداد]],5,FALSE)),"")</f>
        <v>426555</v>
      </c>
      <c r="Q512" s="12" t="str">
        <f t="shared" ca="1" si="49"/>
        <v/>
      </c>
      <c r="R512" s="3">
        <v>30</v>
      </c>
      <c r="S512" s="3" t="s">
        <v>26</v>
      </c>
    </row>
    <row r="513" spans="7:19" x14ac:dyDescent="0.2">
      <c r="G513" s="6">
        <f t="shared" si="53"/>
        <v>45623</v>
      </c>
      <c r="H513" s="7">
        <f t="shared" si="54"/>
        <v>45623</v>
      </c>
      <c r="I513" s="8">
        <v>45623</v>
      </c>
      <c r="J513" s="9">
        <f t="shared" si="55"/>
        <v>45623</v>
      </c>
      <c r="K513" s="3">
        <v>566</v>
      </c>
      <c r="L513" s="14" t="str">
        <f>IFERROR(VLOOKUP($K513,car_1[],2,0),"")</f>
        <v>محمد</v>
      </c>
      <c r="M513" s="14" t="str">
        <f>IFERROR(VLOOKUP($K513,car_1[],3,0),"")</f>
        <v>دبل كابينة</v>
      </c>
      <c r="N513" s="14" t="str">
        <f>IFERROR(VLOOKUP($K513,car_1[],4,0),"")</f>
        <v>عادية</v>
      </c>
      <c r="O513" s="11">
        <f ca="1">IF(K513&lt;&gt;"",IFERROR(IF(_xlfn.MAXIFS(OFFSET($P$5,0,0,ROW()-5,1),OFFSET($K$5,0,0,ROW()-5,1),K513)&lt;1,VLOOKUP(K513,car_1[[رقم السيارة]:[العداد]],5,FALSE),_xlfn.MAXIFS(OFFSET($P$5,0,0,ROW()-5,1),OFFSET($K$5,0,0,ROW()-5,1),K513)),VLOOKUP(K513,car_1[[رقم السيارة]:[العداد]],5,FALSE)),"")</f>
        <v>65752</v>
      </c>
      <c r="Q513" s="12" t="str">
        <f t="shared" ca="1" si="49"/>
        <v/>
      </c>
      <c r="R513" s="3">
        <v>55</v>
      </c>
      <c r="S513" s="3" t="s">
        <v>26</v>
      </c>
    </row>
    <row r="514" spans="7:19" x14ac:dyDescent="0.2">
      <c r="G514" s="6">
        <f t="shared" si="53"/>
        <v>45624</v>
      </c>
      <c r="H514" s="7">
        <f t="shared" si="54"/>
        <v>45624</v>
      </c>
      <c r="I514" s="8">
        <v>45624</v>
      </c>
      <c r="J514" s="9">
        <f t="shared" si="55"/>
        <v>45624</v>
      </c>
      <c r="K514" s="3">
        <v>215</v>
      </c>
      <c r="L514" s="14" t="str">
        <f>IFERROR(VLOOKUP($K514,car_1[],2,0),"")</f>
        <v>مصطفى</v>
      </c>
      <c r="M514" s="14" t="str">
        <f>IFERROR(VLOOKUP($K514,car_1[],3,0),"")</f>
        <v xml:space="preserve">كابينة </v>
      </c>
      <c r="N514" s="14" t="str">
        <f>IFERROR(VLOOKUP($K514,car_1[],4,0),"")</f>
        <v>عادية</v>
      </c>
      <c r="O514" s="11">
        <f ca="1">IF(K514&lt;&gt;"",IFERROR(IF(_xlfn.MAXIFS(OFFSET($P$5,0,0,ROW()-5,1),OFFSET($K$5,0,0,ROW()-5,1),K514)&lt;1,VLOOKUP(K514,car_1[[رقم السيارة]:[العداد]],5,FALSE),_xlfn.MAXIFS(OFFSET($P$5,0,0,ROW()-5,1),OFFSET($K$5,0,0,ROW()-5,1),K514)),VLOOKUP(K514,car_1[[رقم السيارة]:[العداد]],5,FALSE)),"")</f>
        <v>75925</v>
      </c>
      <c r="Q514" s="12" t="str">
        <f t="shared" ca="1" si="49"/>
        <v/>
      </c>
      <c r="R514" s="3">
        <v>70</v>
      </c>
      <c r="S514" s="3" t="s">
        <v>26</v>
      </c>
    </row>
    <row r="515" spans="7:19" x14ac:dyDescent="0.2">
      <c r="G515" s="6">
        <f t="shared" si="53"/>
        <v>45625</v>
      </c>
      <c r="H515" s="7">
        <f t="shared" si="54"/>
        <v>45625</v>
      </c>
      <c r="I515" s="8">
        <v>45625</v>
      </c>
      <c r="J515" s="9">
        <f t="shared" si="55"/>
        <v>45625</v>
      </c>
      <c r="K515" s="3">
        <v>578</v>
      </c>
      <c r="L515" s="14" t="str">
        <f>IFERROR(VLOOKUP($K515,car_1[],2,0),"")</f>
        <v>رضا الخطيب</v>
      </c>
      <c r="M515" s="14" t="str">
        <f>IFERROR(VLOOKUP($K515,car_1[],3,0),"")</f>
        <v>دبل كابينة</v>
      </c>
      <c r="N515" s="14" t="str">
        <f>IFERROR(VLOOKUP($K515,car_1[],4,0),"")</f>
        <v>غرز</v>
      </c>
      <c r="O515" s="11">
        <f ca="1">IF(K515&lt;&gt;"",IFERROR(IF(_xlfn.MAXIFS(OFFSET($P$5,0,0,ROW()-5,1),OFFSET($K$5,0,0,ROW()-5,1),K515)&lt;1,VLOOKUP(K515,car_1[[رقم السيارة]:[العداد]],5,FALSE),_xlfn.MAXIFS(OFFSET($P$5,0,0,ROW()-5,1),OFFSET($K$5,0,0,ROW()-5,1),K515)),VLOOKUP(K515,car_1[[رقم السيارة]:[العداد]],5,FALSE)),"")</f>
        <v>65352</v>
      </c>
      <c r="Q515" s="12" t="str">
        <f t="shared" ca="1" si="49"/>
        <v/>
      </c>
      <c r="R515" s="3">
        <v>50</v>
      </c>
      <c r="S515" s="3" t="s">
        <v>26</v>
      </c>
    </row>
    <row r="516" spans="7:19" x14ac:dyDescent="0.2">
      <c r="G516" s="6">
        <f t="shared" si="53"/>
        <v>45626</v>
      </c>
      <c r="H516" s="7">
        <f t="shared" si="54"/>
        <v>45626</v>
      </c>
      <c r="I516" s="8">
        <v>45626</v>
      </c>
      <c r="J516" s="9">
        <f t="shared" si="55"/>
        <v>45626</v>
      </c>
      <c r="K516" s="3">
        <v>879</v>
      </c>
      <c r="L516" s="14" t="str">
        <f>IFERROR(VLOOKUP($K516,car_1[],2,0),"")</f>
        <v xml:space="preserve">محمود </v>
      </c>
      <c r="M516" s="14" t="str">
        <f>IFERROR(VLOOKUP($K516,car_1[],3,0),"")</f>
        <v>دبل كابينة</v>
      </c>
      <c r="N516" s="14" t="str">
        <f>IFERROR(VLOOKUP($K516,car_1[],4,0),"")</f>
        <v>غرز</v>
      </c>
      <c r="O516" s="11">
        <f ca="1">IF(K516&lt;&gt;"",IFERROR(IF(_xlfn.MAXIFS(OFFSET($P$5,0,0,ROW()-5,1),OFFSET($K$5,0,0,ROW()-5,1),K516)&lt;1,VLOOKUP(K516,car_1[[رقم السيارة]:[العداد]],5,FALSE),_xlfn.MAXIFS(OFFSET($P$5,0,0,ROW()-5,1),OFFSET($K$5,0,0,ROW()-5,1),K516)),VLOOKUP(K516,car_1[[رقم السيارة]:[العداد]],5,FALSE)),"")</f>
        <v>426555</v>
      </c>
      <c r="Q516" s="12" t="str">
        <f t="shared" ca="1" si="49"/>
        <v/>
      </c>
      <c r="R516" s="3">
        <v>25</v>
      </c>
      <c r="S516" s="3" t="s">
        <v>26</v>
      </c>
    </row>
    <row r="517" spans="7:19" x14ac:dyDescent="0.2">
      <c r="G517" s="6">
        <f t="shared" si="53"/>
        <v>45627</v>
      </c>
      <c r="H517" s="7">
        <f t="shared" si="54"/>
        <v>45627</v>
      </c>
      <c r="I517" s="8">
        <v>45627</v>
      </c>
      <c r="J517" s="9">
        <f t="shared" si="55"/>
        <v>45627</v>
      </c>
      <c r="K517" s="3">
        <v>566</v>
      </c>
      <c r="L517" s="14" t="str">
        <f>IFERROR(VLOOKUP($K517,car_1[],2,0),"")</f>
        <v>محمد</v>
      </c>
      <c r="M517" s="14" t="str">
        <f>IFERROR(VLOOKUP($K517,car_1[],3,0),"")</f>
        <v>دبل كابينة</v>
      </c>
      <c r="N517" s="14" t="str">
        <f>IFERROR(VLOOKUP($K517,car_1[],4,0),"")</f>
        <v>عادية</v>
      </c>
      <c r="O517" s="11">
        <f ca="1">IF(K517&lt;&gt;"",IFERROR(IF(_xlfn.MAXIFS(OFFSET($P$5,0,0,ROW()-5,1),OFFSET($K$5,0,0,ROW()-5,1),K517)&lt;1,VLOOKUP(K517,car_1[[رقم السيارة]:[العداد]],5,FALSE),_xlfn.MAXIFS(OFFSET($P$5,0,0,ROW()-5,1),OFFSET($K$5,0,0,ROW()-5,1),K517)),VLOOKUP(K517,car_1[[رقم السيارة]:[العداد]],5,FALSE)),"")</f>
        <v>65752</v>
      </c>
      <c r="Q517" s="12" t="str">
        <f t="shared" ref="Q517:Q580" ca="1" si="56">IF(OR(O517="",P517=""),"",(O517-P517)*-1)</f>
        <v/>
      </c>
      <c r="R517" s="3">
        <v>30</v>
      </c>
      <c r="S517" s="3" t="s">
        <v>26</v>
      </c>
    </row>
    <row r="518" spans="7:19" x14ac:dyDescent="0.2">
      <c r="G518" s="6">
        <f t="shared" si="53"/>
        <v>45628</v>
      </c>
      <c r="H518" s="7">
        <f t="shared" si="54"/>
        <v>45628</v>
      </c>
      <c r="I518" s="8">
        <v>45628</v>
      </c>
      <c r="J518" s="9">
        <f t="shared" si="55"/>
        <v>45628</v>
      </c>
      <c r="K518" s="3">
        <v>215</v>
      </c>
      <c r="L518" s="14" t="str">
        <f>IFERROR(VLOOKUP($K518,car_1[],2,0),"")</f>
        <v>مصطفى</v>
      </c>
      <c r="M518" s="14" t="str">
        <f>IFERROR(VLOOKUP($K518,car_1[],3,0),"")</f>
        <v xml:space="preserve">كابينة </v>
      </c>
      <c r="N518" s="14" t="str">
        <f>IFERROR(VLOOKUP($K518,car_1[],4,0),"")</f>
        <v>عادية</v>
      </c>
      <c r="O518" s="11">
        <f ca="1">IF(K518&lt;&gt;"",IFERROR(IF(_xlfn.MAXIFS(OFFSET($P$5,0,0,ROW()-5,1),OFFSET($K$5,0,0,ROW()-5,1),K518)&lt;1,VLOOKUP(K518,car_1[[رقم السيارة]:[العداد]],5,FALSE),_xlfn.MAXIFS(OFFSET($P$5,0,0,ROW()-5,1),OFFSET($K$5,0,0,ROW()-5,1),K518)),VLOOKUP(K518,car_1[[رقم السيارة]:[العداد]],5,FALSE)),"")</f>
        <v>75925</v>
      </c>
      <c r="Q518" s="12" t="str">
        <f t="shared" ca="1" si="56"/>
        <v/>
      </c>
      <c r="R518" s="3">
        <v>55</v>
      </c>
      <c r="S518" s="3" t="s">
        <v>26</v>
      </c>
    </row>
    <row r="519" spans="7:19" x14ac:dyDescent="0.2">
      <c r="G519" s="6">
        <f t="shared" ref="G519:G582" si="57">+I519</f>
        <v>45629</v>
      </c>
      <c r="H519" s="7">
        <f t="shared" ref="H519:H582" si="58">I519</f>
        <v>45629</v>
      </c>
      <c r="I519" s="8">
        <v>45629</v>
      </c>
      <c r="J519" s="9">
        <f t="shared" ref="J519:J582" si="59">I519</f>
        <v>45629</v>
      </c>
      <c r="K519" s="3">
        <v>578</v>
      </c>
      <c r="L519" s="14" t="str">
        <f>IFERROR(VLOOKUP($K519,car_1[],2,0),"")</f>
        <v>رضا الخطيب</v>
      </c>
      <c r="M519" s="14" t="str">
        <f>IFERROR(VLOOKUP($K519,car_1[],3,0),"")</f>
        <v>دبل كابينة</v>
      </c>
      <c r="N519" s="14" t="str">
        <f>IFERROR(VLOOKUP($K519,car_1[],4,0),"")</f>
        <v>غرز</v>
      </c>
      <c r="O519" s="11">
        <f ca="1">IF(K519&lt;&gt;"",IFERROR(IF(_xlfn.MAXIFS(OFFSET($P$5,0,0,ROW()-5,1),OFFSET($K$5,0,0,ROW()-5,1),K519)&lt;1,VLOOKUP(K519,car_1[[رقم السيارة]:[العداد]],5,FALSE),_xlfn.MAXIFS(OFFSET($P$5,0,0,ROW()-5,1),OFFSET($K$5,0,0,ROW()-5,1),K519)),VLOOKUP(K519,car_1[[رقم السيارة]:[العداد]],5,FALSE)),"")</f>
        <v>65352</v>
      </c>
      <c r="Q519" s="12" t="str">
        <f t="shared" ca="1" si="56"/>
        <v/>
      </c>
      <c r="R519" s="3">
        <v>70</v>
      </c>
      <c r="S519" s="3" t="s">
        <v>26</v>
      </c>
    </row>
    <row r="520" spans="7:19" x14ac:dyDescent="0.2">
      <c r="G520" s="6">
        <f t="shared" si="57"/>
        <v>45630</v>
      </c>
      <c r="H520" s="7">
        <f t="shared" si="58"/>
        <v>45630</v>
      </c>
      <c r="I520" s="8">
        <v>45630</v>
      </c>
      <c r="J520" s="9">
        <f t="shared" si="59"/>
        <v>45630</v>
      </c>
      <c r="K520" s="3">
        <v>879</v>
      </c>
      <c r="L520" s="14" t="str">
        <f>IFERROR(VLOOKUP($K520,car_1[],2,0),"")</f>
        <v xml:space="preserve">محمود </v>
      </c>
      <c r="M520" s="14" t="str">
        <f>IFERROR(VLOOKUP($K520,car_1[],3,0),"")</f>
        <v>دبل كابينة</v>
      </c>
      <c r="N520" s="14" t="str">
        <f>IFERROR(VLOOKUP($K520,car_1[],4,0),"")</f>
        <v>غرز</v>
      </c>
      <c r="O520" s="11">
        <f ca="1">IF(K520&lt;&gt;"",IFERROR(IF(_xlfn.MAXIFS(OFFSET($P$5,0,0,ROW()-5,1),OFFSET($K$5,0,0,ROW()-5,1),K520)&lt;1,VLOOKUP(K520,car_1[[رقم السيارة]:[العداد]],5,FALSE),_xlfn.MAXIFS(OFFSET($P$5,0,0,ROW()-5,1),OFFSET($K$5,0,0,ROW()-5,1),K520)),VLOOKUP(K520,car_1[[رقم السيارة]:[العداد]],5,FALSE)),"")</f>
        <v>426555</v>
      </c>
      <c r="Q520" s="12" t="str">
        <f t="shared" ca="1" si="56"/>
        <v/>
      </c>
      <c r="R520" s="3">
        <v>50</v>
      </c>
      <c r="S520" s="3" t="s">
        <v>26</v>
      </c>
    </row>
    <row r="521" spans="7:19" x14ac:dyDescent="0.2">
      <c r="G521" s="6">
        <f t="shared" si="57"/>
        <v>45631</v>
      </c>
      <c r="H521" s="7">
        <f t="shared" si="58"/>
        <v>45631</v>
      </c>
      <c r="I521" s="8">
        <v>45631</v>
      </c>
      <c r="J521" s="9">
        <f t="shared" si="59"/>
        <v>45631</v>
      </c>
      <c r="K521" s="3">
        <v>566</v>
      </c>
      <c r="L521" s="14" t="str">
        <f>IFERROR(VLOOKUP($K521,car_1[],2,0),"")</f>
        <v>محمد</v>
      </c>
      <c r="M521" s="14" t="str">
        <f>IFERROR(VLOOKUP($K521,car_1[],3,0),"")</f>
        <v>دبل كابينة</v>
      </c>
      <c r="N521" s="14" t="str">
        <f>IFERROR(VLOOKUP($K521,car_1[],4,0),"")</f>
        <v>عادية</v>
      </c>
      <c r="O521" s="11">
        <f ca="1">IF(K521&lt;&gt;"",IFERROR(IF(_xlfn.MAXIFS(OFFSET($P$5,0,0,ROW()-5,1),OFFSET($K$5,0,0,ROW()-5,1),K521)&lt;1,VLOOKUP(K521,car_1[[رقم السيارة]:[العداد]],5,FALSE),_xlfn.MAXIFS(OFFSET($P$5,0,0,ROW()-5,1),OFFSET($K$5,0,0,ROW()-5,1),K521)),VLOOKUP(K521,car_1[[رقم السيارة]:[العداد]],5,FALSE)),"")</f>
        <v>65752</v>
      </c>
      <c r="Q521" s="12" t="str">
        <f t="shared" ca="1" si="56"/>
        <v/>
      </c>
      <c r="R521" s="3">
        <v>25</v>
      </c>
      <c r="S521" s="3" t="s">
        <v>26</v>
      </c>
    </row>
    <row r="522" spans="7:19" x14ac:dyDescent="0.2">
      <c r="G522" s="6">
        <f t="shared" si="57"/>
        <v>45632</v>
      </c>
      <c r="H522" s="7">
        <f t="shared" si="58"/>
        <v>45632</v>
      </c>
      <c r="I522" s="8">
        <v>45632</v>
      </c>
      <c r="J522" s="9">
        <f t="shared" si="59"/>
        <v>45632</v>
      </c>
      <c r="K522" s="3">
        <v>215</v>
      </c>
      <c r="L522" s="14" t="str">
        <f>IFERROR(VLOOKUP($K522,car_1[],2,0),"")</f>
        <v>مصطفى</v>
      </c>
      <c r="M522" s="14" t="str">
        <f>IFERROR(VLOOKUP($K522,car_1[],3,0),"")</f>
        <v xml:space="preserve">كابينة </v>
      </c>
      <c r="N522" s="14" t="str">
        <f>IFERROR(VLOOKUP($K522,car_1[],4,0),"")</f>
        <v>عادية</v>
      </c>
      <c r="O522" s="11">
        <f ca="1">IF(K522&lt;&gt;"",IFERROR(IF(_xlfn.MAXIFS(OFFSET($P$5,0,0,ROW()-5,1),OFFSET($K$5,0,0,ROW()-5,1),K522)&lt;1,VLOOKUP(K522,car_1[[رقم السيارة]:[العداد]],5,FALSE),_xlfn.MAXIFS(OFFSET($P$5,0,0,ROW()-5,1),OFFSET($K$5,0,0,ROW()-5,1),K522)),VLOOKUP(K522,car_1[[رقم السيارة]:[العداد]],5,FALSE)),"")</f>
        <v>75925</v>
      </c>
      <c r="Q522" s="12" t="str">
        <f t="shared" ca="1" si="56"/>
        <v/>
      </c>
      <c r="R522" s="3">
        <v>30</v>
      </c>
      <c r="S522" s="3" t="s">
        <v>26</v>
      </c>
    </row>
    <row r="523" spans="7:19" x14ac:dyDescent="0.2">
      <c r="G523" s="6">
        <f t="shared" si="57"/>
        <v>45633</v>
      </c>
      <c r="H523" s="7">
        <f t="shared" si="58"/>
        <v>45633</v>
      </c>
      <c r="I523" s="8">
        <v>45633</v>
      </c>
      <c r="J523" s="9">
        <f t="shared" si="59"/>
        <v>45633</v>
      </c>
      <c r="K523" s="3">
        <v>578</v>
      </c>
      <c r="L523" s="14" t="str">
        <f>IFERROR(VLOOKUP($K523,car_1[],2,0),"")</f>
        <v>رضا الخطيب</v>
      </c>
      <c r="M523" s="14" t="str">
        <f>IFERROR(VLOOKUP($K523,car_1[],3,0),"")</f>
        <v>دبل كابينة</v>
      </c>
      <c r="N523" s="14" t="str">
        <f>IFERROR(VLOOKUP($K523,car_1[],4,0),"")</f>
        <v>غرز</v>
      </c>
      <c r="O523" s="11">
        <f ca="1">IF(K523&lt;&gt;"",IFERROR(IF(_xlfn.MAXIFS(OFFSET($P$5,0,0,ROW()-5,1),OFFSET($K$5,0,0,ROW()-5,1),K523)&lt;1,VLOOKUP(K523,car_1[[رقم السيارة]:[العداد]],5,FALSE),_xlfn.MAXIFS(OFFSET($P$5,0,0,ROW()-5,1),OFFSET($K$5,0,0,ROW()-5,1),K523)),VLOOKUP(K523,car_1[[رقم السيارة]:[العداد]],5,FALSE)),"")</f>
        <v>65352</v>
      </c>
      <c r="Q523" s="12" t="str">
        <f t="shared" ca="1" si="56"/>
        <v/>
      </c>
      <c r="R523" s="3">
        <v>55</v>
      </c>
      <c r="S523" s="3" t="s">
        <v>26</v>
      </c>
    </row>
    <row r="524" spans="7:19" x14ac:dyDescent="0.2">
      <c r="G524" s="6">
        <f t="shared" si="57"/>
        <v>45634</v>
      </c>
      <c r="H524" s="7">
        <f t="shared" si="58"/>
        <v>45634</v>
      </c>
      <c r="I524" s="8">
        <v>45634</v>
      </c>
      <c r="J524" s="9">
        <f t="shared" si="59"/>
        <v>45634</v>
      </c>
      <c r="K524" s="3">
        <v>879</v>
      </c>
      <c r="L524" s="14" t="str">
        <f>IFERROR(VLOOKUP($K524,car_1[],2,0),"")</f>
        <v xml:space="preserve">محمود </v>
      </c>
      <c r="M524" s="14" t="str">
        <f>IFERROR(VLOOKUP($K524,car_1[],3,0),"")</f>
        <v>دبل كابينة</v>
      </c>
      <c r="N524" s="14" t="str">
        <f>IFERROR(VLOOKUP($K524,car_1[],4,0),"")</f>
        <v>غرز</v>
      </c>
      <c r="O524" s="11">
        <f ca="1">IF(K524&lt;&gt;"",IFERROR(IF(_xlfn.MAXIFS(OFFSET($P$5,0,0,ROW()-5,1),OFFSET($K$5,0,0,ROW()-5,1),K524)&lt;1,VLOOKUP(K524,car_1[[رقم السيارة]:[العداد]],5,FALSE),_xlfn.MAXIFS(OFFSET($P$5,0,0,ROW()-5,1),OFFSET($K$5,0,0,ROW()-5,1),K524)),VLOOKUP(K524,car_1[[رقم السيارة]:[العداد]],5,FALSE)),"")</f>
        <v>426555</v>
      </c>
      <c r="Q524" s="12" t="str">
        <f t="shared" ca="1" si="56"/>
        <v/>
      </c>
      <c r="R524" s="3">
        <v>70</v>
      </c>
      <c r="S524" s="3" t="s">
        <v>26</v>
      </c>
    </row>
    <row r="525" spans="7:19" x14ac:dyDescent="0.2">
      <c r="G525" s="6">
        <f t="shared" si="57"/>
        <v>45635</v>
      </c>
      <c r="H525" s="7">
        <f t="shared" si="58"/>
        <v>45635</v>
      </c>
      <c r="I525" s="8">
        <v>45635</v>
      </c>
      <c r="J525" s="9">
        <f t="shared" si="59"/>
        <v>45635</v>
      </c>
      <c r="K525" s="3">
        <v>566</v>
      </c>
      <c r="L525" s="14" t="str">
        <f>IFERROR(VLOOKUP($K525,car_1[],2,0),"")</f>
        <v>محمد</v>
      </c>
      <c r="M525" s="14" t="str">
        <f>IFERROR(VLOOKUP($K525,car_1[],3,0),"")</f>
        <v>دبل كابينة</v>
      </c>
      <c r="N525" s="14" t="str">
        <f>IFERROR(VLOOKUP($K525,car_1[],4,0),"")</f>
        <v>عادية</v>
      </c>
      <c r="O525" s="11">
        <f ca="1">IF(K525&lt;&gt;"",IFERROR(IF(_xlfn.MAXIFS(OFFSET($P$5,0,0,ROW()-5,1),OFFSET($K$5,0,0,ROW()-5,1),K525)&lt;1,VLOOKUP(K525,car_1[[رقم السيارة]:[العداد]],5,FALSE),_xlfn.MAXIFS(OFFSET($P$5,0,0,ROW()-5,1),OFFSET($K$5,0,0,ROW()-5,1),K525)),VLOOKUP(K525,car_1[[رقم السيارة]:[العداد]],5,FALSE)),"")</f>
        <v>65752</v>
      </c>
      <c r="Q525" s="12" t="str">
        <f t="shared" ca="1" si="56"/>
        <v/>
      </c>
      <c r="R525" s="3">
        <v>50</v>
      </c>
      <c r="S525" s="3" t="s">
        <v>26</v>
      </c>
    </row>
    <row r="526" spans="7:19" x14ac:dyDescent="0.2">
      <c r="G526" s="6">
        <f t="shared" si="57"/>
        <v>45636</v>
      </c>
      <c r="H526" s="7">
        <f t="shared" si="58"/>
        <v>45636</v>
      </c>
      <c r="I526" s="8">
        <v>45636</v>
      </c>
      <c r="J526" s="9">
        <f t="shared" si="59"/>
        <v>45636</v>
      </c>
      <c r="K526" s="3">
        <v>215</v>
      </c>
      <c r="L526" s="14" t="str">
        <f>IFERROR(VLOOKUP($K526,car_1[],2,0),"")</f>
        <v>مصطفى</v>
      </c>
      <c r="M526" s="14" t="str">
        <f>IFERROR(VLOOKUP($K526,car_1[],3,0),"")</f>
        <v xml:space="preserve">كابينة </v>
      </c>
      <c r="N526" s="14" t="str">
        <f>IFERROR(VLOOKUP($K526,car_1[],4,0),"")</f>
        <v>عادية</v>
      </c>
      <c r="O526" s="11">
        <f ca="1">IF(K526&lt;&gt;"",IFERROR(IF(_xlfn.MAXIFS(OFFSET($P$5,0,0,ROW()-5,1),OFFSET($K$5,0,0,ROW()-5,1),K526)&lt;1,VLOOKUP(K526,car_1[[رقم السيارة]:[العداد]],5,FALSE),_xlfn.MAXIFS(OFFSET($P$5,0,0,ROW()-5,1),OFFSET($K$5,0,0,ROW()-5,1),K526)),VLOOKUP(K526,car_1[[رقم السيارة]:[العداد]],5,FALSE)),"")</f>
        <v>75925</v>
      </c>
      <c r="Q526" s="12" t="str">
        <f t="shared" ca="1" si="56"/>
        <v/>
      </c>
      <c r="R526" s="3">
        <v>25</v>
      </c>
      <c r="S526" s="3" t="s">
        <v>26</v>
      </c>
    </row>
    <row r="527" spans="7:19" x14ac:dyDescent="0.2">
      <c r="G527" s="6">
        <f t="shared" si="57"/>
        <v>45637</v>
      </c>
      <c r="H527" s="7">
        <f t="shared" si="58"/>
        <v>45637</v>
      </c>
      <c r="I527" s="8">
        <v>45637</v>
      </c>
      <c r="J527" s="9">
        <f t="shared" si="59"/>
        <v>45637</v>
      </c>
      <c r="K527" s="3">
        <v>578</v>
      </c>
      <c r="L527" s="14" t="str">
        <f>IFERROR(VLOOKUP($K527,car_1[],2,0),"")</f>
        <v>رضا الخطيب</v>
      </c>
      <c r="M527" s="14" t="str">
        <f>IFERROR(VLOOKUP($K527,car_1[],3,0),"")</f>
        <v>دبل كابينة</v>
      </c>
      <c r="N527" s="14" t="str">
        <f>IFERROR(VLOOKUP($K527,car_1[],4,0),"")</f>
        <v>غرز</v>
      </c>
      <c r="O527" s="11">
        <f ca="1">IF(K527&lt;&gt;"",IFERROR(IF(_xlfn.MAXIFS(OFFSET($P$5,0,0,ROW()-5,1),OFFSET($K$5,0,0,ROW()-5,1),K527)&lt;1,VLOOKUP(K527,car_1[[رقم السيارة]:[العداد]],5,FALSE),_xlfn.MAXIFS(OFFSET($P$5,0,0,ROW()-5,1),OFFSET($K$5,0,0,ROW()-5,1),K527)),VLOOKUP(K527,car_1[[رقم السيارة]:[العداد]],5,FALSE)),"")</f>
        <v>65352</v>
      </c>
      <c r="Q527" s="12" t="str">
        <f t="shared" ca="1" si="56"/>
        <v/>
      </c>
      <c r="R527" s="3">
        <v>30</v>
      </c>
      <c r="S527" s="3" t="s">
        <v>26</v>
      </c>
    </row>
    <row r="528" spans="7:19" x14ac:dyDescent="0.2">
      <c r="G528" s="6">
        <f t="shared" si="57"/>
        <v>45638</v>
      </c>
      <c r="H528" s="7">
        <f t="shared" si="58"/>
        <v>45638</v>
      </c>
      <c r="I528" s="8">
        <v>45638</v>
      </c>
      <c r="J528" s="9">
        <f t="shared" si="59"/>
        <v>45638</v>
      </c>
      <c r="K528" s="3">
        <v>879</v>
      </c>
      <c r="L528" s="14" t="str">
        <f>IFERROR(VLOOKUP($K528,car_1[],2,0),"")</f>
        <v xml:space="preserve">محمود </v>
      </c>
      <c r="M528" s="14" t="str">
        <f>IFERROR(VLOOKUP($K528,car_1[],3,0),"")</f>
        <v>دبل كابينة</v>
      </c>
      <c r="N528" s="14" t="str">
        <f>IFERROR(VLOOKUP($K528,car_1[],4,0),"")</f>
        <v>غرز</v>
      </c>
      <c r="O528" s="11">
        <f ca="1">IF(K528&lt;&gt;"",IFERROR(IF(_xlfn.MAXIFS(OFFSET($P$5,0,0,ROW()-5,1),OFFSET($K$5,0,0,ROW()-5,1),K528)&lt;1,VLOOKUP(K528,car_1[[رقم السيارة]:[العداد]],5,FALSE),_xlfn.MAXIFS(OFFSET($P$5,0,0,ROW()-5,1),OFFSET($K$5,0,0,ROW()-5,1),K528)),VLOOKUP(K528,car_1[[رقم السيارة]:[العداد]],5,FALSE)),"")</f>
        <v>426555</v>
      </c>
      <c r="Q528" s="12" t="str">
        <f t="shared" ca="1" si="56"/>
        <v/>
      </c>
      <c r="R528" s="3">
        <v>55</v>
      </c>
      <c r="S528" s="3" t="s">
        <v>26</v>
      </c>
    </row>
    <row r="529" spans="7:19" x14ac:dyDescent="0.2">
      <c r="G529" s="6">
        <f t="shared" si="57"/>
        <v>45639</v>
      </c>
      <c r="H529" s="7">
        <f t="shared" si="58"/>
        <v>45639</v>
      </c>
      <c r="I529" s="8">
        <v>45639</v>
      </c>
      <c r="J529" s="9">
        <f t="shared" si="59"/>
        <v>45639</v>
      </c>
      <c r="K529" s="3">
        <v>566</v>
      </c>
      <c r="L529" s="14" t="str">
        <f>IFERROR(VLOOKUP($K529,car_1[],2,0),"")</f>
        <v>محمد</v>
      </c>
      <c r="M529" s="14" t="str">
        <f>IFERROR(VLOOKUP($K529,car_1[],3,0),"")</f>
        <v>دبل كابينة</v>
      </c>
      <c r="N529" s="14" t="str">
        <f>IFERROR(VLOOKUP($K529,car_1[],4,0),"")</f>
        <v>عادية</v>
      </c>
      <c r="O529" s="11">
        <f ca="1">IF(K529&lt;&gt;"",IFERROR(IF(_xlfn.MAXIFS(OFFSET($P$5,0,0,ROW()-5,1),OFFSET($K$5,0,0,ROW()-5,1),K529)&lt;1,VLOOKUP(K529,car_1[[رقم السيارة]:[العداد]],5,FALSE),_xlfn.MAXIFS(OFFSET($P$5,0,0,ROW()-5,1),OFFSET($K$5,0,0,ROW()-5,1),K529)),VLOOKUP(K529,car_1[[رقم السيارة]:[العداد]],5,FALSE)),"")</f>
        <v>65752</v>
      </c>
      <c r="Q529" s="12" t="str">
        <f t="shared" ca="1" si="56"/>
        <v/>
      </c>
      <c r="R529" s="3">
        <v>70</v>
      </c>
      <c r="S529" s="3" t="s">
        <v>26</v>
      </c>
    </row>
    <row r="530" spans="7:19" x14ac:dyDescent="0.2">
      <c r="G530" s="6">
        <f t="shared" si="57"/>
        <v>45640</v>
      </c>
      <c r="H530" s="7">
        <f t="shared" si="58"/>
        <v>45640</v>
      </c>
      <c r="I530" s="8">
        <v>45640</v>
      </c>
      <c r="J530" s="9">
        <f t="shared" si="59"/>
        <v>45640</v>
      </c>
      <c r="K530" s="3">
        <v>215</v>
      </c>
      <c r="L530" s="14" t="str">
        <f>IFERROR(VLOOKUP($K530,car_1[],2,0),"")</f>
        <v>مصطفى</v>
      </c>
      <c r="M530" s="14" t="str">
        <f>IFERROR(VLOOKUP($K530,car_1[],3,0),"")</f>
        <v xml:space="preserve">كابينة </v>
      </c>
      <c r="N530" s="14" t="str">
        <f>IFERROR(VLOOKUP($K530,car_1[],4,0),"")</f>
        <v>عادية</v>
      </c>
      <c r="O530" s="11">
        <f ca="1">IF(K530&lt;&gt;"",IFERROR(IF(_xlfn.MAXIFS(OFFSET($P$5,0,0,ROW()-5,1),OFFSET($K$5,0,0,ROW()-5,1),K530)&lt;1,VLOOKUP(K530,car_1[[رقم السيارة]:[العداد]],5,FALSE),_xlfn.MAXIFS(OFFSET($P$5,0,0,ROW()-5,1),OFFSET($K$5,0,0,ROW()-5,1),K530)),VLOOKUP(K530,car_1[[رقم السيارة]:[العداد]],5,FALSE)),"")</f>
        <v>75925</v>
      </c>
      <c r="Q530" s="12" t="str">
        <f t="shared" ca="1" si="56"/>
        <v/>
      </c>
      <c r="R530" s="3">
        <v>50</v>
      </c>
      <c r="S530" s="3" t="s">
        <v>26</v>
      </c>
    </row>
    <row r="531" spans="7:19" x14ac:dyDescent="0.2">
      <c r="G531" s="6">
        <f t="shared" si="57"/>
        <v>45641</v>
      </c>
      <c r="H531" s="7">
        <f t="shared" si="58"/>
        <v>45641</v>
      </c>
      <c r="I531" s="8">
        <v>45641</v>
      </c>
      <c r="J531" s="9">
        <f t="shared" si="59"/>
        <v>45641</v>
      </c>
      <c r="K531" s="3">
        <v>578</v>
      </c>
      <c r="L531" s="14" t="str">
        <f>IFERROR(VLOOKUP($K531,car_1[],2,0),"")</f>
        <v>رضا الخطيب</v>
      </c>
      <c r="M531" s="14" t="str">
        <f>IFERROR(VLOOKUP($K531,car_1[],3,0),"")</f>
        <v>دبل كابينة</v>
      </c>
      <c r="N531" s="14" t="str">
        <f>IFERROR(VLOOKUP($K531,car_1[],4,0),"")</f>
        <v>غرز</v>
      </c>
      <c r="O531" s="11">
        <f ca="1">IF(K531&lt;&gt;"",IFERROR(IF(_xlfn.MAXIFS(OFFSET($P$5,0,0,ROW()-5,1),OFFSET($K$5,0,0,ROW()-5,1),K531)&lt;1,VLOOKUP(K531,car_1[[رقم السيارة]:[العداد]],5,FALSE),_xlfn.MAXIFS(OFFSET($P$5,0,0,ROW()-5,1),OFFSET($K$5,0,0,ROW()-5,1),K531)),VLOOKUP(K531,car_1[[رقم السيارة]:[العداد]],5,FALSE)),"")</f>
        <v>65352</v>
      </c>
      <c r="Q531" s="12" t="str">
        <f t="shared" ca="1" si="56"/>
        <v/>
      </c>
      <c r="R531" s="3">
        <v>25</v>
      </c>
      <c r="S531" s="3" t="s">
        <v>26</v>
      </c>
    </row>
    <row r="532" spans="7:19" x14ac:dyDescent="0.2">
      <c r="G532" s="6">
        <f t="shared" si="57"/>
        <v>45642</v>
      </c>
      <c r="H532" s="7">
        <f t="shared" si="58"/>
        <v>45642</v>
      </c>
      <c r="I532" s="8">
        <v>45642</v>
      </c>
      <c r="J532" s="9">
        <f t="shared" si="59"/>
        <v>45642</v>
      </c>
      <c r="K532" s="3">
        <v>879</v>
      </c>
      <c r="L532" s="14" t="str">
        <f>IFERROR(VLOOKUP($K532,car_1[],2,0),"")</f>
        <v xml:space="preserve">محمود </v>
      </c>
      <c r="M532" s="14" t="str">
        <f>IFERROR(VLOOKUP($K532,car_1[],3,0),"")</f>
        <v>دبل كابينة</v>
      </c>
      <c r="N532" s="14" t="str">
        <f>IFERROR(VLOOKUP($K532,car_1[],4,0),"")</f>
        <v>غرز</v>
      </c>
      <c r="O532" s="11">
        <f ca="1">IF(K532&lt;&gt;"",IFERROR(IF(_xlfn.MAXIFS(OFFSET($P$5,0,0,ROW()-5,1),OFFSET($K$5,0,0,ROW()-5,1),K532)&lt;1,VLOOKUP(K532,car_1[[رقم السيارة]:[العداد]],5,FALSE),_xlfn.MAXIFS(OFFSET($P$5,0,0,ROW()-5,1),OFFSET($K$5,0,0,ROW()-5,1),K532)),VLOOKUP(K532,car_1[[رقم السيارة]:[العداد]],5,FALSE)),"")</f>
        <v>426555</v>
      </c>
      <c r="Q532" s="12" t="str">
        <f t="shared" ca="1" si="56"/>
        <v/>
      </c>
      <c r="R532" s="3">
        <v>30</v>
      </c>
      <c r="S532" s="3" t="s">
        <v>26</v>
      </c>
    </row>
    <row r="533" spans="7:19" x14ac:dyDescent="0.2">
      <c r="G533" s="6">
        <f t="shared" si="57"/>
        <v>45643</v>
      </c>
      <c r="H533" s="7">
        <f t="shared" si="58"/>
        <v>45643</v>
      </c>
      <c r="I533" s="8">
        <v>45643</v>
      </c>
      <c r="J533" s="9">
        <f t="shared" si="59"/>
        <v>45643</v>
      </c>
      <c r="K533" s="3">
        <v>566</v>
      </c>
      <c r="L533" s="14" t="str">
        <f>IFERROR(VLOOKUP($K533,car_1[],2,0),"")</f>
        <v>محمد</v>
      </c>
      <c r="M533" s="14" t="str">
        <f>IFERROR(VLOOKUP($K533,car_1[],3,0),"")</f>
        <v>دبل كابينة</v>
      </c>
      <c r="N533" s="14" t="str">
        <f>IFERROR(VLOOKUP($K533,car_1[],4,0),"")</f>
        <v>عادية</v>
      </c>
      <c r="O533" s="11">
        <f ca="1">IF(K533&lt;&gt;"",IFERROR(IF(_xlfn.MAXIFS(OFFSET($P$5,0,0,ROW()-5,1),OFFSET($K$5,0,0,ROW()-5,1),K533)&lt;1,VLOOKUP(K533,car_1[[رقم السيارة]:[العداد]],5,FALSE),_xlfn.MAXIFS(OFFSET($P$5,0,0,ROW()-5,1),OFFSET($K$5,0,0,ROW()-5,1),K533)),VLOOKUP(K533,car_1[[رقم السيارة]:[العداد]],5,FALSE)),"")</f>
        <v>65752</v>
      </c>
      <c r="Q533" s="12" t="str">
        <f t="shared" ca="1" si="56"/>
        <v/>
      </c>
      <c r="R533" s="3">
        <v>55</v>
      </c>
      <c r="S533" s="3" t="s">
        <v>26</v>
      </c>
    </row>
    <row r="534" spans="7:19" x14ac:dyDescent="0.2">
      <c r="G534" s="6">
        <f t="shared" si="57"/>
        <v>45644</v>
      </c>
      <c r="H534" s="7">
        <f t="shared" si="58"/>
        <v>45644</v>
      </c>
      <c r="I534" s="8">
        <v>45644</v>
      </c>
      <c r="J534" s="9">
        <f t="shared" si="59"/>
        <v>45644</v>
      </c>
      <c r="K534" s="3">
        <v>215</v>
      </c>
      <c r="L534" s="14" t="str">
        <f>IFERROR(VLOOKUP($K534,car_1[],2,0),"")</f>
        <v>مصطفى</v>
      </c>
      <c r="M534" s="14" t="str">
        <f>IFERROR(VLOOKUP($K534,car_1[],3,0),"")</f>
        <v xml:space="preserve">كابينة </v>
      </c>
      <c r="N534" s="14" t="str">
        <f>IFERROR(VLOOKUP($K534,car_1[],4,0),"")</f>
        <v>عادية</v>
      </c>
      <c r="O534" s="11">
        <f ca="1">IF(K534&lt;&gt;"",IFERROR(IF(_xlfn.MAXIFS(OFFSET($P$5,0,0,ROW()-5,1),OFFSET($K$5,0,0,ROW()-5,1),K534)&lt;1,VLOOKUP(K534,car_1[[رقم السيارة]:[العداد]],5,FALSE),_xlfn.MAXIFS(OFFSET($P$5,0,0,ROW()-5,1),OFFSET($K$5,0,0,ROW()-5,1),K534)),VLOOKUP(K534,car_1[[رقم السيارة]:[العداد]],5,FALSE)),"")</f>
        <v>75925</v>
      </c>
      <c r="Q534" s="12" t="str">
        <f t="shared" ca="1" si="56"/>
        <v/>
      </c>
      <c r="R534" s="3">
        <v>70</v>
      </c>
      <c r="S534" s="3" t="s">
        <v>26</v>
      </c>
    </row>
    <row r="535" spans="7:19" x14ac:dyDescent="0.2">
      <c r="G535" s="6">
        <f t="shared" si="57"/>
        <v>45645</v>
      </c>
      <c r="H535" s="7">
        <f t="shared" si="58"/>
        <v>45645</v>
      </c>
      <c r="I535" s="8">
        <v>45645</v>
      </c>
      <c r="J535" s="9">
        <f t="shared" si="59"/>
        <v>45645</v>
      </c>
      <c r="K535" s="3">
        <v>578</v>
      </c>
      <c r="L535" s="14" t="str">
        <f>IFERROR(VLOOKUP($K535,car_1[],2,0),"")</f>
        <v>رضا الخطيب</v>
      </c>
      <c r="M535" s="14" t="str">
        <f>IFERROR(VLOOKUP($K535,car_1[],3,0),"")</f>
        <v>دبل كابينة</v>
      </c>
      <c r="N535" s="14" t="str">
        <f>IFERROR(VLOOKUP($K535,car_1[],4,0),"")</f>
        <v>غرز</v>
      </c>
      <c r="O535" s="11">
        <f ca="1">IF(K535&lt;&gt;"",IFERROR(IF(_xlfn.MAXIFS(OFFSET($P$5,0,0,ROW()-5,1),OFFSET($K$5,0,0,ROW()-5,1),K535)&lt;1,VLOOKUP(K535,car_1[[رقم السيارة]:[العداد]],5,FALSE),_xlfn.MAXIFS(OFFSET($P$5,0,0,ROW()-5,1),OFFSET($K$5,0,0,ROW()-5,1),K535)),VLOOKUP(K535,car_1[[رقم السيارة]:[العداد]],5,FALSE)),"")</f>
        <v>65352</v>
      </c>
      <c r="Q535" s="12" t="str">
        <f t="shared" ca="1" si="56"/>
        <v/>
      </c>
      <c r="R535" s="3">
        <v>50</v>
      </c>
      <c r="S535" s="3" t="s">
        <v>26</v>
      </c>
    </row>
    <row r="536" spans="7:19" x14ac:dyDescent="0.2">
      <c r="G536" s="6">
        <f t="shared" si="57"/>
        <v>45646</v>
      </c>
      <c r="H536" s="7">
        <f t="shared" si="58"/>
        <v>45646</v>
      </c>
      <c r="I536" s="8">
        <v>45646</v>
      </c>
      <c r="J536" s="9">
        <f t="shared" si="59"/>
        <v>45646</v>
      </c>
      <c r="K536" s="3">
        <v>879</v>
      </c>
      <c r="L536" s="14" t="str">
        <f>IFERROR(VLOOKUP($K536,car_1[],2,0),"")</f>
        <v xml:space="preserve">محمود </v>
      </c>
      <c r="M536" s="14" t="str">
        <f>IFERROR(VLOOKUP($K536,car_1[],3,0),"")</f>
        <v>دبل كابينة</v>
      </c>
      <c r="N536" s="14" t="str">
        <f>IFERROR(VLOOKUP($K536,car_1[],4,0),"")</f>
        <v>غرز</v>
      </c>
      <c r="O536" s="11">
        <f ca="1">IF(K536&lt;&gt;"",IFERROR(IF(_xlfn.MAXIFS(OFFSET($P$5,0,0,ROW()-5,1),OFFSET($K$5,0,0,ROW()-5,1),K536)&lt;1,VLOOKUP(K536,car_1[[رقم السيارة]:[العداد]],5,FALSE),_xlfn.MAXIFS(OFFSET($P$5,0,0,ROW()-5,1),OFFSET($K$5,0,0,ROW()-5,1),K536)),VLOOKUP(K536,car_1[[رقم السيارة]:[العداد]],5,FALSE)),"")</f>
        <v>426555</v>
      </c>
      <c r="Q536" s="12" t="str">
        <f t="shared" ca="1" si="56"/>
        <v/>
      </c>
      <c r="R536" s="3">
        <v>25</v>
      </c>
      <c r="S536" s="3" t="s">
        <v>26</v>
      </c>
    </row>
    <row r="537" spans="7:19" x14ac:dyDescent="0.2">
      <c r="G537" s="6">
        <f t="shared" si="57"/>
        <v>45647</v>
      </c>
      <c r="H537" s="7">
        <f t="shared" si="58"/>
        <v>45647</v>
      </c>
      <c r="I537" s="8">
        <v>45647</v>
      </c>
      <c r="J537" s="9">
        <f t="shared" si="59"/>
        <v>45647</v>
      </c>
      <c r="K537" s="3">
        <v>566</v>
      </c>
      <c r="L537" s="14" t="str">
        <f>IFERROR(VLOOKUP($K537,car_1[],2,0),"")</f>
        <v>محمد</v>
      </c>
      <c r="M537" s="14" t="str">
        <f>IFERROR(VLOOKUP($K537,car_1[],3,0),"")</f>
        <v>دبل كابينة</v>
      </c>
      <c r="N537" s="14" t="str">
        <f>IFERROR(VLOOKUP($K537,car_1[],4,0),"")</f>
        <v>عادية</v>
      </c>
      <c r="O537" s="11">
        <f ca="1">IF(K537&lt;&gt;"",IFERROR(IF(_xlfn.MAXIFS(OFFSET($P$5,0,0,ROW()-5,1),OFFSET($K$5,0,0,ROW()-5,1),K537)&lt;1,VLOOKUP(K537,car_1[[رقم السيارة]:[العداد]],5,FALSE),_xlfn.MAXIFS(OFFSET($P$5,0,0,ROW()-5,1),OFFSET($K$5,0,0,ROW()-5,1),K537)),VLOOKUP(K537,car_1[[رقم السيارة]:[العداد]],5,FALSE)),"")</f>
        <v>65752</v>
      </c>
      <c r="Q537" s="12" t="str">
        <f t="shared" ca="1" si="56"/>
        <v/>
      </c>
      <c r="R537" s="3">
        <v>30</v>
      </c>
      <c r="S537" s="3" t="s">
        <v>26</v>
      </c>
    </row>
    <row r="538" spans="7:19" x14ac:dyDescent="0.2">
      <c r="G538" s="6">
        <f t="shared" si="57"/>
        <v>45648</v>
      </c>
      <c r="H538" s="7">
        <f t="shared" si="58"/>
        <v>45648</v>
      </c>
      <c r="I538" s="8">
        <v>45648</v>
      </c>
      <c r="J538" s="9">
        <f t="shared" si="59"/>
        <v>45648</v>
      </c>
      <c r="K538" s="3">
        <v>215</v>
      </c>
      <c r="L538" s="14" t="str">
        <f>IFERROR(VLOOKUP($K538,car_1[],2,0),"")</f>
        <v>مصطفى</v>
      </c>
      <c r="M538" s="14" t="str">
        <f>IFERROR(VLOOKUP($K538,car_1[],3,0),"")</f>
        <v xml:space="preserve">كابينة </v>
      </c>
      <c r="N538" s="14" t="str">
        <f>IFERROR(VLOOKUP($K538,car_1[],4,0),"")</f>
        <v>عادية</v>
      </c>
      <c r="O538" s="11">
        <f ca="1">IF(K538&lt;&gt;"",IFERROR(IF(_xlfn.MAXIFS(OFFSET($P$5,0,0,ROW()-5,1),OFFSET($K$5,0,0,ROW()-5,1),K538)&lt;1,VLOOKUP(K538,car_1[[رقم السيارة]:[العداد]],5,FALSE),_xlfn.MAXIFS(OFFSET($P$5,0,0,ROW()-5,1),OFFSET($K$5,0,0,ROW()-5,1),K538)),VLOOKUP(K538,car_1[[رقم السيارة]:[العداد]],5,FALSE)),"")</f>
        <v>75925</v>
      </c>
      <c r="Q538" s="12" t="str">
        <f t="shared" ca="1" si="56"/>
        <v/>
      </c>
      <c r="R538" s="3">
        <v>55</v>
      </c>
      <c r="S538" s="3" t="s">
        <v>26</v>
      </c>
    </row>
    <row r="539" spans="7:19" x14ac:dyDescent="0.2">
      <c r="G539" s="6">
        <f t="shared" si="57"/>
        <v>45649</v>
      </c>
      <c r="H539" s="7">
        <f t="shared" si="58"/>
        <v>45649</v>
      </c>
      <c r="I539" s="8">
        <v>45649</v>
      </c>
      <c r="J539" s="9">
        <f t="shared" si="59"/>
        <v>45649</v>
      </c>
      <c r="K539" s="3">
        <v>578</v>
      </c>
      <c r="L539" s="14" t="str">
        <f>IFERROR(VLOOKUP($K539,car_1[],2,0),"")</f>
        <v>رضا الخطيب</v>
      </c>
      <c r="M539" s="14" t="str">
        <f>IFERROR(VLOOKUP($K539,car_1[],3,0),"")</f>
        <v>دبل كابينة</v>
      </c>
      <c r="N539" s="14" t="str">
        <f>IFERROR(VLOOKUP($K539,car_1[],4,0),"")</f>
        <v>غرز</v>
      </c>
      <c r="O539" s="11">
        <f ca="1">IF(K539&lt;&gt;"",IFERROR(IF(_xlfn.MAXIFS(OFFSET($P$5,0,0,ROW()-5,1),OFFSET($K$5,0,0,ROW()-5,1),K539)&lt;1,VLOOKUP(K539,car_1[[رقم السيارة]:[العداد]],5,FALSE),_xlfn.MAXIFS(OFFSET($P$5,0,0,ROW()-5,1),OFFSET($K$5,0,0,ROW()-5,1),K539)),VLOOKUP(K539,car_1[[رقم السيارة]:[العداد]],5,FALSE)),"")</f>
        <v>65352</v>
      </c>
      <c r="Q539" s="12" t="str">
        <f t="shared" ca="1" si="56"/>
        <v/>
      </c>
      <c r="R539" s="3">
        <v>70</v>
      </c>
      <c r="S539" s="3" t="s">
        <v>26</v>
      </c>
    </row>
    <row r="540" spans="7:19" x14ac:dyDescent="0.2">
      <c r="G540" s="6">
        <f t="shared" si="57"/>
        <v>45650</v>
      </c>
      <c r="H540" s="7">
        <f t="shared" si="58"/>
        <v>45650</v>
      </c>
      <c r="I540" s="8">
        <v>45650</v>
      </c>
      <c r="J540" s="9">
        <f t="shared" si="59"/>
        <v>45650</v>
      </c>
      <c r="K540" s="3">
        <v>879</v>
      </c>
      <c r="L540" s="14" t="str">
        <f>IFERROR(VLOOKUP($K540,car_1[],2,0),"")</f>
        <v xml:space="preserve">محمود </v>
      </c>
      <c r="M540" s="14" t="str">
        <f>IFERROR(VLOOKUP($K540,car_1[],3,0),"")</f>
        <v>دبل كابينة</v>
      </c>
      <c r="N540" s="14" t="str">
        <f>IFERROR(VLOOKUP($K540,car_1[],4,0),"")</f>
        <v>غرز</v>
      </c>
      <c r="O540" s="11">
        <f ca="1">IF(K540&lt;&gt;"",IFERROR(IF(_xlfn.MAXIFS(OFFSET($P$5,0,0,ROW()-5,1),OFFSET($K$5,0,0,ROW()-5,1),K540)&lt;1,VLOOKUP(K540,car_1[[رقم السيارة]:[العداد]],5,FALSE),_xlfn.MAXIFS(OFFSET($P$5,0,0,ROW()-5,1),OFFSET($K$5,0,0,ROW()-5,1),K540)),VLOOKUP(K540,car_1[[رقم السيارة]:[العداد]],5,FALSE)),"")</f>
        <v>426555</v>
      </c>
      <c r="Q540" s="12" t="str">
        <f t="shared" ca="1" si="56"/>
        <v/>
      </c>
      <c r="R540" s="3">
        <v>50</v>
      </c>
      <c r="S540" s="3" t="s">
        <v>26</v>
      </c>
    </row>
    <row r="541" spans="7:19" x14ac:dyDescent="0.2">
      <c r="G541" s="6">
        <f t="shared" si="57"/>
        <v>45651</v>
      </c>
      <c r="H541" s="7">
        <f t="shared" si="58"/>
        <v>45651</v>
      </c>
      <c r="I541" s="8">
        <v>45651</v>
      </c>
      <c r="J541" s="9">
        <f t="shared" si="59"/>
        <v>45651</v>
      </c>
      <c r="K541" s="3">
        <v>566</v>
      </c>
      <c r="L541" s="14" t="str">
        <f>IFERROR(VLOOKUP($K541,car_1[],2,0),"")</f>
        <v>محمد</v>
      </c>
      <c r="M541" s="14" t="str">
        <f>IFERROR(VLOOKUP($K541,car_1[],3,0),"")</f>
        <v>دبل كابينة</v>
      </c>
      <c r="N541" s="14" t="str">
        <f>IFERROR(VLOOKUP($K541,car_1[],4,0),"")</f>
        <v>عادية</v>
      </c>
      <c r="O541" s="11">
        <f ca="1">IF(K541&lt;&gt;"",IFERROR(IF(_xlfn.MAXIFS(OFFSET($P$5,0,0,ROW()-5,1),OFFSET($K$5,0,0,ROW()-5,1),K541)&lt;1,VLOOKUP(K541,car_1[[رقم السيارة]:[العداد]],5,FALSE),_xlfn.MAXIFS(OFFSET($P$5,0,0,ROW()-5,1),OFFSET($K$5,0,0,ROW()-5,1),K541)),VLOOKUP(K541,car_1[[رقم السيارة]:[العداد]],5,FALSE)),"")</f>
        <v>65752</v>
      </c>
      <c r="Q541" s="12" t="str">
        <f t="shared" ca="1" si="56"/>
        <v/>
      </c>
      <c r="R541" s="3">
        <v>25</v>
      </c>
      <c r="S541" s="3" t="s">
        <v>26</v>
      </c>
    </row>
    <row r="542" spans="7:19" x14ac:dyDescent="0.2">
      <c r="G542" s="6">
        <f t="shared" si="57"/>
        <v>45652</v>
      </c>
      <c r="H542" s="7">
        <f t="shared" si="58"/>
        <v>45652</v>
      </c>
      <c r="I542" s="8">
        <v>45652</v>
      </c>
      <c r="J542" s="9">
        <f t="shared" si="59"/>
        <v>45652</v>
      </c>
      <c r="K542" s="3">
        <v>215</v>
      </c>
      <c r="L542" s="14" t="str">
        <f>IFERROR(VLOOKUP($K542,car_1[],2,0),"")</f>
        <v>مصطفى</v>
      </c>
      <c r="M542" s="14" t="str">
        <f>IFERROR(VLOOKUP($K542,car_1[],3,0),"")</f>
        <v xml:space="preserve">كابينة </v>
      </c>
      <c r="N542" s="14" t="str">
        <f>IFERROR(VLOOKUP($K542,car_1[],4,0),"")</f>
        <v>عادية</v>
      </c>
      <c r="O542" s="11">
        <f ca="1">IF(K542&lt;&gt;"",IFERROR(IF(_xlfn.MAXIFS(OFFSET($P$5,0,0,ROW()-5,1),OFFSET($K$5,0,0,ROW()-5,1),K542)&lt;1,VLOOKUP(K542,car_1[[رقم السيارة]:[العداد]],5,FALSE),_xlfn.MAXIFS(OFFSET($P$5,0,0,ROW()-5,1),OFFSET($K$5,0,0,ROW()-5,1),K542)),VLOOKUP(K542,car_1[[رقم السيارة]:[العداد]],5,FALSE)),"")</f>
        <v>75925</v>
      </c>
      <c r="Q542" s="12" t="str">
        <f t="shared" ca="1" si="56"/>
        <v/>
      </c>
      <c r="R542" s="3">
        <v>30</v>
      </c>
      <c r="S542" s="3" t="s">
        <v>26</v>
      </c>
    </row>
    <row r="543" spans="7:19" x14ac:dyDescent="0.2">
      <c r="G543" s="6">
        <f t="shared" si="57"/>
        <v>45653</v>
      </c>
      <c r="H543" s="7">
        <f t="shared" si="58"/>
        <v>45653</v>
      </c>
      <c r="I543" s="8">
        <v>45653</v>
      </c>
      <c r="J543" s="9">
        <f t="shared" si="59"/>
        <v>45653</v>
      </c>
      <c r="K543" s="3">
        <v>578</v>
      </c>
      <c r="L543" s="14" t="str">
        <f>IFERROR(VLOOKUP($K543,car_1[],2,0),"")</f>
        <v>رضا الخطيب</v>
      </c>
      <c r="M543" s="14" t="str">
        <f>IFERROR(VLOOKUP($K543,car_1[],3,0),"")</f>
        <v>دبل كابينة</v>
      </c>
      <c r="N543" s="14" t="str">
        <f>IFERROR(VLOOKUP($K543,car_1[],4,0),"")</f>
        <v>غرز</v>
      </c>
      <c r="O543" s="11">
        <f ca="1">IF(K543&lt;&gt;"",IFERROR(IF(_xlfn.MAXIFS(OFFSET($P$5,0,0,ROW()-5,1),OFFSET($K$5,0,0,ROW()-5,1),K543)&lt;1,VLOOKUP(K543,car_1[[رقم السيارة]:[العداد]],5,FALSE),_xlfn.MAXIFS(OFFSET($P$5,0,0,ROW()-5,1),OFFSET($K$5,0,0,ROW()-5,1),K543)),VLOOKUP(K543,car_1[[رقم السيارة]:[العداد]],5,FALSE)),"")</f>
        <v>65352</v>
      </c>
      <c r="Q543" s="12" t="str">
        <f t="shared" ca="1" si="56"/>
        <v/>
      </c>
      <c r="R543" s="3">
        <v>55</v>
      </c>
      <c r="S543" s="3" t="s">
        <v>26</v>
      </c>
    </row>
    <row r="544" spans="7:19" x14ac:dyDescent="0.2">
      <c r="G544" s="6">
        <f t="shared" si="57"/>
        <v>45654</v>
      </c>
      <c r="H544" s="7">
        <f t="shared" si="58"/>
        <v>45654</v>
      </c>
      <c r="I544" s="8">
        <v>45654</v>
      </c>
      <c r="J544" s="9">
        <f t="shared" si="59"/>
        <v>45654</v>
      </c>
      <c r="K544" s="3">
        <v>879</v>
      </c>
      <c r="L544" s="14" t="str">
        <f>IFERROR(VLOOKUP($K544,car_1[],2,0),"")</f>
        <v xml:space="preserve">محمود </v>
      </c>
      <c r="M544" s="14" t="str">
        <f>IFERROR(VLOOKUP($K544,car_1[],3,0),"")</f>
        <v>دبل كابينة</v>
      </c>
      <c r="N544" s="14" t="str">
        <f>IFERROR(VLOOKUP($K544,car_1[],4,0),"")</f>
        <v>غرز</v>
      </c>
      <c r="O544" s="11">
        <f ca="1">IF(K544&lt;&gt;"",IFERROR(IF(_xlfn.MAXIFS(OFFSET($P$5,0,0,ROW()-5,1),OFFSET($K$5,0,0,ROW()-5,1),K544)&lt;1,VLOOKUP(K544,car_1[[رقم السيارة]:[العداد]],5,FALSE),_xlfn.MAXIFS(OFFSET($P$5,0,0,ROW()-5,1),OFFSET($K$5,0,0,ROW()-5,1),K544)),VLOOKUP(K544,car_1[[رقم السيارة]:[العداد]],5,FALSE)),"")</f>
        <v>426555</v>
      </c>
      <c r="Q544" s="12" t="str">
        <f t="shared" ca="1" si="56"/>
        <v/>
      </c>
      <c r="R544" s="3">
        <v>70</v>
      </c>
      <c r="S544" s="3" t="s">
        <v>26</v>
      </c>
    </row>
    <row r="545" spans="7:19" x14ac:dyDescent="0.2">
      <c r="G545" s="6">
        <f t="shared" si="57"/>
        <v>45655</v>
      </c>
      <c r="H545" s="7">
        <f t="shared" si="58"/>
        <v>45655</v>
      </c>
      <c r="I545" s="8">
        <v>45655</v>
      </c>
      <c r="J545" s="9">
        <f t="shared" si="59"/>
        <v>45655</v>
      </c>
      <c r="K545" s="3">
        <v>566</v>
      </c>
      <c r="L545" s="14" t="str">
        <f>IFERROR(VLOOKUP($K545,car_1[],2,0),"")</f>
        <v>محمد</v>
      </c>
      <c r="M545" s="14" t="str">
        <f>IFERROR(VLOOKUP($K545,car_1[],3,0),"")</f>
        <v>دبل كابينة</v>
      </c>
      <c r="N545" s="14" t="str">
        <f>IFERROR(VLOOKUP($K545,car_1[],4,0),"")</f>
        <v>عادية</v>
      </c>
      <c r="O545" s="11">
        <f ca="1">IF(K545&lt;&gt;"",IFERROR(IF(_xlfn.MAXIFS(OFFSET($P$5,0,0,ROW()-5,1),OFFSET($K$5,0,0,ROW()-5,1),K545)&lt;1,VLOOKUP(K545,car_1[[رقم السيارة]:[العداد]],5,FALSE),_xlfn.MAXIFS(OFFSET($P$5,0,0,ROW()-5,1),OFFSET($K$5,0,0,ROW()-5,1),K545)),VLOOKUP(K545,car_1[[رقم السيارة]:[العداد]],5,FALSE)),"")</f>
        <v>65752</v>
      </c>
      <c r="Q545" s="12" t="str">
        <f t="shared" ca="1" si="56"/>
        <v/>
      </c>
      <c r="R545" s="3">
        <v>50</v>
      </c>
      <c r="S545" s="3" t="s">
        <v>26</v>
      </c>
    </row>
    <row r="546" spans="7:19" x14ac:dyDescent="0.2">
      <c r="G546" s="6">
        <f t="shared" si="57"/>
        <v>45656</v>
      </c>
      <c r="H546" s="7">
        <f t="shared" si="58"/>
        <v>45656</v>
      </c>
      <c r="I546" s="8">
        <v>45656</v>
      </c>
      <c r="J546" s="9">
        <f t="shared" si="59"/>
        <v>45656</v>
      </c>
      <c r="K546" s="3">
        <v>215</v>
      </c>
      <c r="L546" s="14" t="str">
        <f>IFERROR(VLOOKUP($K546,car_1[],2,0),"")</f>
        <v>مصطفى</v>
      </c>
      <c r="M546" s="14" t="str">
        <f>IFERROR(VLOOKUP($K546,car_1[],3,0),"")</f>
        <v xml:space="preserve">كابينة </v>
      </c>
      <c r="N546" s="14" t="str">
        <f>IFERROR(VLOOKUP($K546,car_1[],4,0),"")</f>
        <v>عادية</v>
      </c>
      <c r="O546" s="11">
        <f ca="1">IF(K546&lt;&gt;"",IFERROR(IF(_xlfn.MAXIFS(OFFSET($P$5,0,0,ROW()-5,1),OFFSET($K$5,0,0,ROW()-5,1),K546)&lt;1,VLOOKUP(K546,car_1[[رقم السيارة]:[العداد]],5,FALSE),_xlfn.MAXIFS(OFFSET($P$5,0,0,ROW()-5,1),OFFSET($K$5,0,0,ROW()-5,1),K546)),VLOOKUP(K546,car_1[[رقم السيارة]:[العداد]],5,FALSE)),"")</f>
        <v>75925</v>
      </c>
      <c r="Q546" s="12" t="str">
        <f t="shared" ca="1" si="56"/>
        <v/>
      </c>
      <c r="R546" s="3">
        <v>25</v>
      </c>
      <c r="S546" s="3" t="s">
        <v>26</v>
      </c>
    </row>
    <row r="547" spans="7:19" x14ac:dyDescent="0.2">
      <c r="G547" s="6">
        <f t="shared" si="57"/>
        <v>45657</v>
      </c>
      <c r="H547" s="7">
        <f t="shared" si="58"/>
        <v>45657</v>
      </c>
      <c r="I547" s="8">
        <v>45657</v>
      </c>
      <c r="J547" s="9">
        <f t="shared" si="59"/>
        <v>45657</v>
      </c>
      <c r="K547" s="3">
        <v>578</v>
      </c>
      <c r="L547" s="14" t="str">
        <f>IFERROR(VLOOKUP($K547,car_1[],2,0),"")</f>
        <v>رضا الخطيب</v>
      </c>
      <c r="M547" s="14" t="str">
        <f>IFERROR(VLOOKUP($K547,car_1[],3,0),"")</f>
        <v>دبل كابينة</v>
      </c>
      <c r="N547" s="14" t="str">
        <f>IFERROR(VLOOKUP($K547,car_1[],4,0),"")</f>
        <v>غرز</v>
      </c>
      <c r="O547" s="11">
        <f ca="1">IF(K547&lt;&gt;"",IFERROR(IF(_xlfn.MAXIFS(OFFSET($P$5,0,0,ROW()-5,1),OFFSET($K$5,0,0,ROW()-5,1),K547)&lt;1,VLOOKUP(K547,car_1[[رقم السيارة]:[العداد]],5,FALSE),_xlfn.MAXIFS(OFFSET($P$5,0,0,ROW()-5,1),OFFSET($K$5,0,0,ROW()-5,1),K547)),VLOOKUP(K547,car_1[[رقم السيارة]:[العداد]],5,FALSE)),"")</f>
        <v>65352</v>
      </c>
      <c r="Q547" s="12" t="str">
        <f t="shared" ca="1" si="56"/>
        <v/>
      </c>
      <c r="R547" s="3">
        <v>30</v>
      </c>
      <c r="S547" s="3" t="s">
        <v>26</v>
      </c>
    </row>
    <row r="548" spans="7:19" x14ac:dyDescent="0.2">
      <c r="G548" s="6">
        <f t="shared" si="57"/>
        <v>45658</v>
      </c>
      <c r="H548" s="7">
        <f t="shared" si="58"/>
        <v>45658</v>
      </c>
      <c r="I548" s="8">
        <v>45658</v>
      </c>
      <c r="J548" s="9">
        <f t="shared" si="59"/>
        <v>45658</v>
      </c>
      <c r="K548" s="3">
        <v>879</v>
      </c>
      <c r="L548" s="14" t="str">
        <f>IFERROR(VLOOKUP($K548,car_1[],2,0),"")</f>
        <v xml:space="preserve">محمود </v>
      </c>
      <c r="M548" s="14" t="str">
        <f>IFERROR(VLOOKUP($K548,car_1[],3,0),"")</f>
        <v>دبل كابينة</v>
      </c>
      <c r="N548" s="14" t="str">
        <f>IFERROR(VLOOKUP($K548,car_1[],4,0),"")</f>
        <v>غرز</v>
      </c>
      <c r="O548" s="11">
        <f ca="1">IF(K548&lt;&gt;"",IFERROR(IF(_xlfn.MAXIFS(OFFSET($P$5,0,0,ROW()-5,1),OFFSET($K$5,0,0,ROW()-5,1),K548)&lt;1,VLOOKUP(K548,car_1[[رقم السيارة]:[العداد]],5,FALSE),_xlfn.MAXIFS(OFFSET($P$5,0,0,ROW()-5,1),OFFSET($K$5,0,0,ROW()-5,1),K548)),VLOOKUP(K548,car_1[[رقم السيارة]:[العداد]],5,FALSE)),"")</f>
        <v>426555</v>
      </c>
      <c r="Q548" s="12" t="str">
        <f t="shared" ca="1" si="56"/>
        <v/>
      </c>
      <c r="R548" s="3">
        <v>55</v>
      </c>
      <c r="S548" s="3" t="s">
        <v>26</v>
      </c>
    </row>
    <row r="549" spans="7:19" x14ac:dyDescent="0.2">
      <c r="G549" s="6">
        <f t="shared" si="57"/>
        <v>45659</v>
      </c>
      <c r="H549" s="7">
        <f t="shared" si="58"/>
        <v>45659</v>
      </c>
      <c r="I549" s="8">
        <v>45659</v>
      </c>
      <c r="J549" s="9">
        <f t="shared" si="59"/>
        <v>45659</v>
      </c>
      <c r="K549" s="3">
        <v>566</v>
      </c>
      <c r="L549" s="14" t="str">
        <f>IFERROR(VLOOKUP($K549,car_1[],2,0),"")</f>
        <v>محمد</v>
      </c>
      <c r="M549" s="14" t="str">
        <f>IFERROR(VLOOKUP($K549,car_1[],3,0),"")</f>
        <v>دبل كابينة</v>
      </c>
      <c r="N549" s="14" t="str">
        <f>IFERROR(VLOOKUP($K549,car_1[],4,0),"")</f>
        <v>عادية</v>
      </c>
      <c r="O549" s="11">
        <f ca="1">IF(K549&lt;&gt;"",IFERROR(IF(_xlfn.MAXIFS(OFFSET($P$5,0,0,ROW()-5,1),OFFSET($K$5,0,0,ROW()-5,1),K549)&lt;1,VLOOKUP(K549,car_1[[رقم السيارة]:[العداد]],5,FALSE),_xlfn.MAXIFS(OFFSET($P$5,0,0,ROW()-5,1),OFFSET($K$5,0,0,ROW()-5,1),K549)),VLOOKUP(K549,car_1[[رقم السيارة]:[العداد]],5,FALSE)),"")</f>
        <v>65752</v>
      </c>
      <c r="Q549" s="12" t="str">
        <f t="shared" ca="1" si="56"/>
        <v/>
      </c>
      <c r="R549" s="3">
        <v>70</v>
      </c>
      <c r="S549" s="3" t="s">
        <v>26</v>
      </c>
    </row>
    <row r="550" spans="7:19" x14ac:dyDescent="0.2">
      <c r="G550" s="6">
        <f t="shared" si="57"/>
        <v>45660</v>
      </c>
      <c r="H550" s="7">
        <f t="shared" si="58"/>
        <v>45660</v>
      </c>
      <c r="I550" s="8">
        <v>45660</v>
      </c>
      <c r="J550" s="9">
        <f t="shared" si="59"/>
        <v>45660</v>
      </c>
      <c r="K550" s="3">
        <v>215</v>
      </c>
      <c r="L550" s="14" t="str">
        <f>IFERROR(VLOOKUP($K550,car_1[],2,0),"")</f>
        <v>مصطفى</v>
      </c>
      <c r="M550" s="14" t="str">
        <f>IFERROR(VLOOKUP($K550,car_1[],3,0),"")</f>
        <v xml:space="preserve">كابينة </v>
      </c>
      <c r="N550" s="14" t="str">
        <f>IFERROR(VLOOKUP($K550,car_1[],4,0),"")</f>
        <v>عادية</v>
      </c>
      <c r="O550" s="11">
        <f ca="1">IF(K550&lt;&gt;"",IFERROR(IF(_xlfn.MAXIFS(OFFSET($P$5,0,0,ROW()-5,1),OFFSET($K$5,0,0,ROW()-5,1),K550)&lt;1,VLOOKUP(K550,car_1[[رقم السيارة]:[العداد]],5,FALSE),_xlfn.MAXIFS(OFFSET($P$5,0,0,ROW()-5,1),OFFSET($K$5,0,0,ROW()-5,1),K550)),VLOOKUP(K550,car_1[[رقم السيارة]:[العداد]],5,FALSE)),"")</f>
        <v>75925</v>
      </c>
      <c r="Q550" s="12" t="str">
        <f t="shared" ca="1" si="56"/>
        <v/>
      </c>
      <c r="R550" s="3">
        <v>50</v>
      </c>
      <c r="S550" s="3" t="s">
        <v>26</v>
      </c>
    </row>
    <row r="551" spans="7:19" x14ac:dyDescent="0.2">
      <c r="G551" s="6">
        <f t="shared" si="57"/>
        <v>45661</v>
      </c>
      <c r="H551" s="7">
        <f t="shared" si="58"/>
        <v>45661</v>
      </c>
      <c r="I551" s="8">
        <v>45661</v>
      </c>
      <c r="J551" s="9">
        <f t="shared" si="59"/>
        <v>45661</v>
      </c>
      <c r="K551" s="3">
        <v>578</v>
      </c>
      <c r="L551" s="14" t="str">
        <f>IFERROR(VLOOKUP($K551,car_1[],2,0),"")</f>
        <v>رضا الخطيب</v>
      </c>
      <c r="M551" s="14" t="str">
        <f>IFERROR(VLOOKUP($K551,car_1[],3,0),"")</f>
        <v>دبل كابينة</v>
      </c>
      <c r="N551" s="14" t="str">
        <f>IFERROR(VLOOKUP($K551,car_1[],4,0),"")</f>
        <v>غرز</v>
      </c>
      <c r="O551" s="11">
        <f ca="1">IF(K551&lt;&gt;"",IFERROR(IF(_xlfn.MAXIFS(OFFSET($P$5,0,0,ROW()-5,1),OFFSET($K$5,0,0,ROW()-5,1),K551)&lt;1,VLOOKUP(K551,car_1[[رقم السيارة]:[العداد]],5,FALSE),_xlfn.MAXIFS(OFFSET($P$5,0,0,ROW()-5,1),OFFSET($K$5,0,0,ROW()-5,1),K551)),VLOOKUP(K551,car_1[[رقم السيارة]:[العداد]],5,FALSE)),"")</f>
        <v>65352</v>
      </c>
      <c r="Q551" s="12" t="str">
        <f t="shared" ca="1" si="56"/>
        <v/>
      </c>
      <c r="R551" s="3">
        <v>25</v>
      </c>
      <c r="S551" s="3" t="s">
        <v>26</v>
      </c>
    </row>
    <row r="552" spans="7:19" x14ac:dyDescent="0.2">
      <c r="G552" s="6">
        <f t="shared" si="57"/>
        <v>45662</v>
      </c>
      <c r="H552" s="7">
        <f t="shared" si="58"/>
        <v>45662</v>
      </c>
      <c r="I552" s="8">
        <v>45662</v>
      </c>
      <c r="J552" s="9">
        <f t="shared" si="59"/>
        <v>45662</v>
      </c>
      <c r="K552" s="3">
        <v>879</v>
      </c>
      <c r="L552" s="14" t="str">
        <f>IFERROR(VLOOKUP($K552,car_1[],2,0),"")</f>
        <v xml:space="preserve">محمود </v>
      </c>
      <c r="M552" s="14" t="str">
        <f>IFERROR(VLOOKUP($K552,car_1[],3,0),"")</f>
        <v>دبل كابينة</v>
      </c>
      <c r="N552" s="14" t="str">
        <f>IFERROR(VLOOKUP($K552,car_1[],4,0),"")</f>
        <v>غرز</v>
      </c>
      <c r="O552" s="11">
        <f ca="1">IF(K552&lt;&gt;"",IFERROR(IF(_xlfn.MAXIFS(OFFSET($P$5,0,0,ROW()-5,1),OFFSET($K$5,0,0,ROW()-5,1),K552)&lt;1,VLOOKUP(K552,car_1[[رقم السيارة]:[العداد]],5,FALSE),_xlfn.MAXIFS(OFFSET($P$5,0,0,ROW()-5,1),OFFSET($K$5,0,0,ROW()-5,1),K552)),VLOOKUP(K552,car_1[[رقم السيارة]:[العداد]],5,FALSE)),"")</f>
        <v>426555</v>
      </c>
      <c r="Q552" s="12" t="str">
        <f t="shared" ca="1" si="56"/>
        <v/>
      </c>
      <c r="R552" s="3">
        <v>30</v>
      </c>
      <c r="S552" s="3" t="s">
        <v>26</v>
      </c>
    </row>
    <row r="553" spans="7:19" x14ac:dyDescent="0.2">
      <c r="G553" s="6">
        <f t="shared" si="57"/>
        <v>45663</v>
      </c>
      <c r="H553" s="7">
        <f t="shared" si="58"/>
        <v>45663</v>
      </c>
      <c r="I553" s="8">
        <v>45663</v>
      </c>
      <c r="J553" s="9">
        <f t="shared" si="59"/>
        <v>45663</v>
      </c>
      <c r="K553" s="3">
        <v>566</v>
      </c>
      <c r="L553" s="14" t="str">
        <f>IFERROR(VLOOKUP($K553,car_1[],2,0),"")</f>
        <v>محمد</v>
      </c>
      <c r="M553" s="14" t="str">
        <f>IFERROR(VLOOKUP($K553,car_1[],3,0),"")</f>
        <v>دبل كابينة</v>
      </c>
      <c r="N553" s="14" t="str">
        <f>IFERROR(VLOOKUP($K553,car_1[],4,0),"")</f>
        <v>عادية</v>
      </c>
      <c r="O553" s="11">
        <f ca="1">IF(K553&lt;&gt;"",IFERROR(IF(_xlfn.MAXIFS(OFFSET($P$5,0,0,ROW()-5,1),OFFSET($K$5,0,0,ROW()-5,1),K553)&lt;1,VLOOKUP(K553,car_1[[رقم السيارة]:[العداد]],5,FALSE),_xlfn.MAXIFS(OFFSET($P$5,0,0,ROW()-5,1),OFFSET($K$5,0,0,ROW()-5,1),K553)),VLOOKUP(K553,car_1[[رقم السيارة]:[العداد]],5,FALSE)),"")</f>
        <v>65752</v>
      </c>
      <c r="Q553" s="12" t="str">
        <f t="shared" ca="1" si="56"/>
        <v/>
      </c>
      <c r="R553" s="3">
        <v>55</v>
      </c>
      <c r="S553" s="3" t="s">
        <v>26</v>
      </c>
    </row>
    <row r="554" spans="7:19" x14ac:dyDescent="0.2">
      <c r="G554" s="6">
        <f t="shared" si="57"/>
        <v>45664</v>
      </c>
      <c r="H554" s="7">
        <f t="shared" si="58"/>
        <v>45664</v>
      </c>
      <c r="I554" s="8">
        <v>45664</v>
      </c>
      <c r="J554" s="9">
        <f t="shared" si="59"/>
        <v>45664</v>
      </c>
      <c r="K554" s="3">
        <v>215</v>
      </c>
      <c r="L554" s="14" t="str">
        <f>IFERROR(VLOOKUP($K554,car_1[],2,0),"")</f>
        <v>مصطفى</v>
      </c>
      <c r="M554" s="14" t="str">
        <f>IFERROR(VLOOKUP($K554,car_1[],3,0),"")</f>
        <v xml:space="preserve">كابينة </v>
      </c>
      <c r="N554" s="14" t="str">
        <f>IFERROR(VLOOKUP($K554,car_1[],4,0),"")</f>
        <v>عادية</v>
      </c>
      <c r="O554" s="11">
        <f ca="1">IF(K554&lt;&gt;"",IFERROR(IF(_xlfn.MAXIFS(OFFSET($P$5,0,0,ROW()-5,1),OFFSET($K$5,0,0,ROW()-5,1),K554)&lt;1,VLOOKUP(K554,car_1[[رقم السيارة]:[العداد]],5,FALSE),_xlfn.MAXIFS(OFFSET($P$5,0,0,ROW()-5,1),OFFSET($K$5,0,0,ROW()-5,1),K554)),VLOOKUP(K554,car_1[[رقم السيارة]:[العداد]],5,FALSE)),"")</f>
        <v>75925</v>
      </c>
      <c r="Q554" s="12" t="str">
        <f t="shared" ca="1" si="56"/>
        <v/>
      </c>
      <c r="R554" s="3">
        <v>70</v>
      </c>
      <c r="S554" s="3" t="s">
        <v>26</v>
      </c>
    </row>
    <row r="555" spans="7:19" x14ac:dyDescent="0.2">
      <c r="G555" s="6">
        <f t="shared" si="57"/>
        <v>45665</v>
      </c>
      <c r="H555" s="7">
        <f t="shared" si="58"/>
        <v>45665</v>
      </c>
      <c r="I555" s="8">
        <v>45665</v>
      </c>
      <c r="J555" s="9">
        <f t="shared" si="59"/>
        <v>45665</v>
      </c>
      <c r="K555" s="3">
        <v>578</v>
      </c>
      <c r="L555" s="14" t="str">
        <f>IFERROR(VLOOKUP($K555,car_1[],2,0),"")</f>
        <v>رضا الخطيب</v>
      </c>
      <c r="M555" s="14" t="str">
        <f>IFERROR(VLOOKUP($K555,car_1[],3,0),"")</f>
        <v>دبل كابينة</v>
      </c>
      <c r="N555" s="14" t="str">
        <f>IFERROR(VLOOKUP($K555,car_1[],4,0),"")</f>
        <v>غرز</v>
      </c>
      <c r="O555" s="11">
        <f ca="1">IF(K555&lt;&gt;"",IFERROR(IF(_xlfn.MAXIFS(OFFSET($P$5,0,0,ROW()-5,1),OFFSET($K$5,0,0,ROW()-5,1),K555)&lt;1,VLOOKUP(K555,car_1[[رقم السيارة]:[العداد]],5,FALSE),_xlfn.MAXIFS(OFFSET($P$5,0,0,ROW()-5,1),OFFSET($K$5,0,0,ROW()-5,1),K555)),VLOOKUP(K555,car_1[[رقم السيارة]:[العداد]],5,FALSE)),"")</f>
        <v>65352</v>
      </c>
      <c r="Q555" s="12" t="str">
        <f t="shared" ca="1" si="56"/>
        <v/>
      </c>
      <c r="R555" s="3">
        <v>50</v>
      </c>
      <c r="S555" s="3" t="s">
        <v>26</v>
      </c>
    </row>
    <row r="556" spans="7:19" x14ac:dyDescent="0.2">
      <c r="G556" s="6">
        <f t="shared" si="57"/>
        <v>45666</v>
      </c>
      <c r="H556" s="7">
        <f t="shared" si="58"/>
        <v>45666</v>
      </c>
      <c r="I556" s="8">
        <v>45666</v>
      </c>
      <c r="J556" s="9">
        <f t="shared" si="59"/>
        <v>45666</v>
      </c>
      <c r="K556" s="3">
        <v>879</v>
      </c>
      <c r="L556" s="14" t="str">
        <f>IFERROR(VLOOKUP($K556,car_1[],2,0),"")</f>
        <v xml:space="preserve">محمود </v>
      </c>
      <c r="M556" s="14" t="str">
        <f>IFERROR(VLOOKUP($K556,car_1[],3,0),"")</f>
        <v>دبل كابينة</v>
      </c>
      <c r="N556" s="14" t="str">
        <f>IFERROR(VLOOKUP($K556,car_1[],4,0),"")</f>
        <v>غرز</v>
      </c>
      <c r="O556" s="11">
        <f ca="1">IF(K556&lt;&gt;"",IFERROR(IF(_xlfn.MAXIFS(OFFSET($P$5,0,0,ROW()-5,1),OFFSET($K$5,0,0,ROW()-5,1),K556)&lt;1,VLOOKUP(K556,car_1[[رقم السيارة]:[العداد]],5,FALSE),_xlfn.MAXIFS(OFFSET($P$5,0,0,ROW()-5,1),OFFSET($K$5,0,0,ROW()-5,1),K556)),VLOOKUP(K556,car_1[[رقم السيارة]:[العداد]],5,FALSE)),"")</f>
        <v>426555</v>
      </c>
      <c r="Q556" s="12" t="str">
        <f t="shared" ca="1" si="56"/>
        <v/>
      </c>
      <c r="R556" s="3">
        <v>25</v>
      </c>
      <c r="S556" s="3" t="s">
        <v>26</v>
      </c>
    </row>
    <row r="557" spans="7:19" x14ac:dyDescent="0.2">
      <c r="G557" s="6">
        <f t="shared" si="57"/>
        <v>45667</v>
      </c>
      <c r="H557" s="7">
        <f t="shared" si="58"/>
        <v>45667</v>
      </c>
      <c r="I557" s="8">
        <v>45667</v>
      </c>
      <c r="J557" s="9">
        <f t="shared" si="59"/>
        <v>45667</v>
      </c>
      <c r="K557" s="3">
        <v>566</v>
      </c>
      <c r="L557" s="14" t="str">
        <f>IFERROR(VLOOKUP($K557,car_1[],2,0),"")</f>
        <v>محمد</v>
      </c>
      <c r="M557" s="14" t="str">
        <f>IFERROR(VLOOKUP($K557,car_1[],3,0),"")</f>
        <v>دبل كابينة</v>
      </c>
      <c r="N557" s="14" t="str">
        <f>IFERROR(VLOOKUP($K557,car_1[],4,0),"")</f>
        <v>عادية</v>
      </c>
      <c r="O557" s="11">
        <f ca="1">IF(K557&lt;&gt;"",IFERROR(IF(_xlfn.MAXIFS(OFFSET($P$5,0,0,ROW()-5,1),OFFSET($K$5,0,0,ROW()-5,1),K557)&lt;1,VLOOKUP(K557,car_1[[رقم السيارة]:[العداد]],5,FALSE),_xlfn.MAXIFS(OFFSET($P$5,0,0,ROW()-5,1),OFFSET($K$5,0,0,ROW()-5,1),K557)),VLOOKUP(K557,car_1[[رقم السيارة]:[العداد]],5,FALSE)),"")</f>
        <v>65752</v>
      </c>
      <c r="Q557" s="12" t="str">
        <f t="shared" ca="1" si="56"/>
        <v/>
      </c>
      <c r="R557" s="3">
        <v>30</v>
      </c>
      <c r="S557" s="3" t="s">
        <v>26</v>
      </c>
    </row>
    <row r="558" spans="7:19" x14ac:dyDescent="0.2">
      <c r="G558" s="6">
        <f t="shared" si="57"/>
        <v>45668</v>
      </c>
      <c r="H558" s="7">
        <f t="shared" si="58"/>
        <v>45668</v>
      </c>
      <c r="I558" s="8">
        <v>45668</v>
      </c>
      <c r="J558" s="9">
        <f t="shared" si="59"/>
        <v>45668</v>
      </c>
      <c r="K558" s="3">
        <v>215</v>
      </c>
      <c r="L558" s="14" t="str">
        <f>IFERROR(VLOOKUP($K558,car_1[],2,0),"")</f>
        <v>مصطفى</v>
      </c>
      <c r="M558" s="14" t="str">
        <f>IFERROR(VLOOKUP($K558,car_1[],3,0),"")</f>
        <v xml:space="preserve">كابينة </v>
      </c>
      <c r="N558" s="14" t="str">
        <f>IFERROR(VLOOKUP($K558,car_1[],4,0),"")</f>
        <v>عادية</v>
      </c>
      <c r="O558" s="11">
        <f ca="1">IF(K558&lt;&gt;"",IFERROR(IF(_xlfn.MAXIFS(OFFSET($P$5,0,0,ROW()-5,1),OFFSET($K$5,0,0,ROW()-5,1),K558)&lt;1,VLOOKUP(K558,car_1[[رقم السيارة]:[العداد]],5,FALSE),_xlfn.MAXIFS(OFFSET($P$5,0,0,ROW()-5,1),OFFSET($K$5,0,0,ROW()-5,1),K558)),VLOOKUP(K558,car_1[[رقم السيارة]:[العداد]],5,FALSE)),"")</f>
        <v>75925</v>
      </c>
      <c r="Q558" s="12" t="str">
        <f t="shared" ca="1" si="56"/>
        <v/>
      </c>
      <c r="R558" s="3">
        <v>55</v>
      </c>
      <c r="S558" s="3" t="s">
        <v>26</v>
      </c>
    </row>
    <row r="559" spans="7:19" x14ac:dyDescent="0.2">
      <c r="G559" s="6">
        <f t="shared" si="57"/>
        <v>45669</v>
      </c>
      <c r="H559" s="7">
        <f t="shared" si="58"/>
        <v>45669</v>
      </c>
      <c r="I559" s="8">
        <v>45669</v>
      </c>
      <c r="J559" s="9">
        <f t="shared" si="59"/>
        <v>45669</v>
      </c>
      <c r="K559" s="3">
        <v>578</v>
      </c>
      <c r="L559" s="14" t="str">
        <f>IFERROR(VLOOKUP($K559,car_1[],2,0),"")</f>
        <v>رضا الخطيب</v>
      </c>
      <c r="M559" s="14" t="str">
        <f>IFERROR(VLOOKUP($K559,car_1[],3,0),"")</f>
        <v>دبل كابينة</v>
      </c>
      <c r="N559" s="14" t="str">
        <f>IFERROR(VLOOKUP($K559,car_1[],4,0),"")</f>
        <v>غرز</v>
      </c>
      <c r="O559" s="11">
        <f ca="1">IF(K559&lt;&gt;"",IFERROR(IF(_xlfn.MAXIFS(OFFSET($P$5,0,0,ROW()-5,1),OFFSET($K$5,0,0,ROW()-5,1),K559)&lt;1,VLOOKUP(K559,car_1[[رقم السيارة]:[العداد]],5,FALSE),_xlfn.MAXIFS(OFFSET($P$5,0,0,ROW()-5,1),OFFSET($K$5,0,0,ROW()-5,1),K559)),VLOOKUP(K559,car_1[[رقم السيارة]:[العداد]],5,FALSE)),"")</f>
        <v>65352</v>
      </c>
      <c r="Q559" s="12" t="str">
        <f t="shared" ca="1" si="56"/>
        <v/>
      </c>
      <c r="R559" s="3">
        <v>70</v>
      </c>
      <c r="S559" s="3" t="s">
        <v>26</v>
      </c>
    </row>
    <row r="560" spans="7:19" x14ac:dyDescent="0.2">
      <c r="G560" s="6">
        <f t="shared" si="57"/>
        <v>45670</v>
      </c>
      <c r="H560" s="7">
        <f t="shared" si="58"/>
        <v>45670</v>
      </c>
      <c r="I560" s="8">
        <v>45670</v>
      </c>
      <c r="J560" s="9">
        <f t="shared" si="59"/>
        <v>45670</v>
      </c>
      <c r="K560" s="3">
        <v>879</v>
      </c>
      <c r="L560" s="14" t="str">
        <f>IFERROR(VLOOKUP($K560,car_1[],2,0),"")</f>
        <v xml:space="preserve">محمود </v>
      </c>
      <c r="M560" s="14" t="str">
        <f>IFERROR(VLOOKUP($K560,car_1[],3,0),"")</f>
        <v>دبل كابينة</v>
      </c>
      <c r="N560" s="14" t="str">
        <f>IFERROR(VLOOKUP($K560,car_1[],4,0),"")</f>
        <v>غرز</v>
      </c>
      <c r="O560" s="11">
        <f ca="1">IF(K560&lt;&gt;"",IFERROR(IF(_xlfn.MAXIFS(OFFSET($P$5,0,0,ROW()-5,1),OFFSET($K$5,0,0,ROW()-5,1),K560)&lt;1,VLOOKUP(K560,car_1[[رقم السيارة]:[العداد]],5,FALSE),_xlfn.MAXIFS(OFFSET($P$5,0,0,ROW()-5,1),OFFSET($K$5,0,0,ROW()-5,1),K560)),VLOOKUP(K560,car_1[[رقم السيارة]:[العداد]],5,FALSE)),"")</f>
        <v>426555</v>
      </c>
      <c r="Q560" s="12" t="str">
        <f t="shared" ca="1" si="56"/>
        <v/>
      </c>
      <c r="R560" s="3">
        <v>50</v>
      </c>
      <c r="S560" s="3" t="s">
        <v>26</v>
      </c>
    </row>
    <row r="561" spans="7:19" x14ac:dyDescent="0.2">
      <c r="G561" s="6">
        <f t="shared" si="57"/>
        <v>45671</v>
      </c>
      <c r="H561" s="7">
        <f t="shared" si="58"/>
        <v>45671</v>
      </c>
      <c r="I561" s="8">
        <v>45671</v>
      </c>
      <c r="J561" s="9">
        <f t="shared" si="59"/>
        <v>45671</v>
      </c>
      <c r="K561" s="3">
        <v>566</v>
      </c>
      <c r="L561" s="14" t="str">
        <f>IFERROR(VLOOKUP($K561,car_1[],2,0),"")</f>
        <v>محمد</v>
      </c>
      <c r="M561" s="14" t="str">
        <f>IFERROR(VLOOKUP($K561,car_1[],3,0),"")</f>
        <v>دبل كابينة</v>
      </c>
      <c r="N561" s="14" t="str">
        <f>IFERROR(VLOOKUP($K561,car_1[],4,0),"")</f>
        <v>عادية</v>
      </c>
      <c r="O561" s="11">
        <f ca="1">IF(K561&lt;&gt;"",IFERROR(IF(_xlfn.MAXIFS(OFFSET($P$5,0,0,ROW()-5,1),OFFSET($K$5,0,0,ROW()-5,1),K561)&lt;1,VLOOKUP(K561,car_1[[رقم السيارة]:[العداد]],5,FALSE),_xlfn.MAXIFS(OFFSET($P$5,0,0,ROW()-5,1),OFFSET($K$5,0,0,ROW()-5,1),K561)),VLOOKUP(K561,car_1[[رقم السيارة]:[العداد]],5,FALSE)),"")</f>
        <v>65752</v>
      </c>
      <c r="Q561" s="12" t="str">
        <f t="shared" ca="1" si="56"/>
        <v/>
      </c>
      <c r="R561" s="3">
        <v>25</v>
      </c>
      <c r="S561" s="3" t="s">
        <v>26</v>
      </c>
    </row>
    <row r="562" spans="7:19" x14ac:dyDescent="0.2">
      <c r="G562" s="6">
        <f t="shared" si="57"/>
        <v>45672</v>
      </c>
      <c r="H562" s="7">
        <f t="shared" si="58"/>
        <v>45672</v>
      </c>
      <c r="I562" s="8">
        <v>45672</v>
      </c>
      <c r="J562" s="9">
        <f t="shared" si="59"/>
        <v>45672</v>
      </c>
      <c r="K562" s="3">
        <v>215</v>
      </c>
      <c r="L562" s="14" t="str">
        <f>IFERROR(VLOOKUP($K562,car_1[],2,0),"")</f>
        <v>مصطفى</v>
      </c>
      <c r="M562" s="14" t="str">
        <f>IFERROR(VLOOKUP($K562,car_1[],3,0),"")</f>
        <v xml:space="preserve">كابينة </v>
      </c>
      <c r="N562" s="14" t="str">
        <f>IFERROR(VLOOKUP($K562,car_1[],4,0),"")</f>
        <v>عادية</v>
      </c>
      <c r="O562" s="11">
        <f ca="1">IF(K562&lt;&gt;"",IFERROR(IF(_xlfn.MAXIFS(OFFSET($P$5,0,0,ROW()-5,1),OFFSET($K$5,0,0,ROW()-5,1),K562)&lt;1,VLOOKUP(K562,car_1[[رقم السيارة]:[العداد]],5,FALSE),_xlfn.MAXIFS(OFFSET($P$5,0,0,ROW()-5,1),OFFSET($K$5,0,0,ROW()-5,1),K562)),VLOOKUP(K562,car_1[[رقم السيارة]:[العداد]],5,FALSE)),"")</f>
        <v>75925</v>
      </c>
      <c r="Q562" s="12" t="str">
        <f t="shared" ca="1" si="56"/>
        <v/>
      </c>
      <c r="R562" s="3">
        <v>30</v>
      </c>
      <c r="S562" s="3" t="s">
        <v>26</v>
      </c>
    </row>
    <row r="563" spans="7:19" x14ac:dyDescent="0.2">
      <c r="G563" s="6">
        <f t="shared" si="57"/>
        <v>45673</v>
      </c>
      <c r="H563" s="7">
        <f t="shared" si="58"/>
        <v>45673</v>
      </c>
      <c r="I563" s="8">
        <v>45673</v>
      </c>
      <c r="J563" s="9">
        <f t="shared" si="59"/>
        <v>45673</v>
      </c>
      <c r="K563" s="3">
        <v>578</v>
      </c>
      <c r="L563" s="14" t="str">
        <f>IFERROR(VLOOKUP($K563,car_1[],2,0),"")</f>
        <v>رضا الخطيب</v>
      </c>
      <c r="M563" s="14" t="str">
        <f>IFERROR(VLOOKUP($K563,car_1[],3,0),"")</f>
        <v>دبل كابينة</v>
      </c>
      <c r="N563" s="14" t="str">
        <f>IFERROR(VLOOKUP($K563,car_1[],4,0),"")</f>
        <v>غرز</v>
      </c>
      <c r="O563" s="11">
        <f ca="1">IF(K563&lt;&gt;"",IFERROR(IF(_xlfn.MAXIFS(OFFSET($P$5,0,0,ROW()-5,1),OFFSET($K$5,0,0,ROW()-5,1),K563)&lt;1,VLOOKUP(K563,car_1[[رقم السيارة]:[العداد]],5,FALSE),_xlfn.MAXIFS(OFFSET($P$5,0,0,ROW()-5,1),OFFSET($K$5,0,0,ROW()-5,1),K563)),VLOOKUP(K563,car_1[[رقم السيارة]:[العداد]],5,FALSE)),"")</f>
        <v>65352</v>
      </c>
      <c r="Q563" s="12" t="str">
        <f t="shared" ca="1" si="56"/>
        <v/>
      </c>
      <c r="R563" s="3">
        <v>55</v>
      </c>
      <c r="S563" s="3" t="s">
        <v>26</v>
      </c>
    </row>
    <row r="564" spans="7:19" x14ac:dyDescent="0.2">
      <c r="G564" s="6">
        <f t="shared" si="57"/>
        <v>45674</v>
      </c>
      <c r="H564" s="7">
        <f t="shared" si="58"/>
        <v>45674</v>
      </c>
      <c r="I564" s="8">
        <v>45674</v>
      </c>
      <c r="J564" s="9">
        <f t="shared" si="59"/>
        <v>45674</v>
      </c>
      <c r="K564" s="3">
        <v>879</v>
      </c>
      <c r="L564" s="14" t="str">
        <f>IFERROR(VLOOKUP($K564,car_1[],2,0),"")</f>
        <v xml:space="preserve">محمود </v>
      </c>
      <c r="M564" s="14" t="str">
        <f>IFERROR(VLOOKUP($K564,car_1[],3,0),"")</f>
        <v>دبل كابينة</v>
      </c>
      <c r="N564" s="14" t="str">
        <f>IFERROR(VLOOKUP($K564,car_1[],4,0),"")</f>
        <v>غرز</v>
      </c>
      <c r="O564" s="11">
        <f ca="1">IF(K564&lt;&gt;"",IFERROR(IF(_xlfn.MAXIFS(OFFSET($P$5,0,0,ROW()-5,1),OFFSET($K$5,0,0,ROW()-5,1),K564)&lt;1,VLOOKUP(K564,car_1[[رقم السيارة]:[العداد]],5,FALSE),_xlfn.MAXIFS(OFFSET($P$5,0,0,ROW()-5,1),OFFSET($K$5,0,0,ROW()-5,1),K564)),VLOOKUP(K564,car_1[[رقم السيارة]:[العداد]],5,FALSE)),"")</f>
        <v>426555</v>
      </c>
      <c r="Q564" s="12" t="str">
        <f t="shared" ca="1" si="56"/>
        <v/>
      </c>
      <c r="R564" s="3">
        <v>70</v>
      </c>
      <c r="S564" s="3" t="s">
        <v>26</v>
      </c>
    </row>
    <row r="565" spans="7:19" x14ac:dyDescent="0.2">
      <c r="G565" s="6">
        <f t="shared" si="57"/>
        <v>45675</v>
      </c>
      <c r="H565" s="7">
        <f t="shared" si="58"/>
        <v>45675</v>
      </c>
      <c r="I565" s="8">
        <v>45675</v>
      </c>
      <c r="J565" s="9">
        <f t="shared" si="59"/>
        <v>45675</v>
      </c>
      <c r="K565" s="3">
        <v>566</v>
      </c>
      <c r="L565" s="14" t="str">
        <f>IFERROR(VLOOKUP($K565,car_1[],2,0),"")</f>
        <v>محمد</v>
      </c>
      <c r="M565" s="14" t="str">
        <f>IFERROR(VLOOKUP($K565,car_1[],3,0),"")</f>
        <v>دبل كابينة</v>
      </c>
      <c r="N565" s="14" t="str">
        <f>IFERROR(VLOOKUP($K565,car_1[],4,0),"")</f>
        <v>عادية</v>
      </c>
      <c r="O565" s="11">
        <f ca="1">IF(K565&lt;&gt;"",IFERROR(IF(_xlfn.MAXIFS(OFFSET($P$5,0,0,ROW()-5,1),OFFSET($K$5,0,0,ROW()-5,1),K565)&lt;1,VLOOKUP(K565,car_1[[رقم السيارة]:[العداد]],5,FALSE),_xlfn.MAXIFS(OFFSET($P$5,0,0,ROW()-5,1),OFFSET($K$5,0,0,ROW()-5,1),K565)),VLOOKUP(K565,car_1[[رقم السيارة]:[العداد]],5,FALSE)),"")</f>
        <v>65752</v>
      </c>
      <c r="Q565" s="12" t="str">
        <f t="shared" ca="1" si="56"/>
        <v/>
      </c>
      <c r="R565" s="3">
        <v>50</v>
      </c>
      <c r="S565" s="3" t="s">
        <v>26</v>
      </c>
    </row>
    <row r="566" spans="7:19" x14ac:dyDescent="0.2">
      <c r="G566" s="6">
        <f t="shared" si="57"/>
        <v>45676</v>
      </c>
      <c r="H566" s="7">
        <f t="shared" si="58"/>
        <v>45676</v>
      </c>
      <c r="I566" s="8">
        <v>45676</v>
      </c>
      <c r="J566" s="9">
        <f t="shared" si="59"/>
        <v>45676</v>
      </c>
      <c r="K566" s="3">
        <v>215</v>
      </c>
      <c r="L566" s="14" t="str">
        <f>IFERROR(VLOOKUP($K566,car_1[],2,0),"")</f>
        <v>مصطفى</v>
      </c>
      <c r="M566" s="14" t="str">
        <f>IFERROR(VLOOKUP($K566,car_1[],3,0),"")</f>
        <v xml:space="preserve">كابينة </v>
      </c>
      <c r="N566" s="14" t="str">
        <f>IFERROR(VLOOKUP($K566,car_1[],4,0),"")</f>
        <v>عادية</v>
      </c>
      <c r="O566" s="11">
        <f ca="1">IF(K566&lt;&gt;"",IFERROR(IF(_xlfn.MAXIFS(OFFSET($P$5,0,0,ROW()-5,1),OFFSET($K$5,0,0,ROW()-5,1),K566)&lt;1,VLOOKUP(K566,car_1[[رقم السيارة]:[العداد]],5,FALSE),_xlfn.MAXIFS(OFFSET($P$5,0,0,ROW()-5,1),OFFSET($K$5,0,0,ROW()-5,1),K566)),VLOOKUP(K566,car_1[[رقم السيارة]:[العداد]],5,FALSE)),"")</f>
        <v>75925</v>
      </c>
      <c r="Q566" s="12" t="str">
        <f t="shared" ca="1" si="56"/>
        <v/>
      </c>
      <c r="R566" s="3">
        <v>25</v>
      </c>
      <c r="S566" s="3" t="s">
        <v>26</v>
      </c>
    </row>
    <row r="567" spans="7:19" x14ac:dyDescent="0.2">
      <c r="G567" s="6">
        <f t="shared" si="57"/>
        <v>45677</v>
      </c>
      <c r="H567" s="7">
        <f t="shared" si="58"/>
        <v>45677</v>
      </c>
      <c r="I567" s="8">
        <v>45677</v>
      </c>
      <c r="J567" s="9">
        <f t="shared" si="59"/>
        <v>45677</v>
      </c>
      <c r="K567" s="3">
        <v>578</v>
      </c>
      <c r="L567" s="14" t="str">
        <f>IFERROR(VLOOKUP($K567,car_1[],2,0),"")</f>
        <v>رضا الخطيب</v>
      </c>
      <c r="M567" s="14" t="str">
        <f>IFERROR(VLOOKUP($K567,car_1[],3,0),"")</f>
        <v>دبل كابينة</v>
      </c>
      <c r="N567" s="14" t="str">
        <f>IFERROR(VLOOKUP($K567,car_1[],4,0),"")</f>
        <v>غرز</v>
      </c>
      <c r="O567" s="11">
        <f ca="1">IF(K567&lt;&gt;"",IFERROR(IF(_xlfn.MAXIFS(OFFSET($P$5,0,0,ROW()-5,1),OFFSET($K$5,0,0,ROW()-5,1),K567)&lt;1,VLOOKUP(K567,car_1[[رقم السيارة]:[العداد]],5,FALSE),_xlfn.MAXIFS(OFFSET($P$5,0,0,ROW()-5,1),OFFSET($K$5,0,0,ROW()-5,1),K567)),VLOOKUP(K567,car_1[[رقم السيارة]:[العداد]],5,FALSE)),"")</f>
        <v>65352</v>
      </c>
      <c r="Q567" s="12" t="str">
        <f t="shared" ca="1" si="56"/>
        <v/>
      </c>
      <c r="R567" s="3">
        <v>30</v>
      </c>
      <c r="S567" s="3" t="s">
        <v>26</v>
      </c>
    </row>
    <row r="568" spans="7:19" x14ac:dyDescent="0.2">
      <c r="G568" s="6">
        <f t="shared" si="57"/>
        <v>45678</v>
      </c>
      <c r="H568" s="7">
        <f t="shared" si="58"/>
        <v>45678</v>
      </c>
      <c r="I568" s="8">
        <v>45678</v>
      </c>
      <c r="J568" s="9">
        <f t="shared" si="59"/>
        <v>45678</v>
      </c>
      <c r="K568" s="3">
        <v>879</v>
      </c>
      <c r="L568" s="14" t="str">
        <f>IFERROR(VLOOKUP($K568,car_1[],2,0),"")</f>
        <v xml:space="preserve">محمود </v>
      </c>
      <c r="M568" s="14" t="str">
        <f>IFERROR(VLOOKUP($K568,car_1[],3,0),"")</f>
        <v>دبل كابينة</v>
      </c>
      <c r="N568" s="14" t="str">
        <f>IFERROR(VLOOKUP($K568,car_1[],4,0),"")</f>
        <v>غرز</v>
      </c>
      <c r="O568" s="11">
        <f ca="1">IF(K568&lt;&gt;"",IFERROR(IF(_xlfn.MAXIFS(OFFSET($P$5,0,0,ROW()-5,1),OFFSET($K$5,0,0,ROW()-5,1),K568)&lt;1,VLOOKUP(K568,car_1[[رقم السيارة]:[العداد]],5,FALSE),_xlfn.MAXIFS(OFFSET($P$5,0,0,ROW()-5,1),OFFSET($K$5,0,0,ROW()-5,1),K568)),VLOOKUP(K568,car_1[[رقم السيارة]:[العداد]],5,FALSE)),"")</f>
        <v>426555</v>
      </c>
      <c r="Q568" s="12" t="str">
        <f t="shared" ca="1" si="56"/>
        <v/>
      </c>
      <c r="R568" s="3">
        <v>55</v>
      </c>
      <c r="S568" s="3" t="s">
        <v>26</v>
      </c>
    </row>
    <row r="569" spans="7:19" x14ac:dyDescent="0.2">
      <c r="G569" s="6">
        <f t="shared" si="57"/>
        <v>45679</v>
      </c>
      <c r="H569" s="7">
        <f t="shared" si="58"/>
        <v>45679</v>
      </c>
      <c r="I569" s="8">
        <v>45679</v>
      </c>
      <c r="J569" s="9">
        <f t="shared" si="59"/>
        <v>45679</v>
      </c>
      <c r="K569" s="3">
        <v>566</v>
      </c>
      <c r="L569" s="14" t="str">
        <f>IFERROR(VLOOKUP($K569,car_1[],2,0),"")</f>
        <v>محمد</v>
      </c>
      <c r="M569" s="14" t="str">
        <f>IFERROR(VLOOKUP($K569,car_1[],3,0),"")</f>
        <v>دبل كابينة</v>
      </c>
      <c r="N569" s="14" t="str">
        <f>IFERROR(VLOOKUP($K569,car_1[],4,0),"")</f>
        <v>عادية</v>
      </c>
      <c r="O569" s="11">
        <f ca="1">IF(K569&lt;&gt;"",IFERROR(IF(_xlfn.MAXIFS(OFFSET($P$5,0,0,ROW()-5,1),OFFSET($K$5,0,0,ROW()-5,1),K569)&lt;1,VLOOKUP(K569,car_1[[رقم السيارة]:[العداد]],5,FALSE),_xlfn.MAXIFS(OFFSET($P$5,0,0,ROW()-5,1),OFFSET($K$5,0,0,ROW()-5,1),K569)),VLOOKUP(K569,car_1[[رقم السيارة]:[العداد]],5,FALSE)),"")</f>
        <v>65752</v>
      </c>
      <c r="Q569" s="12" t="str">
        <f t="shared" ca="1" si="56"/>
        <v/>
      </c>
      <c r="R569" s="3">
        <v>70</v>
      </c>
      <c r="S569" s="3" t="s">
        <v>26</v>
      </c>
    </row>
    <row r="570" spans="7:19" x14ac:dyDescent="0.2">
      <c r="G570" s="6">
        <f t="shared" si="57"/>
        <v>45680</v>
      </c>
      <c r="H570" s="7">
        <f t="shared" si="58"/>
        <v>45680</v>
      </c>
      <c r="I570" s="8">
        <v>45680</v>
      </c>
      <c r="J570" s="9">
        <f t="shared" si="59"/>
        <v>45680</v>
      </c>
      <c r="K570" s="3">
        <v>215</v>
      </c>
      <c r="L570" s="14" t="str">
        <f>IFERROR(VLOOKUP($K570,car_1[],2,0),"")</f>
        <v>مصطفى</v>
      </c>
      <c r="M570" s="14" t="str">
        <f>IFERROR(VLOOKUP($K570,car_1[],3,0),"")</f>
        <v xml:space="preserve">كابينة </v>
      </c>
      <c r="N570" s="14" t="str">
        <f>IFERROR(VLOOKUP($K570,car_1[],4,0),"")</f>
        <v>عادية</v>
      </c>
      <c r="O570" s="11">
        <f ca="1">IF(K570&lt;&gt;"",IFERROR(IF(_xlfn.MAXIFS(OFFSET($P$5,0,0,ROW()-5,1),OFFSET($K$5,0,0,ROW()-5,1),K570)&lt;1,VLOOKUP(K570,car_1[[رقم السيارة]:[العداد]],5,FALSE),_xlfn.MAXIFS(OFFSET($P$5,0,0,ROW()-5,1),OFFSET($K$5,0,0,ROW()-5,1),K570)),VLOOKUP(K570,car_1[[رقم السيارة]:[العداد]],5,FALSE)),"")</f>
        <v>75925</v>
      </c>
      <c r="Q570" s="12" t="str">
        <f t="shared" ca="1" si="56"/>
        <v/>
      </c>
      <c r="R570" s="3">
        <v>50</v>
      </c>
      <c r="S570" s="3" t="s">
        <v>26</v>
      </c>
    </row>
    <row r="571" spans="7:19" x14ac:dyDescent="0.2">
      <c r="G571" s="6">
        <f t="shared" si="57"/>
        <v>45681</v>
      </c>
      <c r="H571" s="7">
        <f t="shared" si="58"/>
        <v>45681</v>
      </c>
      <c r="I571" s="8">
        <v>45681</v>
      </c>
      <c r="J571" s="9">
        <f t="shared" si="59"/>
        <v>45681</v>
      </c>
      <c r="K571" s="3">
        <v>578</v>
      </c>
      <c r="L571" s="14" t="str">
        <f>IFERROR(VLOOKUP($K571,car_1[],2,0),"")</f>
        <v>رضا الخطيب</v>
      </c>
      <c r="M571" s="14" t="str">
        <f>IFERROR(VLOOKUP($K571,car_1[],3,0),"")</f>
        <v>دبل كابينة</v>
      </c>
      <c r="N571" s="14" t="str">
        <f>IFERROR(VLOOKUP($K571,car_1[],4,0),"")</f>
        <v>غرز</v>
      </c>
      <c r="O571" s="11">
        <f ca="1">IF(K571&lt;&gt;"",IFERROR(IF(_xlfn.MAXIFS(OFFSET($P$5,0,0,ROW()-5,1),OFFSET($K$5,0,0,ROW()-5,1),K571)&lt;1,VLOOKUP(K571,car_1[[رقم السيارة]:[العداد]],5,FALSE),_xlfn.MAXIFS(OFFSET($P$5,0,0,ROW()-5,1),OFFSET($K$5,0,0,ROW()-5,1),K571)),VLOOKUP(K571,car_1[[رقم السيارة]:[العداد]],5,FALSE)),"")</f>
        <v>65352</v>
      </c>
      <c r="Q571" s="12" t="str">
        <f t="shared" ca="1" si="56"/>
        <v/>
      </c>
      <c r="R571" s="3">
        <v>25</v>
      </c>
      <c r="S571" s="3" t="s">
        <v>26</v>
      </c>
    </row>
    <row r="572" spans="7:19" x14ac:dyDescent="0.2">
      <c r="G572" s="6">
        <f t="shared" si="57"/>
        <v>45682</v>
      </c>
      <c r="H572" s="7">
        <f t="shared" si="58"/>
        <v>45682</v>
      </c>
      <c r="I572" s="8">
        <v>45682</v>
      </c>
      <c r="J572" s="9">
        <f t="shared" si="59"/>
        <v>45682</v>
      </c>
      <c r="K572" s="3">
        <v>879</v>
      </c>
      <c r="L572" s="14" t="str">
        <f>IFERROR(VLOOKUP($K572,car_1[],2,0),"")</f>
        <v xml:space="preserve">محمود </v>
      </c>
      <c r="M572" s="14" t="str">
        <f>IFERROR(VLOOKUP($K572,car_1[],3,0),"")</f>
        <v>دبل كابينة</v>
      </c>
      <c r="N572" s="14" t="str">
        <f>IFERROR(VLOOKUP($K572,car_1[],4,0),"")</f>
        <v>غرز</v>
      </c>
      <c r="O572" s="11">
        <f ca="1">IF(K572&lt;&gt;"",IFERROR(IF(_xlfn.MAXIFS(OFFSET($P$5,0,0,ROW()-5,1),OFFSET($K$5,0,0,ROW()-5,1),K572)&lt;1,VLOOKUP(K572,car_1[[رقم السيارة]:[العداد]],5,FALSE),_xlfn.MAXIFS(OFFSET($P$5,0,0,ROW()-5,1),OFFSET($K$5,0,0,ROW()-5,1),K572)),VLOOKUP(K572,car_1[[رقم السيارة]:[العداد]],5,FALSE)),"")</f>
        <v>426555</v>
      </c>
      <c r="Q572" s="12" t="str">
        <f t="shared" ca="1" si="56"/>
        <v/>
      </c>
      <c r="R572" s="3">
        <v>30</v>
      </c>
      <c r="S572" s="3" t="s">
        <v>26</v>
      </c>
    </row>
    <row r="573" spans="7:19" x14ac:dyDescent="0.2">
      <c r="G573" s="6">
        <f t="shared" si="57"/>
        <v>45683</v>
      </c>
      <c r="H573" s="7">
        <f t="shared" si="58"/>
        <v>45683</v>
      </c>
      <c r="I573" s="8">
        <v>45683</v>
      </c>
      <c r="J573" s="9">
        <f t="shared" si="59"/>
        <v>45683</v>
      </c>
      <c r="K573" s="3">
        <v>566</v>
      </c>
      <c r="L573" s="14" t="str">
        <f>IFERROR(VLOOKUP($K573,car_1[],2,0),"")</f>
        <v>محمد</v>
      </c>
      <c r="M573" s="14" t="str">
        <f>IFERROR(VLOOKUP($K573,car_1[],3,0),"")</f>
        <v>دبل كابينة</v>
      </c>
      <c r="N573" s="14" t="str">
        <f>IFERROR(VLOOKUP($K573,car_1[],4,0),"")</f>
        <v>عادية</v>
      </c>
      <c r="O573" s="11">
        <f ca="1">IF(K573&lt;&gt;"",IFERROR(IF(_xlfn.MAXIFS(OFFSET($P$5,0,0,ROW()-5,1),OFFSET($K$5,0,0,ROW()-5,1),K573)&lt;1,VLOOKUP(K573,car_1[[رقم السيارة]:[العداد]],5,FALSE),_xlfn.MAXIFS(OFFSET($P$5,0,0,ROW()-5,1),OFFSET($K$5,0,0,ROW()-5,1),K573)),VLOOKUP(K573,car_1[[رقم السيارة]:[العداد]],5,FALSE)),"")</f>
        <v>65752</v>
      </c>
      <c r="Q573" s="12" t="str">
        <f t="shared" ca="1" si="56"/>
        <v/>
      </c>
      <c r="R573" s="3">
        <v>55</v>
      </c>
      <c r="S573" s="3" t="s">
        <v>26</v>
      </c>
    </row>
    <row r="574" spans="7:19" x14ac:dyDescent="0.2">
      <c r="G574" s="6">
        <f t="shared" si="57"/>
        <v>45684</v>
      </c>
      <c r="H574" s="7">
        <f t="shared" si="58"/>
        <v>45684</v>
      </c>
      <c r="I574" s="8">
        <v>45684</v>
      </c>
      <c r="J574" s="9">
        <f t="shared" si="59"/>
        <v>45684</v>
      </c>
      <c r="K574" s="3">
        <v>215</v>
      </c>
      <c r="L574" s="14" t="str">
        <f>IFERROR(VLOOKUP($K574,car_1[],2,0),"")</f>
        <v>مصطفى</v>
      </c>
      <c r="M574" s="14" t="str">
        <f>IFERROR(VLOOKUP($K574,car_1[],3,0),"")</f>
        <v xml:space="preserve">كابينة </v>
      </c>
      <c r="N574" s="14" t="str">
        <f>IFERROR(VLOOKUP($K574,car_1[],4,0),"")</f>
        <v>عادية</v>
      </c>
      <c r="O574" s="11">
        <f ca="1">IF(K574&lt;&gt;"",IFERROR(IF(_xlfn.MAXIFS(OFFSET($P$5,0,0,ROW()-5,1),OFFSET($K$5,0,0,ROW()-5,1),K574)&lt;1,VLOOKUP(K574,car_1[[رقم السيارة]:[العداد]],5,FALSE),_xlfn.MAXIFS(OFFSET($P$5,0,0,ROW()-5,1),OFFSET($K$5,0,0,ROW()-5,1),K574)),VLOOKUP(K574,car_1[[رقم السيارة]:[العداد]],5,FALSE)),"")</f>
        <v>75925</v>
      </c>
      <c r="Q574" s="12" t="str">
        <f t="shared" ca="1" si="56"/>
        <v/>
      </c>
      <c r="R574" s="3">
        <v>70</v>
      </c>
      <c r="S574" s="3" t="s">
        <v>26</v>
      </c>
    </row>
    <row r="575" spans="7:19" x14ac:dyDescent="0.2">
      <c r="G575" s="6">
        <f t="shared" si="57"/>
        <v>45685</v>
      </c>
      <c r="H575" s="7">
        <f t="shared" si="58"/>
        <v>45685</v>
      </c>
      <c r="I575" s="8">
        <v>45685</v>
      </c>
      <c r="J575" s="9">
        <f t="shared" si="59"/>
        <v>45685</v>
      </c>
      <c r="K575" s="3">
        <v>578</v>
      </c>
      <c r="L575" s="14" t="str">
        <f>IFERROR(VLOOKUP($K575,car_1[],2,0),"")</f>
        <v>رضا الخطيب</v>
      </c>
      <c r="M575" s="14" t="str">
        <f>IFERROR(VLOOKUP($K575,car_1[],3,0),"")</f>
        <v>دبل كابينة</v>
      </c>
      <c r="N575" s="14" t="str">
        <f>IFERROR(VLOOKUP($K575,car_1[],4,0),"")</f>
        <v>غرز</v>
      </c>
      <c r="O575" s="11">
        <f ca="1">IF(K575&lt;&gt;"",IFERROR(IF(_xlfn.MAXIFS(OFFSET($P$5,0,0,ROW()-5,1),OFFSET($K$5,0,0,ROW()-5,1),K575)&lt;1,VLOOKUP(K575,car_1[[رقم السيارة]:[العداد]],5,FALSE),_xlfn.MAXIFS(OFFSET($P$5,0,0,ROW()-5,1),OFFSET($K$5,0,0,ROW()-5,1),K575)),VLOOKUP(K575,car_1[[رقم السيارة]:[العداد]],5,FALSE)),"")</f>
        <v>65352</v>
      </c>
      <c r="Q575" s="12" t="str">
        <f t="shared" ca="1" si="56"/>
        <v/>
      </c>
      <c r="R575" s="3">
        <v>50</v>
      </c>
      <c r="S575" s="3" t="s">
        <v>26</v>
      </c>
    </row>
    <row r="576" spans="7:19" x14ac:dyDescent="0.2">
      <c r="G576" s="6">
        <f t="shared" si="57"/>
        <v>45686</v>
      </c>
      <c r="H576" s="7">
        <f t="shared" si="58"/>
        <v>45686</v>
      </c>
      <c r="I576" s="8">
        <v>45686</v>
      </c>
      <c r="J576" s="9">
        <f t="shared" si="59"/>
        <v>45686</v>
      </c>
      <c r="K576" s="3">
        <v>879</v>
      </c>
      <c r="L576" s="14" t="str">
        <f>IFERROR(VLOOKUP($K576,car_1[],2,0),"")</f>
        <v xml:space="preserve">محمود </v>
      </c>
      <c r="M576" s="14" t="str">
        <f>IFERROR(VLOOKUP($K576,car_1[],3,0),"")</f>
        <v>دبل كابينة</v>
      </c>
      <c r="N576" s="14" t="str">
        <f>IFERROR(VLOOKUP($K576,car_1[],4,0),"")</f>
        <v>غرز</v>
      </c>
      <c r="O576" s="11">
        <f ca="1">IF(K576&lt;&gt;"",IFERROR(IF(_xlfn.MAXIFS(OFFSET($P$5,0,0,ROW()-5,1),OFFSET($K$5,0,0,ROW()-5,1),K576)&lt;1,VLOOKUP(K576,car_1[[رقم السيارة]:[العداد]],5,FALSE),_xlfn.MAXIFS(OFFSET($P$5,0,0,ROW()-5,1),OFFSET($K$5,0,0,ROW()-5,1),K576)),VLOOKUP(K576,car_1[[رقم السيارة]:[العداد]],5,FALSE)),"")</f>
        <v>426555</v>
      </c>
      <c r="Q576" s="12" t="str">
        <f t="shared" ca="1" si="56"/>
        <v/>
      </c>
      <c r="R576" s="3">
        <v>25</v>
      </c>
      <c r="S576" s="3" t="s">
        <v>26</v>
      </c>
    </row>
    <row r="577" spans="7:19" x14ac:dyDescent="0.2">
      <c r="G577" s="6">
        <f t="shared" si="57"/>
        <v>45687</v>
      </c>
      <c r="H577" s="7">
        <f t="shared" si="58"/>
        <v>45687</v>
      </c>
      <c r="I577" s="8">
        <v>45687</v>
      </c>
      <c r="J577" s="9">
        <f t="shared" si="59"/>
        <v>45687</v>
      </c>
      <c r="K577" s="3">
        <v>566</v>
      </c>
      <c r="L577" s="14" t="str">
        <f>IFERROR(VLOOKUP($K577,car_1[],2,0),"")</f>
        <v>محمد</v>
      </c>
      <c r="M577" s="14" t="str">
        <f>IFERROR(VLOOKUP($K577,car_1[],3,0),"")</f>
        <v>دبل كابينة</v>
      </c>
      <c r="N577" s="14" t="str">
        <f>IFERROR(VLOOKUP($K577,car_1[],4,0),"")</f>
        <v>عادية</v>
      </c>
      <c r="O577" s="11">
        <f ca="1">IF(K577&lt;&gt;"",IFERROR(IF(_xlfn.MAXIFS(OFFSET($P$5,0,0,ROW()-5,1),OFFSET($K$5,0,0,ROW()-5,1),K577)&lt;1,VLOOKUP(K577,car_1[[رقم السيارة]:[العداد]],5,FALSE),_xlfn.MAXIFS(OFFSET($P$5,0,0,ROW()-5,1),OFFSET($K$5,0,0,ROW()-5,1),K577)),VLOOKUP(K577,car_1[[رقم السيارة]:[العداد]],5,FALSE)),"")</f>
        <v>65752</v>
      </c>
      <c r="Q577" s="12" t="str">
        <f t="shared" ca="1" si="56"/>
        <v/>
      </c>
      <c r="R577" s="3">
        <v>30</v>
      </c>
      <c r="S577" s="3" t="s">
        <v>26</v>
      </c>
    </row>
    <row r="578" spans="7:19" x14ac:dyDescent="0.2">
      <c r="G578" s="6">
        <f t="shared" si="57"/>
        <v>45688</v>
      </c>
      <c r="H578" s="7">
        <f t="shared" si="58"/>
        <v>45688</v>
      </c>
      <c r="I578" s="8">
        <v>45688</v>
      </c>
      <c r="J578" s="9">
        <f t="shared" si="59"/>
        <v>45688</v>
      </c>
      <c r="K578" s="3">
        <v>215</v>
      </c>
      <c r="L578" s="14" t="str">
        <f>IFERROR(VLOOKUP($K578,car_1[],2,0),"")</f>
        <v>مصطفى</v>
      </c>
      <c r="M578" s="14" t="str">
        <f>IFERROR(VLOOKUP($K578,car_1[],3,0),"")</f>
        <v xml:space="preserve">كابينة </v>
      </c>
      <c r="N578" s="14" t="str">
        <f>IFERROR(VLOOKUP($K578,car_1[],4,0),"")</f>
        <v>عادية</v>
      </c>
      <c r="O578" s="11">
        <f ca="1">IF(K578&lt;&gt;"",IFERROR(IF(_xlfn.MAXIFS(OFFSET($P$5,0,0,ROW()-5,1),OFFSET($K$5,0,0,ROW()-5,1),K578)&lt;1,VLOOKUP(K578,car_1[[رقم السيارة]:[العداد]],5,FALSE),_xlfn.MAXIFS(OFFSET($P$5,0,0,ROW()-5,1),OFFSET($K$5,0,0,ROW()-5,1),K578)),VLOOKUP(K578,car_1[[رقم السيارة]:[العداد]],5,FALSE)),"")</f>
        <v>75925</v>
      </c>
      <c r="Q578" s="12" t="str">
        <f t="shared" ca="1" si="56"/>
        <v/>
      </c>
      <c r="R578" s="3">
        <v>55</v>
      </c>
      <c r="S578" s="3" t="s">
        <v>26</v>
      </c>
    </row>
    <row r="579" spans="7:19" x14ac:dyDescent="0.2">
      <c r="G579" s="6">
        <f t="shared" si="57"/>
        <v>45689</v>
      </c>
      <c r="H579" s="7">
        <f t="shared" si="58"/>
        <v>45689</v>
      </c>
      <c r="I579" s="8">
        <v>45689</v>
      </c>
      <c r="J579" s="9">
        <f t="shared" si="59"/>
        <v>45689</v>
      </c>
      <c r="K579" s="3">
        <v>578</v>
      </c>
      <c r="L579" s="14" t="str">
        <f>IFERROR(VLOOKUP($K579,car_1[],2,0),"")</f>
        <v>رضا الخطيب</v>
      </c>
      <c r="M579" s="14" t="str">
        <f>IFERROR(VLOOKUP($K579,car_1[],3,0),"")</f>
        <v>دبل كابينة</v>
      </c>
      <c r="N579" s="14" t="str">
        <f>IFERROR(VLOOKUP($K579,car_1[],4,0),"")</f>
        <v>غرز</v>
      </c>
      <c r="O579" s="11">
        <f ca="1">IF(K579&lt;&gt;"",IFERROR(IF(_xlfn.MAXIFS(OFFSET($P$5,0,0,ROW()-5,1),OFFSET($K$5,0,0,ROW()-5,1),K579)&lt;1,VLOOKUP(K579,car_1[[رقم السيارة]:[العداد]],5,FALSE),_xlfn.MAXIFS(OFFSET($P$5,0,0,ROW()-5,1),OFFSET($K$5,0,0,ROW()-5,1),K579)),VLOOKUP(K579,car_1[[رقم السيارة]:[العداد]],5,FALSE)),"")</f>
        <v>65352</v>
      </c>
      <c r="Q579" s="12" t="str">
        <f t="shared" ca="1" si="56"/>
        <v/>
      </c>
      <c r="R579" s="3">
        <v>70</v>
      </c>
      <c r="S579" s="3" t="s">
        <v>26</v>
      </c>
    </row>
    <row r="580" spans="7:19" x14ac:dyDescent="0.2">
      <c r="G580" s="6">
        <f t="shared" si="57"/>
        <v>45690</v>
      </c>
      <c r="H580" s="7">
        <f t="shared" si="58"/>
        <v>45690</v>
      </c>
      <c r="I580" s="8">
        <v>45690</v>
      </c>
      <c r="J580" s="9">
        <f t="shared" si="59"/>
        <v>45690</v>
      </c>
      <c r="K580" s="3">
        <v>879</v>
      </c>
      <c r="L580" s="14" t="str">
        <f>IFERROR(VLOOKUP($K580,car_1[],2,0),"")</f>
        <v xml:space="preserve">محمود </v>
      </c>
      <c r="M580" s="14" t="str">
        <f>IFERROR(VLOOKUP($K580,car_1[],3,0),"")</f>
        <v>دبل كابينة</v>
      </c>
      <c r="N580" s="14" t="str">
        <f>IFERROR(VLOOKUP($K580,car_1[],4,0),"")</f>
        <v>غرز</v>
      </c>
      <c r="O580" s="11">
        <f ca="1">IF(K580&lt;&gt;"",IFERROR(IF(_xlfn.MAXIFS(OFFSET($P$5,0,0,ROW()-5,1),OFFSET($K$5,0,0,ROW()-5,1),K580)&lt;1,VLOOKUP(K580,car_1[[رقم السيارة]:[العداد]],5,FALSE),_xlfn.MAXIFS(OFFSET($P$5,0,0,ROW()-5,1),OFFSET($K$5,0,0,ROW()-5,1),K580)),VLOOKUP(K580,car_1[[رقم السيارة]:[العداد]],5,FALSE)),"")</f>
        <v>426555</v>
      </c>
      <c r="Q580" s="12" t="str">
        <f t="shared" ca="1" si="56"/>
        <v/>
      </c>
      <c r="R580" s="3">
        <v>50</v>
      </c>
      <c r="S580" s="3" t="s">
        <v>26</v>
      </c>
    </row>
    <row r="581" spans="7:19" x14ac:dyDescent="0.2">
      <c r="G581" s="6">
        <f t="shared" si="57"/>
        <v>45691</v>
      </c>
      <c r="H581" s="7">
        <f t="shared" si="58"/>
        <v>45691</v>
      </c>
      <c r="I581" s="8">
        <v>45691</v>
      </c>
      <c r="J581" s="9">
        <f t="shared" si="59"/>
        <v>45691</v>
      </c>
      <c r="K581" s="3">
        <v>566</v>
      </c>
      <c r="L581" s="14" t="str">
        <f>IFERROR(VLOOKUP($K581,car_1[],2,0),"")</f>
        <v>محمد</v>
      </c>
      <c r="M581" s="14" t="str">
        <f>IFERROR(VLOOKUP($K581,car_1[],3,0),"")</f>
        <v>دبل كابينة</v>
      </c>
      <c r="N581" s="14" t="str">
        <f>IFERROR(VLOOKUP($K581,car_1[],4,0),"")</f>
        <v>عادية</v>
      </c>
      <c r="O581" s="11">
        <f ca="1">IF(K581&lt;&gt;"",IFERROR(IF(_xlfn.MAXIFS(OFFSET($P$5,0,0,ROW()-5,1),OFFSET($K$5,0,0,ROW()-5,1),K581)&lt;1,VLOOKUP(K581,car_1[[رقم السيارة]:[العداد]],5,FALSE),_xlfn.MAXIFS(OFFSET($P$5,0,0,ROW()-5,1),OFFSET($K$5,0,0,ROW()-5,1),K581)),VLOOKUP(K581,car_1[[رقم السيارة]:[العداد]],5,FALSE)),"")</f>
        <v>65752</v>
      </c>
      <c r="Q581" s="12" t="str">
        <f t="shared" ref="Q581:Q644" ca="1" si="60">IF(OR(O581="",P581=""),"",(O581-P581)*-1)</f>
        <v/>
      </c>
      <c r="R581" s="3">
        <v>25</v>
      </c>
      <c r="S581" s="3" t="s">
        <v>26</v>
      </c>
    </row>
    <row r="582" spans="7:19" x14ac:dyDescent="0.2">
      <c r="G582" s="6">
        <f t="shared" si="57"/>
        <v>45692</v>
      </c>
      <c r="H582" s="7">
        <f t="shared" si="58"/>
        <v>45692</v>
      </c>
      <c r="I582" s="8">
        <v>45692</v>
      </c>
      <c r="J582" s="9">
        <f t="shared" si="59"/>
        <v>45692</v>
      </c>
      <c r="K582" s="3">
        <v>215</v>
      </c>
      <c r="L582" s="14" t="str">
        <f>IFERROR(VLOOKUP($K582,car_1[],2,0),"")</f>
        <v>مصطفى</v>
      </c>
      <c r="M582" s="14" t="str">
        <f>IFERROR(VLOOKUP($K582,car_1[],3,0),"")</f>
        <v xml:space="preserve">كابينة </v>
      </c>
      <c r="N582" s="14" t="str">
        <f>IFERROR(VLOOKUP($K582,car_1[],4,0),"")</f>
        <v>عادية</v>
      </c>
      <c r="O582" s="11">
        <f ca="1">IF(K582&lt;&gt;"",IFERROR(IF(_xlfn.MAXIFS(OFFSET($P$5,0,0,ROW()-5,1),OFFSET($K$5,0,0,ROW()-5,1),K582)&lt;1,VLOOKUP(K582,car_1[[رقم السيارة]:[العداد]],5,FALSE),_xlfn.MAXIFS(OFFSET($P$5,0,0,ROW()-5,1),OFFSET($K$5,0,0,ROW()-5,1),K582)),VLOOKUP(K582,car_1[[رقم السيارة]:[العداد]],5,FALSE)),"")</f>
        <v>75925</v>
      </c>
      <c r="Q582" s="12" t="str">
        <f t="shared" ca="1" si="60"/>
        <v/>
      </c>
      <c r="R582" s="3">
        <v>30</v>
      </c>
      <c r="S582" s="3" t="s">
        <v>26</v>
      </c>
    </row>
    <row r="583" spans="7:19" x14ac:dyDescent="0.2">
      <c r="G583" s="6">
        <f t="shared" ref="G583:G646" si="61">+I583</f>
        <v>45693</v>
      </c>
      <c r="H583" s="7">
        <f t="shared" ref="H583:H646" si="62">I583</f>
        <v>45693</v>
      </c>
      <c r="I583" s="8">
        <v>45693</v>
      </c>
      <c r="J583" s="9">
        <f t="shared" ref="J583:J646" si="63">I583</f>
        <v>45693</v>
      </c>
      <c r="K583" s="3">
        <v>578</v>
      </c>
      <c r="L583" s="14" t="str">
        <f>IFERROR(VLOOKUP($K583,car_1[],2,0),"")</f>
        <v>رضا الخطيب</v>
      </c>
      <c r="M583" s="14" t="str">
        <f>IFERROR(VLOOKUP($K583,car_1[],3,0),"")</f>
        <v>دبل كابينة</v>
      </c>
      <c r="N583" s="14" t="str">
        <f>IFERROR(VLOOKUP($K583,car_1[],4,0),"")</f>
        <v>غرز</v>
      </c>
      <c r="O583" s="11">
        <f ca="1">IF(K583&lt;&gt;"",IFERROR(IF(_xlfn.MAXIFS(OFFSET($P$5,0,0,ROW()-5,1),OFFSET($K$5,0,0,ROW()-5,1),K583)&lt;1,VLOOKUP(K583,car_1[[رقم السيارة]:[العداد]],5,FALSE),_xlfn.MAXIFS(OFFSET($P$5,0,0,ROW()-5,1),OFFSET($K$5,0,0,ROW()-5,1),K583)),VLOOKUP(K583,car_1[[رقم السيارة]:[العداد]],5,FALSE)),"")</f>
        <v>65352</v>
      </c>
      <c r="Q583" s="12" t="str">
        <f t="shared" ca="1" si="60"/>
        <v/>
      </c>
      <c r="R583" s="3">
        <v>55</v>
      </c>
      <c r="S583" s="3" t="s">
        <v>26</v>
      </c>
    </row>
    <row r="584" spans="7:19" x14ac:dyDescent="0.2">
      <c r="G584" s="6">
        <f t="shared" si="61"/>
        <v>45694</v>
      </c>
      <c r="H584" s="7">
        <f t="shared" si="62"/>
        <v>45694</v>
      </c>
      <c r="I584" s="8">
        <v>45694</v>
      </c>
      <c r="J584" s="9">
        <f t="shared" si="63"/>
        <v>45694</v>
      </c>
      <c r="K584" s="3">
        <v>879</v>
      </c>
      <c r="L584" s="14" t="str">
        <f>IFERROR(VLOOKUP($K584,car_1[],2,0),"")</f>
        <v xml:space="preserve">محمود </v>
      </c>
      <c r="M584" s="14" t="str">
        <f>IFERROR(VLOOKUP($K584,car_1[],3,0),"")</f>
        <v>دبل كابينة</v>
      </c>
      <c r="N584" s="14" t="str">
        <f>IFERROR(VLOOKUP($K584,car_1[],4,0),"")</f>
        <v>غرز</v>
      </c>
      <c r="O584" s="11">
        <f ca="1">IF(K584&lt;&gt;"",IFERROR(IF(_xlfn.MAXIFS(OFFSET($P$5,0,0,ROW()-5,1),OFFSET($K$5,0,0,ROW()-5,1),K584)&lt;1,VLOOKUP(K584,car_1[[رقم السيارة]:[العداد]],5,FALSE),_xlfn.MAXIFS(OFFSET($P$5,0,0,ROW()-5,1),OFFSET($K$5,0,0,ROW()-5,1),K584)),VLOOKUP(K584,car_1[[رقم السيارة]:[العداد]],5,FALSE)),"")</f>
        <v>426555</v>
      </c>
      <c r="Q584" s="12" t="str">
        <f t="shared" ca="1" si="60"/>
        <v/>
      </c>
      <c r="R584" s="3">
        <v>70</v>
      </c>
      <c r="S584" s="3" t="s">
        <v>26</v>
      </c>
    </row>
    <row r="585" spans="7:19" x14ac:dyDescent="0.2">
      <c r="G585" s="6">
        <f t="shared" si="61"/>
        <v>45695</v>
      </c>
      <c r="H585" s="7">
        <f t="shared" si="62"/>
        <v>45695</v>
      </c>
      <c r="I585" s="8">
        <v>45695</v>
      </c>
      <c r="J585" s="9">
        <f t="shared" si="63"/>
        <v>45695</v>
      </c>
      <c r="K585" s="3">
        <v>566</v>
      </c>
      <c r="L585" s="14" t="str">
        <f>IFERROR(VLOOKUP($K585,car_1[],2,0),"")</f>
        <v>محمد</v>
      </c>
      <c r="M585" s="14" t="str">
        <f>IFERROR(VLOOKUP($K585,car_1[],3,0),"")</f>
        <v>دبل كابينة</v>
      </c>
      <c r="N585" s="14" t="str">
        <f>IFERROR(VLOOKUP($K585,car_1[],4,0),"")</f>
        <v>عادية</v>
      </c>
      <c r="O585" s="11">
        <f ca="1">IF(K585&lt;&gt;"",IFERROR(IF(_xlfn.MAXIFS(OFFSET($P$5,0,0,ROW()-5,1),OFFSET($K$5,0,0,ROW()-5,1),K585)&lt;1,VLOOKUP(K585,car_1[[رقم السيارة]:[العداد]],5,FALSE),_xlfn.MAXIFS(OFFSET($P$5,0,0,ROW()-5,1),OFFSET($K$5,0,0,ROW()-5,1),K585)),VLOOKUP(K585,car_1[[رقم السيارة]:[العداد]],5,FALSE)),"")</f>
        <v>65752</v>
      </c>
      <c r="Q585" s="12" t="str">
        <f t="shared" ca="1" si="60"/>
        <v/>
      </c>
      <c r="R585" s="3">
        <v>50</v>
      </c>
      <c r="S585" s="3" t="s">
        <v>26</v>
      </c>
    </row>
    <row r="586" spans="7:19" x14ac:dyDescent="0.2">
      <c r="G586" s="6">
        <f t="shared" si="61"/>
        <v>45696</v>
      </c>
      <c r="H586" s="7">
        <f t="shared" si="62"/>
        <v>45696</v>
      </c>
      <c r="I586" s="8">
        <v>45696</v>
      </c>
      <c r="J586" s="9">
        <f t="shared" si="63"/>
        <v>45696</v>
      </c>
      <c r="K586" s="3">
        <v>215</v>
      </c>
      <c r="L586" s="14" t="str">
        <f>IFERROR(VLOOKUP($K586,car_1[],2,0),"")</f>
        <v>مصطفى</v>
      </c>
      <c r="M586" s="14" t="str">
        <f>IFERROR(VLOOKUP($K586,car_1[],3,0),"")</f>
        <v xml:space="preserve">كابينة </v>
      </c>
      <c r="N586" s="14" t="str">
        <f>IFERROR(VLOOKUP($K586,car_1[],4,0),"")</f>
        <v>عادية</v>
      </c>
      <c r="O586" s="11">
        <f ca="1">IF(K586&lt;&gt;"",IFERROR(IF(_xlfn.MAXIFS(OFFSET($P$5,0,0,ROW()-5,1),OFFSET($K$5,0,0,ROW()-5,1),K586)&lt;1,VLOOKUP(K586,car_1[[رقم السيارة]:[العداد]],5,FALSE),_xlfn.MAXIFS(OFFSET($P$5,0,0,ROW()-5,1),OFFSET($K$5,0,0,ROW()-5,1),K586)),VLOOKUP(K586,car_1[[رقم السيارة]:[العداد]],5,FALSE)),"")</f>
        <v>75925</v>
      </c>
      <c r="Q586" s="12" t="str">
        <f t="shared" ca="1" si="60"/>
        <v/>
      </c>
      <c r="R586" s="3">
        <v>25</v>
      </c>
      <c r="S586" s="3" t="s">
        <v>26</v>
      </c>
    </row>
    <row r="587" spans="7:19" x14ac:dyDescent="0.2">
      <c r="G587" s="6">
        <f t="shared" si="61"/>
        <v>45697</v>
      </c>
      <c r="H587" s="7">
        <f t="shared" si="62"/>
        <v>45697</v>
      </c>
      <c r="I587" s="8">
        <v>45697</v>
      </c>
      <c r="J587" s="9">
        <f t="shared" si="63"/>
        <v>45697</v>
      </c>
      <c r="K587" s="3">
        <v>578</v>
      </c>
      <c r="L587" s="14" t="str">
        <f>IFERROR(VLOOKUP($K587,car_1[],2,0),"")</f>
        <v>رضا الخطيب</v>
      </c>
      <c r="M587" s="14" t="str">
        <f>IFERROR(VLOOKUP($K587,car_1[],3,0),"")</f>
        <v>دبل كابينة</v>
      </c>
      <c r="N587" s="14" t="str">
        <f>IFERROR(VLOOKUP($K587,car_1[],4,0),"")</f>
        <v>غرز</v>
      </c>
      <c r="O587" s="11">
        <f ca="1">IF(K587&lt;&gt;"",IFERROR(IF(_xlfn.MAXIFS(OFFSET($P$5,0,0,ROW()-5,1),OFFSET($K$5,0,0,ROW()-5,1),K587)&lt;1,VLOOKUP(K587,car_1[[رقم السيارة]:[العداد]],5,FALSE),_xlfn.MAXIFS(OFFSET($P$5,0,0,ROW()-5,1),OFFSET($K$5,0,0,ROW()-5,1),K587)),VLOOKUP(K587,car_1[[رقم السيارة]:[العداد]],5,FALSE)),"")</f>
        <v>65352</v>
      </c>
      <c r="Q587" s="12" t="str">
        <f t="shared" ca="1" si="60"/>
        <v/>
      </c>
      <c r="R587" s="3">
        <v>30</v>
      </c>
      <c r="S587" s="3" t="s">
        <v>26</v>
      </c>
    </row>
    <row r="588" spans="7:19" x14ac:dyDescent="0.2">
      <c r="G588" s="6">
        <f t="shared" si="61"/>
        <v>45698</v>
      </c>
      <c r="H588" s="7">
        <f t="shared" si="62"/>
        <v>45698</v>
      </c>
      <c r="I588" s="8">
        <v>45698</v>
      </c>
      <c r="J588" s="9">
        <f t="shared" si="63"/>
        <v>45698</v>
      </c>
      <c r="K588" s="3">
        <v>879</v>
      </c>
      <c r="L588" s="14" t="str">
        <f>IFERROR(VLOOKUP($K588,car_1[],2,0),"")</f>
        <v xml:space="preserve">محمود </v>
      </c>
      <c r="M588" s="14" t="str">
        <f>IFERROR(VLOOKUP($K588,car_1[],3,0),"")</f>
        <v>دبل كابينة</v>
      </c>
      <c r="N588" s="14" t="str">
        <f>IFERROR(VLOOKUP($K588,car_1[],4,0),"")</f>
        <v>غرز</v>
      </c>
      <c r="O588" s="11">
        <f ca="1">IF(K588&lt;&gt;"",IFERROR(IF(_xlfn.MAXIFS(OFFSET($P$5,0,0,ROW()-5,1),OFFSET($K$5,0,0,ROW()-5,1),K588)&lt;1,VLOOKUP(K588,car_1[[رقم السيارة]:[العداد]],5,FALSE),_xlfn.MAXIFS(OFFSET($P$5,0,0,ROW()-5,1),OFFSET($K$5,0,0,ROW()-5,1),K588)),VLOOKUP(K588,car_1[[رقم السيارة]:[العداد]],5,FALSE)),"")</f>
        <v>426555</v>
      </c>
      <c r="Q588" s="12" t="str">
        <f t="shared" ca="1" si="60"/>
        <v/>
      </c>
      <c r="R588" s="3">
        <v>55</v>
      </c>
      <c r="S588" s="3" t="s">
        <v>26</v>
      </c>
    </row>
    <row r="589" spans="7:19" x14ac:dyDescent="0.2">
      <c r="G589" s="6">
        <f t="shared" si="61"/>
        <v>45699</v>
      </c>
      <c r="H589" s="7">
        <f t="shared" si="62"/>
        <v>45699</v>
      </c>
      <c r="I589" s="8">
        <v>45699</v>
      </c>
      <c r="J589" s="9">
        <f t="shared" si="63"/>
        <v>45699</v>
      </c>
      <c r="K589" s="3">
        <v>566</v>
      </c>
      <c r="L589" s="14" t="str">
        <f>IFERROR(VLOOKUP($K589,car_1[],2,0),"")</f>
        <v>محمد</v>
      </c>
      <c r="M589" s="14" t="str">
        <f>IFERROR(VLOOKUP($K589,car_1[],3,0),"")</f>
        <v>دبل كابينة</v>
      </c>
      <c r="N589" s="14" t="str">
        <f>IFERROR(VLOOKUP($K589,car_1[],4,0),"")</f>
        <v>عادية</v>
      </c>
      <c r="O589" s="11">
        <f ca="1">IF(K589&lt;&gt;"",IFERROR(IF(_xlfn.MAXIFS(OFFSET($P$5,0,0,ROW()-5,1),OFFSET($K$5,0,0,ROW()-5,1),K589)&lt;1,VLOOKUP(K589,car_1[[رقم السيارة]:[العداد]],5,FALSE),_xlfn.MAXIFS(OFFSET($P$5,0,0,ROW()-5,1),OFFSET($K$5,0,0,ROW()-5,1),K589)),VLOOKUP(K589,car_1[[رقم السيارة]:[العداد]],5,FALSE)),"")</f>
        <v>65752</v>
      </c>
      <c r="Q589" s="12" t="str">
        <f t="shared" ca="1" si="60"/>
        <v/>
      </c>
      <c r="R589" s="3">
        <v>70</v>
      </c>
      <c r="S589" s="3" t="s">
        <v>26</v>
      </c>
    </row>
    <row r="590" spans="7:19" x14ac:dyDescent="0.2">
      <c r="G590" s="6">
        <f t="shared" si="61"/>
        <v>45700</v>
      </c>
      <c r="H590" s="7">
        <f t="shared" si="62"/>
        <v>45700</v>
      </c>
      <c r="I590" s="8">
        <v>45700</v>
      </c>
      <c r="J590" s="9">
        <f t="shared" si="63"/>
        <v>45700</v>
      </c>
      <c r="K590" s="3">
        <v>215</v>
      </c>
      <c r="L590" s="14" t="str">
        <f>IFERROR(VLOOKUP($K590,car_1[],2,0),"")</f>
        <v>مصطفى</v>
      </c>
      <c r="M590" s="14" t="str">
        <f>IFERROR(VLOOKUP($K590,car_1[],3,0),"")</f>
        <v xml:space="preserve">كابينة </v>
      </c>
      <c r="N590" s="14" t="str">
        <f>IFERROR(VLOOKUP($K590,car_1[],4,0),"")</f>
        <v>عادية</v>
      </c>
      <c r="O590" s="11">
        <f ca="1">IF(K590&lt;&gt;"",IFERROR(IF(_xlfn.MAXIFS(OFFSET($P$5,0,0,ROW()-5,1),OFFSET($K$5,0,0,ROW()-5,1),K590)&lt;1,VLOOKUP(K590,car_1[[رقم السيارة]:[العداد]],5,FALSE),_xlfn.MAXIFS(OFFSET($P$5,0,0,ROW()-5,1),OFFSET($K$5,0,0,ROW()-5,1),K590)),VLOOKUP(K590,car_1[[رقم السيارة]:[العداد]],5,FALSE)),"")</f>
        <v>75925</v>
      </c>
      <c r="Q590" s="12" t="str">
        <f t="shared" ca="1" si="60"/>
        <v/>
      </c>
      <c r="R590" s="3">
        <v>50</v>
      </c>
      <c r="S590" s="3" t="s">
        <v>26</v>
      </c>
    </row>
    <row r="591" spans="7:19" x14ac:dyDescent="0.2">
      <c r="G591" s="6">
        <f t="shared" si="61"/>
        <v>45701</v>
      </c>
      <c r="H591" s="7">
        <f t="shared" si="62"/>
        <v>45701</v>
      </c>
      <c r="I591" s="8">
        <v>45701</v>
      </c>
      <c r="J591" s="9">
        <f t="shared" si="63"/>
        <v>45701</v>
      </c>
      <c r="K591" s="3">
        <v>578</v>
      </c>
      <c r="L591" s="14" t="str">
        <f>IFERROR(VLOOKUP($K591,car_1[],2,0),"")</f>
        <v>رضا الخطيب</v>
      </c>
      <c r="M591" s="14" t="str">
        <f>IFERROR(VLOOKUP($K591,car_1[],3,0),"")</f>
        <v>دبل كابينة</v>
      </c>
      <c r="N591" s="14" t="str">
        <f>IFERROR(VLOOKUP($K591,car_1[],4,0),"")</f>
        <v>غرز</v>
      </c>
      <c r="O591" s="11">
        <f ca="1">IF(K591&lt;&gt;"",IFERROR(IF(_xlfn.MAXIFS(OFFSET($P$5,0,0,ROW()-5,1),OFFSET($K$5,0,0,ROW()-5,1),K591)&lt;1,VLOOKUP(K591,car_1[[رقم السيارة]:[العداد]],5,FALSE),_xlfn.MAXIFS(OFFSET($P$5,0,0,ROW()-5,1),OFFSET($K$5,0,0,ROW()-5,1),K591)),VLOOKUP(K591,car_1[[رقم السيارة]:[العداد]],5,FALSE)),"")</f>
        <v>65352</v>
      </c>
      <c r="Q591" s="12" t="str">
        <f t="shared" ca="1" si="60"/>
        <v/>
      </c>
      <c r="R591" s="3">
        <v>25</v>
      </c>
      <c r="S591" s="3" t="s">
        <v>26</v>
      </c>
    </row>
    <row r="592" spans="7:19" x14ac:dyDescent="0.2">
      <c r="G592" s="6">
        <f t="shared" si="61"/>
        <v>45702</v>
      </c>
      <c r="H592" s="7">
        <f t="shared" si="62"/>
        <v>45702</v>
      </c>
      <c r="I592" s="8">
        <v>45702</v>
      </c>
      <c r="J592" s="9">
        <f t="shared" si="63"/>
        <v>45702</v>
      </c>
      <c r="K592" s="3">
        <v>879</v>
      </c>
      <c r="L592" s="14" t="str">
        <f>IFERROR(VLOOKUP($K592,car_1[],2,0),"")</f>
        <v xml:space="preserve">محمود </v>
      </c>
      <c r="M592" s="14" t="str">
        <f>IFERROR(VLOOKUP($K592,car_1[],3,0),"")</f>
        <v>دبل كابينة</v>
      </c>
      <c r="N592" s="14" t="str">
        <f>IFERROR(VLOOKUP($K592,car_1[],4,0),"")</f>
        <v>غرز</v>
      </c>
      <c r="O592" s="11">
        <f ca="1">IF(K592&lt;&gt;"",IFERROR(IF(_xlfn.MAXIFS(OFFSET($P$5,0,0,ROW()-5,1),OFFSET($K$5,0,0,ROW()-5,1),K592)&lt;1,VLOOKUP(K592,car_1[[رقم السيارة]:[العداد]],5,FALSE),_xlfn.MAXIFS(OFFSET($P$5,0,0,ROW()-5,1),OFFSET($K$5,0,0,ROW()-5,1),K592)),VLOOKUP(K592,car_1[[رقم السيارة]:[العداد]],5,FALSE)),"")</f>
        <v>426555</v>
      </c>
      <c r="Q592" s="12" t="str">
        <f t="shared" ca="1" si="60"/>
        <v/>
      </c>
      <c r="R592" s="3">
        <v>30</v>
      </c>
      <c r="S592" s="3" t="s">
        <v>26</v>
      </c>
    </row>
    <row r="593" spans="7:19" x14ac:dyDescent="0.2">
      <c r="G593" s="6">
        <f t="shared" si="61"/>
        <v>45703</v>
      </c>
      <c r="H593" s="7">
        <f t="shared" si="62"/>
        <v>45703</v>
      </c>
      <c r="I593" s="8">
        <v>45703</v>
      </c>
      <c r="J593" s="9">
        <f t="shared" si="63"/>
        <v>45703</v>
      </c>
      <c r="K593" s="3">
        <v>566</v>
      </c>
      <c r="L593" s="14" t="str">
        <f>IFERROR(VLOOKUP($K593,car_1[],2,0),"")</f>
        <v>محمد</v>
      </c>
      <c r="M593" s="14" t="str">
        <f>IFERROR(VLOOKUP($K593,car_1[],3,0),"")</f>
        <v>دبل كابينة</v>
      </c>
      <c r="N593" s="14" t="str">
        <f>IFERROR(VLOOKUP($K593,car_1[],4,0),"")</f>
        <v>عادية</v>
      </c>
      <c r="O593" s="11">
        <f ca="1">IF(K593&lt;&gt;"",IFERROR(IF(_xlfn.MAXIFS(OFFSET($P$5,0,0,ROW()-5,1),OFFSET($K$5,0,0,ROW()-5,1),K593)&lt;1,VLOOKUP(K593,car_1[[رقم السيارة]:[العداد]],5,FALSE),_xlfn.MAXIFS(OFFSET($P$5,0,0,ROW()-5,1),OFFSET($K$5,0,0,ROW()-5,1),K593)),VLOOKUP(K593,car_1[[رقم السيارة]:[العداد]],5,FALSE)),"")</f>
        <v>65752</v>
      </c>
      <c r="Q593" s="12" t="str">
        <f t="shared" ca="1" si="60"/>
        <v/>
      </c>
      <c r="R593" s="3">
        <v>55</v>
      </c>
      <c r="S593" s="3" t="s">
        <v>26</v>
      </c>
    </row>
    <row r="594" spans="7:19" x14ac:dyDescent="0.2">
      <c r="G594" s="6">
        <f t="shared" si="61"/>
        <v>45704</v>
      </c>
      <c r="H594" s="7">
        <f t="shared" si="62"/>
        <v>45704</v>
      </c>
      <c r="I594" s="8">
        <v>45704</v>
      </c>
      <c r="J594" s="9">
        <f t="shared" si="63"/>
        <v>45704</v>
      </c>
      <c r="K594" s="3">
        <v>215</v>
      </c>
      <c r="L594" s="14" t="str">
        <f>IFERROR(VLOOKUP($K594,car_1[],2,0),"")</f>
        <v>مصطفى</v>
      </c>
      <c r="M594" s="14" t="str">
        <f>IFERROR(VLOOKUP($K594,car_1[],3,0),"")</f>
        <v xml:space="preserve">كابينة </v>
      </c>
      <c r="N594" s="14" t="str">
        <f>IFERROR(VLOOKUP($K594,car_1[],4,0),"")</f>
        <v>عادية</v>
      </c>
      <c r="O594" s="11">
        <f ca="1">IF(K594&lt;&gt;"",IFERROR(IF(_xlfn.MAXIFS(OFFSET($P$5,0,0,ROW()-5,1),OFFSET($K$5,0,0,ROW()-5,1),K594)&lt;1,VLOOKUP(K594,car_1[[رقم السيارة]:[العداد]],5,FALSE),_xlfn.MAXIFS(OFFSET($P$5,0,0,ROW()-5,1),OFFSET($K$5,0,0,ROW()-5,1),K594)),VLOOKUP(K594,car_1[[رقم السيارة]:[العداد]],5,FALSE)),"")</f>
        <v>75925</v>
      </c>
      <c r="Q594" s="12" t="str">
        <f t="shared" ca="1" si="60"/>
        <v/>
      </c>
      <c r="R594" s="3">
        <v>70</v>
      </c>
      <c r="S594" s="3" t="s">
        <v>26</v>
      </c>
    </row>
    <row r="595" spans="7:19" x14ac:dyDescent="0.2">
      <c r="G595" s="6">
        <f t="shared" si="61"/>
        <v>45705</v>
      </c>
      <c r="H595" s="7">
        <f t="shared" si="62"/>
        <v>45705</v>
      </c>
      <c r="I595" s="8">
        <v>45705</v>
      </c>
      <c r="J595" s="9">
        <f t="shared" si="63"/>
        <v>45705</v>
      </c>
      <c r="K595" s="3">
        <v>578</v>
      </c>
      <c r="L595" s="14" t="str">
        <f>IFERROR(VLOOKUP($K595,car_1[],2,0),"")</f>
        <v>رضا الخطيب</v>
      </c>
      <c r="M595" s="14" t="str">
        <f>IFERROR(VLOOKUP($K595,car_1[],3,0),"")</f>
        <v>دبل كابينة</v>
      </c>
      <c r="N595" s="14" t="str">
        <f>IFERROR(VLOOKUP($K595,car_1[],4,0),"")</f>
        <v>غرز</v>
      </c>
      <c r="O595" s="11">
        <f ca="1">IF(K595&lt;&gt;"",IFERROR(IF(_xlfn.MAXIFS(OFFSET($P$5,0,0,ROW()-5,1),OFFSET($K$5,0,0,ROW()-5,1),K595)&lt;1,VLOOKUP(K595,car_1[[رقم السيارة]:[العداد]],5,FALSE),_xlfn.MAXIFS(OFFSET($P$5,0,0,ROW()-5,1),OFFSET($K$5,0,0,ROW()-5,1),K595)),VLOOKUP(K595,car_1[[رقم السيارة]:[العداد]],5,FALSE)),"")</f>
        <v>65352</v>
      </c>
      <c r="Q595" s="12" t="str">
        <f t="shared" ca="1" si="60"/>
        <v/>
      </c>
      <c r="R595" s="3">
        <v>50</v>
      </c>
      <c r="S595" s="3" t="s">
        <v>26</v>
      </c>
    </row>
    <row r="596" spans="7:19" x14ac:dyDescent="0.2">
      <c r="G596" s="6">
        <f t="shared" si="61"/>
        <v>45706</v>
      </c>
      <c r="H596" s="7">
        <f t="shared" si="62"/>
        <v>45706</v>
      </c>
      <c r="I596" s="8">
        <v>45706</v>
      </c>
      <c r="J596" s="9">
        <f t="shared" si="63"/>
        <v>45706</v>
      </c>
      <c r="K596" s="3">
        <v>879</v>
      </c>
      <c r="L596" s="14" t="str">
        <f>IFERROR(VLOOKUP($K596,car_1[],2,0),"")</f>
        <v xml:space="preserve">محمود </v>
      </c>
      <c r="M596" s="14" t="str">
        <f>IFERROR(VLOOKUP($K596,car_1[],3,0),"")</f>
        <v>دبل كابينة</v>
      </c>
      <c r="N596" s="14" t="str">
        <f>IFERROR(VLOOKUP($K596,car_1[],4,0),"")</f>
        <v>غرز</v>
      </c>
      <c r="O596" s="11">
        <f ca="1">IF(K596&lt;&gt;"",IFERROR(IF(_xlfn.MAXIFS(OFFSET($P$5,0,0,ROW()-5,1),OFFSET($K$5,0,0,ROW()-5,1),K596)&lt;1,VLOOKUP(K596,car_1[[رقم السيارة]:[العداد]],5,FALSE),_xlfn.MAXIFS(OFFSET($P$5,0,0,ROW()-5,1),OFFSET($K$5,0,0,ROW()-5,1),K596)),VLOOKUP(K596,car_1[[رقم السيارة]:[العداد]],5,FALSE)),"")</f>
        <v>426555</v>
      </c>
      <c r="Q596" s="12" t="str">
        <f t="shared" ca="1" si="60"/>
        <v/>
      </c>
      <c r="R596" s="3">
        <v>25</v>
      </c>
      <c r="S596" s="3" t="s">
        <v>26</v>
      </c>
    </row>
    <row r="597" spans="7:19" x14ac:dyDescent="0.2">
      <c r="G597" s="6">
        <f t="shared" si="61"/>
        <v>45707</v>
      </c>
      <c r="H597" s="7">
        <f t="shared" si="62"/>
        <v>45707</v>
      </c>
      <c r="I597" s="8">
        <v>45707</v>
      </c>
      <c r="J597" s="9">
        <f t="shared" si="63"/>
        <v>45707</v>
      </c>
      <c r="K597" s="3">
        <v>566</v>
      </c>
      <c r="L597" s="14" t="str">
        <f>IFERROR(VLOOKUP($K597,car_1[],2,0),"")</f>
        <v>محمد</v>
      </c>
      <c r="M597" s="14" t="str">
        <f>IFERROR(VLOOKUP($K597,car_1[],3,0),"")</f>
        <v>دبل كابينة</v>
      </c>
      <c r="N597" s="14" t="str">
        <f>IFERROR(VLOOKUP($K597,car_1[],4,0),"")</f>
        <v>عادية</v>
      </c>
      <c r="O597" s="11">
        <f ca="1">IF(K597&lt;&gt;"",IFERROR(IF(_xlfn.MAXIFS(OFFSET($P$5,0,0,ROW()-5,1),OFFSET($K$5,0,0,ROW()-5,1),K597)&lt;1,VLOOKUP(K597,car_1[[رقم السيارة]:[العداد]],5,FALSE),_xlfn.MAXIFS(OFFSET($P$5,0,0,ROW()-5,1),OFFSET($K$5,0,0,ROW()-5,1),K597)),VLOOKUP(K597,car_1[[رقم السيارة]:[العداد]],5,FALSE)),"")</f>
        <v>65752</v>
      </c>
      <c r="Q597" s="12" t="str">
        <f t="shared" ca="1" si="60"/>
        <v/>
      </c>
      <c r="R597" s="3">
        <v>30</v>
      </c>
      <c r="S597" s="3" t="s">
        <v>26</v>
      </c>
    </row>
    <row r="598" spans="7:19" x14ac:dyDescent="0.2">
      <c r="G598" s="6">
        <f t="shared" si="61"/>
        <v>45708</v>
      </c>
      <c r="H598" s="7">
        <f t="shared" si="62"/>
        <v>45708</v>
      </c>
      <c r="I598" s="8">
        <v>45708</v>
      </c>
      <c r="J598" s="9">
        <f t="shared" si="63"/>
        <v>45708</v>
      </c>
      <c r="K598" s="3">
        <v>215</v>
      </c>
      <c r="L598" s="14" t="str">
        <f>IFERROR(VLOOKUP($K598,car_1[],2,0),"")</f>
        <v>مصطفى</v>
      </c>
      <c r="M598" s="14" t="str">
        <f>IFERROR(VLOOKUP($K598,car_1[],3,0),"")</f>
        <v xml:space="preserve">كابينة </v>
      </c>
      <c r="N598" s="14" t="str">
        <f>IFERROR(VLOOKUP($K598,car_1[],4,0),"")</f>
        <v>عادية</v>
      </c>
      <c r="O598" s="11">
        <f ca="1">IF(K598&lt;&gt;"",IFERROR(IF(_xlfn.MAXIFS(OFFSET($P$5,0,0,ROW()-5,1),OFFSET($K$5,0,0,ROW()-5,1),K598)&lt;1,VLOOKUP(K598,car_1[[رقم السيارة]:[العداد]],5,FALSE),_xlfn.MAXIFS(OFFSET($P$5,0,0,ROW()-5,1),OFFSET($K$5,0,0,ROW()-5,1),K598)),VLOOKUP(K598,car_1[[رقم السيارة]:[العداد]],5,FALSE)),"")</f>
        <v>75925</v>
      </c>
      <c r="Q598" s="12" t="str">
        <f t="shared" ca="1" si="60"/>
        <v/>
      </c>
      <c r="R598" s="3">
        <v>55</v>
      </c>
      <c r="S598" s="3" t="s">
        <v>26</v>
      </c>
    </row>
    <row r="599" spans="7:19" x14ac:dyDescent="0.2">
      <c r="G599" s="6">
        <f t="shared" si="61"/>
        <v>45709</v>
      </c>
      <c r="H599" s="7">
        <f t="shared" si="62"/>
        <v>45709</v>
      </c>
      <c r="I599" s="8">
        <v>45709</v>
      </c>
      <c r="J599" s="9">
        <f t="shared" si="63"/>
        <v>45709</v>
      </c>
      <c r="K599" s="3">
        <v>578</v>
      </c>
      <c r="L599" s="14" t="str">
        <f>IFERROR(VLOOKUP($K599,car_1[],2,0),"")</f>
        <v>رضا الخطيب</v>
      </c>
      <c r="M599" s="14" t="str">
        <f>IFERROR(VLOOKUP($K599,car_1[],3,0),"")</f>
        <v>دبل كابينة</v>
      </c>
      <c r="N599" s="14" t="str">
        <f>IFERROR(VLOOKUP($K599,car_1[],4,0),"")</f>
        <v>غرز</v>
      </c>
      <c r="O599" s="11">
        <f ca="1">IF(K599&lt;&gt;"",IFERROR(IF(_xlfn.MAXIFS(OFFSET($P$5,0,0,ROW()-5,1),OFFSET($K$5,0,0,ROW()-5,1),K599)&lt;1,VLOOKUP(K599,car_1[[رقم السيارة]:[العداد]],5,FALSE),_xlfn.MAXIFS(OFFSET($P$5,0,0,ROW()-5,1),OFFSET($K$5,0,0,ROW()-5,1),K599)),VLOOKUP(K599,car_1[[رقم السيارة]:[العداد]],5,FALSE)),"")</f>
        <v>65352</v>
      </c>
      <c r="Q599" s="12" t="str">
        <f t="shared" ca="1" si="60"/>
        <v/>
      </c>
      <c r="R599" s="3">
        <v>70</v>
      </c>
      <c r="S599" s="3" t="s">
        <v>26</v>
      </c>
    </row>
    <row r="600" spans="7:19" x14ac:dyDescent="0.2">
      <c r="G600" s="6">
        <f t="shared" si="61"/>
        <v>45710</v>
      </c>
      <c r="H600" s="7">
        <f t="shared" si="62"/>
        <v>45710</v>
      </c>
      <c r="I600" s="8">
        <v>45710</v>
      </c>
      <c r="J600" s="9">
        <f t="shared" si="63"/>
        <v>45710</v>
      </c>
      <c r="K600" s="3">
        <v>879</v>
      </c>
      <c r="L600" s="14" t="str">
        <f>IFERROR(VLOOKUP($K600,car_1[],2,0),"")</f>
        <v xml:space="preserve">محمود </v>
      </c>
      <c r="M600" s="14" t="str">
        <f>IFERROR(VLOOKUP($K600,car_1[],3,0),"")</f>
        <v>دبل كابينة</v>
      </c>
      <c r="N600" s="14" t="str">
        <f>IFERROR(VLOOKUP($K600,car_1[],4,0),"")</f>
        <v>غرز</v>
      </c>
      <c r="O600" s="11">
        <f ca="1">IF(K600&lt;&gt;"",IFERROR(IF(_xlfn.MAXIFS(OFFSET($P$5,0,0,ROW()-5,1),OFFSET($K$5,0,0,ROW()-5,1),K600)&lt;1,VLOOKUP(K600,car_1[[رقم السيارة]:[العداد]],5,FALSE),_xlfn.MAXIFS(OFFSET($P$5,0,0,ROW()-5,1),OFFSET($K$5,0,0,ROW()-5,1),K600)),VLOOKUP(K600,car_1[[رقم السيارة]:[العداد]],5,FALSE)),"")</f>
        <v>426555</v>
      </c>
      <c r="Q600" s="12" t="str">
        <f t="shared" ca="1" si="60"/>
        <v/>
      </c>
      <c r="R600" s="3">
        <v>50</v>
      </c>
      <c r="S600" s="3" t="s">
        <v>26</v>
      </c>
    </row>
    <row r="601" spans="7:19" x14ac:dyDescent="0.2">
      <c r="G601" s="6">
        <f t="shared" si="61"/>
        <v>45711</v>
      </c>
      <c r="H601" s="7">
        <f t="shared" si="62"/>
        <v>45711</v>
      </c>
      <c r="I601" s="8">
        <v>45711</v>
      </c>
      <c r="J601" s="9">
        <f t="shared" si="63"/>
        <v>45711</v>
      </c>
      <c r="K601" s="3">
        <v>566</v>
      </c>
      <c r="L601" s="14" t="str">
        <f>IFERROR(VLOOKUP($K601,car_1[],2,0),"")</f>
        <v>محمد</v>
      </c>
      <c r="M601" s="14" t="str">
        <f>IFERROR(VLOOKUP($K601,car_1[],3,0),"")</f>
        <v>دبل كابينة</v>
      </c>
      <c r="N601" s="14" t="str">
        <f>IFERROR(VLOOKUP($K601,car_1[],4,0),"")</f>
        <v>عادية</v>
      </c>
      <c r="O601" s="11">
        <f ca="1">IF(K601&lt;&gt;"",IFERROR(IF(_xlfn.MAXIFS(OFFSET($P$5,0,0,ROW()-5,1),OFFSET($K$5,0,0,ROW()-5,1),K601)&lt;1,VLOOKUP(K601,car_1[[رقم السيارة]:[العداد]],5,FALSE),_xlfn.MAXIFS(OFFSET($P$5,0,0,ROW()-5,1),OFFSET($K$5,0,0,ROW()-5,1),K601)),VLOOKUP(K601,car_1[[رقم السيارة]:[العداد]],5,FALSE)),"")</f>
        <v>65752</v>
      </c>
      <c r="Q601" s="12" t="str">
        <f t="shared" ca="1" si="60"/>
        <v/>
      </c>
      <c r="R601" s="3">
        <v>25</v>
      </c>
      <c r="S601" s="3" t="s">
        <v>26</v>
      </c>
    </row>
    <row r="602" spans="7:19" x14ac:dyDescent="0.2">
      <c r="G602" s="6">
        <f t="shared" si="61"/>
        <v>45712</v>
      </c>
      <c r="H602" s="7">
        <f t="shared" si="62"/>
        <v>45712</v>
      </c>
      <c r="I602" s="8">
        <v>45712</v>
      </c>
      <c r="J602" s="9">
        <f t="shared" si="63"/>
        <v>45712</v>
      </c>
      <c r="K602" s="3">
        <v>215</v>
      </c>
      <c r="L602" s="14" t="str">
        <f>IFERROR(VLOOKUP($K602,car_1[],2,0),"")</f>
        <v>مصطفى</v>
      </c>
      <c r="M602" s="14" t="str">
        <f>IFERROR(VLOOKUP($K602,car_1[],3,0),"")</f>
        <v xml:space="preserve">كابينة </v>
      </c>
      <c r="N602" s="14" t="str">
        <f>IFERROR(VLOOKUP($K602,car_1[],4,0),"")</f>
        <v>عادية</v>
      </c>
      <c r="O602" s="11">
        <f ca="1">IF(K602&lt;&gt;"",IFERROR(IF(_xlfn.MAXIFS(OFFSET($P$5,0,0,ROW()-5,1),OFFSET($K$5,0,0,ROW()-5,1),K602)&lt;1,VLOOKUP(K602,car_1[[رقم السيارة]:[العداد]],5,FALSE),_xlfn.MAXIFS(OFFSET($P$5,0,0,ROW()-5,1),OFFSET($K$5,0,0,ROW()-5,1),K602)),VLOOKUP(K602,car_1[[رقم السيارة]:[العداد]],5,FALSE)),"")</f>
        <v>75925</v>
      </c>
      <c r="Q602" s="12" t="str">
        <f t="shared" ca="1" si="60"/>
        <v/>
      </c>
      <c r="R602" s="3">
        <v>30</v>
      </c>
      <c r="S602" s="3" t="s">
        <v>26</v>
      </c>
    </row>
    <row r="603" spans="7:19" x14ac:dyDescent="0.2">
      <c r="G603" s="6">
        <f t="shared" si="61"/>
        <v>45713</v>
      </c>
      <c r="H603" s="7">
        <f t="shared" si="62"/>
        <v>45713</v>
      </c>
      <c r="I603" s="8">
        <v>45713</v>
      </c>
      <c r="J603" s="9">
        <f t="shared" si="63"/>
        <v>45713</v>
      </c>
      <c r="K603" s="3">
        <v>578</v>
      </c>
      <c r="L603" s="14" t="str">
        <f>IFERROR(VLOOKUP($K603,car_1[],2,0),"")</f>
        <v>رضا الخطيب</v>
      </c>
      <c r="M603" s="14" t="str">
        <f>IFERROR(VLOOKUP($K603,car_1[],3,0),"")</f>
        <v>دبل كابينة</v>
      </c>
      <c r="N603" s="14" t="str">
        <f>IFERROR(VLOOKUP($K603,car_1[],4,0),"")</f>
        <v>غرز</v>
      </c>
      <c r="O603" s="11">
        <f ca="1">IF(K603&lt;&gt;"",IFERROR(IF(_xlfn.MAXIFS(OFFSET($P$5,0,0,ROW()-5,1),OFFSET($K$5,0,0,ROW()-5,1),K603)&lt;1,VLOOKUP(K603,car_1[[رقم السيارة]:[العداد]],5,FALSE),_xlfn.MAXIFS(OFFSET($P$5,0,0,ROW()-5,1),OFFSET($K$5,0,0,ROW()-5,1),K603)),VLOOKUP(K603,car_1[[رقم السيارة]:[العداد]],5,FALSE)),"")</f>
        <v>65352</v>
      </c>
      <c r="Q603" s="12" t="str">
        <f t="shared" ca="1" si="60"/>
        <v/>
      </c>
      <c r="R603" s="3">
        <v>55</v>
      </c>
      <c r="S603" s="3" t="s">
        <v>26</v>
      </c>
    </row>
    <row r="604" spans="7:19" x14ac:dyDescent="0.2">
      <c r="G604" s="6">
        <f t="shared" si="61"/>
        <v>45714</v>
      </c>
      <c r="H604" s="7">
        <f t="shared" si="62"/>
        <v>45714</v>
      </c>
      <c r="I604" s="8">
        <v>45714</v>
      </c>
      <c r="J604" s="9">
        <f t="shared" si="63"/>
        <v>45714</v>
      </c>
      <c r="K604" s="3">
        <v>879</v>
      </c>
      <c r="L604" s="14" t="str">
        <f>IFERROR(VLOOKUP($K604,car_1[],2,0),"")</f>
        <v xml:space="preserve">محمود </v>
      </c>
      <c r="M604" s="14" t="str">
        <f>IFERROR(VLOOKUP($K604,car_1[],3,0),"")</f>
        <v>دبل كابينة</v>
      </c>
      <c r="N604" s="14" t="str">
        <f>IFERROR(VLOOKUP($K604,car_1[],4,0),"")</f>
        <v>غرز</v>
      </c>
      <c r="O604" s="11">
        <f ca="1">IF(K604&lt;&gt;"",IFERROR(IF(_xlfn.MAXIFS(OFFSET($P$5,0,0,ROW()-5,1),OFFSET($K$5,0,0,ROW()-5,1),K604)&lt;1,VLOOKUP(K604,car_1[[رقم السيارة]:[العداد]],5,FALSE),_xlfn.MAXIFS(OFFSET($P$5,0,0,ROW()-5,1),OFFSET($K$5,0,0,ROW()-5,1),K604)),VLOOKUP(K604,car_1[[رقم السيارة]:[العداد]],5,FALSE)),"")</f>
        <v>426555</v>
      </c>
      <c r="Q604" s="12" t="str">
        <f t="shared" ca="1" si="60"/>
        <v/>
      </c>
      <c r="R604" s="3">
        <v>70</v>
      </c>
      <c r="S604" s="3" t="s">
        <v>26</v>
      </c>
    </row>
    <row r="605" spans="7:19" x14ac:dyDescent="0.2">
      <c r="G605" s="6">
        <f t="shared" si="61"/>
        <v>45715</v>
      </c>
      <c r="H605" s="7">
        <f t="shared" si="62"/>
        <v>45715</v>
      </c>
      <c r="I605" s="8">
        <v>45715</v>
      </c>
      <c r="J605" s="9">
        <f t="shared" si="63"/>
        <v>45715</v>
      </c>
      <c r="K605" s="3">
        <v>566</v>
      </c>
      <c r="L605" s="14" t="str">
        <f>IFERROR(VLOOKUP($K605,car_1[],2,0),"")</f>
        <v>محمد</v>
      </c>
      <c r="M605" s="14" t="str">
        <f>IFERROR(VLOOKUP($K605,car_1[],3,0),"")</f>
        <v>دبل كابينة</v>
      </c>
      <c r="N605" s="14" t="str">
        <f>IFERROR(VLOOKUP($K605,car_1[],4,0),"")</f>
        <v>عادية</v>
      </c>
      <c r="O605" s="11">
        <f ca="1">IF(K605&lt;&gt;"",IFERROR(IF(_xlfn.MAXIFS(OFFSET($P$5,0,0,ROW()-5,1),OFFSET($K$5,0,0,ROW()-5,1),K605)&lt;1,VLOOKUP(K605,car_1[[رقم السيارة]:[العداد]],5,FALSE),_xlfn.MAXIFS(OFFSET($P$5,0,0,ROW()-5,1),OFFSET($K$5,0,0,ROW()-5,1),K605)),VLOOKUP(K605,car_1[[رقم السيارة]:[العداد]],5,FALSE)),"")</f>
        <v>65752</v>
      </c>
      <c r="Q605" s="12" t="str">
        <f t="shared" ca="1" si="60"/>
        <v/>
      </c>
      <c r="R605" s="3">
        <v>50</v>
      </c>
      <c r="S605" s="3" t="s">
        <v>26</v>
      </c>
    </row>
    <row r="606" spans="7:19" x14ac:dyDescent="0.2">
      <c r="G606" s="6">
        <f t="shared" si="61"/>
        <v>45716</v>
      </c>
      <c r="H606" s="7">
        <f t="shared" si="62"/>
        <v>45716</v>
      </c>
      <c r="I606" s="8">
        <v>45716</v>
      </c>
      <c r="J606" s="9">
        <f t="shared" si="63"/>
        <v>45716</v>
      </c>
      <c r="K606" s="3">
        <v>215</v>
      </c>
      <c r="L606" s="14" t="str">
        <f>IFERROR(VLOOKUP($K606,car_1[],2,0),"")</f>
        <v>مصطفى</v>
      </c>
      <c r="M606" s="14" t="str">
        <f>IFERROR(VLOOKUP($K606,car_1[],3,0),"")</f>
        <v xml:space="preserve">كابينة </v>
      </c>
      <c r="N606" s="14" t="str">
        <f>IFERROR(VLOOKUP($K606,car_1[],4,0),"")</f>
        <v>عادية</v>
      </c>
      <c r="O606" s="11">
        <f ca="1">IF(K606&lt;&gt;"",IFERROR(IF(_xlfn.MAXIFS(OFFSET($P$5,0,0,ROW()-5,1),OFFSET($K$5,0,0,ROW()-5,1),K606)&lt;1,VLOOKUP(K606,car_1[[رقم السيارة]:[العداد]],5,FALSE),_xlfn.MAXIFS(OFFSET($P$5,0,0,ROW()-5,1),OFFSET($K$5,0,0,ROW()-5,1),K606)),VLOOKUP(K606,car_1[[رقم السيارة]:[العداد]],5,FALSE)),"")</f>
        <v>75925</v>
      </c>
      <c r="Q606" s="12" t="str">
        <f t="shared" ca="1" si="60"/>
        <v/>
      </c>
      <c r="R606" s="3">
        <v>25</v>
      </c>
      <c r="S606" s="3" t="s">
        <v>26</v>
      </c>
    </row>
    <row r="607" spans="7:19" x14ac:dyDescent="0.2">
      <c r="G607" s="6">
        <f t="shared" si="61"/>
        <v>45717</v>
      </c>
      <c r="H607" s="7">
        <f t="shared" si="62"/>
        <v>45717</v>
      </c>
      <c r="I607" s="8">
        <v>45717</v>
      </c>
      <c r="J607" s="9">
        <f t="shared" si="63"/>
        <v>45717</v>
      </c>
      <c r="K607" s="3">
        <v>578</v>
      </c>
      <c r="L607" s="14" t="str">
        <f>IFERROR(VLOOKUP($K607,car_1[],2,0),"")</f>
        <v>رضا الخطيب</v>
      </c>
      <c r="M607" s="14" t="str">
        <f>IFERROR(VLOOKUP($K607,car_1[],3,0),"")</f>
        <v>دبل كابينة</v>
      </c>
      <c r="N607" s="14" t="str">
        <f>IFERROR(VLOOKUP($K607,car_1[],4,0),"")</f>
        <v>غرز</v>
      </c>
      <c r="O607" s="11">
        <f ca="1">IF(K607&lt;&gt;"",IFERROR(IF(_xlfn.MAXIFS(OFFSET($P$5,0,0,ROW()-5,1),OFFSET($K$5,0,0,ROW()-5,1),K607)&lt;1,VLOOKUP(K607,car_1[[رقم السيارة]:[العداد]],5,FALSE),_xlfn.MAXIFS(OFFSET($P$5,0,0,ROW()-5,1),OFFSET($K$5,0,0,ROW()-5,1),K607)),VLOOKUP(K607,car_1[[رقم السيارة]:[العداد]],5,FALSE)),"")</f>
        <v>65352</v>
      </c>
      <c r="Q607" s="12" t="str">
        <f t="shared" ca="1" si="60"/>
        <v/>
      </c>
      <c r="R607" s="3">
        <v>30</v>
      </c>
      <c r="S607" s="3" t="s">
        <v>26</v>
      </c>
    </row>
    <row r="608" spans="7:19" x14ac:dyDescent="0.2">
      <c r="G608" s="6">
        <f t="shared" si="61"/>
        <v>45718</v>
      </c>
      <c r="H608" s="7">
        <f t="shared" si="62"/>
        <v>45718</v>
      </c>
      <c r="I608" s="8">
        <v>45718</v>
      </c>
      <c r="J608" s="9">
        <f t="shared" si="63"/>
        <v>45718</v>
      </c>
      <c r="K608" s="3">
        <v>879</v>
      </c>
      <c r="L608" s="14" t="str">
        <f>IFERROR(VLOOKUP($K608,car_1[],2,0),"")</f>
        <v xml:space="preserve">محمود </v>
      </c>
      <c r="M608" s="14" t="str">
        <f>IFERROR(VLOOKUP($K608,car_1[],3,0),"")</f>
        <v>دبل كابينة</v>
      </c>
      <c r="N608" s="14" t="str">
        <f>IFERROR(VLOOKUP($K608,car_1[],4,0),"")</f>
        <v>غرز</v>
      </c>
      <c r="O608" s="11">
        <f ca="1">IF(K608&lt;&gt;"",IFERROR(IF(_xlfn.MAXIFS(OFFSET($P$5,0,0,ROW()-5,1),OFFSET($K$5,0,0,ROW()-5,1),K608)&lt;1,VLOOKUP(K608,car_1[[رقم السيارة]:[العداد]],5,FALSE),_xlfn.MAXIFS(OFFSET($P$5,0,0,ROW()-5,1),OFFSET($K$5,0,0,ROW()-5,1),K608)),VLOOKUP(K608,car_1[[رقم السيارة]:[العداد]],5,FALSE)),"")</f>
        <v>426555</v>
      </c>
      <c r="Q608" s="12" t="str">
        <f t="shared" ca="1" si="60"/>
        <v/>
      </c>
      <c r="R608" s="3">
        <v>55</v>
      </c>
      <c r="S608" s="3" t="s">
        <v>26</v>
      </c>
    </row>
    <row r="609" spans="7:19" x14ac:dyDescent="0.2">
      <c r="G609" s="6">
        <f t="shared" si="61"/>
        <v>45719</v>
      </c>
      <c r="H609" s="7">
        <f t="shared" si="62"/>
        <v>45719</v>
      </c>
      <c r="I609" s="8">
        <v>45719</v>
      </c>
      <c r="J609" s="9">
        <f t="shared" si="63"/>
        <v>45719</v>
      </c>
      <c r="K609" s="3">
        <v>566</v>
      </c>
      <c r="L609" s="14" t="str">
        <f>IFERROR(VLOOKUP($K609,car_1[],2,0),"")</f>
        <v>محمد</v>
      </c>
      <c r="M609" s="14" t="str">
        <f>IFERROR(VLOOKUP($K609,car_1[],3,0),"")</f>
        <v>دبل كابينة</v>
      </c>
      <c r="N609" s="14" t="str">
        <f>IFERROR(VLOOKUP($K609,car_1[],4,0),"")</f>
        <v>عادية</v>
      </c>
      <c r="O609" s="11">
        <f ca="1">IF(K609&lt;&gt;"",IFERROR(IF(_xlfn.MAXIFS(OFFSET($P$5,0,0,ROW()-5,1),OFFSET($K$5,0,0,ROW()-5,1),K609)&lt;1,VLOOKUP(K609,car_1[[رقم السيارة]:[العداد]],5,FALSE),_xlfn.MAXIFS(OFFSET($P$5,0,0,ROW()-5,1),OFFSET($K$5,0,0,ROW()-5,1),K609)),VLOOKUP(K609,car_1[[رقم السيارة]:[العداد]],5,FALSE)),"")</f>
        <v>65752</v>
      </c>
      <c r="Q609" s="12" t="str">
        <f t="shared" ca="1" si="60"/>
        <v/>
      </c>
      <c r="R609" s="3">
        <v>70</v>
      </c>
      <c r="S609" s="3" t="s">
        <v>26</v>
      </c>
    </row>
    <row r="610" spans="7:19" x14ac:dyDescent="0.2">
      <c r="G610" s="6">
        <f t="shared" si="61"/>
        <v>45720</v>
      </c>
      <c r="H610" s="7">
        <f t="shared" si="62"/>
        <v>45720</v>
      </c>
      <c r="I610" s="8">
        <v>45720</v>
      </c>
      <c r="J610" s="9">
        <f t="shared" si="63"/>
        <v>45720</v>
      </c>
      <c r="K610" s="3">
        <v>215</v>
      </c>
      <c r="L610" s="14" t="str">
        <f>IFERROR(VLOOKUP($K610,car_1[],2,0),"")</f>
        <v>مصطفى</v>
      </c>
      <c r="M610" s="14" t="str">
        <f>IFERROR(VLOOKUP($K610,car_1[],3,0),"")</f>
        <v xml:space="preserve">كابينة </v>
      </c>
      <c r="N610" s="14" t="str">
        <f>IFERROR(VLOOKUP($K610,car_1[],4,0),"")</f>
        <v>عادية</v>
      </c>
      <c r="O610" s="11">
        <f ca="1">IF(K610&lt;&gt;"",IFERROR(IF(_xlfn.MAXIFS(OFFSET($P$5,0,0,ROW()-5,1),OFFSET($K$5,0,0,ROW()-5,1),K610)&lt;1,VLOOKUP(K610,car_1[[رقم السيارة]:[العداد]],5,FALSE),_xlfn.MAXIFS(OFFSET($P$5,0,0,ROW()-5,1),OFFSET($K$5,0,0,ROW()-5,1),K610)),VLOOKUP(K610,car_1[[رقم السيارة]:[العداد]],5,FALSE)),"")</f>
        <v>75925</v>
      </c>
      <c r="Q610" s="12" t="str">
        <f t="shared" ca="1" si="60"/>
        <v/>
      </c>
      <c r="R610" s="3">
        <v>50</v>
      </c>
      <c r="S610" s="3" t="s">
        <v>26</v>
      </c>
    </row>
    <row r="611" spans="7:19" x14ac:dyDescent="0.2">
      <c r="G611" s="6">
        <f t="shared" si="61"/>
        <v>45721</v>
      </c>
      <c r="H611" s="7">
        <f t="shared" si="62"/>
        <v>45721</v>
      </c>
      <c r="I611" s="8">
        <v>45721</v>
      </c>
      <c r="J611" s="9">
        <f t="shared" si="63"/>
        <v>45721</v>
      </c>
      <c r="K611" s="3">
        <v>578</v>
      </c>
      <c r="L611" s="14" t="str">
        <f>IFERROR(VLOOKUP($K611,car_1[],2,0),"")</f>
        <v>رضا الخطيب</v>
      </c>
      <c r="M611" s="14" t="str">
        <f>IFERROR(VLOOKUP($K611,car_1[],3,0),"")</f>
        <v>دبل كابينة</v>
      </c>
      <c r="N611" s="14" t="str">
        <f>IFERROR(VLOOKUP($K611,car_1[],4,0),"")</f>
        <v>غرز</v>
      </c>
      <c r="O611" s="11">
        <f ca="1">IF(K611&lt;&gt;"",IFERROR(IF(_xlfn.MAXIFS(OFFSET($P$5,0,0,ROW()-5,1),OFFSET($K$5,0,0,ROW()-5,1),K611)&lt;1,VLOOKUP(K611,car_1[[رقم السيارة]:[العداد]],5,FALSE),_xlfn.MAXIFS(OFFSET($P$5,0,0,ROW()-5,1),OFFSET($K$5,0,0,ROW()-5,1),K611)),VLOOKUP(K611,car_1[[رقم السيارة]:[العداد]],5,FALSE)),"")</f>
        <v>65352</v>
      </c>
      <c r="Q611" s="12" t="str">
        <f t="shared" ca="1" si="60"/>
        <v/>
      </c>
      <c r="R611" s="3">
        <v>25</v>
      </c>
      <c r="S611" s="3" t="s">
        <v>26</v>
      </c>
    </row>
    <row r="612" spans="7:19" x14ac:dyDescent="0.2">
      <c r="G612" s="6">
        <f t="shared" si="61"/>
        <v>45722</v>
      </c>
      <c r="H612" s="7">
        <f t="shared" si="62"/>
        <v>45722</v>
      </c>
      <c r="I612" s="8">
        <v>45722</v>
      </c>
      <c r="J612" s="9">
        <f t="shared" si="63"/>
        <v>45722</v>
      </c>
      <c r="K612" s="3">
        <v>879</v>
      </c>
      <c r="L612" s="14" t="str">
        <f>IFERROR(VLOOKUP($K612,car_1[],2,0),"")</f>
        <v xml:space="preserve">محمود </v>
      </c>
      <c r="M612" s="14" t="str">
        <f>IFERROR(VLOOKUP($K612,car_1[],3,0),"")</f>
        <v>دبل كابينة</v>
      </c>
      <c r="N612" s="14" t="str">
        <f>IFERROR(VLOOKUP($K612,car_1[],4,0),"")</f>
        <v>غرز</v>
      </c>
      <c r="O612" s="11">
        <f ca="1">IF(K612&lt;&gt;"",IFERROR(IF(_xlfn.MAXIFS(OFFSET($P$5,0,0,ROW()-5,1),OFFSET($K$5,0,0,ROW()-5,1),K612)&lt;1,VLOOKUP(K612,car_1[[رقم السيارة]:[العداد]],5,FALSE),_xlfn.MAXIFS(OFFSET($P$5,0,0,ROW()-5,1),OFFSET($K$5,0,0,ROW()-5,1),K612)),VLOOKUP(K612,car_1[[رقم السيارة]:[العداد]],5,FALSE)),"")</f>
        <v>426555</v>
      </c>
      <c r="Q612" s="12" t="str">
        <f t="shared" ca="1" si="60"/>
        <v/>
      </c>
      <c r="R612" s="3">
        <v>30</v>
      </c>
      <c r="S612" s="3" t="s">
        <v>26</v>
      </c>
    </row>
    <row r="613" spans="7:19" x14ac:dyDescent="0.2">
      <c r="G613" s="6">
        <f t="shared" si="61"/>
        <v>45723</v>
      </c>
      <c r="H613" s="7">
        <f t="shared" si="62"/>
        <v>45723</v>
      </c>
      <c r="I613" s="8">
        <v>45723</v>
      </c>
      <c r="J613" s="9">
        <f t="shared" si="63"/>
        <v>45723</v>
      </c>
      <c r="K613" s="3">
        <v>566</v>
      </c>
      <c r="L613" s="14" t="str">
        <f>IFERROR(VLOOKUP($K613,car_1[],2,0),"")</f>
        <v>محمد</v>
      </c>
      <c r="M613" s="14" t="str">
        <f>IFERROR(VLOOKUP($K613,car_1[],3,0),"")</f>
        <v>دبل كابينة</v>
      </c>
      <c r="N613" s="14" t="str">
        <f>IFERROR(VLOOKUP($K613,car_1[],4,0),"")</f>
        <v>عادية</v>
      </c>
      <c r="O613" s="11">
        <f ca="1">IF(K613&lt;&gt;"",IFERROR(IF(_xlfn.MAXIFS(OFFSET($P$5,0,0,ROW()-5,1),OFFSET($K$5,0,0,ROW()-5,1),K613)&lt;1,VLOOKUP(K613,car_1[[رقم السيارة]:[العداد]],5,FALSE),_xlfn.MAXIFS(OFFSET($P$5,0,0,ROW()-5,1),OFFSET($K$5,0,0,ROW()-5,1),K613)),VLOOKUP(K613,car_1[[رقم السيارة]:[العداد]],5,FALSE)),"")</f>
        <v>65752</v>
      </c>
      <c r="Q613" s="12" t="str">
        <f t="shared" ca="1" si="60"/>
        <v/>
      </c>
      <c r="R613" s="3">
        <v>55</v>
      </c>
      <c r="S613" s="3" t="s">
        <v>26</v>
      </c>
    </row>
    <row r="614" spans="7:19" x14ac:dyDescent="0.2">
      <c r="G614" s="6">
        <f t="shared" si="61"/>
        <v>45724</v>
      </c>
      <c r="H614" s="7">
        <f t="shared" si="62"/>
        <v>45724</v>
      </c>
      <c r="I614" s="8">
        <v>45724</v>
      </c>
      <c r="J614" s="9">
        <f t="shared" si="63"/>
        <v>45724</v>
      </c>
      <c r="K614" s="3">
        <v>215</v>
      </c>
      <c r="L614" s="14" t="str">
        <f>IFERROR(VLOOKUP($K614,car_1[],2,0),"")</f>
        <v>مصطفى</v>
      </c>
      <c r="M614" s="14" t="str">
        <f>IFERROR(VLOOKUP($K614,car_1[],3,0),"")</f>
        <v xml:space="preserve">كابينة </v>
      </c>
      <c r="N614" s="14" t="str">
        <f>IFERROR(VLOOKUP($K614,car_1[],4,0),"")</f>
        <v>عادية</v>
      </c>
      <c r="O614" s="11">
        <f ca="1">IF(K614&lt;&gt;"",IFERROR(IF(_xlfn.MAXIFS(OFFSET($P$5,0,0,ROW()-5,1),OFFSET($K$5,0,0,ROW()-5,1),K614)&lt;1,VLOOKUP(K614,car_1[[رقم السيارة]:[العداد]],5,FALSE),_xlfn.MAXIFS(OFFSET($P$5,0,0,ROW()-5,1),OFFSET($K$5,0,0,ROW()-5,1),K614)),VLOOKUP(K614,car_1[[رقم السيارة]:[العداد]],5,FALSE)),"")</f>
        <v>75925</v>
      </c>
      <c r="Q614" s="12" t="str">
        <f t="shared" ca="1" si="60"/>
        <v/>
      </c>
      <c r="R614" s="3">
        <v>70</v>
      </c>
      <c r="S614" s="3" t="s">
        <v>26</v>
      </c>
    </row>
    <row r="615" spans="7:19" x14ac:dyDescent="0.2">
      <c r="G615" s="6">
        <f t="shared" si="61"/>
        <v>45725</v>
      </c>
      <c r="H615" s="7">
        <f t="shared" si="62"/>
        <v>45725</v>
      </c>
      <c r="I615" s="8">
        <v>45725</v>
      </c>
      <c r="J615" s="9">
        <f t="shared" si="63"/>
        <v>45725</v>
      </c>
      <c r="K615" s="3">
        <v>578</v>
      </c>
      <c r="L615" s="14" t="str">
        <f>IFERROR(VLOOKUP($K615,car_1[],2,0),"")</f>
        <v>رضا الخطيب</v>
      </c>
      <c r="M615" s="14" t="str">
        <f>IFERROR(VLOOKUP($K615,car_1[],3,0),"")</f>
        <v>دبل كابينة</v>
      </c>
      <c r="N615" s="14" t="str">
        <f>IFERROR(VLOOKUP($K615,car_1[],4,0),"")</f>
        <v>غرز</v>
      </c>
      <c r="O615" s="11">
        <f ca="1">IF(K615&lt;&gt;"",IFERROR(IF(_xlfn.MAXIFS(OFFSET($P$5,0,0,ROW()-5,1),OFFSET($K$5,0,0,ROW()-5,1),K615)&lt;1,VLOOKUP(K615,car_1[[رقم السيارة]:[العداد]],5,FALSE),_xlfn.MAXIFS(OFFSET($P$5,0,0,ROW()-5,1),OFFSET($K$5,0,0,ROW()-5,1),K615)),VLOOKUP(K615,car_1[[رقم السيارة]:[العداد]],5,FALSE)),"")</f>
        <v>65352</v>
      </c>
      <c r="Q615" s="12" t="str">
        <f t="shared" ca="1" si="60"/>
        <v/>
      </c>
      <c r="R615" s="3">
        <v>50</v>
      </c>
      <c r="S615" s="3" t="s">
        <v>26</v>
      </c>
    </row>
    <row r="616" spans="7:19" x14ac:dyDescent="0.2">
      <c r="G616" s="6">
        <f t="shared" si="61"/>
        <v>45726</v>
      </c>
      <c r="H616" s="7">
        <f t="shared" si="62"/>
        <v>45726</v>
      </c>
      <c r="I616" s="8">
        <v>45726</v>
      </c>
      <c r="J616" s="9">
        <f t="shared" si="63"/>
        <v>45726</v>
      </c>
      <c r="K616" s="3">
        <v>879</v>
      </c>
      <c r="L616" s="14" t="str">
        <f>IFERROR(VLOOKUP($K616,car_1[],2,0),"")</f>
        <v xml:space="preserve">محمود </v>
      </c>
      <c r="M616" s="14" t="str">
        <f>IFERROR(VLOOKUP($K616,car_1[],3,0),"")</f>
        <v>دبل كابينة</v>
      </c>
      <c r="N616" s="14" t="str">
        <f>IFERROR(VLOOKUP($K616,car_1[],4,0),"")</f>
        <v>غرز</v>
      </c>
      <c r="O616" s="11">
        <f ca="1">IF(K616&lt;&gt;"",IFERROR(IF(_xlfn.MAXIFS(OFFSET($P$5,0,0,ROW()-5,1),OFFSET($K$5,0,0,ROW()-5,1),K616)&lt;1,VLOOKUP(K616,car_1[[رقم السيارة]:[العداد]],5,FALSE),_xlfn.MAXIFS(OFFSET($P$5,0,0,ROW()-5,1),OFFSET($K$5,0,0,ROW()-5,1),K616)),VLOOKUP(K616,car_1[[رقم السيارة]:[العداد]],5,FALSE)),"")</f>
        <v>426555</v>
      </c>
      <c r="Q616" s="12" t="str">
        <f t="shared" ca="1" si="60"/>
        <v/>
      </c>
      <c r="R616" s="3">
        <v>25</v>
      </c>
      <c r="S616" s="3" t="s">
        <v>26</v>
      </c>
    </row>
    <row r="617" spans="7:19" x14ac:dyDescent="0.2">
      <c r="G617" s="6">
        <f t="shared" si="61"/>
        <v>45727</v>
      </c>
      <c r="H617" s="7">
        <f t="shared" si="62"/>
        <v>45727</v>
      </c>
      <c r="I617" s="8">
        <v>45727</v>
      </c>
      <c r="J617" s="9">
        <f t="shared" si="63"/>
        <v>45727</v>
      </c>
      <c r="K617" s="3">
        <v>566</v>
      </c>
      <c r="L617" s="14" t="str">
        <f>IFERROR(VLOOKUP($K617,car_1[],2,0),"")</f>
        <v>محمد</v>
      </c>
      <c r="M617" s="14" t="str">
        <f>IFERROR(VLOOKUP($K617,car_1[],3,0),"")</f>
        <v>دبل كابينة</v>
      </c>
      <c r="N617" s="14" t="str">
        <f>IFERROR(VLOOKUP($K617,car_1[],4,0),"")</f>
        <v>عادية</v>
      </c>
      <c r="O617" s="11">
        <f ca="1">IF(K617&lt;&gt;"",IFERROR(IF(_xlfn.MAXIFS(OFFSET($P$5,0,0,ROW()-5,1),OFFSET($K$5,0,0,ROW()-5,1),K617)&lt;1,VLOOKUP(K617,car_1[[رقم السيارة]:[العداد]],5,FALSE),_xlfn.MAXIFS(OFFSET($P$5,0,0,ROW()-5,1),OFFSET($K$5,0,0,ROW()-5,1),K617)),VLOOKUP(K617,car_1[[رقم السيارة]:[العداد]],5,FALSE)),"")</f>
        <v>65752</v>
      </c>
      <c r="Q617" s="12" t="str">
        <f t="shared" ca="1" si="60"/>
        <v/>
      </c>
      <c r="R617" s="3">
        <v>30</v>
      </c>
      <c r="S617" s="3" t="s">
        <v>26</v>
      </c>
    </row>
    <row r="618" spans="7:19" x14ac:dyDescent="0.2">
      <c r="G618" s="6">
        <f t="shared" si="61"/>
        <v>45728</v>
      </c>
      <c r="H618" s="7">
        <f t="shared" si="62"/>
        <v>45728</v>
      </c>
      <c r="I618" s="8">
        <v>45728</v>
      </c>
      <c r="J618" s="9">
        <f t="shared" si="63"/>
        <v>45728</v>
      </c>
      <c r="K618" s="3">
        <v>215</v>
      </c>
      <c r="L618" s="14" t="str">
        <f>IFERROR(VLOOKUP($K618,car_1[],2,0),"")</f>
        <v>مصطفى</v>
      </c>
      <c r="M618" s="14" t="str">
        <f>IFERROR(VLOOKUP($K618,car_1[],3,0),"")</f>
        <v xml:space="preserve">كابينة </v>
      </c>
      <c r="N618" s="14" t="str">
        <f>IFERROR(VLOOKUP($K618,car_1[],4,0),"")</f>
        <v>عادية</v>
      </c>
      <c r="O618" s="11">
        <f ca="1">IF(K618&lt;&gt;"",IFERROR(IF(_xlfn.MAXIFS(OFFSET($P$5,0,0,ROW()-5,1),OFFSET($K$5,0,0,ROW()-5,1),K618)&lt;1,VLOOKUP(K618,car_1[[رقم السيارة]:[العداد]],5,FALSE),_xlfn.MAXIFS(OFFSET($P$5,0,0,ROW()-5,1),OFFSET($K$5,0,0,ROW()-5,1),K618)),VLOOKUP(K618,car_1[[رقم السيارة]:[العداد]],5,FALSE)),"")</f>
        <v>75925</v>
      </c>
      <c r="Q618" s="12" t="str">
        <f t="shared" ca="1" si="60"/>
        <v/>
      </c>
      <c r="R618" s="3">
        <v>55</v>
      </c>
      <c r="S618" s="3" t="s">
        <v>26</v>
      </c>
    </row>
    <row r="619" spans="7:19" x14ac:dyDescent="0.2">
      <c r="G619" s="6">
        <f t="shared" si="61"/>
        <v>45729</v>
      </c>
      <c r="H619" s="7">
        <f t="shared" si="62"/>
        <v>45729</v>
      </c>
      <c r="I619" s="8">
        <v>45729</v>
      </c>
      <c r="J619" s="9">
        <f t="shared" si="63"/>
        <v>45729</v>
      </c>
      <c r="K619" s="3">
        <v>578</v>
      </c>
      <c r="L619" s="14" t="str">
        <f>IFERROR(VLOOKUP($K619,car_1[],2,0),"")</f>
        <v>رضا الخطيب</v>
      </c>
      <c r="M619" s="14" t="str">
        <f>IFERROR(VLOOKUP($K619,car_1[],3,0),"")</f>
        <v>دبل كابينة</v>
      </c>
      <c r="N619" s="14" t="str">
        <f>IFERROR(VLOOKUP($K619,car_1[],4,0),"")</f>
        <v>غرز</v>
      </c>
      <c r="O619" s="11">
        <f ca="1">IF(K619&lt;&gt;"",IFERROR(IF(_xlfn.MAXIFS(OFFSET($P$5,0,0,ROW()-5,1),OFFSET($K$5,0,0,ROW()-5,1),K619)&lt;1,VLOOKUP(K619,car_1[[رقم السيارة]:[العداد]],5,FALSE),_xlfn.MAXIFS(OFFSET($P$5,0,0,ROW()-5,1),OFFSET($K$5,0,0,ROW()-5,1),K619)),VLOOKUP(K619,car_1[[رقم السيارة]:[العداد]],5,FALSE)),"")</f>
        <v>65352</v>
      </c>
      <c r="Q619" s="12" t="str">
        <f t="shared" ca="1" si="60"/>
        <v/>
      </c>
      <c r="R619" s="3">
        <v>70</v>
      </c>
      <c r="S619" s="3" t="s">
        <v>26</v>
      </c>
    </row>
    <row r="620" spans="7:19" x14ac:dyDescent="0.2">
      <c r="G620" s="6">
        <f t="shared" si="61"/>
        <v>45730</v>
      </c>
      <c r="H620" s="7">
        <f t="shared" si="62"/>
        <v>45730</v>
      </c>
      <c r="I620" s="8">
        <v>45730</v>
      </c>
      <c r="J620" s="9">
        <f t="shared" si="63"/>
        <v>45730</v>
      </c>
      <c r="K620" s="3">
        <v>879</v>
      </c>
      <c r="L620" s="14" t="str">
        <f>IFERROR(VLOOKUP($K620,car_1[],2,0),"")</f>
        <v xml:space="preserve">محمود </v>
      </c>
      <c r="M620" s="14" t="str">
        <f>IFERROR(VLOOKUP($K620,car_1[],3,0),"")</f>
        <v>دبل كابينة</v>
      </c>
      <c r="N620" s="14" t="str">
        <f>IFERROR(VLOOKUP($K620,car_1[],4,0),"")</f>
        <v>غرز</v>
      </c>
      <c r="O620" s="11">
        <f ca="1">IF(K620&lt;&gt;"",IFERROR(IF(_xlfn.MAXIFS(OFFSET($P$5,0,0,ROW()-5,1),OFFSET($K$5,0,0,ROW()-5,1),K620)&lt;1,VLOOKUP(K620,car_1[[رقم السيارة]:[العداد]],5,FALSE),_xlfn.MAXIFS(OFFSET($P$5,0,0,ROW()-5,1),OFFSET($K$5,0,0,ROW()-5,1),K620)),VLOOKUP(K620,car_1[[رقم السيارة]:[العداد]],5,FALSE)),"")</f>
        <v>426555</v>
      </c>
      <c r="Q620" s="12" t="str">
        <f t="shared" ca="1" si="60"/>
        <v/>
      </c>
      <c r="R620" s="3">
        <v>50</v>
      </c>
      <c r="S620" s="3" t="s">
        <v>26</v>
      </c>
    </row>
    <row r="621" spans="7:19" x14ac:dyDescent="0.2">
      <c r="G621" s="6">
        <f t="shared" si="61"/>
        <v>45731</v>
      </c>
      <c r="H621" s="7">
        <f t="shared" si="62"/>
        <v>45731</v>
      </c>
      <c r="I621" s="8">
        <v>45731</v>
      </c>
      <c r="J621" s="9">
        <f t="shared" si="63"/>
        <v>45731</v>
      </c>
      <c r="K621" s="3">
        <v>566</v>
      </c>
      <c r="L621" s="14" t="str">
        <f>IFERROR(VLOOKUP($K621,car_1[],2,0),"")</f>
        <v>محمد</v>
      </c>
      <c r="M621" s="14" t="str">
        <f>IFERROR(VLOOKUP($K621,car_1[],3,0),"")</f>
        <v>دبل كابينة</v>
      </c>
      <c r="N621" s="14" t="str">
        <f>IFERROR(VLOOKUP($K621,car_1[],4,0),"")</f>
        <v>عادية</v>
      </c>
      <c r="O621" s="11">
        <f ca="1">IF(K621&lt;&gt;"",IFERROR(IF(_xlfn.MAXIFS(OFFSET($P$5,0,0,ROW()-5,1),OFFSET($K$5,0,0,ROW()-5,1),K621)&lt;1,VLOOKUP(K621,car_1[[رقم السيارة]:[العداد]],5,FALSE),_xlfn.MAXIFS(OFFSET($P$5,0,0,ROW()-5,1),OFFSET($K$5,0,0,ROW()-5,1),K621)),VLOOKUP(K621,car_1[[رقم السيارة]:[العداد]],5,FALSE)),"")</f>
        <v>65752</v>
      </c>
      <c r="Q621" s="12" t="str">
        <f t="shared" ca="1" si="60"/>
        <v/>
      </c>
      <c r="R621" s="3">
        <v>25</v>
      </c>
      <c r="S621" s="3" t="s">
        <v>26</v>
      </c>
    </row>
    <row r="622" spans="7:19" x14ac:dyDescent="0.2">
      <c r="G622" s="6">
        <f t="shared" si="61"/>
        <v>45732</v>
      </c>
      <c r="H622" s="7">
        <f t="shared" si="62"/>
        <v>45732</v>
      </c>
      <c r="I622" s="8">
        <v>45732</v>
      </c>
      <c r="J622" s="9">
        <f t="shared" si="63"/>
        <v>45732</v>
      </c>
      <c r="K622" s="3">
        <v>215</v>
      </c>
      <c r="L622" s="14" t="str">
        <f>IFERROR(VLOOKUP($K622,car_1[],2,0),"")</f>
        <v>مصطفى</v>
      </c>
      <c r="M622" s="14" t="str">
        <f>IFERROR(VLOOKUP($K622,car_1[],3,0),"")</f>
        <v xml:space="preserve">كابينة </v>
      </c>
      <c r="N622" s="14" t="str">
        <f>IFERROR(VLOOKUP($K622,car_1[],4,0),"")</f>
        <v>عادية</v>
      </c>
      <c r="O622" s="11">
        <f ca="1">IF(K622&lt;&gt;"",IFERROR(IF(_xlfn.MAXIFS(OFFSET($P$5,0,0,ROW()-5,1),OFFSET($K$5,0,0,ROW()-5,1),K622)&lt;1,VLOOKUP(K622,car_1[[رقم السيارة]:[العداد]],5,FALSE),_xlfn.MAXIFS(OFFSET($P$5,0,0,ROW()-5,1),OFFSET($K$5,0,0,ROW()-5,1),K622)),VLOOKUP(K622,car_1[[رقم السيارة]:[العداد]],5,FALSE)),"")</f>
        <v>75925</v>
      </c>
      <c r="Q622" s="12" t="str">
        <f t="shared" ca="1" si="60"/>
        <v/>
      </c>
      <c r="R622" s="3">
        <v>30</v>
      </c>
      <c r="S622" s="3" t="s">
        <v>26</v>
      </c>
    </row>
    <row r="623" spans="7:19" x14ac:dyDescent="0.2">
      <c r="G623" s="6">
        <f t="shared" si="61"/>
        <v>45733</v>
      </c>
      <c r="H623" s="7">
        <f t="shared" si="62"/>
        <v>45733</v>
      </c>
      <c r="I623" s="8">
        <v>45733</v>
      </c>
      <c r="J623" s="9">
        <f t="shared" si="63"/>
        <v>45733</v>
      </c>
      <c r="K623" s="3">
        <v>578</v>
      </c>
      <c r="L623" s="14" t="str">
        <f>IFERROR(VLOOKUP($K623,car_1[],2,0),"")</f>
        <v>رضا الخطيب</v>
      </c>
      <c r="M623" s="14" t="str">
        <f>IFERROR(VLOOKUP($K623,car_1[],3,0),"")</f>
        <v>دبل كابينة</v>
      </c>
      <c r="N623" s="14" t="str">
        <f>IFERROR(VLOOKUP($K623,car_1[],4,0),"")</f>
        <v>غرز</v>
      </c>
      <c r="O623" s="11">
        <f ca="1">IF(K623&lt;&gt;"",IFERROR(IF(_xlfn.MAXIFS(OFFSET($P$5,0,0,ROW()-5,1),OFFSET($K$5,0,0,ROW()-5,1),K623)&lt;1,VLOOKUP(K623,car_1[[رقم السيارة]:[العداد]],5,FALSE),_xlfn.MAXIFS(OFFSET($P$5,0,0,ROW()-5,1),OFFSET($K$5,0,0,ROW()-5,1),K623)),VLOOKUP(K623,car_1[[رقم السيارة]:[العداد]],5,FALSE)),"")</f>
        <v>65352</v>
      </c>
      <c r="Q623" s="12" t="str">
        <f t="shared" ca="1" si="60"/>
        <v/>
      </c>
      <c r="R623" s="3">
        <v>55</v>
      </c>
      <c r="S623" s="3" t="s">
        <v>26</v>
      </c>
    </row>
    <row r="624" spans="7:19" x14ac:dyDescent="0.2">
      <c r="G624" s="6">
        <f t="shared" si="61"/>
        <v>45734</v>
      </c>
      <c r="H624" s="7">
        <f t="shared" si="62"/>
        <v>45734</v>
      </c>
      <c r="I624" s="8">
        <v>45734</v>
      </c>
      <c r="J624" s="9">
        <f t="shared" si="63"/>
        <v>45734</v>
      </c>
      <c r="K624" s="3">
        <v>879</v>
      </c>
      <c r="L624" s="14" t="str">
        <f>IFERROR(VLOOKUP($K624,car_1[],2,0),"")</f>
        <v xml:space="preserve">محمود </v>
      </c>
      <c r="M624" s="14" t="str">
        <f>IFERROR(VLOOKUP($K624,car_1[],3,0),"")</f>
        <v>دبل كابينة</v>
      </c>
      <c r="N624" s="14" t="str">
        <f>IFERROR(VLOOKUP($K624,car_1[],4,0),"")</f>
        <v>غرز</v>
      </c>
      <c r="O624" s="11">
        <f ca="1">IF(K624&lt;&gt;"",IFERROR(IF(_xlfn.MAXIFS(OFFSET($P$5,0,0,ROW()-5,1),OFFSET($K$5,0,0,ROW()-5,1),K624)&lt;1,VLOOKUP(K624,car_1[[رقم السيارة]:[العداد]],5,FALSE),_xlfn.MAXIFS(OFFSET($P$5,0,0,ROW()-5,1),OFFSET($K$5,0,0,ROW()-5,1),K624)),VLOOKUP(K624,car_1[[رقم السيارة]:[العداد]],5,FALSE)),"")</f>
        <v>426555</v>
      </c>
      <c r="Q624" s="12" t="str">
        <f t="shared" ca="1" si="60"/>
        <v/>
      </c>
      <c r="R624" s="3">
        <v>70</v>
      </c>
      <c r="S624" s="3" t="s">
        <v>26</v>
      </c>
    </row>
    <row r="625" spans="7:19" x14ac:dyDescent="0.2">
      <c r="G625" s="6">
        <f t="shared" si="61"/>
        <v>45735</v>
      </c>
      <c r="H625" s="7">
        <f t="shared" si="62"/>
        <v>45735</v>
      </c>
      <c r="I625" s="8">
        <v>45735</v>
      </c>
      <c r="J625" s="9">
        <f t="shared" si="63"/>
        <v>45735</v>
      </c>
      <c r="K625" s="3">
        <v>566</v>
      </c>
      <c r="L625" s="14" t="str">
        <f>IFERROR(VLOOKUP($K625,car_1[],2,0),"")</f>
        <v>محمد</v>
      </c>
      <c r="M625" s="14" t="str">
        <f>IFERROR(VLOOKUP($K625,car_1[],3,0),"")</f>
        <v>دبل كابينة</v>
      </c>
      <c r="N625" s="14" t="str">
        <f>IFERROR(VLOOKUP($K625,car_1[],4,0),"")</f>
        <v>عادية</v>
      </c>
      <c r="O625" s="11">
        <f ca="1">IF(K625&lt;&gt;"",IFERROR(IF(_xlfn.MAXIFS(OFFSET($P$5,0,0,ROW()-5,1),OFFSET($K$5,0,0,ROW()-5,1),K625)&lt;1,VLOOKUP(K625,car_1[[رقم السيارة]:[العداد]],5,FALSE),_xlfn.MAXIFS(OFFSET($P$5,0,0,ROW()-5,1),OFFSET($K$5,0,0,ROW()-5,1),K625)),VLOOKUP(K625,car_1[[رقم السيارة]:[العداد]],5,FALSE)),"")</f>
        <v>65752</v>
      </c>
      <c r="Q625" s="12" t="str">
        <f t="shared" ca="1" si="60"/>
        <v/>
      </c>
      <c r="R625" s="3">
        <v>50</v>
      </c>
      <c r="S625" s="3" t="s">
        <v>26</v>
      </c>
    </row>
    <row r="626" spans="7:19" x14ac:dyDescent="0.2">
      <c r="G626" s="6">
        <f t="shared" si="61"/>
        <v>45736</v>
      </c>
      <c r="H626" s="7">
        <f t="shared" si="62"/>
        <v>45736</v>
      </c>
      <c r="I626" s="8">
        <v>45736</v>
      </c>
      <c r="J626" s="9">
        <f t="shared" si="63"/>
        <v>45736</v>
      </c>
      <c r="K626" s="3">
        <v>215</v>
      </c>
      <c r="L626" s="14" t="str">
        <f>IFERROR(VLOOKUP($K626,car_1[],2,0),"")</f>
        <v>مصطفى</v>
      </c>
      <c r="M626" s="14" t="str">
        <f>IFERROR(VLOOKUP($K626,car_1[],3,0),"")</f>
        <v xml:space="preserve">كابينة </v>
      </c>
      <c r="N626" s="14" t="str">
        <f>IFERROR(VLOOKUP($K626,car_1[],4,0),"")</f>
        <v>عادية</v>
      </c>
      <c r="O626" s="11">
        <f ca="1">IF(K626&lt;&gt;"",IFERROR(IF(_xlfn.MAXIFS(OFFSET($P$5,0,0,ROW()-5,1),OFFSET($K$5,0,0,ROW()-5,1),K626)&lt;1,VLOOKUP(K626,car_1[[رقم السيارة]:[العداد]],5,FALSE),_xlfn.MAXIFS(OFFSET($P$5,0,0,ROW()-5,1),OFFSET($K$5,0,0,ROW()-5,1),K626)),VLOOKUP(K626,car_1[[رقم السيارة]:[العداد]],5,FALSE)),"")</f>
        <v>75925</v>
      </c>
      <c r="Q626" s="12" t="str">
        <f t="shared" ca="1" si="60"/>
        <v/>
      </c>
      <c r="R626" s="3">
        <v>25</v>
      </c>
      <c r="S626" s="3" t="s">
        <v>26</v>
      </c>
    </row>
    <row r="627" spans="7:19" x14ac:dyDescent="0.2">
      <c r="G627" s="6">
        <f t="shared" si="61"/>
        <v>45737</v>
      </c>
      <c r="H627" s="7">
        <f t="shared" si="62"/>
        <v>45737</v>
      </c>
      <c r="I627" s="8">
        <v>45737</v>
      </c>
      <c r="J627" s="9">
        <f t="shared" si="63"/>
        <v>45737</v>
      </c>
      <c r="K627" s="3">
        <v>578</v>
      </c>
      <c r="L627" s="14" t="str">
        <f>IFERROR(VLOOKUP($K627,car_1[],2,0),"")</f>
        <v>رضا الخطيب</v>
      </c>
      <c r="M627" s="14" t="str">
        <f>IFERROR(VLOOKUP($K627,car_1[],3,0),"")</f>
        <v>دبل كابينة</v>
      </c>
      <c r="N627" s="14" t="str">
        <f>IFERROR(VLOOKUP($K627,car_1[],4,0),"")</f>
        <v>غرز</v>
      </c>
      <c r="O627" s="11">
        <f ca="1">IF(K627&lt;&gt;"",IFERROR(IF(_xlfn.MAXIFS(OFFSET($P$5,0,0,ROW()-5,1),OFFSET($K$5,0,0,ROW()-5,1),K627)&lt;1,VLOOKUP(K627,car_1[[رقم السيارة]:[العداد]],5,FALSE),_xlfn.MAXIFS(OFFSET($P$5,0,0,ROW()-5,1),OFFSET($K$5,0,0,ROW()-5,1),K627)),VLOOKUP(K627,car_1[[رقم السيارة]:[العداد]],5,FALSE)),"")</f>
        <v>65352</v>
      </c>
      <c r="Q627" s="12" t="str">
        <f t="shared" ca="1" si="60"/>
        <v/>
      </c>
      <c r="R627" s="3">
        <v>30</v>
      </c>
      <c r="S627" s="3" t="s">
        <v>26</v>
      </c>
    </row>
    <row r="628" spans="7:19" x14ac:dyDescent="0.2">
      <c r="G628" s="6">
        <f t="shared" si="61"/>
        <v>45738</v>
      </c>
      <c r="H628" s="7">
        <f t="shared" si="62"/>
        <v>45738</v>
      </c>
      <c r="I628" s="8">
        <v>45738</v>
      </c>
      <c r="J628" s="9">
        <f t="shared" si="63"/>
        <v>45738</v>
      </c>
      <c r="K628" s="3">
        <v>879</v>
      </c>
      <c r="L628" s="14" t="str">
        <f>IFERROR(VLOOKUP($K628,car_1[],2,0),"")</f>
        <v xml:space="preserve">محمود </v>
      </c>
      <c r="M628" s="14" t="str">
        <f>IFERROR(VLOOKUP($K628,car_1[],3,0),"")</f>
        <v>دبل كابينة</v>
      </c>
      <c r="N628" s="14" t="str">
        <f>IFERROR(VLOOKUP($K628,car_1[],4,0),"")</f>
        <v>غرز</v>
      </c>
      <c r="O628" s="11">
        <f ca="1">IF(K628&lt;&gt;"",IFERROR(IF(_xlfn.MAXIFS(OFFSET($P$5,0,0,ROW()-5,1),OFFSET($K$5,0,0,ROW()-5,1),K628)&lt;1,VLOOKUP(K628,car_1[[رقم السيارة]:[العداد]],5,FALSE),_xlfn.MAXIFS(OFFSET($P$5,0,0,ROW()-5,1),OFFSET($K$5,0,0,ROW()-5,1),K628)),VLOOKUP(K628,car_1[[رقم السيارة]:[العداد]],5,FALSE)),"")</f>
        <v>426555</v>
      </c>
      <c r="Q628" s="12" t="str">
        <f t="shared" ca="1" si="60"/>
        <v/>
      </c>
      <c r="R628" s="3">
        <v>55</v>
      </c>
      <c r="S628" s="3" t="s">
        <v>26</v>
      </c>
    </row>
    <row r="629" spans="7:19" x14ac:dyDescent="0.2">
      <c r="G629" s="6">
        <f t="shared" si="61"/>
        <v>45739</v>
      </c>
      <c r="H629" s="7">
        <f t="shared" si="62"/>
        <v>45739</v>
      </c>
      <c r="I629" s="8">
        <v>45739</v>
      </c>
      <c r="J629" s="9">
        <f t="shared" si="63"/>
        <v>45739</v>
      </c>
      <c r="K629" s="3">
        <v>566</v>
      </c>
      <c r="L629" s="14" t="str">
        <f>IFERROR(VLOOKUP($K629,car_1[],2,0),"")</f>
        <v>محمد</v>
      </c>
      <c r="M629" s="14" t="str">
        <f>IFERROR(VLOOKUP($K629,car_1[],3,0),"")</f>
        <v>دبل كابينة</v>
      </c>
      <c r="N629" s="14" t="str">
        <f>IFERROR(VLOOKUP($K629,car_1[],4,0),"")</f>
        <v>عادية</v>
      </c>
      <c r="O629" s="11">
        <f ca="1">IF(K629&lt;&gt;"",IFERROR(IF(_xlfn.MAXIFS(OFFSET($P$5,0,0,ROW()-5,1),OFFSET($K$5,0,0,ROW()-5,1),K629)&lt;1,VLOOKUP(K629,car_1[[رقم السيارة]:[العداد]],5,FALSE),_xlfn.MAXIFS(OFFSET($P$5,0,0,ROW()-5,1),OFFSET($K$5,0,0,ROW()-5,1),K629)),VLOOKUP(K629,car_1[[رقم السيارة]:[العداد]],5,FALSE)),"")</f>
        <v>65752</v>
      </c>
      <c r="Q629" s="12" t="str">
        <f t="shared" ca="1" si="60"/>
        <v/>
      </c>
      <c r="R629" s="3">
        <v>70</v>
      </c>
      <c r="S629" s="3" t="s">
        <v>26</v>
      </c>
    </row>
    <row r="630" spans="7:19" x14ac:dyDescent="0.2">
      <c r="G630" s="6">
        <f t="shared" si="61"/>
        <v>45740</v>
      </c>
      <c r="H630" s="7">
        <f t="shared" si="62"/>
        <v>45740</v>
      </c>
      <c r="I630" s="8">
        <v>45740</v>
      </c>
      <c r="J630" s="9">
        <f t="shared" si="63"/>
        <v>45740</v>
      </c>
      <c r="K630" s="3">
        <v>215</v>
      </c>
      <c r="L630" s="14" t="str">
        <f>IFERROR(VLOOKUP($K630,car_1[],2,0),"")</f>
        <v>مصطفى</v>
      </c>
      <c r="M630" s="14" t="str">
        <f>IFERROR(VLOOKUP($K630,car_1[],3,0),"")</f>
        <v xml:space="preserve">كابينة </v>
      </c>
      <c r="N630" s="14" t="str">
        <f>IFERROR(VLOOKUP($K630,car_1[],4,0),"")</f>
        <v>عادية</v>
      </c>
      <c r="O630" s="11">
        <f ca="1">IF(K630&lt;&gt;"",IFERROR(IF(_xlfn.MAXIFS(OFFSET($P$5,0,0,ROW()-5,1),OFFSET($K$5,0,0,ROW()-5,1),K630)&lt;1,VLOOKUP(K630,car_1[[رقم السيارة]:[العداد]],5,FALSE),_xlfn.MAXIFS(OFFSET($P$5,0,0,ROW()-5,1),OFFSET($K$5,0,0,ROW()-5,1),K630)),VLOOKUP(K630,car_1[[رقم السيارة]:[العداد]],5,FALSE)),"")</f>
        <v>75925</v>
      </c>
      <c r="Q630" s="12" t="str">
        <f t="shared" ca="1" si="60"/>
        <v/>
      </c>
      <c r="R630" s="3">
        <v>50</v>
      </c>
      <c r="S630" s="3" t="s">
        <v>26</v>
      </c>
    </row>
    <row r="631" spans="7:19" x14ac:dyDescent="0.2">
      <c r="G631" s="6">
        <f t="shared" si="61"/>
        <v>45741</v>
      </c>
      <c r="H631" s="7">
        <f t="shared" si="62"/>
        <v>45741</v>
      </c>
      <c r="I631" s="8">
        <v>45741</v>
      </c>
      <c r="J631" s="9">
        <f t="shared" si="63"/>
        <v>45741</v>
      </c>
      <c r="K631" s="3">
        <v>578</v>
      </c>
      <c r="L631" s="14" t="str">
        <f>IFERROR(VLOOKUP($K631,car_1[],2,0),"")</f>
        <v>رضا الخطيب</v>
      </c>
      <c r="M631" s="14" t="str">
        <f>IFERROR(VLOOKUP($K631,car_1[],3,0),"")</f>
        <v>دبل كابينة</v>
      </c>
      <c r="N631" s="14" t="str">
        <f>IFERROR(VLOOKUP($K631,car_1[],4,0),"")</f>
        <v>غرز</v>
      </c>
      <c r="O631" s="11">
        <f ca="1">IF(K631&lt;&gt;"",IFERROR(IF(_xlfn.MAXIFS(OFFSET($P$5,0,0,ROW()-5,1),OFFSET($K$5,0,0,ROW()-5,1),K631)&lt;1,VLOOKUP(K631,car_1[[رقم السيارة]:[العداد]],5,FALSE),_xlfn.MAXIFS(OFFSET($P$5,0,0,ROW()-5,1),OFFSET($K$5,0,0,ROW()-5,1),K631)),VLOOKUP(K631,car_1[[رقم السيارة]:[العداد]],5,FALSE)),"")</f>
        <v>65352</v>
      </c>
      <c r="Q631" s="12" t="str">
        <f t="shared" ca="1" si="60"/>
        <v/>
      </c>
      <c r="R631" s="3">
        <v>25</v>
      </c>
      <c r="S631" s="3" t="s">
        <v>26</v>
      </c>
    </row>
    <row r="632" spans="7:19" x14ac:dyDescent="0.2">
      <c r="G632" s="6">
        <f t="shared" si="61"/>
        <v>45742</v>
      </c>
      <c r="H632" s="7">
        <f t="shared" si="62"/>
        <v>45742</v>
      </c>
      <c r="I632" s="8">
        <v>45742</v>
      </c>
      <c r="J632" s="9">
        <f t="shared" si="63"/>
        <v>45742</v>
      </c>
      <c r="K632" s="3">
        <v>879</v>
      </c>
      <c r="L632" s="14" t="str">
        <f>IFERROR(VLOOKUP($K632,car_1[],2,0),"")</f>
        <v xml:space="preserve">محمود </v>
      </c>
      <c r="M632" s="14" t="str">
        <f>IFERROR(VLOOKUP($K632,car_1[],3,0),"")</f>
        <v>دبل كابينة</v>
      </c>
      <c r="N632" s="14" t="str">
        <f>IFERROR(VLOOKUP($K632,car_1[],4,0),"")</f>
        <v>غرز</v>
      </c>
      <c r="O632" s="11">
        <f ca="1">IF(K632&lt;&gt;"",IFERROR(IF(_xlfn.MAXIFS(OFFSET($P$5,0,0,ROW()-5,1),OFFSET($K$5,0,0,ROW()-5,1),K632)&lt;1,VLOOKUP(K632,car_1[[رقم السيارة]:[العداد]],5,FALSE),_xlfn.MAXIFS(OFFSET($P$5,0,0,ROW()-5,1),OFFSET($K$5,0,0,ROW()-5,1),K632)),VLOOKUP(K632,car_1[[رقم السيارة]:[العداد]],5,FALSE)),"")</f>
        <v>426555</v>
      </c>
      <c r="Q632" s="12" t="str">
        <f t="shared" ca="1" si="60"/>
        <v/>
      </c>
      <c r="R632" s="3">
        <v>30</v>
      </c>
      <c r="S632" s="3" t="s">
        <v>26</v>
      </c>
    </row>
    <row r="633" spans="7:19" x14ac:dyDescent="0.2">
      <c r="G633" s="6">
        <f t="shared" si="61"/>
        <v>45743</v>
      </c>
      <c r="H633" s="7">
        <f t="shared" si="62"/>
        <v>45743</v>
      </c>
      <c r="I633" s="8">
        <v>45743</v>
      </c>
      <c r="J633" s="9">
        <f t="shared" si="63"/>
        <v>45743</v>
      </c>
      <c r="K633" s="3">
        <v>566</v>
      </c>
      <c r="L633" s="14" t="str">
        <f>IFERROR(VLOOKUP($K633,car_1[],2,0),"")</f>
        <v>محمد</v>
      </c>
      <c r="M633" s="14" t="str">
        <f>IFERROR(VLOOKUP($K633,car_1[],3,0),"")</f>
        <v>دبل كابينة</v>
      </c>
      <c r="N633" s="14" t="str">
        <f>IFERROR(VLOOKUP($K633,car_1[],4,0),"")</f>
        <v>عادية</v>
      </c>
      <c r="O633" s="11">
        <f ca="1">IF(K633&lt;&gt;"",IFERROR(IF(_xlfn.MAXIFS(OFFSET($P$5,0,0,ROW()-5,1),OFFSET($K$5,0,0,ROW()-5,1),K633)&lt;1,VLOOKUP(K633,car_1[[رقم السيارة]:[العداد]],5,FALSE),_xlfn.MAXIFS(OFFSET($P$5,0,0,ROW()-5,1),OFFSET($K$5,0,0,ROW()-5,1),K633)),VLOOKUP(K633,car_1[[رقم السيارة]:[العداد]],5,FALSE)),"")</f>
        <v>65752</v>
      </c>
      <c r="Q633" s="12" t="str">
        <f t="shared" ca="1" si="60"/>
        <v/>
      </c>
      <c r="R633" s="3">
        <v>55</v>
      </c>
      <c r="S633" s="3" t="s">
        <v>26</v>
      </c>
    </row>
    <row r="634" spans="7:19" x14ac:dyDescent="0.2">
      <c r="G634" s="6">
        <f t="shared" si="61"/>
        <v>45744</v>
      </c>
      <c r="H634" s="7">
        <f t="shared" si="62"/>
        <v>45744</v>
      </c>
      <c r="I634" s="8">
        <v>45744</v>
      </c>
      <c r="J634" s="9">
        <f t="shared" si="63"/>
        <v>45744</v>
      </c>
      <c r="K634" s="3">
        <v>215</v>
      </c>
      <c r="L634" s="14" t="str">
        <f>IFERROR(VLOOKUP($K634,car_1[],2,0),"")</f>
        <v>مصطفى</v>
      </c>
      <c r="M634" s="14" t="str">
        <f>IFERROR(VLOOKUP($K634,car_1[],3,0),"")</f>
        <v xml:space="preserve">كابينة </v>
      </c>
      <c r="N634" s="14" t="str">
        <f>IFERROR(VLOOKUP($K634,car_1[],4,0),"")</f>
        <v>عادية</v>
      </c>
      <c r="O634" s="11">
        <f ca="1">IF(K634&lt;&gt;"",IFERROR(IF(_xlfn.MAXIFS(OFFSET($P$5,0,0,ROW()-5,1),OFFSET($K$5,0,0,ROW()-5,1),K634)&lt;1,VLOOKUP(K634,car_1[[رقم السيارة]:[العداد]],5,FALSE),_xlfn.MAXIFS(OFFSET($P$5,0,0,ROW()-5,1),OFFSET($K$5,0,0,ROW()-5,1),K634)),VLOOKUP(K634,car_1[[رقم السيارة]:[العداد]],5,FALSE)),"")</f>
        <v>75925</v>
      </c>
      <c r="Q634" s="12" t="str">
        <f t="shared" ca="1" si="60"/>
        <v/>
      </c>
      <c r="R634" s="3">
        <v>70</v>
      </c>
      <c r="S634" s="3" t="s">
        <v>26</v>
      </c>
    </row>
    <row r="635" spans="7:19" x14ac:dyDescent="0.2">
      <c r="G635" s="6">
        <f t="shared" si="61"/>
        <v>45745</v>
      </c>
      <c r="H635" s="7">
        <f t="shared" si="62"/>
        <v>45745</v>
      </c>
      <c r="I635" s="8">
        <v>45745</v>
      </c>
      <c r="J635" s="9">
        <f t="shared" si="63"/>
        <v>45745</v>
      </c>
      <c r="K635" s="3">
        <v>578</v>
      </c>
      <c r="L635" s="14" t="str">
        <f>IFERROR(VLOOKUP($K635,car_1[],2,0),"")</f>
        <v>رضا الخطيب</v>
      </c>
      <c r="M635" s="14" t="str">
        <f>IFERROR(VLOOKUP($K635,car_1[],3,0),"")</f>
        <v>دبل كابينة</v>
      </c>
      <c r="N635" s="14" t="str">
        <f>IFERROR(VLOOKUP($K635,car_1[],4,0),"")</f>
        <v>غرز</v>
      </c>
      <c r="O635" s="11">
        <f ca="1">IF(K635&lt;&gt;"",IFERROR(IF(_xlfn.MAXIFS(OFFSET($P$5,0,0,ROW()-5,1),OFFSET($K$5,0,0,ROW()-5,1),K635)&lt;1,VLOOKUP(K635,car_1[[رقم السيارة]:[العداد]],5,FALSE),_xlfn.MAXIFS(OFFSET($P$5,0,0,ROW()-5,1),OFFSET($K$5,0,0,ROW()-5,1),K635)),VLOOKUP(K635,car_1[[رقم السيارة]:[العداد]],5,FALSE)),"")</f>
        <v>65352</v>
      </c>
      <c r="Q635" s="12" t="str">
        <f t="shared" ca="1" si="60"/>
        <v/>
      </c>
      <c r="R635" s="3">
        <v>50</v>
      </c>
      <c r="S635" s="3" t="s">
        <v>26</v>
      </c>
    </row>
    <row r="636" spans="7:19" x14ac:dyDescent="0.2">
      <c r="G636" s="6">
        <f t="shared" si="61"/>
        <v>45746</v>
      </c>
      <c r="H636" s="7">
        <f t="shared" si="62"/>
        <v>45746</v>
      </c>
      <c r="I636" s="8">
        <v>45746</v>
      </c>
      <c r="J636" s="9">
        <f t="shared" si="63"/>
        <v>45746</v>
      </c>
      <c r="K636" s="3">
        <v>879</v>
      </c>
      <c r="L636" s="14" t="str">
        <f>IFERROR(VLOOKUP($K636,car_1[],2,0),"")</f>
        <v xml:space="preserve">محمود </v>
      </c>
      <c r="M636" s="14" t="str">
        <f>IFERROR(VLOOKUP($K636,car_1[],3,0),"")</f>
        <v>دبل كابينة</v>
      </c>
      <c r="N636" s="14" t="str">
        <f>IFERROR(VLOOKUP($K636,car_1[],4,0),"")</f>
        <v>غرز</v>
      </c>
      <c r="O636" s="11">
        <f ca="1">IF(K636&lt;&gt;"",IFERROR(IF(_xlfn.MAXIFS(OFFSET($P$5,0,0,ROW()-5,1),OFFSET($K$5,0,0,ROW()-5,1),K636)&lt;1,VLOOKUP(K636,car_1[[رقم السيارة]:[العداد]],5,FALSE),_xlfn.MAXIFS(OFFSET($P$5,0,0,ROW()-5,1),OFFSET($K$5,0,0,ROW()-5,1),K636)),VLOOKUP(K636,car_1[[رقم السيارة]:[العداد]],5,FALSE)),"")</f>
        <v>426555</v>
      </c>
      <c r="Q636" s="12" t="str">
        <f t="shared" ca="1" si="60"/>
        <v/>
      </c>
      <c r="R636" s="3">
        <v>25</v>
      </c>
      <c r="S636" s="3" t="s">
        <v>26</v>
      </c>
    </row>
    <row r="637" spans="7:19" x14ac:dyDescent="0.2">
      <c r="G637" s="6">
        <f t="shared" si="61"/>
        <v>45747</v>
      </c>
      <c r="H637" s="7">
        <f t="shared" si="62"/>
        <v>45747</v>
      </c>
      <c r="I637" s="8">
        <v>45747</v>
      </c>
      <c r="J637" s="9">
        <f t="shared" si="63"/>
        <v>45747</v>
      </c>
      <c r="K637" s="3">
        <v>566</v>
      </c>
      <c r="L637" s="14" t="str">
        <f>IFERROR(VLOOKUP($K637,car_1[],2,0),"")</f>
        <v>محمد</v>
      </c>
      <c r="M637" s="14" t="str">
        <f>IFERROR(VLOOKUP($K637,car_1[],3,0),"")</f>
        <v>دبل كابينة</v>
      </c>
      <c r="N637" s="14" t="str">
        <f>IFERROR(VLOOKUP($K637,car_1[],4,0),"")</f>
        <v>عادية</v>
      </c>
      <c r="O637" s="11">
        <f ca="1">IF(K637&lt;&gt;"",IFERROR(IF(_xlfn.MAXIFS(OFFSET($P$5,0,0,ROW()-5,1),OFFSET($K$5,0,0,ROW()-5,1),K637)&lt;1,VLOOKUP(K637,car_1[[رقم السيارة]:[العداد]],5,FALSE),_xlfn.MAXIFS(OFFSET($P$5,0,0,ROW()-5,1),OFFSET($K$5,0,0,ROW()-5,1),K637)),VLOOKUP(K637,car_1[[رقم السيارة]:[العداد]],5,FALSE)),"")</f>
        <v>65752</v>
      </c>
      <c r="Q637" s="12" t="str">
        <f t="shared" ca="1" si="60"/>
        <v/>
      </c>
      <c r="R637" s="3">
        <v>30</v>
      </c>
      <c r="S637" s="3" t="s">
        <v>26</v>
      </c>
    </row>
    <row r="638" spans="7:19" x14ac:dyDescent="0.2">
      <c r="G638" s="6">
        <f t="shared" si="61"/>
        <v>45748</v>
      </c>
      <c r="H638" s="7">
        <f t="shared" si="62"/>
        <v>45748</v>
      </c>
      <c r="I638" s="8">
        <v>45748</v>
      </c>
      <c r="J638" s="9">
        <f t="shared" si="63"/>
        <v>45748</v>
      </c>
      <c r="K638" s="3">
        <v>215</v>
      </c>
      <c r="L638" s="14" t="str">
        <f>IFERROR(VLOOKUP($K638,car_1[],2,0),"")</f>
        <v>مصطفى</v>
      </c>
      <c r="M638" s="14" t="str">
        <f>IFERROR(VLOOKUP($K638,car_1[],3,0),"")</f>
        <v xml:space="preserve">كابينة </v>
      </c>
      <c r="N638" s="14" t="str">
        <f>IFERROR(VLOOKUP($K638,car_1[],4,0),"")</f>
        <v>عادية</v>
      </c>
      <c r="O638" s="11">
        <f ca="1">IF(K638&lt;&gt;"",IFERROR(IF(_xlfn.MAXIFS(OFFSET($P$5,0,0,ROW()-5,1),OFFSET($K$5,0,0,ROW()-5,1),K638)&lt;1,VLOOKUP(K638,car_1[[رقم السيارة]:[العداد]],5,FALSE),_xlfn.MAXIFS(OFFSET($P$5,0,0,ROW()-5,1),OFFSET($K$5,0,0,ROW()-5,1),K638)),VLOOKUP(K638,car_1[[رقم السيارة]:[العداد]],5,FALSE)),"")</f>
        <v>75925</v>
      </c>
      <c r="Q638" s="12" t="str">
        <f t="shared" ca="1" si="60"/>
        <v/>
      </c>
      <c r="R638" s="3">
        <v>55</v>
      </c>
      <c r="S638" s="3" t="s">
        <v>26</v>
      </c>
    </row>
    <row r="639" spans="7:19" x14ac:dyDescent="0.2">
      <c r="G639" s="6">
        <f t="shared" si="61"/>
        <v>45749</v>
      </c>
      <c r="H639" s="7">
        <f t="shared" si="62"/>
        <v>45749</v>
      </c>
      <c r="I639" s="8">
        <v>45749</v>
      </c>
      <c r="J639" s="9">
        <f t="shared" si="63"/>
        <v>45749</v>
      </c>
      <c r="K639" s="3">
        <v>578</v>
      </c>
      <c r="L639" s="14" t="str">
        <f>IFERROR(VLOOKUP($K639,car_1[],2,0),"")</f>
        <v>رضا الخطيب</v>
      </c>
      <c r="M639" s="14" t="str">
        <f>IFERROR(VLOOKUP($K639,car_1[],3,0),"")</f>
        <v>دبل كابينة</v>
      </c>
      <c r="N639" s="14" t="str">
        <f>IFERROR(VLOOKUP($K639,car_1[],4,0),"")</f>
        <v>غرز</v>
      </c>
      <c r="O639" s="11">
        <f ca="1">IF(K639&lt;&gt;"",IFERROR(IF(_xlfn.MAXIFS(OFFSET($P$5,0,0,ROW()-5,1),OFFSET($K$5,0,0,ROW()-5,1),K639)&lt;1,VLOOKUP(K639,car_1[[رقم السيارة]:[العداد]],5,FALSE),_xlfn.MAXIFS(OFFSET($P$5,0,0,ROW()-5,1),OFFSET($K$5,0,0,ROW()-5,1),K639)),VLOOKUP(K639,car_1[[رقم السيارة]:[العداد]],5,FALSE)),"")</f>
        <v>65352</v>
      </c>
      <c r="Q639" s="12" t="str">
        <f t="shared" ca="1" si="60"/>
        <v/>
      </c>
      <c r="R639" s="3">
        <v>70</v>
      </c>
      <c r="S639" s="3" t="s">
        <v>26</v>
      </c>
    </row>
    <row r="640" spans="7:19" x14ac:dyDescent="0.2">
      <c r="G640" s="6">
        <f t="shared" si="61"/>
        <v>45750</v>
      </c>
      <c r="H640" s="7">
        <f t="shared" si="62"/>
        <v>45750</v>
      </c>
      <c r="I640" s="8">
        <v>45750</v>
      </c>
      <c r="J640" s="9">
        <f t="shared" si="63"/>
        <v>45750</v>
      </c>
      <c r="K640" s="3">
        <v>879</v>
      </c>
      <c r="L640" s="14" t="str">
        <f>IFERROR(VLOOKUP($K640,car_1[],2,0),"")</f>
        <v xml:space="preserve">محمود </v>
      </c>
      <c r="M640" s="14" t="str">
        <f>IFERROR(VLOOKUP($K640,car_1[],3,0),"")</f>
        <v>دبل كابينة</v>
      </c>
      <c r="N640" s="14" t="str">
        <f>IFERROR(VLOOKUP($K640,car_1[],4,0),"")</f>
        <v>غرز</v>
      </c>
      <c r="O640" s="11">
        <f ca="1">IF(K640&lt;&gt;"",IFERROR(IF(_xlfn.MAXIFS(OFFSET($P$5,0,0,ROW()-5,1),OFFSET($K$5,0,0,ROW()-5,1),K640)&lt;1,VLOOKUP(K640,car_1[[رقم السيارة]:[العداد]],5,FALSE),_xlfn.MAXIFS(OFFSET($P$5,0,0,ROW()-5,1),OFFSET($K$5,0,0,ROW()-5,1),K640)),VLOOKUP(K640,car_1[[رقم السيارة]:[العداد]],5,FALSE)),"")</f>
        <v>426555</v>
      </c>
      <c r="Q640" s="12" t="str">
        <f t="shared" ca="1" si="60"/>
        <v/>
      </c>
      <c r="R640" s="3">
        <v>50</v>
      </c>
      <c r="S640" s="3" t="s">
        <v>26</v>
      </c>
    </row>
    <row r="641" spans="7:19" x14ac:dyDescent="0.2">
      <c r="G641" s="6">
        <f t="shared" si="61"/>
        <v>45751</v>
      </c>
      <c r="H641" s="7">
        <f t="shared" si="62"/>
        <v>45751</v>
      </c>
      <c r="I641" s="8">
        <v>45751</v>
      </c>
      <c r="J641" s="9">
        <f t="shared" si="63"/>
        <v>45751</v>
      </c>
      <c r="K641" s="3">
        <v>566</v>
      </c>
      <c r="L641" s="14" t="str">
        <f>IFERROR(VLOOKUP($K641,car_1[],2,0),"")</f>
        <v>محمد</v>
      </c>
      <c r="M641" s="14" t="str">
        <f>IFERROR(VLOOKUP($K641,car_1[],3,0),"")</f>
        <v>دبل كابينة</v>
      </c>
      <c r="N641" s="14" t="str">
        <f>IFERROR(VLOOKUP($K641,car_1[],4,0),"")</f>
        <v>عادية</v>
      </c>
      <c r="O641" s="11">
        <f ca="1">IF(K641&lt;&gt;"",IFERROR(IF(_xlfn.MAXIFS(OFFSET($P$5,0,0,ROW()-5,1),OFFSET($K$5,0,0,ROW()-5,1),K641)&lt;1,VLOOKUP(K641,car_1[[رقم السيارة]:[العداد]],5,FALSE),_xlfn.MAXIFS(OFFSET($P$5,0,0,ROW()-5,1),OFFSET($K$5,0,0,ROW()-5,1),K641)),VLOOKUP(K641,car_1[[رقم السيارة]:[العداد]],5,FALSE)),"")</f>
        <v>65752</v>
      </c>
      <c r="Q641" s="12" t="str">
        <f t="shared" ca="1" si="60"/>
        <v/>
      </c>
      <c r="R641" s="3">
        <v>25</v>
      </c>
      <c r="S641" s="3" t="s">
        <v>26</v>
      </c>
    </row>
    <row r="642" spans="7:19" x14ac:dyDescent="0.2">
      <c r="G642" s="6">
        <f t="shared" si="61"/>
        <v>45752</v>
      </c>
      <c r="H642" s="7">
        <f t="shared" si="62"/>
        <v>45752</v>
      </c>
      <c r="I642" s="8">
        <v>45752</v>
      </c>
      <c r="J642" s="9">
        <f t="shared" si="63"/>
        <v>45752</v>
      </c>
      <c r="K642" s="3">
        <v>215</v>
      </c>
      <c r="L642" s="14" t="str">
        <f>IFERROR(VLOOKUP($K642,car_1[],2,0),"")</f>
        <v>مصطفى</v>
      </c>
      <c r="M642" s="14" t="str">
        <f>IFERROR(VLOOKUP($K642,car_1[],3,0),"")</f>
        <v xml:space="preserve">كابينة </v>
      </c>
      <c r="N642" s="14" t="str">
        <f>IFERROR(VLOOKUP($K642,car_1[],4,0),"")</f>
        <v>عادية</v>
      </c>
      <c r="O642" s="11">
        <f ca="1">IF(K642&lt;&gt;"",IFERROR(IF(_xlfn.MAXIFS(OFFSET($P$5,0,0,ROW()-5,1),OFFSET($K$5,0,0,ROW()-5,1),K642)&lt;1,VLOOKUP(K642,car_1[[رقم السيارة]:[العداد]],5,FALSE),_xlfn.MAXIFS(OFFSET($P$5,0,0,ROW()-5,1),OFFSET($K$5,0,0,ROW()-5,1),K642)),VLOOKUP(K642,car_1[[رقم السيارة]:[العداد]],5,FALSE)),"")</f>
        <v>75925</v>
      </c>
      <c r="Q642" s="12" t="str">
        <f t="shared" ca="1" si="60"/>
        <v/>
      </c>
      <c r="R642" s="3">
        <v>30</v>
      </c>
      <c r="S642" s="3" t="s">
        <v>26</v>
      </c>
    </row>
    <row r="643" spans="7:19" x14ac:dyDescent="0.2">
      <c r="G643" s="6">
        <f t="shared" si="61"/>
        <v>45753</v>
      </c>
      <c r="H643" s="7">
        <f t="shared" si="62"/>
        <v>45753</v>
      </c>
      <c r="I643" s="8">
        <v>45753</v>
      </c>
      <c r="J643" s="9">
        <f t="shared" si="63"/>
        <v>45753</v>
      </c>
      <c r="K643" s="3">
        <v>578</v>
      </c>
      <c r="L643" s="14" t="str">
        <f>IFERROR(VLOOKUP($K643,car_1[],2,0),"")</f>
        <v>رضا الخطيب</v>
      </c>
      <c r="M643" s="14" t="str">
        <f>IFERROR(VLOOKUP($K643,car_1[],3,0),"")</f>
        <v>دبل كابينة</v>
      </c>
      <c r="N643" s="14" t="str">
        <f>IFERROR(VLOOKUP($K643,car_1[],4,0),"")</f>
        <v>غرز</v>
      </c>
      <c r="O643" s="11">
        <f ca="1">IF(K643&lt;&gt;"",IFERROR(IF(_xlfn.MAXIFS(OFFSET($P$5,0,0,ROW()-5,1),OFFSET($K$5,0,0,ROW()-5,1),K643)&lt;1,VLOOKUP(K643,car_1[[رقم السيارة]:[العداد]],5,FALSE),_xlfn.MAXIFS(OFFSET($P$5,0,0,ROW()-5,1),OFFSET($K$5,0,0,ROW()-5,1),K643)),VLOOKUP(K643,car_1[[رقم السيارة]:[العداد]],5,FALSE)),"")</f>
        <v>65352</v>
      </c>
      <c r="Q643" s="12" t="str">
        <f t="shared" ca="1" si="60"/>
        <v/>
      </c>
      <c r="R643" s="3">
        <v>55</v>
      </c>
      <c r="S643" s="3" t="s">
        <v>26</v>
      </c>
    </row>
    <row r="644" spans="7:19" x14ac:dyDescent="0.2">
      <c r="G644" s="6">
        <f t="shared" si="61"/>
        <v>45754</v>
      </c>
      <c r="H644" s="7">
        <f t="shared" si="62"/>
        <v>45754</v>
      </c>
      <c r="I644" s="8">
        <v>45754</v>
      </c>
      <c r="J644" s="9">
        <f t="shared" si="63"/>
        <v>45754</v>
      </c>
      <c r="K644" s="3">
        <v>879</v>
      </c>
      <c r="L644" s="14" t="str">
        <f>IFERROR(VLOOKUP($K644,car_1[],2,0),"")</f>
        <v xml:space="preserve">محمود </v>
      </c>
      <c r="M644" s="14" t="str">
        <f>IFERROR(VLOOKUP($K644,car_1[],3,0),"")</f>
        <v>دبل كابينة</v>
      </c>
      <c r="N644" s="14" t="str">
        <f>IFERROR(VLOOKUP($K644,car_1[],4,0),"")</f>
        <v>غرز</v>
      </c>
      <c r="O644" s="11">
        <f ca="1">IF(K644&lt;&gt;"",IFERROR(IF(_xlfn.MAXIFS(OFFSET($P$5,0,0,ROW()-5,1),OFFSET($K$5,0,0,ROW()-5,1),K644)&lt;1,VLOOKUP(K644,car_1[[رقم السيارة]:[العداد]],5,FALSE),_xlfn.MAXIFS(OFFSET($P$5,0,0,ROW()-5,1),OFFSET($K$5,0,0,ROW()-5,1),K644)),VLOOKUP(K644,car_1[[رقم السيارة]:[العداد]],5,FALSE)),"")</f>
        <v>426555</v>
      </c>
      <c r="Q644" s="12" t="str">
        <f t="shared" ca="1" si="60"/>
        <v/>
      </c>
      <c r="R644" s="3">
        <v>70</v>
      </c>
      <c r="S644" s="3" t="s">
        <v>26</v>
      </c>
    </row>
    <row r="645" spans="7:19" x14ac:dyDescent="0.2">
      <c r="G645" s="6">
        <f t="shared" si="61"/>
        <v>45755</v>
      </c>
      <c r="H645" s="7">
        <f t="shared" si="62"/>
        <v>45755</v>
      </c>
      <c r="I645" s="8">
        <v>45755</v>
      </c>
      <c r="J645" s="9">
        <f t="shared" si="63"/>
        <v>45755</v>
      </c>
      <c r="K645" s="3">
        <v>566</v>
      </c>
      <c r="L645" s="14" t="str">
        <f>IFERROR(VLOOKUP($K645,car_1[],2,0),"")</f>
        <v>محمد</v>
      </c>
      <c r="M645" s="14" t="str">
        <f>IFERROR(VLOOKUP($K645,car_1[],3,0),"")</f>
        <v>دبل كابينة</v>
      </c>
      <c r="N645" s="14" t="str">
        <f>IFERROR(VLOOKUP($K645,car_1[],4,0),"")</f>
        <v>عادية</v>
      </c>
      <c r="O645" s="11">
        <f ca="1">IF(K645&lt;&gt;"",IFERROR(IF(_xlfn.MAXIFS(OFFSET($P$5,0,0,ROW()-5,1),OFFSET($K$5,0,0,ROW()-5,1),K645)&lt;1,VLOOKUP(K645,car_1[[رقم السيارة]:[العداد]],5,FALSE),_xlfn.MAXIFS(OFFSET($P$5,0,0,ROW()-5,1),OFFSET($K$5,0,0,ROW()-5,1),K645)),VLOOKUP(K645,car_1[[رقم السيارة]:[العداد]],5,FALSE)),"")</f>
        <v>65752</v>
      </c>
      <c r="Q645" s="12" t="str">
        <f t="shared" ref="Q645:Q708" ca="1" si="64">IF(OR(O645="",P645=""),"",(O645-P645)*-1)</f>
        <v/>
      </c>
      <c r="R645" s="3">
        <v>50</v>
      </c>
      <c r="S645" s="3" t="s">
        <v>26</v>
      </c>
    </row>
    <row r="646" spans="7:19" x14ac:dyDescent="0.2">
      <c r="G646" s="6">
        <f t="shared" si="61"/>
        <v>45756</v>
      </c>
      <c r="H646" s="7">
        <f t="shared" si="62"/>
        <v>45756</v>
      </c>
      <c r="I646" s="8">
        <v>45756</v>
      </c>
      <c r="J646" s="9">
        <f t="shared" si="63"/>
        <v>45756</v>
      </c>
      <c r="K646" s="3">
        <v>215</v>
      </c>
      <c r="L646" s="14" t="str">
        <f>IFERROR(VLOOKUP($K646,car_1[],2,0),"")</f>
        <v>مصطفى</v>
      </c>
      <c r="M646" s="14" t="str">
        <f>IFERROR(VLOOKUP($K646,car_1[],3,0),"")</f>
        <v xml:space="preserve">كابينة </v>
      </c>
      <c r="N646" s="14" t="str">
        <f>IFERROR(VLOOKUP($K646,car_1[],4,0),"")</f>
        <v>عادية</v>
      </c>
      <c r="O646" s="11">
        <f ca="1">IF(K646&lt;&gt;"",IFERROR(IF(_xlfn.MAXIFS(OFFSET($P$5,0,0,ROW()-5,1),OFFSET($K$5,0,0,ROW()-5,1),K646)&lt;1,VLOOKUP(K646,car_1[[رقم السيارة]:[العداد]],5,FALSE),_xlfn.MAXIFS(OFFSET($P$5,0,0,ROW()-5,1),OFFSET($K$5,0,0,ROW()-5,1),K646)),VLOOKUP(K646,car_1[[رقم السيارة]:[العداد]],5,FALSE)),"")</f>
        <v>75925</v>
      </c>
      <c r="Q646" s="12" t="str">
        <f t="shared" ca="1" si="64"/>
        <v/>
      </c>
      <c r="R646" s="3">
        <v>25</v>
      </c>
      <c r="S646" s="3" t="s">
        <v>26</v>
      </c>
    </row>
    <row r="647" spans="7:19" x14ac:dyDescent="0.2">
      <c r="G647" s="6">
        <f t="shared" ref="G647:G710" si="65">+I647</f>
        <v>45757</v>
      </c>
      <c r="H647" s="7">
        <f t="shared" ref="H647:H710" si="66">I647</f>
        <v>45757</v>
      </c>
      <c r="I647" s="8">
        <v>45757</v>
      </c>
      <c r="J647" s="9">
        <f t="shared" ref="J647:J710" si="67">I647</f>
        <v>45757</v>
      </c>
      <c r="K647" s="3">
        <v>578</v>
      </c>
      <c r="L647" s="14" t="str">
        <f>IFERROR(VLOOKUP($K647,car_1[],2,0),"")</f>
        <v>رضا الخطيب</v>
      </c>
      <c r="M647" s="14" t="str">
        <f>IFERROR(VLOOKUP($K647,car_1[],3,0),"")</f>
        <v>دبل كابينة</v>
      </c>
      <c r="N647" s="14" t="str">
        <f>IFERROR(VLOOKUP($K647,car_1[],4,0),"")</f>
        <v>غرز</v>
      </c>
      <c r="O647" s="11">
        <f ca="1">IF(K647&lt;&gt;"",IFERROR(IF(_xlfn.MAXIFS(OFFSET($P$5,0,0,ROW()-5,1),OFFSET($K$5,0,0,ROW()-5,1),K647)&lt;1,VLOOKUP(K647,car_1[[رقم السيارة]:[العداد]],5,FALSE),_xlfn.MAXIFS(OFFSET($P$5,0,0,ROW()-5,1),OFFSET($K$5,0,0,ROW()-5,1),K647)),VLOOKUP(K647,car_1[[رقم السيارة]:[العداد]],5,FALSE)),"")</f>
        <v>65352</v>
      </c>
      <c r="Q647" s="12" t="str">
        <f t="shared" ca="1" si="64"/>
        <v/>
      </c>
      <c r="R647" s="3">
        <v>30</v>
      </c>
      <c r="S647" s="3" t="s">
        <v>26</v>
      </c>
    </row>
    <row r="648" spans="7:19" x14ac:dyDescent="0.2">
      <c r="G648" s="6">
        <f t="shared" si="65"/>
        <v>45758</v>
      </c>
      <c r="H648" s="7">
        <f t="shared" si="66"/>
        <v>45758</v>
      </c>
      <c r="I648" s="8">
        <v>45758</v>
      </c>
      <c r="J648" s="9">
        <f t="shared" si="67"/>
        <v>45758</v>
      </c>
      <c r="K648" s="3">
        <v>879</v>
      </c>
      <c r="L648" s="14" t="str">
        <f>IFERROR(VLOOKUP($K648,car_1[],2,0),"")</f>
        <v xml:space="preserve">محمود </v>
      </c>
      <c r="M648" s="14" t="str">
        <f>IFERROR(VLOOKUP($K648,car_1[],3,0),"")</f>
        <v>دبل كابينة</v>
      </c>
      <c r="N648" s="14" t="str">
        <f>IFERROR(VLOOKUP($K648,car_1[],4,0),"")</f>
        <v>غرز</v>
      </c>
      <c r="O648" s="11">
        <f ca="1">IF(K648&lt;&gt;"",IFERROR(IF(_xlfn.MAXIFS(OFFSET($P$5,0,0,ROW()-5,1),OFFSET($K$5,0,0,ROW()-5,1),K648)&lt;1,VLOOKUP(K648,car_1[[رقم السيارة]:[العداد]],5,FALSE),_xlfn.MAXIFS(OFFSET($P$5,0,0,ROW()-5,1),OFFSET($K$5,0,0,ROW()-5,1),K648)),VLOOKUP(K648,car_1[[رقم السيارة]:[العداد]],5,FALSE)),"")</f>
        <v>426555</v>
      </c>
      <c r="Q648" s="12" t="str">
        <f t="shared" ca="1" si="64"/>
        <v/>
      </c>
      <c r="R648" s="3">
        <v>55</v>
      </c>
      <c r="S648" s="3" t="s">
        <v>26</v>
      </c>
    </row>
    <row r="649" spans="7:19" x14ac:dyDescent="0.2">
      <c r="G649" s="6">
        <f t="shared" si="65"/>
        <v>45759</v>
      </c>
      <c r="H649" s="7">
        <f t="shared" si="66"/>
        <v>45759</v>
      </c>
      <c r="I649" s="8">
        <v>45759</v>
      </c>
      <c r="J649" s="9">
        <f t="shared" si="67"/>
        <v>45759</v>
      </c>
      <c r="K649" s="3">
        <v>566</v>
      </c>
      <c r="L649" s="14" t="str">
        <f>IFERROR(VLOOKUP($K649,car_1[],2,0),"")</f>
        <v>محمد</v>
      </c>
      <c r="M649" s="14" t="str">
        <f>IFERROR(VLOOKUP($K649,car_1[],3,0),"")</f>
        <v>دبل كابينة</v>
      </c>
      <c r="N649" s="14" t="str">
        <f>IFERROR(VLOOKUP($K649,car_1[],4,0),"")</f>
        <v>عادية</v>
      </c>
      <c r="O649" s="11">
        <f ca="1">IF(K649&lt;&gt;"",IFERROR(IF(_xlfn.MAXIFS(OFFSET($P$5,0,0,ROW()-5,1),OFFSET($K$5,0,0,ROW()-5,1),K649)&lt;1,VLOOKUP(K649,car_1[[رقم السيارة]:[العداد]],5,FALSE),_xlfn.MAXIFS(OFFSET($P$5,0,0,ROW()-5,1),OFFSET($K$5,0,0,ROW()-5,1),K649)),VLOOKUP(K649,car_1[[رقم السيارة]:[العداد]],5,FALSE)),"")</f>
        <v>65752</v>
      </c>
      <c r="Q649" s="12" t="str">
        <f t="shared" ca="1" si="64"/>
        <v/>
      </c>
      <c r="R649" s="3">
        <v>70</v>
      </c>
      <c r="S649" s="3" t="s">
        <v>26</v>
      </c>
    </row>
    <row r="650" spans="7:19" x14ac:dyDescent="0.2">
      <c r="G650" s="6">
        <f t="shared" si="65"/>
        <v>45760</v>
      </c>
      <c r="H650" s="7">
        <f t="shared" si="66"/>
        <v>45760</v>
      </c>
      <c r="I650" s="8">
        <v>45760</v>
      </c>
      <c r="J650" s="9">
        <f t="shared" si="67"/>
        <v>45760</v>
      </c>
      <c r="K650" s="3">
        <v>215</v>
      </c>
      <c r="L650" s="14" t="str">
        <f>IFERROR(VLOOKUP($K650,car_1[],2,0),"")</f>
        <v>مصطفى</v>
      </c>
      <c r="M650" s="14" t="str">
        <f>IFERROR(VLOOKUP($K650,car_1[],3,0),"")</f>
        <v xml:space="preserve">كابينة </v>
      </c>
      <c r="N650" s="14" t="str">
        <f>IFERROR(VLOOKUP($K650,car_1[],4,0),"")</f>
        <v>عادية</v>
      </c>
      <c r="O650" s="11">
        <f ca="1">IF(K650&lt;&gt;"",IFERROR(IF(_xlfn.MAXIFS(OFFSET($P$5,0,0,ROW()-5,1),OFFSET($K$5,0,0,ROW()-5,1),K650)&lt;1,VLOOKUP(K650,car_1[[رقم السيارة]:[العداد]],5,FALSE),_xlfn.MAXIFS(OFFSET($P$5,0,0,ROW()-5,1),OFFSET($K$5,0,0,ROW()-5,1),K650)),VLOOKUP(K650,car_1[[رقم السيارة]:[العداد]],5,FALSE)),"")</f>
        <v>75925</v>
      </c>
      <c r="Q650" s="12" t="str">
        <f t="shared" ca="1" si="64"/>
        <v/>
      </c>
      <c r="R650" s="3">
        <v>50</v>
      </c>
      <c r="S650" s="3" t="s">
        <v>26</v>
      </c>
    </row>
    <row r="651" spans="7:19" x14ac:dyDescent="0.2">
      <c r="G651" s="6">
        <f t="shared" si="65"/>
        <v>45761</v>
      </c>
      <c r="H651" s="7">
        <f t="shared" si="66"/>
        <v>45761</v>
      </c>
      <c r="I651" s="8">
        <v>45761</v>
      </c>
      <c r="J651" s="9">
        <f t="shared" si="67"/>
        <v>45761</v>
      </c>
      <c r="K651" s="3">
        <v>578</v>
      </c>
      <c r="L651" s="14" t="str">
        <f>IFERROR(VLOOKUP($K651,car_1[],2,0),"")</f>
        <v>رضا الخطيب</v>
      </c>
      <c r="M651" s="14" t="str">
        <f>IFERROR(VLOOKUP($K651,car_1[],3,0),"")</f>
        <v>دبل كابينة</v>
      </c>
      <c r="N651" s="14" t="str">
        <f>IFERROR(VLOOKUP($K651,car_1[],4,0),"")</f>
        <v>غرز</v>
      </c>
      <c r="O651" s="11">
        <f ca="1">IF(K651&lt;&gt;"",IFERROR(IF(_xlfn.MAXIFS(OFFSET($P$5,0,0,ROW()-5,1),OFFSET($K$5,0,0,ROW()-5,1),K651)&lt;1,VLOOKUP(K651,car_1[[رقم السيارة]:[العداد]],5,FALSE),_xlfn.MAXIFS(OFFSET($P$5,0,0,ROW()-5,1),OFFSET($K$5,0,0,ROW()-5,1),K651)),VLOOKUP(K651,car_1[[رقم السيارة]:[العداد]],5,FALSE)),"")</f>
        <v>65352</v>
      </c>
      <c r="Q651" s="12" t="str">
        <f t="shared" ca="1" si="64"/>
        <v/>
      </c>
      <c r="R651" s="3">
        <v>25</v>
      </c>
      <c r="S651" s="3" t="s">
        <v>26</v>
      </c>
    </row>
    <row r="652" spans="7:19" x14ac:dyDescent="0.2">
      <c r="G652" s="6">
        <f t="shared" si="65"/>
        <v>45762</v>
      </c>
      <c r="H652" s="7">
        <f t="shared" si="66"/>
        <v>45762</v>
      </c>
      <c r="I652" s="8">
        <v>45762</v>
      </c>
      <c r="J652" s="9">
        <f t="shared" si="67"/>
        <v>45762</v>
      </c>
      <c r="K652" s="3">
        <v>879</v>
      </c>
      <c r="L652" s="14" t="str">
        <f>IFERROR(VLOOKUP($K652,car_1[],2,0),"")</f>
        <v xml:space="preserve">محمود </v>
      </c>
      <c r="M652" s="14" t="str">
        <f>IFERROR(VLOOKUP($K652,car_1[],3,0),"")</f>
        <v>دبل كابينة</v>
      </c>
      <c r="N652" s="14" t="str">
        <f>IFERROR(VLOOKUP($K652,car_1[],4,0),"")</f>
        <v>غرز</v>
      </c>
      <c r="O652" s="11">
        <f ca="1">IF(K652&lt;&gt;"",IFERROR(IF(_xlfn.MAXIFS(OFFSET($P$5,0,0,ROW()-5,1),OFFSET($K$5,0,0,ROW()-5,1),K652)&lt;1,VLOOKUP(K652,car_1[[رقم السيارة]:[العداد]],5,FALSE),_xlfn.MAXIFS(OFFSET($P$5,0,0,ROW()-5,1),OFFSET($K$5,0,0,ROW()-5,1),K652)),VLOOKUP(K652,car_1[[رقم السيارة]:[العداد]],5,FALSE)),"")</f>
        <v>426555</v>
      </c>
      <c r="Q652" s="12" t="str">
        <f t="shared" ca="1" si="64"/>
        <v/>
      </c>
      <c r="R652" s="3">
        <v>30</v>
      </c>
      <c r="S652" s="3" t="s">
        <v>26</v>
      </c>
    </row>
    <row r="653" spans="7:19" x14ac:dyDescent="0.2">
      <c r="G653" s="6">
        <f t="shared" si="65"/>
        <v>45763</v>
      </c>
      <c r="H653" s="7">
        <f t="shared" si="66"/>
        <v>45763</v>
      </c>
      <c r="I653" s="8">
        <v>45763</v>
      </c>
      <c r="J653" s="9">
        <f t="shared" si="67"/>
        <v>45763</v>
      </c>
      <c r="K653" s="3">
        <v>566</v>
      </c>
      <c r="L653" s="14" t="str">
        <f>IFERROR(VLOOKUP($K653,car_1[],2,0),"")</f>
        <v>محمد</v>
      </c>
      <c r="M653" s="14" t="str">
        <f>IFERROR(VLOOKUP($K653,car_1[],3,0),"")</f>
        <v>دبل كابينة</v>
      </c>
      <c r="N653" s="14" t="str">
        <f>IFERROR(VLOOKUP($K653,car_1[],4,0),"")</f>
        <v>عادية</v>
      </c>
      <c r="O653" s="11">
        <f ca="1">IF(K653&lt;&gt;"",IFERROR(IF(_xlfn.MAXIFS(OFFSET($P$5,0,0,ROW()-5,1),OFFSET($K$5,0,0,ROW()-5,1),K653)&lt;1,VLOOKUP(K653,car_1[[رقم السيارة]:[العداد]],5,FALSE),_xlfn.MAXIFS(OFFSET($P$5,0,0,ROW()-5,1),OFFSET($K$5,0,0,ROW()-5,1),K653)),VLOOKUP(K653,car_1[[رقم السيارة]:[العداد]],5,FALSE)),"")</f>
        <v>65752</v>
      </c>
      <c r="Q653" s="12" t="str">
        <f t="shared" ca="1" si="64"/>
        <v/>
      </c>
      <c r="R653" s="3">
        <v>55</v>
      </c>
      <c r="S653" s="3" t="s">
        <v>26</v>
      </c>
    </row>
    <row r="654" spans="7:19" x14ac:dyDescent="0.2">
      <c r="G654" s="6">
        <f t="shared" si="65"/>
        <v>45764</v>
      </c>
      <c r="H654" s="7">
        <f t="shared" si="66"/>
        <v>45764</v>
      </c>
      <c r="I654" s="8">
        <v>45764</v>
      </c>
      <c r="J654" s="9">
        <f t="shared" si="67"/>
        <v>45764</v>
      </c>
      <c r="K654" s="3">
        <v>215</v>
      </c>
      <c r="L654" s="14" t="str">
        <f>IFERROR(VLOOKUP($K654,car_1[],2,0),"")</f>
        <v>مصطفى</v>
      </c>
      <c r="M654" s="14" t="str">
        <f>IFERROR(VLOOKUP($K654,car_1[],3,0),"")</f>
        <v xml:space="preserve">كابينة </v>
      </c>
      <c r="N654" s="14" t="str">
        <f>IFERROR(VLOOKUP($K654,car_1[],4,0),"")</f>
        <v>عادية</v>
      </c>
      <c r="O654" s="11">
        <f ca="1">IF(K654&lt;&gt;"",IFERROR(IF(_xlfn.MAXIFS(OFFSET($P$5,0,0,ROW()-5,1),OFFSET($K$5,0,0,ROW()-5,1),K654)&lt;1,VLOOKUP(K654,car_1[[رقم السيارة]:[العداد]],5,FALSE),_xlfn.MAXIFS(OFFSET($P$5,0,0,ROW()-5,1),OFFSET($K$5,0,0,ROW()-5,1),K654)),VLOOKUP(K654,car_1[[رقم السيارة]:[العداد]],5,FALSE)),"")</f>
        <v>75925</v>
      </c>
      <c r="Q654" s="12" t="str">
        <f t="shared" ca="1" si="64"/>
        <v/>
      </c>
      <c r="R654" s="3">
        <v>70</v>
      </c>
      <c r="S654" s="3" t="s">
        <v>26</v>
      </c>
    </row>
    <row r="655" spans="7:19" x14ac:dyDescent="0.2">
      <c r="G655" s="6">
        <f t="shared" si="65"/>
        <v>45765</v>
      </c>
      <c r="H655" s="7">
        <f t="shared" si="66"/>
        <v>45765</v>
      </c>
      <c r="I655" s="8">
        <v>45765</v>
      </c>
      <c r="J655" s="9">
        <f t="shared" si="67"/>
        <v>45765</v>
      </c>
      <c r="K655" s="3">
        <v>578</v>
      </c>
      <c r="L655" s="14" t="str">
        <f>IFERROR(VLOOKUP($K655,car_1[],2,0),"")</f>
        <v>رضا الخطيب</v>
      </c>
      <c r="M655" s="14" t="str">
        <f>IFERROR(VLOOKUP($K655,car_1[],3,0),"")</f>
        <v>دبل كابينة</v>
      </c>
      <c r="N655" s="14" t="str">
        <f>IFERROR(VLOOKUP($K655,car_1[],4,0),"")</f>
        <v>غرز</v>
      </c>
      <c r="O655" s="11">
        <f ca="1">IF(K655&lt;&gt;"",IFERROR(IF(_xlfn.MAXIFS(OFFSET($P$5,0,0,ROW()-5,1),OFFSET($K$5,0,0,ROW()-5,1),K655)&lt;1,VLOOKUP(K655,car_1[[رقم السيارة]:[العداد]],5,FALSE),_xlfn.MAXIFS(OFFSET($P$5,0,0,ROW()-5,1),OFFSET($K$5,0,0,ROW()-5,1),K655)),VLOOKUP(K655,car_1[[رقم السيارة]:[العداد]],5,FALSE)),"")</f>
        <v>65352</v>
      </c>
      <c r="Q655" s="12" t="str">
        <f t="shared" ca="1" si="64"/>
        <v/>
      </c>
      <c r="R655" s="3">
        <v>50</v>
      </c>
      <c r="S655" s="3" t="s">
        <v>26</v>
      </c>
    </row>
    <row r="656" spans="7:19" x14ac:dyDescent="0.2">
      <c r="G656" s="6">
        <f t="shared" si="65"/>
        <v>45766</v>
      </c>
      <c r="H656" s="7">
        <f t="shared" si="66"/>
        <v>45766</v>
      </c>
      <c r="I656" s="8">
        <v>45766</v>
      </c>
      <c r="J656" s="9">
        <f t="shared" si="67"/>
        <v>45766</v>
      </c>
      <c r="K656" s="3">
        <v>879</v>
      </c>
      <c r="L656" s="14" t="str">
        <f>IFERROR(VLOOKUP($K656,car_1[],2,0),"")</f>
        <v xml:space="preserve">محمود </v>
      </c>
      <c r="M656" s="14" t="str">
        <f>IFERROR(VLOOKUP($K656,car_1[],3,0),"")</f>
        <v>دبل كابينة</v>
      </c>
      <c r="N656" s="14" t="str">
        <f>IFERROR(VLOOKUP($K656,car_1[],4,0),"")</f>
        <v>غرز</v>
      </c>
      <c r="O656" s="11">
        <f ca="1">IF(K656&lt;&gt;"",IFERROR(IF(_xlfn.MAXIFS(OFFSET($P$5,0,0,ROW()-5,1),OFFSET($K$5,0,0,ROW()-5,1),K656)&lt;1,VLOOKUP(K656,car_1[[رقم السيارة]:[العداد]],5,FALSE),_xlfn.MAXIFS(OFFSET($P$5,0,0,ROW()-5,1),OFFSET($K$5,0,0,ROW()-5,1),K656)),VLOOKUP(K656,car_1[[رقم السيارة]:[العداد]],5,FALSE)),"")</f>
        <v>426555</v>
      </c>
      <c r="Q656" s="12" t="str">
        <f t="shared" ca="1" si="64"/>
        <v/>
      </c>
      <c r="R656" s="3">
        <v>25</v>
      </c>
      <c r="S656" s="3" t="s">
        <v>26</v>
      </c>
    </row>
    <row r="657" spans="7:19" x14ac:dyDescent="0.2">
      <c r="G657" s="6">
        <f t="shared" si="65"/>
        <v>45767</v>
      </c>
      <c r="H657" s="7">
        <f t="shared" si="66"/>
        <v>45767</v>
      </c>
      <c r="I657" s="8">
        <v>45767</v>
      </c>
      <c r="J657" s="9">
        <f t="shared" si="67"/>
        <v>45767</v>
      </c>
      <c r="K657" s="3">
        <v>566</v>
      </c>
      <c r="L657" s="14" t="str">
        <f>IFERROR(VLOOKUP($K657,car_1[],2,0),"")</f>
        <v>محمد</v>
      </c>
      <c r="M657" s="14" t="str">
        <f>IFERROR(VLOOKUP($K657,car_1[],3,0),"")</f>
        <v>دبل كابينة</v>
      </c>
      <c r="N657" s="14" t="str">
        <f>IFERROR(VLOOKUP($K657,car_1[],4,0),"")</f>
        <v>عادية</v>
      </c>
      <c r="O657" s="11">
        <f ca="1">IF(K657&lt;&gt;"",IFERROR(IF(_xlfn.MAXIFS(OFFSET($P$5,0,0,ROW()-5,1),OFFSET($K$5,0,0,ROW()-5,1),K657)&lt;1,VLOOKUP(K657,car_1[[رقم السيارة]:[العداد]],5,FALSE),_xlfn.MAXIFS(OFFSET($P$5,0,0,ROW()-5,1),OFFSET($K$5,0,0,ROW()-5,1),K657)),VLOOKUP(K657,car_1[[رقم السيارة]:[العداد]],5,FALSE)),"")</f>
        <v>65752</v>
      </c>
      <c r="Q657" s="12" t="str">
        <f t="shared" ca="1" si="64"/>
        <v/>
      </c>
      <c r="R657" s="3">
        <v>30</v>
      </c>
      <c r="S657" s="3" t="s">
        <v>26</v>
      </c>
    </row>
    <row r="658" spans="7:19" x14ac:dyDescent="0.2">
      <c r="G658" s="6">
        <f t="shared" si="65"/>
        <v>45768</v>
      </c>
      <c r="H658" s="7">
        <f t="shared" si="66"/>
        <v>45768</v>
      </c>
      <c r="I658" s="8">
        <v>45768</v>
      </c>
      <c r="J658" s="9">
        <f t="shared" si="67"/>
        <v>45768</v>
      </c>
      <c r="K658" s="3">
        <v>215</v>
      </c>
      <c r="L658" s="14" t="str">
        <f>IFERROR(VLOOKUP($K658,car_1[],2,0),"")</f>
        <v>مصطفى</v>
      </c>
      <c r="M658" s="14" t="str">
        <f>IFERROR(VLOOKUP($K658,car_1[],3,0),"")</f>
        <v xml:space="preserve">كابينة </v>
      </c>
      <c r="N658" s="14" t="str">
        <f>IFERROR(VLOOKUP($K658,car_1[],4,0),"")</f>
        <v>عادية</v>
      </c>
      <c r="O658" s="11">
        <f ca="1">IF(K658&lt;&gt;"",IFERROR(IF(_xlfn.MAXIFS(OFFSET($P$5,0,0,ROW()-5,1),OFFSET($K$5,0,0,ROW()-5,1),K658)&lt;1,VLOOKUP(K658,car_1[[رقم السيارة]:[العداد]],5,FALSE),_xlfn.MAXIFS(OFFSET($P$5,0,0,ROW()-5,1),OFFSET($K$5,0,0,ROW()-5,1),K658)),VLOOKUP(K658,car_1[[رقم السيارة]:[العداد]],5,FALSE)),"")</f>
        <v>75925</v>
      </c>
      <c r="Q658" s="12" t="str">
        <f t="shared" ca="1" si="64"/>
        <v/>
      </c>
      <c r="R658" s="3">
        <v>55</v>
      </c>
      <c r="S658" s="3" t="s">
        <v>26</v>
      </c>
    </row>
    <row r="659" spans="7:19" x14ac:dyDescent="0.2">
      <c r="G659" s="6">
        <f t="shared" si="65"/>
        <v>45769</v>
      </c>
      <c r="H659" s="7">
        <f t="shared" si="66"/>
        <v>45769</v>
      </c>
      <c r="I659" s="8">
        <v>45769</v>
      </c>
      <c r="J659" s="9">
        <f t="shared" si="67"/>
        <v>45769</v>
      </c>
      <c r="K659" s="3">
        <v>578</v>
      </c>
      <c r="L659" s="14" t="str">
        <f>IFERROR(VLOOKUP($K659,car_1[],2,0),"")</f>
        <v>رضا الخطيب</v>
      </c>
      <c r="M659" s="14" t="str">
        <f>IFERROR(VLOOKUP($K659,car_1[],3,0),"")</f>
        <v>دبل كابينة</v>
      </c>
      <c r="N659" s="14" t="str">
        <f>IFERROR(VLOOKUP($K659,car_1[],4,0),"")</f>
        <v>غرز</v>
      </c>
      <c r="O659" s="11">
        <f ca="1">IF(K659&lt;&gt;"",IFERROR(IF(_xlfn.MAXIFS(OFFSET($P$5,0,0,ROW()-5,1),OFFSET($K$5,0,0,ROW()-5,1),K659)&lt;1,VLOOKUP(K659,car_1[[رقم السيارة]:[العداد]],5,FALSE),_xlfn.MAXIFS(OFFSET($P$5,0,0,ROW()-5,1),OFFSET($K$5,0,0,ROW()-5,1),K659)),VLOOKUP(K659,car_1[[رقم السيارة]:[العداد]],5,FALSE)),"")</f>
        <v>65352</v>
      </c>
      <c r="Q659" s="12" t="str">
        <f t="shared" ca="1" si="64"/>
        <v/>
      </c>
      <c r="R659" s="3">
        <v>70</v>
      </c>
      <c r="S659" s="3" t="s">
        <v>26</v>
      </c>
    </row>
    <row r="660" spans="7:19" x14ac:dyDescent="0.2">
      <c r="G660" s="6">
        <f t="shared" si="65"/>
        <v>45770</v>
      </c>
      <c r="H660" s="7">
        <f t="shared" si="66"/>
        <v>45770</v>
      </c>
      <c r="I660" s="8">
        <v>45770</v>
      </c>
      <c r="J660" s="9">
        <f t="shared" si="67"/>
        <v>45770</v>
      </c>
      <c r="K660" s="3">
        <v>879</v>
      </c>
      <c r="L660" s="14" t="str">
        <f>IFERROR(VLOOKUP($K660,car_1[],2,0),"")</f>
        <v xml:space="preserve">محمود </v>
      </c>
      <c r="M660" s="14" t="str">
        <f>IFERROR(VLOOKUP($K660,car_1[],3,0),"")</f>
        <v>دبل كابينة</v>
      </c>
      <c r="N660" s="14" t="str">
        <f>IFERROR(VLOOKUP($K660,car_1[],4,0),"")</f>
        <v>غرز</v>
      </c>
      <c r="O660" s="11">
        <f ca="1">IF(K660&lt;&gt;"",IFERROR(IF(_xlfn.MAXIFS(OFFSET($P$5,0,0,ROW()-5,1),OFFSET($K$5,0,0,ROW()-5,1),K660)&lt;1,VLOOKUP(K660,car_1[[رقم السيارة]:[العداد]],5,FALSE),_xlfn.MAXIFS(OFFSET($P$5,0,0,ROW()-5,1),OFFSET($K$5,0,0,ROW()-5,1),K660)),VLOOKUP(K660,car_1[[رقم السيارة]:[العداد]],5,FALSE)),"")</f>
        <v>426555</v>
      </c>
      <c r="Q660" s="12" t="str">
        <f t="shared" ca="1" si="64"/>
        <v/>
      </c>
      <c r="R660" s="3">
        <v>50</v>
      </c>
      <c r="S660" s="3" t="s">
        <v>26</v>
      </c>
    </row>
    <row r="661" spans="7:19" x14ac:dyDescent="0.2">
      <c r="G661" s="6">
        <f t="shared" si="65"/>
        <v>45771</v>
      </c>
      <c r="H661" s="7">
        <f t="shared" si="66"/>
        <v>45771</v>
      </c>
      <c r="I661" s="8">
        <v>45771</v>
      </c>
      <c r="J661" s="9">
        <f t="shared" si="67"/>
        <v>45771</v>
      </c>
      <c r="K661" s="3">
        <v>566</v>
      </c>
      <c r="L661" s="14" t="str">
        <f>IFERROR(VLOOKUP($K661,car_1[],2,0),"")</f>
        <v>محمد</v>
      </c>
      <c r="M661" s="14" t="str">
        <f>IFERROR(VLOOKUP($K661,car_1[],3,0),"")</f>
        <v>دبل كابينة</v>
      </c>
      <c r="N661" s="14" t="str">
        <f>IFERROR(VLOOKUP($K661,car_1[],4,0),"")</f>
        <v>عادية</v>
      </c>
      <c r="O661" s="11">
        <f ca="1">IF(K661&lt;&gt;"",IFERROR(IF(_xlfn.MAXIFS(OFFSET($P$5,0,0,ROW()-5,1),OFFSET($K$5,0,0,ROW()-5,1),K661)&lt;1,VLOOKUP(K661,car_1[[رقم السيارة]:[العداد]],5,FALSE),_xlfn.MAXIFS(OFFSET($P$5,0,0,ROW()-5,1),OFFSET($K$5,0,0,ROW()-5,1),K661)),VLOOKUP(K661,car_1[[رقم السيارة]:[العداد]],5,FALSE)),"")</f>
        <v>65752</v>
      </c>
      <c r="Q661" s="12" t="str">
        <f t="shared" ca="1" si="64"/>
        <v/>
      </c>
      <c r="R661" s="3">
        <v>25</v>
      </c>
      <c r="S661" s="3" t="s">
        <v>26</v>
      </c>
    </row>
    <row r="662" spans="7:19" x14ac:dyDescent="0.2">
      <c r="G662" s="6">
        <f t="shared" si="65"/>
        <v>45772</v>
      </c>
      <c r="H662" s="7">
        <f t="shared" si="66"/>
        <v>45772</v>
      </c>
      <c r="I662" s="8">
        <v>45772</v>
      </c>
      <c r="J662" s="9">
        <f t="shared" si="67"/>
        <v>45772</v>
      </c>
      <c r="K662" s="3">
        <v>215</v>
      </c>
      <c r="L662" s="14" t="str">
        <f>IFERROR(VLOOKUP($K662,car_1[],2,0),"")</f>
        <v>مصطفى</v>
      </c>
      <c r="M662" s="14" t="str">
        <f>IFERROR(VLOOKUP($K662,car_1[],3,0),"")</f>
        <v xml:space="preserve">كابينة </v>
      </c>
      <c r="N662" s="14" t="str">
        <f>IFERROR(VLOOKUP($K662,car_1[],4,0),"")</f>
        <v>عادية</v>
      </c>
      <c r="O662" s="11">
        <f ca="1">IF(K662&lt;&gt;"",IFERROR(IF(_xlfn.MAXIFS(OFFSET($P$5,0,0,ROW()-5,1),OFFSET($K$5,0,0,ROW()-5,1),K662)&lt;1,VLOOKUP(K662,car_1[[رقم السيارة]:[العداد]],5,FALSE),_xlfn.MAXIFS(OFFSET($P$5,0,0,ROW()-5,1),OFFSET($K$5,0,0,ROW()-5,1),K662)),VLOOKUP(K662,car_1[[رقم السيارة]:[العداد]],5,FALSE)),"")</f>
        <v>75925</v>
      </c>
      <c r="Q662" s="12" t="str">
        <f t="shared" ca="1" si="64"/>
        <v/>
      </c>
      <c r="R662" s="3">
        <v>30</v>
      </c>
      <c r="S662" s="3" t="s">
        <v>26</v>
      </c>
    </row>
    <row r="663" spans="7:19" x14ac:dyDescent="0.2">
      <c r="G663" s="6">
        <f t="shared" si="65"/>
        <v>45773</v>
      </c>
      <c r="H663" s="7">
        <f t="shared" si="66"/>
        <v>45773</v>
      </c>
      <c r="I663" s="8">
        <v>45773</v>
      </c>
      <c r="J663" s="9">
        <f t="shared" si="67"/>
        <v>45773</v>
      </c>
      <c r="K663" s="3">
        <v>578</v>
      </c>
      <c r="L663" s="14" t="str">
        <f>IFERROR(VLOOKUP($K663,car_1[],2,0),"")</f>
        <v>رضا الخطيب</v>
      </c>
      <c r="M663" s="14" t="str">
        <f>IFERROR(VLOOKUP($K663,car_1[],3,0),"")</f>
        <v>دبل كابينة</v>
      </c>
      <c r="N663" s="14" t="str">
        <f>IFERROR(VLOOKUP($K663,car_1[],4,0),"")</f>
        <v>غرز</v>
      </c>
      <c r="O663" s="11">
        <f ca="1">IF(K663&lt;&gt;"",IFERROR(IF(_xlfn.MAXIFS(OFFSET($P$5,0,0,ROW()-5,1),OFFSET($K$5,0,0,ROW()-5,1),K663)&lt;1,VLOOKUP(K663,car_1[[رقم السيارة]:[العداد]],5,FALSE),_xlfn.MAXIFS(OFFSET($P$5,0,0,ROW()-5,1),OFFSET($K$5,0,0,ROW()-5,1),K663)),VLOOKUP(K663,car_1[[رقم السيارة]:[العداد]],5,FALSE)),"")</f>
        <v>65352</v>
      </c>
      <c r="Q663" s="12" t="str">
        <f t="shared" ca="1" si="64"/>
        <v/>
      </c>
      <c r="R663" s="3">
        <v>55</v>
      </c>
      <c r="S663" s="3" t="s">
        <v>26</v>
      </c>
    </row>
    <row r="664" spans="7:19" x14ac:dyDescent="0.2">
      <c r="G664" s="6">
        <f t="shared" si="65"/>
        <v>45774</v>
      </c>
      <c r="H664" s="7">
        <f t="shared" si="66"/>
        <v>45774</v>
      </c>
      <c r="I664" s="8">
        <v>45774</v>
      </c>
      <c r="J664" s="9">
        <f t="shared" si="67"/>
        <v>45774</v>
      </c>
      <c r="K664" s="3">
        <v>879</v>
      </c>
      <c r="L664" s="14" t="str">
        <f>IFERROR(VLOOKUP($K664,car_1[],2,0),"")</f>
        <v xml:space="preserve">محمود </v>
      </c>
      <c r="M664" s="14" t="str">
        <f>IFERROR(VLOOKUP($K664,car_1[],3,0),"")</f>
        <v>دبل كابينة</v>
      </c>
      <c r="N664" s="14" t="str">
        <f>IFERROR(VLOOKUP($K664,car_1[],4,0),"")</f>
        <v>غرز</v>
      </c>
      <c r="O664" s="11">
        <f ca="1">IF(K664&lt;&gt;"",IFERROR(IF(_xlfn.MAXIFS(OFFSET($P$5,0,0,ROW()-5,1),OFFSET($K$5,0,0,ROW()-5,1),K664)&lt;1,VLOOKUP(K664,car_1[[رقم السيارة]:[العداد]],5,FALSE),_xlfn.MAXIFS(OFFSET($P$5,0,0,ROW()-5,1),OFFSET($K$5,0,0,ROW()-5,1),K664)),VLOOKUP(K664,car_1[[رقم السيارة]:[العداد]],5,FALSE)),"")</f>
        <v>426555</v>
      </c>
      <c r="Q664" s="12" t="str">
        <f t="shared" ca="1" si="64"/>
        <v/>
      </c>
      <c r="R664" s="3">
        <v>70</v>
      </c>
      <c r="S664" s="3" t="s">
        <v>26</v>
      </c>
    </row>
    <row r="665" spans="7:19" x14ac:dyDescent="0.2">
      <c r="G665" s="6">
        <f t="shared" si="65"/>
        <v>45775</v>
      </c>
      <c r="H665" s="7">
        <f t="shared" si="66"/>
        <v>45775</v>
      </c>
      <c r="I665" s="8">
        <v>45775</v>
      </c>
      <c r="J665" s="9">
        <f t="shared" si="67"/>
        <v>45775</v>
      </c>
      <c r="K665" s="3">
        <v>566</v>
      </c>
      <c r="L665" s="14" t="str">
        <f>IFERROR(VLOOKUP($K665,car_1[],2,0),"")</f>
        <v>محمد</v>
      </c>
      <c r="M665" s="14" t="str">
        <f>IFERROR(VLOOKUP($K665,car_1[],3,0),"")</f>
        <v>دبل كابينة</v>
      </c>
      <c r="N665" s="14" t="str">
        <f>IFERROR(VLOOKUP($K665,car_1[],4,0),"")</f>
        <v>عادية</v>
      </c>
      <c r="O665" s="11">
        <f ca="1">IF(K665&lt;&gt;"",IFERROR(IF(_xlfn.MAXIFS(OFFSET($P$5,0,0,ROW()-5,1),OFFSET($K$5,0,0,ROW()-5,1),K665)&lt;1,VLOOKUP(K665,car_1[[رقم السيارة]:[العداد]],5,FALSE),_xlfn.MAXIFS(OFFSET($P$5,0,0,ROW()-5,1),OFFSET($K$5,0,0,ROW()-5,1),K665)),VLOOKUP(K665,car_1[[رقم السيارة]:[العداد]],5,FALSE)),"")</f>
        <v>65752</v>
      </c>
      <c r="Q665" s="12" t="str">
        <f t="shared" ca="1" si="64"/>
        <v/>
      </c>
      <c r="R665" s="3">
        <v>50</v>
      </c>
      <c r="S665" s="3" t="s">
        <v>26</v>
      </c>
    </row>
    <row r="666" spans="7:19" x14ac:dyDescent="0.2">
      <c r="G666" s="6">
        <f t="shared" si="65"/>
        <v>45776</v>
      </c>
      <c r="H666" s="7">
        <f t="shared" si="66"/>
        <v>45776</v>
      </c>
      <c r="I666" s="8">
        <v>45776</v>
      </c>
      <c r="J666" s="9">
        <f t="shared" si="67"/>
        <v>45776</v>
      </c>
      <c r="K666" s="3">
        <v>215</v>
      </c>
      <c r="L666" s="14" t="str">
        <f>IFERROR(VLOOKUP($K666,car_1[],2,0),"")</f>
        <v>مصطفى</v>
      </c>
      <c r="M666" s="14" t="str">
        <f>IFERROR(VLOOKUP($K666,car_1[],3,0),"")</f>
        <v xml:space="preserve">كابينة </v>
      </c>
      <c r="N666" s="14" t="str">
        <f>IFERROR(VLOOKUP($K666,car_1[],4,0),"")</f>
        <v>عادية</v>
      </c>
      <c r="O666" s="11">
        <f ca="1">IF(K666&lt;&gt;"",IFERROR(IF(_xlfn.MAXIFS(OFFSET($P$5,0,0,ROW()-5,1),OFFSET($K$5,0,0,ROW()-5,1),K666)&lt;1,VLOOKUP(K666,car_1[[رقم السيارة]:[العداد]],5,FALSE),_xlfn.MAXIFS(OFFSET($P$5,0,0,ROW()-5,1),OFFSET($K$5,0,0,ROW()-5,1),K666)),VLOOKUP(K666,car_1[[رقم السيارة]:[العداد]],5,FALSE)),"")</f>
        <v>75925</v>
      </c>
      <c r="Q666" s="12" t="str">
        <f t="shared" ca="1" si="64"/>
        <v/>
      </c>
      <c r="R666" s="3">
        <v>25</v>
      </c>
      <c r="S666" s="3" t="s">
        <v>26</v>
      </c>
    </row>
    <row r="667" spans="7:19" x14ac:dyDescent="0.2">
      <c r="G667" s="6">
        <f t="shared" si="65"/>
        <v>45777</v>
      </c>
      <c r="H667" s="7">
        <f t="shared" si="66"/>
        <v>45777</v>
      </c>
      <c r="I667" s="8">
        <v>45777</v>
      </c>
      <c r="J667" s="9">
        <f t="shared" si="67"/>
        <v>45777</v>
      </c>
      <c r="K667" s="3">
        <v>578</v>
      </c>
      <c r="L667" s="14" t="str">
        <f>IFERROR(VLOOKUP($K667,car_1[],2,0),"")</f>
        <v>رضا الخطيب</v>
      </c>
      <c r="M667" s="14" t="str">
        <f>IFERROR(VLOOKUP($K667,car_1[],3,0),"")</f>
        <v>دبل كابينة</v>
      </c>
      <c r="N667" s="14" t="str">
        <f>IFERROR(VLOOKUP($K667,car_1[],4,0),"")</f>
        <v>غرز</v>
      </c>
      <c r="O667" s="11">
        <f ca="1">IF(K667&lt;&gt;"",IFERROR(IF(_xlfn.MAXIFS(OFFSET($P$5,0,0,ROW()-5,1),OFFSET($K$5,0,0,ROW()-5,1),K667)&lt;1,VLOOKUP(K667,car_1[[رقم السيارة]:[العداد]],5,FALSE),_xlfn.MAXIFS(OFFSET($P$5,0,0,ROW()-5,1),OFFSET($K$5,0,0,ROW()-5,1),K667)),VLOOKUP(K667,car_1[[رقم السيارة]:[العداد]],5,FALSE)),"")</f>
        <v>65352</v>
      </c>
      <c r="Q667" s="12" t="str">
        <f t="shared" ca="1" si="64"/>
        <v/>
      </c>
      <c r="R667" s="3">
        <v>30</v>
      </c>
      <c r="S667" s="3" t="s">
        <v>26</v>
      </c>
    </row>
    <row r="668" spans="7:19" x14ac:dyDescent="0.2">
      <c r="G668" s="6">
        <f t="shared" si="65"/>
        <v>45778</v>
      </c>
      <c r="H668" s="7">
        <f t="shared" si="66"/>
        <v>45778</v>
      </c>
      <c r="I668" s="8">
        <v>45778</v>
      </c>
      <c r="J668" s="9">
        <f t="shared" si="67"/>
        <v>45778</v>
      </c>
      <c r="K668" s="3">
        <v>879</v>
      </c>
      <c r="L668" s="14" t="str">
        <f>IFERROR(VLOOKUP($K668,car_1[],2,0),"")</f>
        <v xml:space="preserve">محمود </v>
      </c>
      <c r="M668" s="14" t="str">
        <f>IFERROR(VLOOKUP($K668,car_1[],3,0),"")</f>
        <v>دبل كابينة</v>
      </c>
      <c r="N668" s="14" t="str">
        <f>IFERROR(VLOOKUP($K668,car_1[],4,0),"")</f>
        <v>غرز</v>
      </c>
      <c r="O668" s="11">
        <f ca="1">IF(K668&lt;&gt;"",IFERROR(IF(_xlfn.MAXIFS(OFFSET($P$5,0,0,ROW()-5,1),OFFSET($K$5,0,0,ROW()-5,1),K668)&lt;1,VLOOKUP(K668,car_1[[رقم السيارة]:[العداد]],5,FALSE),_xlfn.MAXIFS(OFFSET($P$5,0,0,ROW()-5,1),OFFSET($K$5,0,0,ROW()-5,1),K668)),VLOOKUP(K668,car_1[[رقم السيارة]:[العداد]],5,FALSE)),"")</f>
        <v>426555</v>
      </c>
      <c r="Q668" s="12" t="str">
        <f t="shared" ca="1" si="64"/>
        <v/>
      </c>
      <c r="R668" s="3">
        <v>55</v>
      </c>
      <c r="S668" s="3" t="s">
        <v>26</v>
      </c>
    </row>
    <row r="669" spans="7:19" x14ac:dyDescent="0.2">
      <c r="G669" s="6">
        <f t="shared" si="65"/>
        <v>45779</v>
      </c>
      <c r="H669" s="7">
        <f t="shared" si="66"/>
        <v>45779</v>
      </c>
      <c r="I669" s="8">
        <v>45779</v>
      </c>
      <c r="J669" s="9">
        <f t="shared" si="67"/>
        <v>45779</v>
      </c>
      <c r="K669" s="3">
        <v>566</v>
      </c>
      <c r="L669" s="14" t="str">
        <f>IFERROR(VLOOKUP($K669,car_1[],2,0),"")</f>
        <v>محمد</v>
      </c>
      <c r="M669" s="14" t="str">
        <f>IFERROR(VLOOKUP($K669,car_1[],3,0),"")</f>
        <v>دبل كابينة</v>
      </c>
      <c r="N669" s="14" t="str">
        <f>IFERROR(VLOOKUP($K669,car_1[],4,0),"")</f>
        <v>عادية</v>
      </c>
      <c r="O669" s="11">
        <f ca="1">IF(K669&lt;&gt;"",IFERROR(IF(_xlfn.MAXIFS(OFFSET($P$5,0,0,ROW()-5,1),OFFSET($K$5,0,0,ROW()-5,1),K669)&lt;1,VLOOKUP(K669,car_1[[رقم السيارة]:[العداد]],5,FALSE),_xlfn.MAXIFS(OFFSET($P$5,0,0,ROW()-5,1),OFFSET($K$5,0,0,ROW()-5,1),K669)),VLOOKUP(K669,car_1[[رقم السيارة]:[العداد]],5,FALSE)),"")</f>
        <v>65752</v>
      </c>
      <c r="Q669" s="12" t="str">
        <f t="shared" ca="1" si="64"/>
        <v/>
      </c>
      <c r="R669" s="3">
        <v>70</v>
      </c>
      <c r="S669" s="3" t="s">
        <v>26</v>
      </c>
    </row>
    <row r="670" spans="7:19" x14ac:dyDescent="0.2">
      <c r="G670" s="6">
        <f t="shared" si="65"/>
        <v>45780</v>
      </c>
      <c r="H670" s="7">
        <f t="shared" si="66"/>
        <v>45780</v>
      </c>
      <c r="I670" s="8">
        <v>45780</v>
      </c>
      <c r="J670" s="9">
        <f t="shared" si="67"/>
        <v>45780</v>
      </c>
      <c r="K670" s="3">
        <v>215</v>
      </c>
      <c r="L670" s="14" t="str">
        <f>IFERROR(VLOOKUP($K670,car_1[],2,0),"")</f>
        <v>مصطفى</v>
      </c>
      <c r="M670" s="14" t="str">
        <f>IFERROR(VLOOKUP($K670,car_1[],3,0),"")</f>
        <v xml:space="preserve">كابينة </v>
      </c>
      <c r="N670" s="14" t="str">
        <f>IFERROR(VLOOKUP($K670,car_1[],4,0),"")</f>
        <v>عادية</v>
      </c>
      <c r="O670" s="11">
        <f ca="1">IF(K670&lt;&gt;"",IFERROR(IF(_xlfn.MAXIFS(OFFSET($P$5,0,0,ROW()-5,1),OFFSET($K$5,0,0,ROW()-5,1),K670)&lt;1,VLOOKUP(K670,car_1[[رقم السيارة]:[العداد]],5,FALSE),_xlfn.MAXIFS(OFFSET($P$5,0,0,ROW()-5,1),OFFSET($K$5,0,0,ROW()-5,1),K670)),VLOOKUP(K670,car_1[[رقم السيارة]:[العداد]],5,FALSE)),"")</f>
        <v>75925</v>
      </c>
      <c r="Q670" s="12" t="str">
        <f t="shared" ca="1" si="64"/>
        <v/>
      </c>
      <c r="R670" s="3">
        <v>50</v>
      </c>
      <c r="S670" s="3" t="s">
        <v>26</v>
      </c>
    </row>
    <row r="671" spans="7:19" x14ac:dyDescent="0.2">
      <c r="G671" s="6">
        <f t="shared" si="65"/>
        <v>45781</v>
      </c>
      <c r="H671" s="7">
        <f t="shared" si="66"/>
        <v>45781</v>
      </c>
      <c r="I671" s="8">
        <v>45781</v>
      </c>
      <c r="J671" s="9">
        <f t="shared" si="67"/>
        <v>45781</v>
      </c>
      <c r="K671" s="3">
        <v>578</v>
      </c>
      <c r="L671" s="14" t="str">
        <f>IFERROR(VLOOKUP($K671,car_1[],2,0),"")</f>
        <v>رضا الخطيب</v>
      </c>
      <c r="M671" s="14" t="str">
        <f>IFERROR(VLOOKUP($K671,car_1[],3,0),"")</f>
        <v>دبل كابينة</v>
      </c>
      <c r="N671" s="14" t="str">
        <f>IFERROR(VLOOKUP($K671,car_1[],4,0),"")</f>
        <v>غرز</v>
      </c>
      <c r="O671" s="11">
        <f ca="1">IF(K671&lt;&gt;"",IFERROR(IF(_xlfn.MAXIFS(OFFSET($P$5,0,0,ROW()-5,1),OFFSET($K$5,0,0,ROW()-5,1),K671)&lt;1,VLOOKUP(K671,car_1[[رقم السيارة]:[العداد]],5,FALSE),_xlfn.MAXIFS(OFFSET($P$5,0,0,ROW()-5,1),OFFSET($K$5,0,0,ROW()-5,1),K671)),VLOOKUP(K671,car_1[[رقم السيارة]:[العداد]],5,FALSE)),"")</f>
        <v>65352</v>
      </c>
      <c r="Q671" s="12" t="str">
        <f t="shared" ca="1" si="64"/>
        <v/>
      </c>
      <c r="R671" s="3">
        <v>25</v>
      </c>
      <c r="S671" s="3" t="s">
        <v>26</v>
      </c>
    </row>
    <row r="672" spans="7:19" x14ac:dyDescent="0.2">
      <c r="G672" s="6">
        <f t="shared" si="65"/>
        <v>45782</v>
      </c>
      <c r="H672" s="7">
        <f t="shared" si="66"/>
        <v>45782</v>
      </c>
      <c r="I672" s="8">
        <v>45782</v>
      </c>
      <c r="J672" s="9">
        <f t="shared" si="67"/>
        <v>45782</v>
      </c>
      <c r="K672" s="3">
        <v>879</v>
      </c>
      <c r="L672" s="14" t="str">
        <f>IFERROR(VLOOKUP($K672,car_1[],2,0),"")</f>
        <v xml:space="preserve">محمود </v>
      </c>
      <c r="M672" s="14" t="str">
        <f>IFERROR(VLOOKUP($K672,car_1[],3,0),"")</f>
        <v>دبل كابينة</v>
      </c>
      <c r="N672" s="14" t="str">
        <f>IFERROR(VLOOKUP($K672,car_1[],4,0),"")</f>
        <v>غرز</v>
      </c>
      <c r="O672" s="11">
        <f ca="1">IF(K672&lt;&gt;"",IFERROR(IF(_xlfn.MAXIFS(OFFSET($P$5,0,0,ROW()-5,1),OFFSET($K$5,0,0,ROW()-5,1),K672)&lt;1,VLOOKUP(K672,car_1[[رقم السيارة]:[العداد]],5,FALSE),_xlfn.MAXIFS(OFFSET($P$5,0,0,ROW()-5,1),OFFSET($K$5,0,0,ROW()-5,1),K672)),VLOOKUP(K672,car_1[[رقم السيارة]:[العداد]],5,FALSE)),"")</f>
        <v>426555</v>
      </c>
      <c r="Q672" s="12" t="str">
        <f t="shared" ca="1" si="64"/>
        <v/>
      </c>
      <c r="R672" s="3">
        <v>30</v>
      </c>
      <c r="S672" s="3" t="s">
        <v>26</v>
      </c>
    </row>
    <row r="673" spans="7:19" x14ac:dyDescent="0.2">
      <c r="G673" s="6">
        <f t="shared" si="65"/>
        <v>45783</v>
      </c>
      <c r="H673" s="7">
        <f t="shared" si="66"/>
        <v>45783</v>
      </c>
      <c r="I673" s="8">
        <v>45783</v>
      </c>
      <c r="J673" s="9">
        <f t="shared" si="67"/>
        <v>45783</v>
      </c>
      <c r="K673" s="3">
        <v>566</v>
      </c>
      <c r="L673" s="14" t="str">
        <f>IFERROR(VLOOKUP($K673,car_1[],2,0),"")</f>
        <v>محمد</v>
      </c>
      <c r="M673" s="14" t="str">
        <f>IFERROR(VLOOKUP($K673,car_1[],3,0),"")</f>
        <v>دبل كابينة</v>
      </c>
      <c r="N673" s="14" t="str">
        <f>IFERROR(VLOOKUP($K673,car_1[],4,0),"")</f>
        <v>عادية</v>
      </c>
      <c r="O673" s="11">
        <f ca="1">IF(K673&lt;&gt;"",IFERROR(IF(_xlfn.MAXIFS(OFFSET($P$5,0,0,ROW()-5,1),OFFSET($K$5,0,0,ROW()-5,1),K673)&lt;1,VLOOKUP(K673,car_1[[رقم السيارة]:[العداد]],5,FALSE),_xlfn.MAXIFS(OFFSET($P$5,0,0,ROW()-5,1),OFFSET($K$5,0,0,ROW()-5,1),K673)),VLOOKUP(K673,car_1[[رقم السيارة]:[العداد]],5,FALSE)),"")</f>
        <v>65752</v>
      </c>
      <c r="Q673" s="12" t="str">
        <f t="shared" ca="1" si="64"/>
        <v/>
      </c>
      <c r="R673" s="3">
        <v>55</v>
      </c>
      <c r="S673" s="3" t="s">
        <v>26</v>
      </c>
    </row>
    <row r="674" spans="7:19" x14ac:dyDescent="0.2">
      <c r="G674" s="6">
        <f t="shared" si="65"/>
        <v>45784</v>
      </c>
      <c r="H674" s="7">
        <f t="shared" si="66"/>
        <v>45784</v>
      </c>
      <c r="I674" s="8">
        <v>45784</v>
      </c>
      <c r="J674" s="9">
        <f t="shared" si="67"/>
        <v>45784</v>
      </c>
      <c r="K674" s="3">
        <v>215</v>
      </c>
      <c r="L674" s="14" t="str">
        <f>IFERROR(VLOOKUP($K674,car_1[],2,0),"")</f>
        <v>مصطفى</v>
      </c>
      <c r="M674" s="14" t="str">
        <f>IFERROR(VLOOKUP($K674,car_1[],3,0),"")</f>
        <v xml:space="preserve">كابينة </v>
      </c>
      <c r="N674" s="14" t="str">
        <f>IFERROR(VLOOKUP($K674,car_1[],4,0),"")</f>
        <v>عادية</v>
      </c>
      <c r="O674" s="11">
        <f ca="1">IF(K674&lt;&gt;"",IFERROR(IF(_xlfn.MAXIFS(OFFSET($P$5,0,0,ROW()-5,1),OFFSET($K$5,0,0,ROW()-5,1),K674)&lt;1,VLOOKUP(K674,car_1[[رقم السيارة]:[العداد]],5,FALSE),_xlfn.MAXIFS(OFFSET($P$5,0,0,ROW()-5,1),OFFSET($K$5,0,0,ROW()-5,1),K674)),VLOOKUP(K674,car_1[[رقم السيارة]:[العداد]],5,FALSE)),"")</f>
        <v>75925</v>
      </c>
      <c r="Q674" s="12" t="str">
        <f t="shared" ca="1" si="64"/>
        <v/>
      </c>
      <c r="R674" s="3">
        <v>70</v>
      </c>
      <c r="S674" s="3" t="s">
        <v>26</v>
      </c>
    </row>
    <row r="675" spans="7:19" x14ac:dyDescent="0.2">
      <c r="G675" s="6">
        <f t="shared" si="65"/>
        <v>45785</v>
      </c>
      <c r="H675" s="7">
        <f t="shared" si="66"/>
        <v>45785</v>
      </c>
      <c r="I675" s="8">
        <v>45785</v>
      </c>
      <c r="J675" s="9">
        <f t="shared" si="67"/>
        <v>45785</v>
      </c>
      <c r="K675" s="3">
        <v>578</v>
      </c>
      <c r="L675" s="14" t="str">
        <f>IFERROR(VLOOKUP($K675,car_1[],2,0),"")</f>
        <v>رضا الخطيب</v>
      </c>
      <c r="M675" s="14" t="str">
        <f>IFERROR(VLOOKUP($K675,car_1[],3,0),"")</f>
        <v>دبل كابينة</v>
      </c>
      <c r="N675" s="14" t="str">
        <f>IFERROR(VLOOKUP($K675,car_1[],4,0),"")</f>
        <v>غرز</v>
      </c>
      <c r="O675" s="11">
        <f ca="1">IF(K675&lt;&gt;"",IFERROR(IF(_xlfn.MAXIFS(OFFSET($P$5,0,0,ROW()-5,1),OFFSET($K$5,0,0,ROW()-5,1),K675)&lt;1,VLOOKUP(K675,car_1[[رقم السيارة]:[العداد]],5,FALSE),_xlfn.MAXIFS(OFFSET($P$5,0,0,ROW()-5,1),OFFSET($K$5,0,0,ROW()-5,1),K675)),VLOOKUP(K675,car_1[[رقم السيارة]:[العداد]],5,FALSE)),"")</f>
        <v>65352</v>
      </c>
      <c r="Q675" s="12" t="str">
        <f t="shared" ca="1" si="64"/>
        <v/>
      </c>
      <c r="R675" s="3">
        <v>50</v>
      </c>
      <c r="S675" s="3" t="s">
        <v>26</v>
      </c>
    </row>
    <row r="676" spans="7:19" x14ac:dyDescent="0.2">
      <c r="G676" s="6">
        <f t="shared" si="65"/>
        <v>45786</v>
      </c>
      <c r="H676" s="7">
        <f t="shared" si="66"/>
        <v>45786</v>
      </c>
      <c r="I676" s="8">
        <v>45786</v>
      </c>
      <c r="J676" s="9">
        <f t="shared" si="67"/>
        <v>45786</v>
      </c>
      <c r="K676" s="3">
        <v>879</v>
      </c>
      <c r="L676" s="14" t="str">
        <f>IFERROR(VLOOKUP($K676,car_1[],2,0),"")</f>
        <v xml:space="preserve">محمود </v>
      </c>
      <c r="M676" s="14" t="str">
        <f>IFERROR(VLOOKUP($K676,car_1[],3,0),"")</f>
        <v>دبل كابينة</v>
      </c>
      <c r="N676" s="14" t="str">
        <f>IFERROR(VLOOKUP($K676,car_1[],4,0),"")</f>
        <v>غرز</v>
      </c>
      <c r="O676" s="11">
        <f ca="1">IF(K676&lt;&gt;"",IFERROR(IF(_xlfn.MAXIFS(OFFSET($P$5,0,0,ROW()-5,1),OFFSET($K$5,0,0,ROW()-5,1),K676)&lt;1,VLOOKUP(K676,car_1[[رقم السيارة]:[العداد]],5,FALSE),_xlfn.MAXIFS(OFFSET($P$5,0,0,ROW()-5,1),OFFSET($K$5,0,0,ROW()-5,1),K676)),VLOOKUP(K676,car_1[[رقم السيارة]:[العداد]],5,FALSE)),"")</f>
        <v>426555</v>
      </c>
      <c r="Q676" s="12" t="str">
        <f t="shared" ca="1" si="64"/>
        <v/>
      </c>
      <c r="R676" s="3">
        <v>25</v>
      </c>
      <c r="S676" s="3" t="s">
        <v>26</v>
      </c>
    </row>
    <row r="677" spans="7:19" x14ac:dyDescent="0.2">
      <c r="G677" s="6">
        <f t="shared" si="65"/>
        <v>45787</v>
      </c>
      <c r="H677" s="7">
        <f t="shared" si="66"/>
        <v>45787</v>
      </c>
      <c r="I677" s="8">
        <v>45787</v>
      </c>
      <c r="J677" s="9">
        <f t="shared" si="67"/>
        <v>45787</v>
      </c>
      <c r="K677" s="3">
        <v>566</v>
      </c>
      <c r="L677" s="14" t="str">
        <f>IFERROR(VLOOKUP($K677,car_1[],2,0),"")</f>
        <v>محمد</v>
      </c>
      <c r="M677" s="14" t="str">
        <f>IFERROR(VLOOKUP($K677,car_1[],3,0),"")</f>
        <v>دبل كابينة</v>
      </c>
      <c r="N677" s="14" t="str">
        <f>IFERROR(VLOOKUP($K677,car_1[],4,0),"")</f>
        <v>عادية</v>
      </c>
      <c r="O677" s="11">
        <f ca="1">IF(K677&lt;&gt;"",IFERROR(IF(_xlfn.MAXIFS(OFFSET($P$5,0,0,ROW()-5,1),OFFSET($K$5,0,0,ROW()-5,1),K677)&lt;1,VLOOKUP(K677,car_1[[رقم السيارة]:[العداد]],5,FALSE),_xlfn.MAXIFS(OFFSET($P$5,0,0,ROW()-5,1),OFFSET($K$5,0,0,ROW()-5,1),K677)),VLOOKUP(K677,car_1[[رقم السيارة]:[العداد]],5,FALSE)),"")</f>
        <v>65752</v>
      </c>
      <c r="Q677" s="12" t="str">
        <f t="shared" ca="1" si="64"/>
        <v/>
      </c>
      <c r="R677" s="3">
        <v>30</v>
      </c>
      <c r="S677" s="3" t="s">
        <v>26</v>
      </c>
    </row>
    <row r="678" spans="7:19" x14ac:dyDescent="0.2">
      <c r="G678" s="6">
        <f t="shared" si="65"/>
        <v>45788</v>
      </c>
      <c r="H678" s="7">
        <f t="shared" si="66"/>
        <v>45788</v>
      </c>
      <c r="I678" s="8">
        <v>45788</v>
      </c>
      <c r="J678" s="9">
        <f t="shared" si="67"/>
        <v>45788</v>
      </c>
      <c r="K678" s="3">
        <v>215</v>
      </c>
      <c r="L678" s="14" t="str">
        <f>IFERROR(VLOOKUP($K678,car_1[],2,0),"")</f>
        <v>مصطفى</v>
      </c>
      <c r="M678" s="14" t="str">
        <f>IFERROR(VLOOKUP($K678,car_1[],3,0),"")</f>
        <v xml:space="preserve">كابينة </v>
      </c>
      <c r="N678" s="14" t="str">
        <f>IFERROR(VLOOKUP($K678,car_1[],4,0),"")</f>
        <v>عادية</v>
      </c>
      <c r="O678" s="11">
        <f ca="1">IF(K678&lt;&gt;"",IFERROR(IF(_xlfn.MAXIFS(OFFSET($P$5,0,0,ROW()-5,1),OFFSET($K$5,0,0,ROW()-5,1),K678)&lt;1,VLOOKUP(K678,car_1[[رقم السيارة]:[العداد]],5,FALSE),_xlfn.MAXIFS(OFFSET($P$5,0,0,ROW()-5,1),OFFSET($K$5,0,0,ROW()-5,1),K678)),VLOOKUP(K678,car_1[[رقم السيارة]:[العداد]],5,FALSE)),"")</f>
        <v>75925</v>
      </c>
      <c r="Q678" s="12" t="str">
        <f t="shared" ca="1" si="64"/>
        <v/>
      </c>
      <c r="R678" s="3">
        <v>55</v>
      </c>
      <c r="S678" s="3" t="s">
        <v>26</v>
      </c>
    </row>
    <row r="679" spans="7:19" x14ac:dyDescent="0.2">
      <c r="G679" s="6">
        <f t="shared" si="65"/>
        <v>45789</v>
      </c>
      <c r="H679" s="7">
        <f t="shared" si="66"/>
        <v>45789</v>
      </c>
      <c r="I679" s="8">
        <v>45789</v>
      </c>
      <c r="J679" s="9">
        <f t="shared" si="67"/>
        <v>45789</v>
      </c>
      <c r="K679" s="3">
        <v>578</v>
      </c>
      <c r="L679" s="14" t="str">
        <f>IFERROR(VLOOKUP($K679,car_1[],2,0),"")</f>
        <v>رضا الخطيب</v>
      </c>
      <c r="M679" s="14" t="str">
        <f>IFERROR(VLOOKUP($K679,car_1[],3,0),"")</f>
        <v>دبل كابينة</v>
      </c>
      <c r="N679" s="14" t="str">
        <f>IFERROR(VLOOKUP($K679,car_1[],4,0),"")</f>
        <v>غرز</v>
      </c>
      <c r="O679" s="11">
        <f ca="1">IF(K679&lt;&gt;"",IFERROR(IF(_xlfn.MAXIFS(OFFSET($P$5,0,0,ROW()-5,1),OFFSET($K$5,0,0,ROW()-5,1),K679)&lt;1,VLOOKUP(K679,car_1[[رقم السيارة]:[العداد]],5,FALSE),_xlfn.MAXIFS(OFFSET($P$5,0,0,ROW()-5,1),OFFSET($K$5,0,0,ROW()-5,1),K679)),VLOOKUP(K679,car_1[[رقم السيارة]:[العداد]],5,FALSE)),"")</f>
        <v>65352</v>
      </c>
      <c r="Q679" s="12" t="str">
        <f t="shared" ca="1" si="64"/>
        <v/>
      </c>
      <c r="R679" s="3">
        <v>70</v>
      </c>
      <c r="S679" s="3" t="s">
        <v>26</v>
      </c>
    </row>
    <row r="680" spans="7:19" x14ac:dyDescent="0.2">
      <c r="G680" s="6">
        <f t="shared" si="65"/>
        <v>45790</v>
      </c>
      <c r="H680" s="7">
        <f t="shared" si="66"/>
        <v>45790</v>
      </c>
      <c r="I680" s="8">
        <v>45790</v>
      </c>
      <c r="J680" s="9">
        <f t="shared" si="67"/>
        <v>45790</v>
      </c>
      <c r="K680" s="3">
        <v>879</v>
      </c>
      <c r="L680" s="14" t="str">
        <f>IFERROR(VLOOKUP($K680,car_1[],2,0),"")</f>
        <v xml:space="preserve">محمود </v>
      </c>
      <c r="M680" s="14" t="str">
        <f>IFERROR(VLOOKUP($K680,car_1[],3,0),"")</f>
        <v>دبل كابينة</v>
      </c>
      <c r="N680" s="14" t="str">
        <f>IFERROR(VLOOKUP($K680,car_1[],4,0),"")</f>
        <v>غرز</v>
      </c>
      <c r="O680" s="11">
        <f ca="1">IF(K680&lt;&gt;"",IFERROR(IF(_xlfn.MAXIFS(OFFSET($P$5,0,0,ROW()-5,1),OFFSET($K$5,0,0,ROW()-5,1),K680)&lt;1,VLOOKUP(K680,car_1[[رقم السيارة]:[العداد]],5,FALSE),_xlfn.MAXIFS(OFFSET($P$5,0,0,ROW()-5,1),OFFSET($K$5,0,0,ROW()-5,1),K680)),VLOOKUP(K680,car_1[[رقم السيارة]:[العداد]],5,FALSE)),"")</f>
        <v>426555</v>
      </c>
      <c r="Q680" s="12" t="str">
        <f t="shared" ca="1" si="64"/>
        <v/>
      </c>
      <c r="R680" s="3">
        <v>50</v>
      </c>
      <c r="S680" s="3" t="s">
        <v>26</v>
      </c>
    </row>
    <row r="681" spans="7:19" x14ac:dyDescent="0.2">
      <c r="G681" s="6">
        <f t="shared" si="65"/>
        <v>45791</v>
      </c>
      <c r="H681" s="7">
        <f t="shared" si="66"/>
        <v>45791</v>
      </c>
      <c r="I681" s="8">
        <v>45791</v>
      </c>
      <c r="J681" s="9">
        <f t="shared" si="67"/>
        <v>45791</v>
      </c>
      <c r="K681" s="3">
        <v>566</v>
      </c>
      <c r="L681" s="14" t="str">
        <f>IFERROR(VLOOKUP($K681,car_1[],2,0),"")</f>
        <v>محمد</v>
      </c>
      <c r="M681" s="14" t="str">
        <f>IFERROR(VLOOKUP($K681,car_1[],3,0),"")</f>
        <v>دبل كابينة</v>
      </c>
      <c r="N681" s="14" t="str">
        <f>IFERROR(VLOOKUP($K681,car_1[],4,0),"")</f>
        <v>عادية</v>
      </c>
      <c r="O681" s="11">
        <f ca="1">IF(K681&lt;&gt;"",IFERROR(IF(_xlfn.MAXIFS(OFFSET($P$5,0,0,ROW()-5,1),OFFSET($K$5,0,0,ROW()-5,1),K681)&lt;1,VLOOKUP(K681,car_1[[رقم السيارة]:[العداد]],5,FALSE),_xlfn.MAXIFS(OFFSET($P$5,0,0,ROW()-5,1),OFFSET($K$5,0,0,ROW()-5,1),K681)),VLOOKUP(K681,car_1[[رقم السيارة]:[العداد]],5,FALSE)),"")</f>
        <v>65752</v>
      </c>
      <c r="Q681" s="12" t="str">
        <f t="shared" ca="1" si="64"/>
        <v/>
      </c>
      <c r="R681" s="3">
        <v>25</v>
      </c>
      <c r="S681" s="3" t="s">
        <v>26</v>
      </c>
    </row>
    <row r="682" spans="7:19" x14ac:dyDescent="0.2">
      <c r="G682" s="6">
        <f t="shared" si="65"/>
        <v>45792</v>
      </c>
      <c r="H682" s="7">
        <f t="shared" si="66"/>
        <v>45792</v>
      </c>
      <c r="I682" s="8">
        <v>45792</v>
      </c>
      <c r="J682" s="9">
        <f t="shared" si="67"/>
        <v>45792</v>
      </c>
      <c r="K682" s="3">
        <v>215</v>
      </c>
      <c r="L682" s="14" t="str">
        <f>IFERROR(VLOOKUP($K682,car_1[],2,0),"")</f>
        <v>مصطفى</v>
      </c>
      <c r="M682" s="14" t="str">
        <f>IFERROR(VLOOKUP($K682,car_1[],3,0),"")</f>
        <v xml:space="preserve">كابينة </v>
      </c>
      <c r="N682" s="14" t="str">
        <f>IFERROR(VLOOKUP($K682,car_1[],4,0),"")</f>
        <v>عادية</v>
      </c>
      <c r="O682" s="11">
        <f ca="1">IF(K682&lt;&gt;"",IFERROR(IF(_xlfn.MAXIFS(OFFSET($P$5,0,0,ROW()-5,1),OFFSET($K$5,0,0,ROW()-5,1),K682)&lt;1,VLOOKUP(K682,car_1[[رقم السيارة]:[العداد]],5,FALSE),_xlfn.MAXIFS(OFFSET($P$5,0,0,ROW()-5,1),OFFSET($K$5,0,0,ROW()-5,1),K682)),VLOOKUP(K682,car_1[[رقم السيارة]:[العداد]],5,FALSE)),"")</f>
        <v>75925</v>
      </c>
      <c r="Q682" s="12" t="str">
        <f t="shared" ca="1" si="64"/>
        <v/>
      </c>
      <c r="R682" s="3">
        <v>30</v>
      </c>
      <c r="S682" s="3" t="s">
        <v>26</v>
      </c>
    </row>
    <row r="683" spans="7:19" x14ac:dyDescent="0.2">
      <c r="G683" s="6">
        <f t="shared" si="65"/>
        <v>45793</v>
      </c>
      <c r="H683" s="7">
        <f t="shared" si="66"/>
        <v>45793</v>
      </c>
      <c r="I683" s="8">
        <v>45793</v>
      </c>
      <c r="J683" s="9">
        <f t="shared" si="67"/>
        <v>45793</v>
      </c>
      <c r="K683" s="3">
        <v>578</v>
      </c>
      <c r="L683" s="14" t="str">
        <f>IFERROR(VLOOKUP($K683,car_1[],2,0),"")</f>
        <v>رضا الخطيب</v>
      </c>
      <c r="M683" s="14" t="str">
        <f>IFERROR(VLOOKUP($K683,car_1[],3,0),"")</f>
        <v>دبل كابينة</v>
      </c>
      <c r="N683" s="14" t="str">
        <f>IFERROR(VLOOKUP($K683,car_1[],4,0),"")</f>
        <v>غرز</v>
      </c>
      <c r="O683" s="11">
        <f ca="1">IF(K683&lt;&gt;"",IFERROR(IF(_xlfn.MAXIFS(OFFSET($P$5,0,0,ROW()-5,1),OFFSET($K$5,0,0,ROW()-5,1),K683)&lt;1,VLOOKUP(K683,car_1[[رقم السيارة]:[العداد]],5,FALSE),_xlfn.MAXIFS(OFFSET($P$5,0,0,ROW()-5,1),OFFSET($K$5,0,0,ROW()-5,1),K683)),VLOOKUP(K683,car_1[[رقم السيارة]:[العداد]],5,FALSE)),"")</f>
        <v>65352</v>
      </c>
      <c r="Q683" s="12" t="str">
        <f t="shared" ca="1" si="64"/>
        <v/>
      </c>
      <c r="R683" s="3">
        <v>55</v>
      </c>
      <c r="S683" s="3" t="s">
        <v>26</v>
      </c>
    </row>
    <row r="684" spans="7:19" x14ac:dyDescent="0.2">
      <c r="G684" s="6">
        <f t="shared" si="65"/>
        <v>45794</v>
      </c>
      <c r="H684" s="7">
        <f t="shared" si="66"/>
        <v>45794</v>
      </c>
      <c r="I684" s="8">
        <v>45794</v>
      </c>
      <c r="J684" s="9">
        <f t="shared" si="67"/>
        <v>45794</v>
      </c>
      <c r="K684" s="3">
        <v>879</v>
      </c>
      <c r="L684" s="14" t="str">
        <f>IFERROR(VLOOKUP($K684,car_1[],2,0),"")</f>
        <v xml:space="preserve">محمود </v>
      </c>
      <c r="M684" s="14" t="str">
        <f>IFERROR(VLOOKUP($K684,car_1[],3,0),"")</f>
        <v>دبل كابينة</v>
      </c>
      <c r="N684" s="14" t="str">
        <f>IFERROR(VLOOKUP($K684,car_1[],4,0),"")</f>
        <v>غرز</v>
      </c>
      <c r="O684" s="11">
        <f ca="1">IF(K684&lt;&gt;"",IFERROR(IF(_xlfn.MAXIFS(OFFSET($P$5,0,0,ROW()-5,1),OFFSET($K$5,0,0,ROW()-5,1),K684)&lt;1,VLOOKUP(K684,car_1[[رقم السيارة]:[العداد]],5,FALSE),_xlfn.MAXIFS(OFFSET($P$5,0,0,ROW()-5,1),OFFSET($K$5,0,0,ROW()-5,1),K684)),VLOOKUP(K684,car_1[[رقم السيارة]:[العداد]],5,FALSE)),"")</f>
        <v>426555</v>
      </c>
      <c r="Q684" s="12" t="str">
        <f t="shared" ca="1" si="64"/>
        <v/>
      </c>
      <c r="R684" s="3">
        <v>70</v>
      </c>
      <c r="S684" s="3" t="s">
        <v>26</v>
      </c>
    </row>
    <row r="685" spans="7:19" x14ac:dyDescent="0.2">
      <c r="G685" s="6">
        <f t="shared" si="65"/>
        <v>45795</v>
      </c>
      <c r="H685" s="7">
        <f t="shared" si="66"/>
        <v>45795</v>
      </c>
      <c r="I685" s="8">
        <v>45795</v>
      </c>
      <c r="J685" s="9">
        <f t="shared" si="67"/>
        <v>45795</v>
      </c>
      <c r="K685" s="3">
        <v>566</v>
      </c>
      <c r="L685" s="14" t="str">
        <f>IFERROR(VLOOKUP($K685,car_1[],2,0),"")</f>
        <v>محمد</v>
      </c>
      <c r="M685" s="14" t="str">
        <f>IFERROR(VLOOKUP($K685,car_1[],3,0),"")</f>
        <v>دبل كابينة</v>
      </c>
      <c r="N685" s="14" t="str">
        <f>IFERROR(VLOOKUP($K685,car_1[],4,0),"")</f>
        <v>عادية</v>
      </c>
      <c r="O685" s="11">
        <f ca="1">IF(K685&lt;&gt;"",IFERROR(IF(_xlfn.MAXIFS(OFFSET($P$5,0,0,ROW()-5,1),OFFSET($K$5,0,0,ROW()-5,1),K685)&lt;1,VLOOKUP(K685,car_1[[رقم السيارة]:[العداد]],5,FALSE),_xlfn.MAXIFS(OFFSET($P$5,0,0,ROW()-5,1),OFFSET($K$5,0,0,ROW()-5,1),K685)),VLOOKUP(K685,car_1[[رقم السيارة]:[العداد]],5,FALSE)),"")</f>
        <v>65752</v>
      </c>
      <c r="Q685" s="12" t="str">
        <f t="shared" ca="1" si="64"/>
        <v/>
      </c>
      <c r="R685" s="3">
        <v>50</v>
      </c>
      <c r="S685" s="3" t="s">
        <v>26</v>
      </c>
    </row>
    <row r="686" spans="7:19" x14ac:dyDescent="0.2">
      <c r="G686" s="6">
        <f t="shared" si="65"/>
        <v>45796</v>
      </c>
      <c r="H686" s="7">
        <f t="shared" si="66"/>
        <v>45796</v>
      </c>
      <c r="I686" s="8">
        <v>45796</v>
      </c>
      <c r="J686" s="9">
        <f t="shared" si="67"/>
        <v>45796</v>
      </c>
      <c r="K686" s="3">
        <v>215</v>
      </c>
      <c r="L686" s="14" t="str">
        <f>IFERROR(VLOOKUP($K686,car_1[],2,0),"")</f>
        <v>مصطفى</v>
      </c>
      <c r="M686" s="14" t="str">
        <f>IFERROR(VLOOKUP($K686,car_1[],3,0),"")</f>
        <v xml:space="preserve">كابينة </v>
      </c>
      <c r="N686" s="14" t="str">
        <f>IFERROR(VLOOKUP($K686,car_1[],4,0),"")</f>
        <v>عادية</v>
      </c>
      <c r="O686" s="11">
        <f ca="1">IF(K686&lt;&gt;"",IFERROR(IF(_xlfn.MAXIFS(OFFSET($P$5,0,0,ROW()-5,1),OFFSET($K$5,0,0,ROW()-5,1),K686)&lt;1,VLOOKUP(K686,car_1[[رقم السيارة]:[العداد]],5,FALSE),_xlfn.MAXIFS(OFFSET($P$5,0,0,ROW()-5,1),OFFSET($K$5,0,0,ROW()-5,1),K686)),VLOOKUP(K686,car_1[[رقم السيارة]:[العداد]],5,FALSE)),"")</f>
        <v>75925</v>
      </c>
      <c r="Q686" s="12" t="str">
        <f t="shared" ca="1" si="64"/>
        <v/>
      </c>
      <c r="R686" s="3">
        <v>25</v>
      </c>
      <c r="S686" s="3" t="s">
        <v>26</v>
      </c>
    </row>
    <row r="687" spans="7:19" x14ac:dyDescent="0.2">
      <c r="G687" s="6">
        <f t="shared" si="65"/>
        <v>45797</v>
      </c>
      <c r="H687" s="7">
        <f t="shared" si="66"/>
        <v>45797</v>
      </c>
      <c r="I687" s="8">
        <v>45797</v>
      </c>
      <c r="J687" s="9">
        <f t="shared" si="67"/>
        <v>45797</v>
      </c>
      <c r="K687" s="3">
        <v>578</v>
      </c>
      <c r="L687" s="14" t="str">
        <f>IFERROR(VLOOKUP($K687,car_1[],2,0),"")</f>
        <v>رضا الخطيب</v>
      </c>
      <c r="M687" s="14" t="str">
        <f>IFERROR(VLOOKUP($K687,car_1[],3,0),"")</f>
        <v>دبل كابينة</v>
      </c>
      <c r="N687" s="14" t="str">
        <f>IFERROR(VLOOKUP($K687,car_1[],4,0),"")</f>
        <v>غرز</v>
      </c>
      <c r="O687" s="11">
        <f ca="1">IF(K687&lt;&gt;"",IFERROR(IF(_xlfn.MAXIFS(OFFSET($P$5,0,0,ROW()-5,1),OFFSET($K$5,0,0,ROW()-5,1),K687)&lt;1,VLOOKUP(K687,car_1[[رقم السيارة]:[العداد]],5,FALSE),_xlfn.MAXIFS(OFFSET($P$5,0,0,ROW()-5,1),OFFSET($K$5,0,0,ROW()-5,1),K687)),VLOOKUP(K687,car_1[[رقم السيارة]:[العداد]],5,FALSE)),"")</f>
        <v>65352</v>
      </c>
      <c r="Q687" s="12" t="str">
        <f t="shared" ca="1" si="64"/>
        <v/>
      </c>
      <c r="R687" s="3">
        <v>30</v>
      </c>
      <c r="S687" s="3" t="s">
        <v>26</v>
      </c>
    </row>
    <row r="688" spans="7:19" x14ac:dyDescent="0.2">
      <c r="G688" s="6">
        <f t="shared" si="65"/>
        <v>45798</v>
      </c>
      <c r="H688" s="7">
        <f t="shared" si="66"/>
        <v>45798</v>
      </c>
      <c r="I688" s="8">
        <v>45798</v>
      </c>
      <c r="J688" s="9">
        <f t="shared" si="67"/>
        <v>45798</v>
      </c>
      <c r="K688" s="3">
        <v>879</v>
      </c>
      <c r="L688" s="14" t="str">
        <f>IFERROR(VLOOKUP($K688,car_1[],2,0),"")</f>
        <v xml:space="preserve">محمود </v>
      </c>
      <c r="M688" s="14" t="str">
        <f>IFERROR(VLOOKUP($K688,car_1[],3,0),"")</f>
        <v>دبل كابينة</v>
      </c>
      <c r="N688" s="14" t="str">
        <f>IFERROR(VLOOKUP($K688,car_1[],4,0),"")</f>
        <v>غرز</v>
      </c>
      <c r="O688" s="11">
        <f ca="1">IF(K688&lt;&gt;"",IFERROR(IF(_xlfn.MAXIFS(OFFSET($P$5,0,0,ROW()-5,1),OFFSET($K$5,0,0,ROW()-5,1),K688)&lt;1,VLOOKUP(K688,car_1[[رقم السيارة]:[العداد]],5,FALSE),_xlfn.MAXIFS(OFFSET($P$5,0,0,ROW()-5,1),OFFSET($K$5,0,0,ROW()-5,1),K688)),VLOOKUP(K688,car_1[[رقم السيارة]:[العداد]],5,FALSE)),"")</f>
        <v>426555</v>
      </c>
      <c r="Q688" s="12" t="str">
        <f t="shared" ca="1" si="64"/>
        <v/>
      </c>
      <c r="R688" s="3">
        <v>55</v>
      </c>
      <c r="S688" s="3" t="s">
        <v>26</v>
      </c>
    </row>
    <row r="689" spans="7:19" x14ac:dyDescent="0.2">
      <c r="G689" s="6">
        <f t="shared" si="65"/>
        <v>45799</v>
      </c>
      <c r="H689" s="7">
        <f t="shared" si="66"/>
        <v>45799</v>
      </c>
      <c r="I689" s="8">
        <v>45799</v>
      </c>
      <c r="J689" s="9">
        <f t="shared" si="67"/>
        <v>45799</v>
      </c>
      <c r="K689" s="3">
        <v>566</v>
      </c>
      <c r="L689" s="14" t="str">
        <f>IFERROR(VLOOKUP($K689,car_1[],2,0),"")</f>
        <v>محمد</v>
      </c>
      <c r="M689" s="14" t="str">
        <f>IFERROR(VLOOKUP($K689,car_1[],3,0),"")</f>
        <v>دبل كابينة</v>
      </c>
      <c r="N689" s="14" t="str">
        <f>IFERROR(VLOOKUP($K689,car_1[],4,0),"")</f>
        <v>عادية</v>
      </c>
      <c r="O689" s="11">
        <f ca="1">IF(K689&lt;&gt;"",IFERROR(IF(_xlfn.MAXIFS(OFFSET($P$5,0,0,ROW()-5,1),OFFSET($K$5,0,0,ROW()-5,1),K689)&lt;1,VLOOKUP(K689,car_1[[رقم السيارة]:[العداد]],5,FALSE),_xlfn.MAXIFS(OFFSET($P$5,0,0,ROW()-5,1),OFFSET($K$5,0,0,ROW()-5,1),K689)),VLOOKUP(K689,car_1[[رقم السيارة]:[العداد]],5,FALSE)),"")</f>
        <v>65752</v>
      </c>
      <c r="Q689" s="12" t="str">
        <f t="shared" ca="1" si="64"/>
        <v/>
      </c>
      <c r="R689" s="3">
        <v>70</v>
      </c>
      <c r="S689" s="3" t="s">
        <v>26</v>
      </c>
    </row>
    <row r="690" spans="7:19" x14ac:dyDescent="0.2">
      <c r="G690" s="6">
        <f t="shared" si="65"/>
        <v>45800</v>
      </c>
      <c r="H690" s="7">
        <f t="shared" si="66"/>
        <v>45800</v>
      </c>
      <c r="I690" s="8">
        <v>45800</v>
      </c>
      <c r="J690" s="9">
        <f t="shared" si="67"/>
        <v>45800</v>
      </c>
      <c r="K690" s="3">
        <v>215</v>
      </c>
      <c r="L690" s="14" t="str">
        <f>IFERROR(VLOOKUP($K690,car_1[],2,0),"")</f>
        <v>مصطفى</v>
      </c>
      <c r="M690" s="14" t="str">
        <f>IFERROR(VLOOKUP($K690,car_1[],3,0),"")</f>
        <v xml:space="preserve">كابينة </v>
      </c>
      <c r="N690" s="14" t="str">
        <f>IFERROR(VLOOKUP($K690,car_1[],4,0),"")</f>
        <v>عادية</v>
      </c>
      <c r="O690" s="11">
        <f ca="1">IF(K690&lt;&gt;"",IFERROR(IF(_xlfn.MAXIFS(OFFSET($P$5,0,0,ROW()-5,1),OFFSET($K$5,0,0,ROW()-5,1),K690)&lt;1,VLOOKUP(K690,car_1[[رقم السيارة]:[العداد]],5,FALSE),_xlfn.MAXIFS(OFFSET($P$5,0,0,ROW()-5,1),OFFSET($K$5,0,0,ROW()-5,1),K690)),VLOOKUP(K690,car_1[[رقم السيارة]:[العداد]],5,FALSE)),"")</f>
        <v>75925</v>
      </c>
      <c r="Q690" s="12" t="str">
        <f t="shared" ca="1" si="64"/>
        <v/>
      </c>
      <c r="R690" s="3">
        <v>50</v>
      </c>
      <c r="S690" s="3" t="s">
        <v>26</v>
      </c>
    </row>
    <row r="691" spans="7:19" x14ac:dyDescent="0.2">
      <c r="G691" s="6">
        <f t="shared" si="65"/>
        <v>45801</v>
      </c>
      <c r="H691" s="7">
        <f t="shared" si="66"/>
        <v>45801</v>
      </c>
      <c r="I691" s="8">
        <v>45801</v>
      </c>
      <c r="J691" s="9">
        <f t="shared" si="67"/>
        <v>45801</v>
      </c>
      <c r="K691" s="3">
        <v>578</v>
      </c>
      <c r="L691" s="14" t="str">
        <f>IFERROR(VLOOKUP($K691,car_1[],2,0),"")</f>
        <v>رضا الخطيب</v>
      </c>
      <c r="M691" s="14" t="str">
        <f>IFERROR(VLOOKUP($K691,car_1[],3,0),"")</f>
        <v>دبل كابينة</v>
      </c>
      <c r="N691" s="14" t="str">
        <f>IFERROR(VLOOKUP($K691,car_1[],4,0),"")</f>
        <v>غرز</v>
      </c>
      <c r="O691" s="11">
        <f ca="1">IF(K691&lt;&gt;"",IFERROR(IF(_xlfn.MAXIFS(OFFSET($P$5,0,0,ROW()-5,1),OFFSET($K$5,0,0,ROW()-5,1),K691)&lt;1,VLOOKUP(K691,car_1[[رقم السيارة]:[العداد]],5,FALSE),_xlfn.MAXIFS(OFFSET($P$5,0,0,ROW()-5,1),OFFSET($K$5,0,0,ROW()-5,1),K691)),VLOOKUP(K691,car_1[[رقم السيارة]:[العداد]],5,FALSE)),"")</f>
        <v>65352</v>
      </c>
      <c r="Q691" s="12" t="str">
        <f t="shared" ca="1" si="64"/>
        <v/>
      </c>
      <c r="R691" s="3">
        <v>25</v>
      </c>
      <c r="S691" s="3" t="s">
        <v>26</v>
      </c>
    </row>
    <row r="692" spans="7:19" x14ac:dyDescent="0.2">
      <c r="G692" s="6">
        <f t="shared" si="65"/>
        <v>45802</v>
      </c>
      <c r="H692" s="7">
        <f t="shared" si="66"/>
        <v>45802</v>
      </c>
      <c r="I692" s="8">
        <v>45802</v>
      </c>
      <c r="J692" s="9">
        <f t="shared" si="67"/>
        <v>45802</v>
      </c>
      <c r="K692" s="3">
        <v>879</v>
      </c>
      <c r="L692" s="14" t="str">
        <f>IFERROR(VLOOKUP($K692,car_1[],2,0),"")</f>
        <v xml:space="preserve">محمود </v>
      </c>
      <c r="M692" s="14" t="str">
        <f>IFERROR(VLOOKUP($K692,car_1[],3,0),"")</f>
        <v>دبل كابينة</v>
      </c>
      <c r="N692" s="14" t="str">
        <f>IFERROR(VLOOKUP($K692,car_1[],4,0),"")</f>
        <v>غرز</v>
      </c>
      <c r="O692" s="11">
        <f ca="1">IF(K692&lt;&gt;"",IFERROR(IF(_xlfn.MAXIFS(OFFSET($P$5,0,0,ROW()-5,1),OFFSET($K$5,0,0,ROW()-5,1),K692)&lt;1,VLOOKUP(K692,car_1[[رقم السيارة]:[العداد]],5,FALSE),_xlfn.MAXIFS(OFFSET($P$5,0,0,ROW()-5,1),OFFSET($K$5,0,0,ROW()-5,1),K692)),VLOOKUP(K692,car_1[[رقم السيارة]:[العداد]],5,FALSE)),"")</f>
        <v>426555</v>
      </c>
      <c r="Q692" s="12" t="str">
        <f t="shared" ca="1" si="64"/>
        <v/>
      </c>
      <c r="R692" s="3">
        <v>30</v>
      </c>
      <c r="S692" s="3" t="s">
        <v>26</v>
      </c>
    </row>
    <row r="693" spans="7:19" x14ac:dyDescent="0.2">
      <c r="G693" s="6">
        <f t="shared" si="65"/>
        <v>45803</v>
      </c>
      <c r="H693" s="7">
        <f t="shared" si="66"/>
        <v>45803</v>
      </c>
      <c r="I693" s="8">
        <v>45803</v>
      </c>
      <c r="J693" s="9">
        <f t="shared" si="67"/>
        <v>45803</v>
      </c>
      <c r="K693" s="3">
        <v>566</v>
      </c>
      <c r="L693" s="14" t="str">
        <f>IFERROR(VLOOKUP($K693,car_1[],2,0),"")</f>
        <v>محمد</v>
      </c>
      <c r="M693" s="14" t="str">
        <f>IFERROR(VLOOKUP($K693,car_1[],3,0),"")</f>
        <v>دبل كابينة</v>
      </c>
      <c r="N693" s="14" t="str">
        <f>IFERROR(VLOOKUP($K693,car_1[],4,0),"")</f>
        <v>عادية</v>
      </c>
      <c r="O693" s="11">
        <f ca="1">IF(K693&lt;&gt;"",IFERROR(IF(_xlfn.MAXIFS(OFFSET($P$5,0,0,ROW()-5,1),OFFSET($K$5,0,0,ROW()-5,1),K693)&lt;1,VLOOKUP(K693,car_1[[رقم السيارة]:[العداد]],5,FALSE),_xlfn.MAXIFS(OFFSET($P$5,0,0,ROW()-5,1),OFFSET($K$5,0,0,ROW()-5,1),K693)),VLOOKUP(K693,car_1[[رقم السيارة]:[العداد]],5,FALSE)),"")</f>
        <v>65752</v>
      </c>
      <c r="Q693" s="12" t="str">
        <f t="shared" ca="1" si="64"/>
        <v/>
      </c>
      <c r="R693" s="3">
        <v>55</v>
      </c>
      <c r="S693" s="3" t="s">
        <v>26</v>
      </c>
    </row>
    <row r="694" spans="7:19" x14ac:dyDescent="0.2">
      <c r="G694" s="6">
        <f t="shared" si="65"/>
        <v>45804</v>
      </c>
      <c r="H694" s="7">
        <f t="shared" si="66"/>
        <v>45804</v>
      </c>
      <c r="I694" s="8">
        <v>45804</v>
      </c>
      <c r="J694" s="9">
        <f t="shared" si="67"/>
        <v>45804</v>
      </c>
      <c r="K694" s="3">
        <v>215</v>
      </c>
      <c r="L694" s="14" t="str">
        <f>IFERROR(VLOOKUP($K694,car_1[],2,0),"")</f>
        <v>مصطفى</v>
      </c>
      <c r="M694" s="14" t="str">
        <f>IFERROR(VLOOKUP($K694,car_1[],3,0),"")</f>
        <v xml:space="preserve">كابينة </v>
      </c>
      <c r="N694" s="14" t="str">
        <f>IFERROR(VLOOKUP($K694,car_1[],4,0),"")</f>
        <v>عادية</v>
      </c>
      <c r="O694" s="11">
        <f ca="1">IF(K694&lt;&gt;"",IFERROR(IF(_xlfn.MAXIFS(OFFSET($P$5,0,0,ROW()-5,1),OFFSET($K$5,0,0,ROW()-5,1),K694)&lt;1,VLOOKUP(K694,car_1[[رقم السيارة]:[العداد]],5,FALSE),_xlfn.MAXIFS(OFFSET($P$5,0,0,ROW()-5,1),OFFSET($K$5,0,0,ROW()-5,1),K694)),VLOOKUP(K694,car_1[[رقم السيارة]:[العداد]],5,FALSE)),"")</f>
        <v>75925</v>
      </c>
      <c r="Q694" s="12" t="str">
        <f t="shared" ca="1" si="64"/>
        <v/>
      </c>
      <c r="R694" s="3">
        <v>70</v>
      </c>
      <c r="S694" s="3" t="s">
        <v>26</v>
      </c>
    </row>
    <row r="695" spans="7:19" x14ac:dyDescent="0.2">
      <c r="G695" s="6">
        <f t="shared" si="65"/>
        <v>45805</v>
      </c>
      <c r="H695" s="7">
        <f t="shared" si="66"/>
        <v>45805</v>
      </c>
      <c r="I695" s="8">
        <v>45805</v>
      </c>
      <c r="J695" s="9">
        <f t="shared" si="67"/>
        <v>45805</v>
      </c>
      <c r="K695" s="3">
        <v>578</v>
      </c>
      <c r="L695" s="14" t="str">
        <f>IFERROR(VLOOKUP($K695,car_1[],2,0),"")</f>
        <v>رضا الخطيب</v>
      </c>
      <c r="M695" s="14" t="str">
        <f>IFERROR(VLOOKUP($K695,car_1[],3,0),"")</f>
        <v>دبل كابينة</v>
      </c>
      <c r="N695" s="14" t="str">
        <f>IFERROR(VLOOKUP($K695,car_1[],4,0),"")</f>
        <v>غرز</v>
      </c>
      <c r="O695" s="11">
        <f ca="1">IF(K695&lt;&gt;"",IFERROR(IF(_xlfn.MAXIFS(OFFSET($P$5,0,0,ROW()-5,1),OFFSET($K$5,0,0,ROW()-5,1),K695)&lt;1,VLOOKUP(K695,car_1[[رقم السيارة]:[العداد]],5,FALSE),_xlfn.MAXIFS(OFFSET($P$5,0,0,ROW()-5,1),OFFSET($K$5,0,0,ROW()-5,1),K695)),VLOOKUP(K695,car_1[[رقم السيارة]:[العداد]],5,FALSE)),"")</f>
        <v>65352</v>
      </c>
      <c r="Q695" s="12" t="str">
        <f t="shared" ca="1" si="64"/>
        <v/>
      </c>
      <c r="R695" s="3">
        <v>50</v>
      </c>
      <c r="S695" s="3" t="s">
        <v>26</v>
      </c>
    </row>
    <row r="696" spans="7:19" x14ac:dyDescent="0.2">
      <c r="G696" s="6">
        <f t="shared" si="65"/>
        <v>45806</v>
      </c>
      <c r="H696" s="7">
        <f t="shared" si="66"/>
        <v>45806</v>
      </c>
      <c r="I696" s="8">
        <v>45806</v>
      </c>
      <c r="J696" s="9">
        <f t="shared" si="67"/>
        <v>45806</v>
      </c>
      <c r="K696" s="3">
        <v>879</v>
      </c>
      <c r="L696" s="14" t="str">
        <f>IFERROR(VLOOKUP($K696,car_1[],2,0),"")</f>
        <v xml:space="preserve">محمود </v>
      </c>
      <c r="M696" s="14" t="str">
        <f>IFERROR(VLOOKUP($K696,car_1[],3,0),"")</f>
        <v>دبل كابينة</v>
      </c>
      <c r="N696" s="14" t="str">
        <f>IFERROR(VLOOKUP($K696,car_1[],4,0),"")</f>
        <v>غرز</v>
      </c>
      <c r="O696" s="11">
        <f ca="1">IF(K696&lt;&gt;"",IFERROR(IF(_xlfn.MAXIFS(OFFSET($P$5,0,0,ROW()-5,1),OFFSET($K$5,0,0,ROW()-5,1),K696)&lt;1,VLOOKUP(K696,car_1[[رقم السيارة]:[العداد]],5,FALSE),_xlfn.MAXIFS(OFFSET($P$5,0,0,ROW()-5,1),OFFSET($K$5,0,0,ROW()-5,1),K696)),VLOOKUP(K696,car_1[[رقم السيارة]:[العداد]],5,FALSE)),"")</f>
        <v>426555</v>
      </c>
      <c r="Q696" s="12" t="str">
        <f t="shared" ca="1" si="64"/>
        <v/>
      </c>
      <c r="R696" s="3">
        <v>25</v>
      </c>
      <c r="S696" s="3" t="s">
        <v>26</v>
      </c>
    </row>
    <row r="697" spans="7:19" x14ac:dyDescent="0.2">
      <c r="G697" s="6">
        <f t="shared" si="65"/>
        <v>45807</v>
      </c>
      <c r="H697" s="7">
        <f t="shared" si="66"/>
        <v>45807</v>
      </c>
      <c r="I697" s="8">
        <v>45807</v>
      </c>
      <c r="J697" s="9">
        <f t="shared" si="67"/>
        <v>45807</v>
      </c>
      <c r="K697" s="3">
        <v>566</v>
      </c>
      <c r="L697" s="14" t="str">
        <f>IFERROR(VLOOKUP($K697,car_1[],2,0),"")</f>
        <v>محمد</v>
      </c>
      <c r="M697" s="14" t="str">
        <f>IFERROR(VLOOKUP($K697,car_1[],3,0),"")</f>
        <v>دبل كابينة</v>
      </c>
      <c r="N697" s="14" t="str">
        <f>IFERROR(VLOOKUP($K697,car_1[],4,0),"")</f>
        <v>عادية</v>
      </c>
      <c r="O697" s="11">
        <f ca="1">IF(K697&lt;&gt;"",IFERROR(IF(_xlfn.MAXIFS(OFFSET($P$5,0,0,ROW()-5,1),OFFSET($K$5,0,0,ROW()-5,1),K697)&lt;1,VLOOKUP(K697,car_1[[رقم السيارة]:[العداد]],5,FALSE),_xlfn.MAXIFS(OFFSET($P$5,0,0,ROW()-5,1),OFFSET($K$5,0,0,ROW()-5,1),K697)),VLOOKUP(K697,car_1[[رقم السيارة]:[العداد]],5,FALSE)),"")</f>
        <v>65752</v>
      </c>
      <c r="Q697" s="12" t="str">
        <f t="shared" ca="1" si="64"/>
        <v/>
      </c>
      <c r="R697" s="3">
        <v>30</v>
      </c>
      <c r="S697" s="3" t="s">
        <v>26</v>
      </c>
    </row>
    <row r="698" spans="7:19" x14ac:dyDescent="0.2">
      <c r="G698" s="6">
        <f t="shared" si="65"/>
        <v>45808</v>
      </c>
      <c r="H698" s="7">
        <f t="shared" si="66"/>
        <v>45808</v>
      </c>
      <c r="I698" s="8">
        <v>45808</v>
      </c>
      <c r="J698" s="9">
        <f t="shared" si="67"/>
        <v>45808</v>
      </c>
      <c r="K698" s="3">
        <v>215</v>
      </c>
      <c r="L698" s="14" t="str">
        <f>IFERROR(VLOOKUP($K698,car_1[],2,0),"")</f>
        <v>مصطفى</v>
      </c>
      <c r="M698" s="14" t="str">
        <f>IFERROR(VLOOKUP($K698,car_1[],3,0),"")</f>
        <v xml:space="preserve">كابينة </v>
      </c>
      <c r="N698" s="14" t="str">
        <f>IFERROR(VLOOKUP($K698,car_1[],4,0),"")</f>
        <v>عادية</v>
      </c>
      <c r="O698" s="11">
        <f ca="1">IF(K698&lt;&gt;"",IFERROR(IF(_xlfn.MAXIFS(OFFSET($P$5,0,0,ROW()-5,1),OFFSET($K$5,0,0,ROW()-5,1),K698)&lt;1,VLOOKUP(K698,car_1[[رقم السيارة]:[العداد]],5,FALSE),_xlfn.MAXIFS(OFFSET($P$5,0,0,ROW()-5,1),OFFSET($K$5,0,0,ROW()-5,1),K698)),VLOOKUP(K698,car_1[[رقم السيارة]:[العداد]],5,FALSE)),"")</f>
        <v>75925</v>
      </c>
      <c r="Q698" s="12" t="str">
        <f t="shared" ca="1" si="64"/>
        <v/>
      </c>
      <c r="R698" s="3">
        <v>55</v>
      </c>
      <c r="S698" s="3" t="s">
        <v>26</v>
      </c>
    </row>
    <row r="699" spans="7:19" x14ac:dyDescent="0.2">
      <c r="G699" s="6">
        <f t="shared" si="65"/>
        <v>45809</v>
      </c>
      <c r="H699" s="7">
        <f t="shared" si="66"/>
        <v>45809</v>
      </c>
      <c r="I699" s="8">
        <v>45809</v>
      </c>
      <c r="J699" s="9">
        <f t="shared" si="67"/>
        <v>45809</v>
      </c>
      <c r="K699" s="3">
        <v>578</v>
      </c>
      <c r="L699" s="14" t="str">
        <f>IFERROR(VLOOKUP($K699,car_1[],2,0),"")</f>
        <v>رضا الخطيب</v>
      </c>
      <c r="M699" s="14" t="str">
        <f>IFERROR(VLOOKUP($K699,car_1[],3,0),"")</f>
        <v>دبل كابينة</v>
      </c>
      <c r="N699" s="14" t="str">
        <f>IFERROR(VLOOKUP($K699,car_1[],4,0),"")</f>
        <v>غرز</v>
      </c>
      <c r="O699" s="11">
        <f ca="1">IF(K699&lt;&gt;"",IFERROR(IF(_xlfn.MAXIFS(OFFSET($P$5,0,0,ROW()-5,1),OFFSET($K$5,0,0,ROW()-5,1),K699)&lt;1,VLOOKUP(K699,car_1[[رقم السيارة]:[العداد]],5,FALSE),_xlfn.MAXIFS(OFFSET($P$5,0,0,ROW()-5,1),OFFSET($K$5,0,0,ROW()-5,1),K699)),VLOOKUP(K699,car_1[[رقم السيارة]:[العداد]],5,FALSE)),"")</f>
        <v>65352</v>
      </c>
      <c r="Q699" s="12" t="str">
        <f t="shared" ca="1" si="64"/>
        <v/>
      </c>
      <c r="R699" s="3">
        <v>70</v>
      </c>
      <c r="S699" s="3" t="s">
        <v>26</v>
      </c>
    </row>
    <row r="700" spans="7:19" x14ac:dyDescent="0.2">
      <c r="G700" s="6">
        <f t="shared" si="65"/>
        <v>45810</v>
      </c>
      <c r="H700" s="7">
        <f t="shared" si="66"/>
        <v>45810</v>
      </c>
      <c r="I700" s="8">
        <v>45810</v>
      </c>
      <c r="J700" s="9">
        <f t="shared" si="67"/>
        <v>45810</v>
      </c>
      <c r="K700" s="3">
        <v>879</v>
      </c>
      <c r="L700" s="14" t="str">
        <f>IFERROR(VLOOKUP($K700,car_1[],2,0),"")</f>
        <v xml:space="preserve">محمود </v>
      </c>
      <c r="M700" s="14" t="str">
        <f>IFERROR(VLOOKUP($K700,car_1[],3,0),"")</f>
        <v>دبل كابينة</v>
      </c>
      <c r="N700" s="14" t="str">
        <f>IFERROR(VLOOKUP($K700,car_1[],4,0),"")</f>
        <v>غرز</v>
      </c>
      <c r="O700" s="11">
        <f ca="1">IF(K700&lt;&gt;"",IFERROR(IF(_xlfn.MAXIFS(OFFSET($P$5,0,0,ROW()-5,1),OFFSET($K$5,0,0,ROW()-5,1),K700)&lt;1,VLOOKUP(K700,car_1[[رقم السيارة]:[العداد]],5,FALSE),_xlfn.MAXIFS(OFFSET($P$5,0,0,ROW()-5,1),OFFSET($K$5,0,0,ROW()-5,1),K700)),VLOOKUP(K700,car_1[[رقم السيارة]:[العداد]],5,FALSE)),"")</f>
        <v>426555</v>
      </c>
      <c r="Q700" s="12" t="str">
        <f t="shared" ca="1" si="64"/>
        <v/>
      </c>
      <c r="R700" s="3">
        <v>50</v>
      </c>
      <c r="S700" s="3" t="s">
        <v>26</v>
      </c>
    </row>
    <row r="701" spans="7:19" x14ac:dyDescent="0.2">
      <c r="G701" s="6">
        <f t="shared" si="65"/>
        <v>45811</v>
      </c>
      <c r="H701" s="7">
        <f t="shared" si="66"/>
        <v>45811</v>
      </c>
      <c r="I701" s="8">
        <v>45811</v>
      </c>
      <c r="J701" s="9">
        <f t="shared" si="67"/>
        <v>45811</v>
      </c>
      <c r="K701" s="3">
        <v>566</v>
      </c>
      <c r="L701" s="14" t="str">
        <f>IFERROR(VLOOKUP($K701,car_1[],2,0),"")</f>
        <v>محمد</v>
      </c>
      <c r="M701" s="14" t="str">
        <f>IFERROR(VLOOKUP($K701,car_1[],3,0),"")</f>
        <v>دبل كابينة</v>
      </c>
      <c r="N701" s="14" t="str">
        <f>IFERROR(VLOOKUP($K701,car_1[],4,0),"")</f>
        <v>عادية</v>
      </c>
      <c r="O701" s="11">
        <f ca="1">IF(K701&lt;&gt;"",IFERROR(IF(_xlfn.MAXIFS(OFFSET($P$5,0,0,ROW()-5,1),OFFSET($K$5,0,0,ROW()-5,1),K701)&lt;1,VLOOKUP(K701,car_1[[رقم السيارة]:[العداد]],5,FALSE),_xlfn.MAXIFS(OFFSET($P$5,0,0,ROW()-5,1),OFFSET($K$5,0,0,ROW()-5,1),K701)),VLOOKUP(K701,car_1[[رقم السيارة]:[العداد]],5,FALSE)),"")</f>
        <v>65752</v>
      </c>
      <c r="Q701" s="12" t="str">
        <f t="shared" ca="1" si="64"/>
        <v/>
      </c>
      <c r="R701" s="3">
        <v>25</v>
      </c>
      <c r="S701" s="3" t="s">
        <v>26</v>
      </c>
    </row>
    <row r="702" spans="7:19" x14ac:dyDescent="0.2">
      <c r="G702" s="6">
        <f t="shared" si="65"/>
        <v>45812</v>
      </c>
      <c r="H702" s="7">
        <f t="shared" si="66"/>
        <v>45812</v>
      </c>
      <c r="I702" s="8">
        <v>45812</v>
      </c>
      <c r="J702" s="9">
        <f t="shared" si="67"/>
        <v>45812</v>
      </c>
      <c r="K702" s="3">
        <v>215</v>
      </c>
      <c r="L702" s="14" t="str">
        <f>IFERROR(VLOOKUP($K702,car_1[],2,0),"")</f>
        <v>مصطفى</v>
      </c>
      <c r="M702" s="14" t="str">
        <f>IFERROR(VLOOKUP($K702,car_1[],3,0),"")</f>
        <v xml:space="preserve">كابينة </v>
      </c>
      <c r="N702" s="14" t="str">
        <f>IFERROR(VLOOKUP($K702,car_1[],4,0),"")</f>
        <v>عادية</v>
      </c>
      <c r="O702" s="11">
        <f ca="1">IF(K702&lt;&gt;"",IFERROR(IF(_xlfn.MAXIFS(OFFSET($P$5,0,0,ROW()-5,1),OFFSET($K$5,0,0,ROW()-5,1),K702)&lt;1,VLOOKUP(K702,car_1[[رقم السيارة]:[العداد]],5,FALSE),_xlfn.MAXIFS(OFFSET($P$5,0,0,ROW()-5,1),OFFSET($K$5,0,0,ROW()-5,1),K702)),VLOOKUP(K702,car_1[[رقم السيارة]:[العداد]],5,FALSE)),"")</f>
        <v>75925</v>
      </c>
      <c r="Q702" s="12" t="str">
        <f t="shared" ca="1" si="64"/>
        <v/>
      </c>
      <c r="R702" s="3">
        <v>30</v>
      </c>
      <c r="S702" s="3" t="s">
        <v>26</v>
      </c>
    </row>
    <row r="703" spans="7:19" x14ac:dyDescent="0.2">
      <c r="G703" s="6">
        <f t="shared" si="65"/>
        <v>45813</v>
      </c>
      <c r="H703" s="7">
        <f t="shared" si="66"/>
        <v>45813</v>
      </c>
      <c r="I703" s="8">
        <v>45813</v>
      </c>
      <c r="J703" s="9">
        <f t="shared" si="67"/>
        <v>45813</v>
      </c>
      <c r="K703" s="3">
        <v>578</v>
      </c>
      <c r="L703" s="14" t="str">
        <f>IFERROR(VLOOKUP($K703,car_1[],2,0),"")</f>
        <v>رضا الخطيب</v>
      </c>
      <c r="M703" s="14" t="str">
        <f>IFERROR(VLOOKUP($K703,car_1[],3,0),"")</f>
        <v>دبل كابينة</v>
      </c>
      <c r="N703" s="14" t="str">
        <f>IFERROR(VLOOKUP($K703,car_1[],4,0),"")</f>
        <v>غرز</v>
      </c>
      <c r="O703" s="11">
        <f ca="1">IF(K703&lt;&gt;"",IFERROR(IF(_xlfn.MAXIFS(OFFSET($P$5,0,0,ROW()-5,1),OFFSET($K$5,0,0,ROW()-5,1),K703)&lt;1,VLOOKUP(K703,car_1[[رقم السيارة]:[العداد]],5,FALSE),_xlfn.MAXIFS(OFFSET($P$5,0,0,ROW()-5,1),OFFSET($K$5,0,0,ROW()-5,1),K703)),VLOOKUP(K703,car_1[[رقم السيارة]:[العداد]],5,FALSE)),"")</f>
        <v>65352</v>
      </c>
      <c r="Q703" s="12" t="str">
        <f t="shared" ca="1" si="64"/>
        <v/>
      </c>
      <c r="R703" s="3">
        <v>55</v>
      </c>
      <c r="S703" s="3" t="s">
        <v>26</v>
      </c>
    </row>
    <row r="704" spans="7:19" x14ac:dyDescent="0.2">
      <c r="G704" s="6">
        <f t="shared" si="65"/>
        <v>45814</v>
      </c>
      <c r="H704" s="7">
        <f t="shared" si="66"/>
        <v>45814</v>
      </c>
      <c r="I704" s="8">
        <v>45814</v>
      </c>
      <c r="J704" s="9">
        <f t="shared" si="67"/>
        <v>45814</v>
      </c>
      <c r="K704" s="3">
        <v>879</v>
      </c>
      <c r="L704" s="14" t="str">
        <f>IFERROR(VLOOKUP($K704,car_1[],2,0),"")</f>
        <v xml:space="preserve">محمود </v>
      </c>
      <c r="M704" s="14" t="str">
        <f>IFERROR(VLOOKUP($K704,car_1[],3,0),"")</f>
        <v>دبل كابينة</v>
      </c>
      <c r="N704" s="14" t="str">
        <f>IFERROR(VLOOKUP($K704,car_1[],4,0),"")</f>
        <v>غرز</v>
      </c>
      <c r="O704" s="11">
        <f ca="1">IF(K704&lt;&gt;"",IFERROR(IF(_xlfn.MAXIFS(OFFSET($P$5,0,0,ROW()-5,1),OFFSET($K$5,0,0,ROW()-5,1),K704)&lt;1,VLOOKUP(K704,car_1[[رقم السيارة]:[العداد]],5,FALSE),_xlfn.MAXIFS(OFFSET($P$5,0,0,ROW()-5,1),OFFSET($K$5,0,0,ROW()-5,1),K704)),VLOOKUP(K704,car_1[[رقم السيارة]:[العداد]],5,FALSE)),"")</f>
        <v>426555</v>
      </c>
      <c r="Q704" s="12" t="str">
        <f t="shared" ca="1" si="64"/>
        <v/>
      </c>
      <c r="R704" s="3">
        <v>70</v>
      </c>
      <c r="S704" s="3" t="s">
        <v>26</v>
      </c>
    </row>
    <row r="705" spans="7:19" x14ac:dyDescent="0.2">
      <c r="G705" s="6">
        <f t="shared" si="65"/>
        <v>45815</v>
      </c>
      <c r="H705" s="7">
        <f t="shared" si="66"/>
        <v>45815</v>
      </c>
      <c r="I705" s="8">
        <v>45815</v>
      </c>
      <c r="J705" s="9">
        <f t="shared" si="67"/>
        <v>45815</v>
      </c>
      <c r="K705" s="3">
        <v>566</v>
      </c>
      <c r="L705" s="14" t="str">
        <f>IFERROR(VLOOKUP($K705,car_1[],2,0),"")</f>
        <v>محمد</v>
      </c>
      <c r="M705" s="14" t="str">
        <f>IFERROR(VLOOKUP($K705,car_1[],3,0),"")</f>
        <v>دبل كابينة</v>
      </c>
      <c r="N705" s="14" t="str">
        <f>IFERROR(VLOOKUP($K705,car_1[],4,0),"")</f>
        <v>عادية</v>
      </c>
      <c r="O705" s="11">
        <f ca="1">IF(K705&lt;&gt;"",IFERROR(IF(_xlfn.MAXIFS(OFFSET($P$5,0,0,ROW()-5,1),OFFSET($K$5,0,0,ROW()-5,1),K705)&lt;1,VLOOKUP(K705,car_1[[رقم السيارة]:[العداد]],5,FALSE),_xlfn.MAXIFS(OFFSET($P$5,0,0,ROW()-5,1),OFFSET($K$5,0,0,ROW()-5,1),K705)),VLOOKUP(K705,car_1[[رقم السيارة]:[العداد]],5,FALSE)),"")</f>
        <v>65752</v>
      </c>
      <c r="Q705" s="12" t="str">
        <f t="shared" ca="1" si="64"/>
        <v/>
      </c>
      <c r="R705" s="3">
        <v>50</v>
      </c>
      <c r="S705" s="3" t="s">
        <v>26</v>
      </c>
    </row>
    <row r="706" spans="7:19" x14ac:dyDescent="0.2">
      <c r="G706" s="6">
        <f t="shared" si="65"/>
        <v>45816</v>
      </c>
      <c r="H706" s="7">
        <f t="shared" si="66"/>
        <v>45816</v>
      </c>
      <c r="I706" s="8">
        <v>45816</v>
      </c>
      <c r="J706" s="9">
        <f t="shared" si="67"/>
        <v>45816</v>
      </c>
      <c r="K706" s="3">
        <v>215</v>
      </c>
      <c r="L706" s="14" t="str">
        <f>IFERROR(VLOOKUP($K706,car_1[],2,0),"")</f>
        <v>مصطفى</v>
      </c>
      <c r="M706" s="14" t="str">
        <f>IFERROR(VLOOKUP($K706,car_1[],3,0),"")</f>
        <v xml:space="preserve">كابينة </v>
      </c>
      <c r="N706" s="14" t="str">
        <f>IFERROR(VLOOKUP($K706,car_1[],4,0),"")</f>
        <v>عادية</v>
      </c>
      <c r="O706" s="11">
        <f ca="1">IF(K706&lt;&gt;"",IFERROR(IF(_xlfn.MAXIFS(OFFSET($P$5,0,0,ROW()-5,1),OFFSET($K$5,0,0,ROW()-5,1),K706)&lt;1,VLOOKUP(K706,car_1[[رقم السيارة]:[العداد]],5,FALSE),_xlfn.MAXIFS(OFFSET($P$5,0,0,ROW()-5,1),OFFSET($K$5,0,0,ROW()-5,1),K706)),VLOOKUP(K706,car_1[[رقم السيارة]:[العداد]],5,FALSE)),"")</f>
        <v>75925</v>
      </c>
      <c r="Q706" s="12" t="str">
        <f t="shared" ca="1" si="64"/>
        <v/>
      </c>
      <c r="R706" s="3">
        <v>25</v>
      </c>
      <c r="S706" s="3" t="s">
        <v>26</v>
      </c>
    </row>
    <row r="707" spans="7:19" x14ac:dyDescent="0.2">
      <c r="G707" s="6">
        <f t="shared" si="65"/>
        <v>45817</v>
      </c>
      <c r="H707" s="7">
        <f t="shared" si="66"/>
        <v>45817</v>
      </c>
      <c r="I707" s="8">
        <v>45817</v>
      </c>
      <c r="J707" s="9">
        <f t="shared" si="67"/>
        <v>45817</v>
      </c>
      <c r="K707" s="3">
        <v>578</v>
      </c>
      <c r="L707" s="14" t="str">
        <f>IFERROR(VLOOKUP($K707,car_1[],2,0),"")</f>
        <v>رضا الخطيب</v>
      </c>
      <c r="M707" s="14" t="str">
        <f>IFERROR(VLOOKUP($K707,car_1[],3,0),"")</f>
        <v>دبل كابينة</v>
      </c>
      <c r="N707" s="14" t="str">
        <f>IFERROR(VLOOKUP($K707,car_1[],4,0),"")</f>
        <v>غرز</v>
      </c>
      <c r="O707" s="11">
        <f ca="1">IF(K707&lt;&gt;"",IFERROR(IF(_xlfn.MAXIFS(OFFSET($P$5,0,0,ROW()-5,1),OFFSET($K$5,0,0,ROW()-5,1),K707)&lt;1,VLOOKUP(K707,car_1[[رقم السيارة]:[العداد]],5,FALSE),_xlfn.MAXIFS(OFFSET($P$5,0,0,ROW()-5,1),OFFSET($K$5,0,0,ROW()-5,1),K707)),VLOOKUP(K707,car_1[[رقم السيارة]:[العداد]],5,FALSE)),"")</f>
        <v>65352</v>
      </c>
      <c r="Q707" s="12" t="str">
        <f t="shared" ca="1" si="64"/>
        <v/>
      </c>
      <c r="R707" s="3">
        <v>30</v>
      </c>
      <c r="S707" s="3" t="s">
        <v>26</v>
      </c>
    </row>
    <row r="708" spans="7:19" x14ac:dyDescent="0.2">
      <c r="G708" s="6">
        <f t="shared" si="65"/>
        <v>45818</v>
      </c>
      <c r="H708" s="7">
        <f t="shared" si="66"/>
        <v>45818</v>
      </c>
      <c r="I708" s="8">
        <v>45818</v>
      </c>
      <c r="J708" s="9">
        <f t="shared" si="67"/>
        <v>45818</v>
      </c>
      <c r="K708" s="3">
        <v>879</v>
      </c>
      <c r="L708" s="14" t="str">
        <f>IFERROR(VLOOKUP($K708,car_1[],2,0),"")</f>
        <v xml:space="preserve">محمود </v>
      </c>
      <c r="M708" s="14" t="str">
        <f>IFERROR(VLOOKUP($K708,car_1[],3,0),"")</f>
        <v>دبل كابينة</v>
      </c>
      <c r="N708" s="14" t="str">
        <f>IFERROR(VLOOKUP($K708,car_1[],4,0),"")</f>
        <v>غرز</v>
      </c>
      <c r="O708" s="11">
        <f ca="1">IF(K708&lt;&gt;"",IFERROR(IF(_xlfn.MAXIFS(OFFSET($P$5,0,0,ROW()-5,1),OFFSET($K$5,0,0,ROW()-5,1),K708)&lt;1,VLOOKUP(K708,car_1[[رقم السيارة]:[العداد]],5,FALSE),_xlfn.MAXIFS(OFFSET($P$5,0,0,ROW()-5,1),OFFSET($K$5,0,0,ROW()-5,1),K708)),VLOOKUP(K708,car_1[[رقم السيارة]:[العداد]],5,FALSE)),"")</f>
        <v>426555</v>
      </c>
      <c r="Q708" s="12" t="str">
        <f t="shared" ca="1" si="64"/>
        <v/>
      </c>
      <c r="R708" s="3">
        <v>55</v>
      </c>
      <c r="S708" s="3" t="s">
        <v>26</v>
      </c>
    </row>
    <row r="709" spans="7:19" x14ac:dyDescent="0.2">
      <c r="G709" s="6">
        <f t="shared" si="65"/>
        <v>45819</v>
      </c>
      <c r="H709" s="7">
        <f t="shared" si="66"/>
        <v>45819</v>
      </c>
      <c r="I709" s="8">
        <v>45819</v>
      </c>
      <c r="J709" s="9">
        <f t="shared" si="67"/>
        <v>45819</v>
      </c>
      <c r="K709" s="3">
        <v>566</v>
      </c>
      <c r="L709" s="14" t="str">
        <f>IFERROR(VLOOKUP($K709,car_1[],2,0),"")</f>
        <v>محمد</v>
      </c>
      <c r="M709" s="14" t="str">
        <f>IFERROR(VLOOKUP($K709,car_1[],3,0),"")</f>
        <v>دبل كابينة</v>
      </c>
      <c r="N709" s="14" t="str">
        <f>IFERROR(VLOOKUP($K709,car_1[],4,0),"")</f>
        <v>عادية</v>
      </c>
      <c r="O709" s="11">
        <f ca="1">IF(K709&lt;&gt;"",IFERROR(IF(_xlfn.MAXIFS(OFFSET($P$5,0,0,ROW()-5,1),OFFSET($K$5,0,0,ROW()-5,1),K709)&lt;1,VLOOKUP(K709,car_1[[رقم السيارة]:[العداد]],5,FALSE),_xlfn.MAXIFS(OFFSET($P$5,0,0,ROW()-5,1),OFFSET($K$5,0,0,ROW()-5,1),K709)),VLOOKUP(K709,car_1[[رقم السيارة]:[العداد]],5,FALSE)),"")</f>
        <v>65752</v>
      </c>
      <c r="Q709" s="12" t="str">
        <f t="shared" ref="Q709:Q772" ca="1" si="68">IF(OR(O709="",P709=""),"",(O709-P709)*-1)</f>
        <v/>
      </c>
      <c r="R709" s="3">
        <v>70</v>
      </c>
      <c r="S709" s="3" t="s">
        <v>26</v>
      </c>
    </row>
    <row r="710" spans="7:19" x14ac:dyDescent="0.2">
      <c r="G710" s="6">
        <f t="shared" si="65"/>
        <v>45820</v>
      </c>
      <c r="H710" s="7">
        <f t="shared" si="66"/>
        <v>45820</v>
      </c>
      <c r="I710" s="8">
        <v>45820</v>
      </c>
      <c r="J710" s="9">
        <f t="shared" si="67"/>
        <v>45820</v>
      </c>
      <c r="K710" s="3">
        <v>215</v>
      </c>
      <c r="L710" s="14" t="str">
        <f>IFERROR(VLOOKUP($K710,car_1[],2,0),"")</f>
        <v>مصطفى</v>
      </c>
      <c r="M710" s="14" t="str">
        <f>IFERROR(VLOOKUP($K710,car_1[],3,0),"")</f>
        <v xml:space="preserve">كابينة </v>
      </c>
      <c r="N710" s="14" t="str">
        <f>IFERROR(VLOOKUP($K710,car_1[],4,0),"")</f>
        <v>عادية</v>
      </c>
      <c r="O710" s="11">
        <f ca="1">IF(K710&lt;&gt;"",IFERROR(IF(_xlfn.MAXIFS(OFFSET($P$5,0,0,ROW()-5,1),OFFSET($K$5,0,0,ROW()-5,1),K710)&lt;1,VLOOKUP(K710,car_1[[رقم السيارة]:[العداد]],5,FALSE),_xlfn.MAXIFS(OFFSET($P$5,0,0,ROW()-5,1),OFFSET($K$5,0,0,ROW()-5,1),K710)),VLOOKUP(K710,car_1[[رقم السيارة]:[العداد]],5,FALSE)),"")</f>
        <v>75925</v>
      </c>
      <c r="Q710" s="12" t="str">
        <f t="shared" ca="1" si="68"/>
        <v/>
      </c>
      <c r="R710" s="3">
        <v>50</v>
      </c>
      <c r="S710" s="3" t="s">
        <v>26</v>
      </c>
    </row>
    <row r="711" spans="7:19" x14ac:dyDescent="0.2">
      <c r="G711" s="6">
        <f t="shared" ref="G711:G774" si="69">+I711</f>
        <v>45821</v>
      </c>
      <c r="H711" s="7">
        <f t="shared" ref="H711:H774" si="70">I711</f>
        <v>45821</v>
      </c>
      <c r="I711" s="8">
        <v>45821</v>
      </c>
      <c r="J711" s="9">
        <f t="shared" ref="J711:J774" si="71">I711</f>
        <v>45821</v>
      </c>
      <c r="K711" s="3">
        <v>578</v>
      </c>
      <c r="L711" s="14" t="str">
        <f>IFERROR(VLOOKUP($K711,car_1[],2,0),"")</f>
        <v>رضا الخطيب</v>
      </c>
      <c r="M711" s="14" t="str">
        <f>IFERROR(VLOOKUP($K711,car_1[],3,0),"")</f>
        <v>دبل كابينة</v>
      </c>
      <c r="N711" s="14" t="str">
        <f>IFERROR(VLOOKUP($K711,car_1[],4,0),"")</f>
        <v>غرز</v>
      </c>
      <c r="O711" s="11">
        <f ca="1">IF(K711&lt;&gt;"",IFERROR(IF(_xlfn.MAXIFS(OFFSET($P$5,0,0,ROW()-5,1),OFFSET($K$5,0,0,ROW()-5,1),K711)&lt;1,VLOOKUP(K711,car_1[[رقم السيارة]:[العداد]],5,FALSE),_xlfn.MAXIFS(OFFSET($P$5,0,0,ROW()-5,1),OFFSET($K$5,0,0,ROW()-5,1),K711)),VLOOKUP(K711,car_1[[رقم السيارة]:[العداد]],5,FALSE)),"")</f>
        <v>65352</v>
      </c>
      <c r="Q711" s="12" t="str">
        <f t="shared" ca="1" si="68"/>
        <v/>
      </c>
      <c r="R711" s="3">
        <v>25</v>
      </c>
      <c r="S711" s="3" t="s">
        <v>26</v>
      </c>
    </row>
    <row r="712" spans="7:19" x14ac:dyDescent="0.2">
      <c r="G712" s="6">
        <f t="shared" si="69"/>
        <v>45822</v>
      </c>
      <c r="H712" s="7">
        <f t="shared" si="70"/>
        <v>45822</v>
      </c>
      <c r="I712" s="8">
        <v>45822</v>
      </c>
      <c r="J712" s="9">
        <f t="shared" si="71"/>
        <v>45822</v>
      </c>
      <c r="K712" s="3">
        <v>879</v>
      </c>
      <c r="L712" s="14" t="str">
        <f>IFERROR(VLOOKUP($K712,car_1[],2,0),"")</f>
        <v xml:space="preserve">محمود </v>
      </c>
      <c r="M712" s="14" t="str">
        <f>IFERROR(VLOOKUP($K712,car_1[],3,0),"")</f>
        <v>دبل كابينة</v>
      </c>
      <c r="N712" s="14" t="str">
        <f>IFERROR(VLOOKUP($K712,car_1[],4,0),"")</f>
        <v>غرز</v>
      </c>
      <c r="O712" s="11">
        <f ca="1">IF(K712&lt;&gt;"",IFERROR(IF(_xlfn.MAXIFS(OFFSET($P$5,0,0,ROW()-5,1),OFFSET($K$5,0,0,ROW()-5,1),K712)&lt;1,VLOOKUP(K712,car_1[[رقم السيارة]:[العداد]],5,FALSE),_xlfn.MAXIFS(OFFSET($P$5,0,0,ROW()-5,1),OFFSET($K$5,0,0,ROW()-5,1),K712)),VLOOKUP(K712,car_1[[رقم السيارة]:[العداد]],5,FALSE)),"")</f>
        <v>426555</v>
      </c>
      <c r="Q712" s="12" t="str">
        <f t="shared" ca="1" si="68"/>
        <v/>
      </c>
      <c r="R712" s="3">
        <v>30</v>
      </c>
      <c r="S712" s="3" t="s">
        <v>26</v>
      </c>
    </row>
    <row r="713" spans="7:19" x14ac:dyDescent="0.2">
      <c r="G713" s="6">
        <f t="shared" si="69"/>
        <v>45823</v>
      </c>
      <c r="H713" s="7">
        <f t="shared" si="70"/>
        <v>45823</v>
      </c>
      <c r="I713" s="8">
        <v>45823</v>
      </c>
      <c r="J713" s="9">
        <f t="shared" si="71"/>
        <v>45823</v>
      </c>
      <c r="K713" s="3">
        <v>566</v>
      </c>
      <c r="L713" s="14" t="str">
        <f>IFERROR(VLOOKUP($K713,car_1[],2,0),"")</f>
        <v>محمد</v>
      </c>
      <c r="M713" s="14" t="str">
        <f>IFERROR(VLOOKUP($K713,car_1[],3,0),"")</f>
        <v>دبل كابينة</v>
      </c>
      <c r="N713" s="14" t="str">
        <f>IFERROR(VLOOKUP($K713,car_1[],4,0),"")</f>
        <v>عادية</v>
      </c>
      <c r="O713" s="11">
        <f ca="1">IF(K713&lt;&gt;"",IFERROR(IF(_xlfn.MAXIFS(OFFSET($P$5,0,0,ROW()-5,1),OFFSET($K$5,0,0,ROW()-5,1),K713)&lt;1,VLOOKUP(K713,car_1[[رقم السيارة]:[العداد]],5,FALSE),_xlfn.MAXIFS(OFFSET($P$5,0,0,ROW()-5,1),OFFSET($K$5,0,0,ROW()-5,1),K713)),VLOOKUP(K713,car_1[[رقم السيارة]:[العداد]],5,FALSE)),"")</f>
        <v>65752</v>
      </c>
      <c r="Q713" s="12" t="str">
        <f t="shared" ca="1" si="68"/>
        <v/>
      </c>
      <c r="R713" s="3">
        <v>55</v>
      </c>
      <c r="S713" s="3" t="s">
        <v>26</v>
      </c>
    </row>
    <row r="714" spans="7:19" x14ac:dyDescent="0.2">
      <c r="G714" s="6">
        <f t="shared" si="69"/>
        <v>45824</v>
      </c>
      <c r="H714" s="7">
        <f t="shared" si="70"/>
        <v>45824</v>
      </c>
      <c r="I714" s="8">
        <v>45824</v>
      </c>
      <c r="J714" s="9">
        <f t="shared" si="71"/>
        <v>45824</v>
      </c>
      <c r="K714" s="3">
        <v>215</v>
      </c>
      <c r="L714" s="14" t="str">
        <f>IFERROR(VLOOKUP($K714,car_1[],2,0),"")</f>
        <v>مصطفى</v>
      </c>
      <c r="M714" s="14" t="str">
        <f>IFERROR(VLOOKUP($K714,car_1[],3,0),"")</f>
        <v xml:space="preserve">كابينة </v>
      </c>
      <c r="N714" s="14" t="str">
        <f>IFERROR(VLOOKUP($K714,car_1[],4,0),"")</f>
        <v>عادية</v>
      </c>
      <c r="O714" s="11">
        <f ca="1">IF(K714&lt;&gt;"",IFERROR(IF(_xlfn.MAXIFS(OFFSET($P$5,0,0,ROW()-5,1),OFFSET($K$5,0,0,ROW()-5,1),K714)&lt;1,VLOOKUP(K714,car_1[[رقم السيارة]:[العداد]],5,FALSE),_xlfn.MAXIFS(OFFSET($P$5,0,0,ROW()-5,1),OFFSET($K$5,0,0,ROW()-5,1),K714)),VLOOKUP(K714,car_1[[رقم السيارة]:[العداد]],5,FALSE)),"")</f>
        <v>75925</v>
      </c>
      <c r="Q714" s="12" t="str">
        <f t="shared" ca="1" si="68"/>
        <v/>
      </c>
      <c r="R714" s="3">
        <v>70</v>
      </c>
      <c r="S714" s="3" t="s">
        <v>26</v>
      </c>
    </row>
    <row r="715" spans="7:19" x14ac:dyDescent="0.2">
      <c r="G715" s="6">
        <f t="shared" si="69"/>
        <v>45825</v>
      </c>
      <c r="H715" s="7">
        <f t="shared" si="70"/>
        <v>45825</v>
      </c>
      <c r="I715" s="8">
        <v>45825</v>
      </c>
      <c r="J715" s="9">
        <f t="shared" si="71"/>
        <v>45825</v>
      </c>
      <c r="K715" s="3">
        <v>578</v>
      </c>
      <c r="L715" s="14" t="str">
        <f>IFERROR(VLOOKUP($K715,car_1[],2,0),"")</f>
        <v>رضا الخطيب</v>
      </c>
      <c r="M715" s="14" t="str">
        <f>IFERROR(VLOOKUP($K715,car_1[],3,0),"")</f>
        <v>دبل كابينة</v>
      </c>
      <c r="N715" s="14" t="str">
        <f>IFERROR(VLOOKUP($K715,car_1[],4,0),"")</f>
        <v>غرز</v>
      </c>
      <c r="O715" s="11">
        <f ca="1">IF(K715&lt;&gt;"",IFERROR(IF(_xlfn.MAXIFS(OFFSET($P$5,0,0,ROW()-5,1),OFFSET($K$5,0,0,ROW()-5,1),K715)&lt;1,VLOOKUP(K715,car_1[[رقم السيارة]:[العداد]],5,FALSE),_xlfn.MAXIFS(OFFSET($P$5,0,0,ROW()-5,1),OFFSET($K$5,0,0,ROW()-5,1),K715)),VLOOKUP(K715,car_1[[رقم السيارة]:[العداد]],5,FALSE)),"")</f>
        <v>65352</v>
      </c>
      <c r="Q715" s="12" t="str">
        <f t="shared" ca="1" si="68"/>
        <v/>
      </c>
      <c r="R715" s="3">
        <v>50</v>
      </c>
      <c r="S715" s="3" t="s">
        <v>26</v>
      </c>
    </row>
    <row r="716" spans="7:19" x14ac:dyDescent="0.2">
      <c r="G716" s="6">
        <f t="shared" si="69"/>
        <v>45826</v>
      </c>
      <c r="H716" s="7">
        <f t="shared" si="70"/>
        <v>45826</v>
      </c>
      <c r="I716" s="8">
        <v>45826</v>
      </c>
      <c r="J716" s="9">
        <f t="shared" si="71"/>
        <v>45826</v>
      </c>
      <c r="K716" s="3">
        <v>879</v>
      </c>
      <c r="L716" s="14" t="str">
        <f>IFERROR(VLOOKUP($K716,car_1[],2,0),"")</f>
        <v xml:space="preserve">محمود </v>
      </c>
      <c r="M716" s="14" t="str">
        <f>IFERROR(VLOOKUP($K716,car_1[],3,0),"")</f>
        <v>دبل كابينة</v>
      </c>
      <c r="N716" s="14" t="str">
        <f>IFERROR(VLOOKUP($K716,car_1[],4,0),"")</f>
        <v>غرز</v>
      </c>
      <c r="O716" s="11">
        <f ca="1">IF(K716&lt;&gt;"",IFERROR(IF(_xlfn.MAXIFS(OFFSET($P$5,0,0,ROW()-5,1),OFFSET($K$5,0,0,ROW()-5,1),K716)&lt;1,VLOOKUP(K716,car_1[[رقم السيارة]:[العداد]],5,FALSE),_xlfn.MAXIFS(OFFSET($P$5,0,0,ROW()-5,1),OFFSET($K$5,0,0,ROW()-5,1),K716)),VLOOKUP(K716,car_1[[رقم السيارة]:[العداد]],5,FALSE)),"")</f>
        <v>426555</v>
      </c>
      <c r="Q716" s="12" t="str">
        <f t="shared" ca="1" si="68"/>
        <v/>
      </c>
      <c r="R716" s="3">
        <v>25</v>
      </c>
      <c r="S716" s="3" t="s">
        <v>26</v>
      </c>
    </row>
    <row r="717" spans="7:19" x14ac:dyDescent="0.2">
      <c r="G717" s="6">
        <f t="shared" si="69"/>
        <v>45827</v>
      </c>
      <c r="H717" s="7">
        <f t="shared" si="70"/>
        <v>45827</v>
      </c>
      <c r="I717" s="8">
        <v>45827</v>
      </c>
      <c r="J717" s="9">
        <f t="shared" si="71"/>
        <v>45827</v>
      </c>
      <c r="K717" s="3">
        <v>566</v>
      </c>
      <c r="L717" s="14" t="str">
        <f>IFERROR(VLOOKUP($K717,car_1[],2,0),"")</f>
        <v>محمد</v>
      </c>
      <c r="M717" s="14" t="str">
        <f>IFERROR(VLOOKUP($K717,car_1[],3,0),"")</f>
        <v>دبل كابينة</v>
      </c>
      <c r="N717" s="14" t="str">
        <f>IFERROR(VLOOKUP($K717,car_1[],4,0),"")</f>
        <v>عادية</v>
      </c>
      <c r="O717" s="11">
        <f ca="1">IF(K717&lt;&gt;"",IFERROR(IF(_xlfn.MAXIFS(OFFSET($P$5,0,0,ROW()-5,1),OFFSET($K$5,0,0,ROW()-5,1),K717)&lt;1,VLOOKUP(K717,car_1[[رقم السيارة]:[العداد]],5,FALSE),_xlfn.MAXIFS(OFFSET($P$5,0,0,ROW()-5,1),OFFSET($K$5,0,0,ROW()-5,1),K717)),VLOOKUP(K717,car_1[[رقم السيارة]:[العداد]],5,FALSE)),"")</f>
        <v>65752</v>
      </c>
      <c r="Q717" s="12" t="str">
        <f t="shared" ca="1" si="68"/>
        <v/>
      </c>
      <c r="R717" s="3">
        <v>30</v>
      </c>
      <c r="S717" s="3" t="s">
        <v>26</v>
      </c>
    </row>
    <row r="718" spans="7:19" x14ac:dyDescent="0.2">
      <c r="G718" s="6">
        <f t="shared" si="69"/>
        <v>45828</v>
      </c>
      <c r="H718" s="7">
        <f t="shared" si="70"/>
        <v>45828</v>
      </c>
      <c r="I718" s="8">
        <v>45828</v>
      </c>
      <c r="J718" s="9">
        <f t="shared" si="71"/>
        <v>45828</v>
      </c>
      <c r="K718" s="3">
        <v>215</v>
      </c>
      <c r="L718" s="14" t="str">
        <f>IFERROR(VLOOKUP($K718,car_1[],2,0),"")</f>
        <v>مصطفى</v>
      </c>
      <c r="M718" s="14" t="str">
        <f>IFERROR(VLOOKUP($K718,car_1[],3,0),"")</f>
        <v xml:space="preserve">كابينة </v>
      </c>
      <c r="N718" s="14" t="str">
        <f>IFERROR(VLOOKUP($K718,car_1[],4,0),"")</f>
        <v>عادية</v>
      </c>
      <c r="O718" s="11">
        <f ca="1">IF(K718&lt;&gt;"",IFERROR(IF(_xlfn.MAXIFS(OFFSET($P$5,0,0,ROW()-5,1),OFFSET($K$5,0,0,ROW()-5,1),K718)&lt;1,VLOOKUP(K718,car_1[[رقم السيارة]:[العداد]],5,FALSE),_xlfn.MAXIFS(OFFSET($P$5,0,0,ROW()-5,1),OFFSET($K$5,0,0,ROW()-5,1),K718)),VLOOKUP(K718,car_1[[رقم السيارة]:[العداد]],5,FALSE)),"")</f>
        <v>75925</v>
      </c>
      <c r="Q718" s="12" t="str">
        <f t="shared" ca="1" si="68"/>
        <v/>
      </c>
      <c r="R718" s="3">
        <v>55</v>
      </c>
      <c r="S718" s="3" t="s">
        <v>26</v>
      </c>
    </row>
    <row r="719" spans="7:19" x14ac:dyDescent="0.2">
      <c r="G719" s="6">
        <f t="shared" si="69"/>
        <v>45829</v>
      </c>
      <c r="H719" s="7">
        <f t="shared" si="70"/>
        <v>45829</v>
      </c>
      <c r="I719" s="8">
        <v>45829</v>
      </c>
      <c r="J719" s="9">
        <f t="shared" si="71"/>
        <v>45829</v>
      </c>
      <c r="K719" s="3">
        <v>578</v>
      </c>
      <c r="L719" s="14" t="str">
        <f>IFERROR(VLOOKUP($K719,car_1[],2,0),"")</f>
        <v>رضا الخطيب</v>
      </c>
      <c r="M719" s="14" t="str">
        <f>IFERROR(VLOOKUP($K719,car_1[],3,0),"")</f>
        <v>دبل كابينة</v>
      </c>
      <c r="N719" s="14" t="str">
        <f>IFERROR(VLOOKUP($K719,car_1[],4,0),"")</f>
        <v>غرز</v>
      </c>
      <c r="O719" s="11">
        <f ca="1">IF(K719&lt;&gt;"",IFERROR(IF(_xlfn.MAXIFS(OFFSET($P$5,0,0,ROW()-5,1),OFFSET($K$5,0,0,ROW()-5,1),K719)&lt;1,VLOOKUP(K719,car_1[[رقم السيارة]:[العداد]],5,FALSE),_xlfn.MAXIFS(OFFSET($P$5,0,0,ROW()-5,1),OFFSET($K$5,0,0,ROW()-5,1),K719)),VLOOKUP(K719,car_1[[رقم السيارة]:[العداد]],5,FALSE)),"")</f>
        <v>65352</v>
      </c>
      <c r="Q719" s="12" t="str">
        <f t="shared" ca="1" si="68"/>
        <v/>
      </c>
      <c r="R719" s="3">
        <v>70</v>
      </c>
      <c r="S719" s="3" t="s">
        <v>26</v>
      </c>
    </row>
    <row r="720" spans="7:19" x14ac:dyDescent="0.2">
      <c r="G720" s="6">
        <f t="shared" si="69"/>
        <v>45830</v>
      </c>
      <c r="H720" s="7">
        <f t="shared" si="70"/>
        <v>45830</v>
      </c>
      <c r="I720" s="8">
        <v>45830</v>
      </c>
      <c r="J720" s="9">
        <f t="shared" si="71"/>
        <v>45830</v>
      </c>
      <c r="K720" s="3">
        <v>879</v>
      </c>
      <c r="L720" s="14" t="str">
        <f>IFERROR(VLOOKUP($K720,car_1[],2,0),"")</f>
        <v xml:space="preserve">محمود </v>
      </c>
      <c r="M720" s="14" t="str">
        <f>IFERROR(VLOOKUP($K720,car_1[],3,0),"")</f>
        <v>دبل كابينة</v>
      </c>
      <c r="N720" s="14" t="str">
        <f>IFERROR(VLOOKUP($K720,car_1[],4,0),"")</f>
        <v>غرز</v>
      </c>
      <c r="O720" s="11">
        <f ca="1">IF(K720&lt;&gt;"",IFERROR(IF(_xlfn.MAXIFS(OFFSET($P$5,0,0,ROW()-5,1),OFFSET($K$5,0,0,ROW()-5,1),K720)&lt;1,VLOOKUP(K720,car_1[[رقم السيارة]:[العداد]],5,FALSE),_xlfn.MAXIFS(OFFSET($P$5,0,0,ROW()-5,1),OFFSET($K$5,0,0,ROW()-5,1),K720)),VLOOKUP(K720,car_1[[رقم السيارة]:[العداد]],5,FALSE)),"")</f>
        <v>426555</v>
      </c>
      <c r="Q720" s="12" t="str">
        <f t="shared" ca="1" si="68"/>
        <v/>
      </c>
      <c r="R720" s="3">
        <v>50</v>
      </c>
      <c r="S720" s="3" t="s">
        <v>26</v>
      </c>
    </row>
    <row r="721" spans="7:19" x14ac:dyDescent="0.2">
      <c r="G721" s="6">
        <f t="shared" si="69"/>
        <v>45831</v>
      </c>
      <c r="H721" s="7">
        <f t="shared" si="70"/>
        <v>45831</v>
      </c>
      <c r="I721" s="8">
        <v>45831</v>
      </c>
      <c r="J721" s="9">
        <f t="shared" si="71"/>
        <v>45831</v>
      </c>
      <c r="K721" s="3">
        <v>566</v>
      </c>
      <c r="L721" s="14" t="str">
        <f>IFERROR(VLOOKUP($K721,car_1[],2,0),"")</f>
        <v>محمد</v>
      </c>
      <c r="M721" s="14" t="str">
        <f>IFERROR(VLOOKUP($K721,car_1[],3,0),"")</f>
        <v>دبل كابينة</v>
      </c>
      <c r="N721" s="14" t="str">
        <f>IFERROR(VLOOKUP($K721,car_1[],4,0),"")</f>
        <v>عادية</v>
      </c>
      <c r="O721" s="11">
        <f ca="1">IF(K721&lt;&gt;"",IFERROR(IF(_xlfn.MAXIFS(OFFSET($P$5,0,0,ROW()-5,1),OFFSET($K$5,0,0,ROW()-5,1),K721)&lt;1,VLOOKUP(K721,car_1[[رقم السيارة]:[العداد]],5,FALSE),_xlfn.MAXIFS(OFFSET($P$5,0,0,ROW()-5,1),OFFSET($K$5,0,0,ROW()-5,1),K721)),VLOOKUP(K721,car_1[[رقم السيارة]:[العداد]],5,FALSE)),"")</f>
        <v>65752</v>
      </c>
      <c r="Q721" s="12" t="str">
        <f t="shared" ca="1" si="68"/>
        <v/>
      </c>
      <c r="R721" s="3">
        <v>25</v>
      </c>
      <c r="S721" s="3" t="s">
        <v>26</v>
      </c>
    </row>
    <row r="722" spans="7:19" x14ac:dyDescent="0.2">
      <c r="G722" s="6">
        <f t="shared" si="69"/>
        <v>45832</v>
      </c>
      <c r="H722" s="7">
        <f t="shared" si="70"/>
        <v>45832</v>
      </c>
      <c r="I722" s="8">
        <v>45832</v>
      </c>
      <c r="J722" s="9">
        <f t="shared" si="71"/>
        <v>45832</v>
      </c>
      <c r="K722" s="3">
        <v>215</v>
      </c>
      <c r="L722" s="14" t="str">
        <f>IFERROR(VLOOKUP($K722,car_1[],2,0),"")</f>
        <v>مصطفى</v>
      </c>
      <c r="M722" s="14" t="str">
        <f>IFERROR(VLOOKUP($K722,car_1[],3,0),"")</f>
        <v xml:space="preserve">كابينة </v>
      </c>
      <c r="N722" s="14" t="str">
        <f>IFERROR(VLOOKUP($K722,car_1[],4,0),"")</f>
        <v>عادية</v>
      </c>
      <c r="O722" s="11">
        <f ca="1">IF(K722&lt;&gt;"",IFERROR(IF(_xlfn.MAXIFS(OFFSET($P$5,0,0,ROW()-5,1),OFFSET($K$5,0,0,ROW()-5,1),K722)&lt;1,VLOOKUP(K722,car_1[[رقم السيارة]:[العداد]],5,FALSE),_xlfn.MAXIFS(OFFSET($P$5,0,0,ROW()-5,1),OFFSET($K$5,0,0,ROW()-5,1),K722)),VLOOKUP(K722,car_1[[رقم السيارة]:[العداد]],5,FALSE)),"")</f>
        <v>75925</v>
      </c>
      <c r="Q722" s="12" t="str">
        <f t="shared" ca="1" si="68"/>
        <v/>
      </c>
      <c r="R722" s="3">
        <v>30</v>
      </c>
      <c r="S722" s="3" t="s">
        <v>26</v>
      </c>
    </row>
    <row r="723" spans="7:19" x14ac:dyDescent="0.2">
      <c r="G723" s="6">
        <f t="shared" si="69"/>
        <v>45833</v>
      </c>
      <c r="H723" s="7">
        <f t="shared" si="70"/>
        <v>45833</v>
      </c>
      <c r="I723" s="8">
        <v>45833</v>
      </c>
      <c r="J723" s="9">
        <f t="shared" si="71"/>
        <v>45833</v>
      </c>
      <c r="K723" s="3">
        <v>578</v>
      </c>
      <c r="L723" s="14" t="str">
        <f>IFERROR(VLOOKUP($K723,car_1[],2,0),"")</f>
        <v>رضا الخطيب</v>
      </c>
      <c r="M723" s="14" t="str">
        <f>IFERROR(VLOOKUP($K723,car_1[],3,0),"")</f>
        <v>دبل كابينة</v>
      </c>
      <c r="N723" s="14" t="str">
        <f>IFERROR(VLOOKUP($K723,car_1[],4,0),"")</f>
        <v>غرز</v>
      </c>
      <c r="O723" s="11">
        <f ca="1">IF(K723&lt;&gt;"",IFERROR(IF(_xlfn.MAXIFS(OFFSET($P$5,0,0,ROW()-5,1),OFFSET($K$5,0,0,ROW()-5,1),K723)&lt;1,VLOOKUP(K723,car_1[[رقم السيارة]:[العداد]],5,FALSE),_xlfn.MAXIFS(OFFSET($P$5,0,0,ROW()-5,1),OFFSET($K$5,0,0,ROW()-5,1),K723)),VLOOKUP(K723,car_1[[رقم السيارة]:[العداد]],5,FALSE)),"")</f>
        <v>65352</v>
      </c>
      <c r="Q723" s="12" t="str">
        <f t="shared" ca="1" si="68"/>
        <v/>
      </c>
      <c r="R723" s="3">
        <v>55</v>
      </c>
      <c r="S723" s="3" t="s">
        <v>26</v>
      </c>
    </row>
    <row r="724" spans="7:19" x14ac:dyDescent="0.2">
      <c r="G724" s="6">
        <f t="shared" si="69"/>
        <v>45834</v>
      </c>
      <c r="H724" s="7">
        <f t="shared" si="70"/>
        <v>45834</v>
      </c>
      <c r="I724" s="8">
        <v>45834</v>
      </c>
      <c r="J724" s="9">
        <f t="shared" si="71"/>
        <v>45834</v>
      </c>
      <c r="K724" s="3">
        <v>879</v>
      </c>
      <c r="L724" s="14" t="str">
        <f>IFERROR(VLOOKUP($K724,car_1[],2,0),"")</f>
        <v xml:space="preserve">محمود </v>
      </c>
      <c r="M724" s="14" t="str">
        <f>IFERROR(VLOOKUP($K724,car_1[],3,0),"")</f>
        <v>دبل كابينة</v>
      </c>
      <c r="N724" s="14" t="str">
        <f>IFERROR(VLOOKUP($K724,car_1[],4,0),"")</f>
        <v>غرز</v>
      </c>
      <c r="O724" s="11">
        <f ca="1">IF(K724&lt;&gt;"",IFERROR(IF(_xlfn.MAXIFS(OFFSET($P$5,0,0,ROW()-5,1),OFFSET($K$5,0,0,ROW()-5,1),K724)&lt;1,VLOOKUP(K724,car_1[[رقم السيارة]:[العداد]],5,FALSE),_xlfn.MAXIFS(OFFSET($P$5,0,0,ROW()-5,1),OFFSET($K$5,0,0,ROW()-5,1),K724)),VLOOKUP(K724,car_1[[رقم السيارة]:[العداد]],5,FALSE)),"")</f>
        <v>426555</v>
      </c>
      <c r="Q724" s="12" t="str">
        <f t="shared" ca="1" si="68"/>
        <v/>
      </c>
      <c r="R724" s="3">
        <v>70</v>
      </c>
      <c r="S724" s="3" t="s">
        <v>26</v>
      </c>
    </row>
    <row r="725" spans="7:19" x14ac:dyDescent="0.2">
      <c r="G725" s="6">
        <f t="shared" si="69"/>
        <v>45835</v>
      </c>
      <c r="H725" s="7">
        <f t="shared" si="70"/>
        <v>45835</v>
      </c>
      <c r="I725" s="8">
        <v>45835</v>
      </c>
      <c r="J725" s="9">
        <f t="shared" si="71"/>
        <v>45835</v>
      </c>
      <c r="K725" s="3">
        <v>566</v>
      </c>
      <c r="L725" s="14" t="str">
        <f>IFERROR(VLOOKUP($K725,car_1[],2,0),"")</f>
        <v>محمد</v>
      </c>
      <c r="M725" s="14" t="str">
        <f>IFERROR(VLOOKUP($K725,car_1[],3,0),"")</f>
        <v>دبل كابينة</v>
      </c>
      <c r="N725" s="14" t="str">
        <f>IFERROR(VLOOKUP($K725,car_1[],4,0),"")</f>
        <v>عادية</v>
      </c>
      <c r="O725" s="11">
        <f ca="1">IF(K725&lt;&gt;"",IFERROR(IF(_xlfn.MAXIFS(OFFSET($P$5,0,0,ROW()-5,1),OFFSET($K$5,0,0,ROW()-5,1),K725)&lt;1,VLOOKUP(K725,car_1[[رقم السيارة]:[العداد]],5,FALSE),_xlfn.MAXIFS(OFFSET($P$5,0,0,ROW()-5,1),OFFSET($K$5,0,0,ROW()-5,1),K725)),VLOOKUP(K725,car_1[[رقم السيارة]:[العداد]],5,FALSE)),"")</f>
        <v>65752</v>
      </c>
      <c r="Q725" s="12" t="str">
        <f t="shared" ca="1" si="68"/>
        <v/>
      </c>
      <c r="R725" s="3">
        <v>50</v>
      </c>
      <c r="S725" s="3" t="s">
        <v>26</v>
      </c>
    </row>
    <row r="726" spans="7:19" x14ac:dyDescent="0.2">
      <c r="G726" s="6">
        <f t="shared" si="69"/>
        <v>45836</v>
      </c>
      <c r="H726" s="7">
        <f t="shared" si="70"/>
        <v>45836</v>
      </c>
      <c r="I726" s="8">
        <v>45836</v>
      </c>
      <c r="J726" s="9">
        <f t="shared" si="71"/>
        <v>45836</v>
      </c>
      <c r="K726" s="3">
        <v>215</v>
      </c>
      <c r="L726" s="14" t="str">
        <f>IFERROR(VLOOKUP($K726,car_1[],2,0),"")</f>
        <v>مصطفى</v>
      </c>
      <c r="M726" s="14" t="str">
        <f>IFERROR(VLOOKUP($K726,car_1[],3,0),"")</f>
        <v xml:space="preserve">كابينة </v>
      </c>
      <c r="N726" s="14" t="str">
        <f>IFERROR(VLOOKUP($K726,car_1[],4,0),"")</f>
        <v>عادية</v>
      </c>
      <c r="O726" s="11">
        <f ca="1">IF(K726&lt;&gt;"",IFERROR(IF(_xlfn.MAXIFS(OFFSET($P$5,0,0,ROW()-5,1),OFFSET($K$5,0,0,ROW()-5,1),K726)&lt;1,VLOOKUP(K726,car_1[[رقم السيارة]:[العداد]],5,FALSE),_xlfn.MAXIFS(OFFSET($P$5,0,0,ROW()-5,1),OFFSET($K$5,0,0,ROW()-5,1),K726)),VLOOKUP(K726,car_1[[رقم السيارة]:[العداد]],5,FALSE)),"")</f>
        <v>75925</v>
      </c>
      <c r="Q726" s="12" t="str">
        <f t="shared" ca="1" si="68"/>
        <v/>
      </c>
      <c r="R726" s="3">
        <v>25</v>
      </c>
      <c r="S726" s="3" t="s">
        <v>26</v>
      </c>
    </row>
    <row r="727" spans="7:19" x14ac:dyDescent="0.2">
      <c r="G727" s="6">
        <f t="shared" si="69"/>
        <v>45837</v>
      </c>
      <c r="H727" s="7">
        <f t="shared" si="70"/>
        <v>45837</v>
      </c>
      <c r="I727" s="8">
        <v>45837</v>
      </c>
      <c r="J727" s="9">
        <f t="shared" si="71"/>
        <v>45837</v>
      </c>
      <c r="K727" s="3">
        <v>578</v>
      </c>
      <c r="L727" s="14" t="str">
        <f>IFERROR(VLOOKUP($K727,car_1[],2,0),"")</f>
        <v>رضا الخطيب</v>
      </c>
      <c r="M727" s="14" t="str">
        <f>IFERROR(VLOOKUP($K727,car_1[],3,0),"")</f>
        <v>دبل كابينة</v>
      </c>
      <c r="N727" s="14" t="str">
        <f>IFERROR(VLOOKUP($K727,car_1[],4,0),"")</f>
        <v>غرز</v>
      </c>
      <c r="O727" s="11">
        <f ca="1">IF(K727&lt;&gt;"",IFERROR(IF(_xlfn.MAXIFS(OFFSET($P$5,0,0,ROW()-5,1),OFFSET($K$5,0,0,ROW()-5,1),K727)&lt;1,VLOOKUP(K727,car_1[[رقم السيارة]:[العداد]],5,FALSE),_xlfn.MAXIFS(OFFSET($P$5,0,0,ROW()-5,1),OFFSET($K$5,0,0,ROW()-5,1),K727)),VLOOKUP(K727,car_1[[رقم السيارة]:[العداد]],5,FALSE)),"")</f>
        <v>65352</v>
      </c>
      <c r="Q727" s="12" t="str">
        <f t="shared" ca="1" si="68"/>
        <v/>
      </c>
      <c r="R727" s="3">
        <v>30</v>
      </c>
      <c r="S727" s="3" t="s">
        <v>26</v>
      </c>
    </row>
    <row r="728" spans="7:19" x14ac:dyDescent="0.2">
      <c r="G728" s="6">
        <f t="shared" si="69"/>
        <v>45838</v>
      </c>
      <c r="H728" s="7">
        <f t="shared" si="70"/>
        <v>45838</v>
      </c>
      <c r="I728" s="8">
        <v>45838</v>
      </c>
      <c r="J728" s="9">
        <f t="shared" si="71"/>
        <v>45838</v>
      </c>
      <c r="K728" s="3">
        <v>879</v>
      </c>
      <c r="L728" s="14" t="str">
        <f>IFERROR(VLOOKUP($K728,car_1[],2,0),"")</f>
        <v xml:space="preserve">محمود </v>
      </c>
      <c r="M728" s="14" t="str">
        <f>IFERROR(VLOOKUP($K728,car_1[],3,0),"")</f>
        <v>دبل كابينة</v>
      </c>
      <c r="N728" s="14" t="str">
        <f>IFERROR(VLOOKUP($K728,car_1[],4,0),"")</f>
        <v>غرز</v>
      </c>
      <c r="O728" s="11">
        <f ca="1">IF(K728&lt;&gt;"",IFERROR(IF(_xlfn.MAXIFS(OFFSET($P$5,0,0,ROW()-5,1),OFFSET($K$5,0,0,ROW()-5,1),K728)&lt;1,VLOOKUP(K728,car_1[[رقم السيارة]:[العداد]],5,FALSE),_xlfn.MAXIFS(OFFSET($P$5,0,0,ROW()-5,1),OFFSET($K$5,0,0,ROW()-5,1),K728)),VLOOKUP(K728,car_1[[رقم السيارة]:[العداد]],5,FALSE)),"")</f>
        <v>426555</v>
      </c>
      <c r="Q728" s="12" t="str">
        <f t="shared" ca="1" si="68"/>
        <v/>
      </c>
      <c r="R728" s="3">
        <v>55</v>
      </c>
      <c r="S728" s="3" t="s">
        <v>26</v>
      </c>
    </row>
    <row r="729" spans="7:19" x14ac:dyDescent="0.2">
      <c r="G729" s="6">
        <f t="shared" si="69"/>
        <v>45839</v>
      </c>
      <c r="H729" s="7">
        <f t="shared" si="70"/>
        <v>45839</v>
      </c>
      <c r="I729" s="8">
        <v>45839</v>
      </c>
      <c r="J729" s="9">
        <f t="shared" si="71"/>
        <v>45839</v>
      </c>
      <c r="K729" s="3">
        <v>566</v>
      </c>
      <c r="L729" s="14" t="str">
        <f>IFERROR(VLOOKUP($K729,car_1[],2,0),"")</f>
        <v>محمد</v>
      </c>
      <c r="M729" s="14" t="str">
        <f>IFERROR(VLOOKUP($K729,car_1[],3,0),"")</f>
        <v>دبل كابينة</v>
      </c>
      <c r="N729" s="14" t="str">
        <f>IFERROR(VLOOKUP($K729,car_1[],4,0),"")</f>
        <v>عادية</v>
      </c>
      <c r="O729" s="11">
        <f ca="1">IF(K729&lt;&gt;"",IFERROR(IF(_xlfn.MAXIFS(OFFSET($P$5,0,0,ROW()-5,1),OFFSET($K$5,0,0,ROW()-5,1),K729)&lt;1,VLOOKUP(K729,car_1[[رقم السيارة]:[العداد]],5,FALSE),_xlfn.MAXIFS(OFFSET($P$5,0,0,ROW()-5,1),OFFSET($K$5,0,0,ROW()-5,1),K729)),VLOOKUP(K729,car_1[[رقم السيارة]:[العداد]],5,FALSE)),"")</f>
        <v>65752</v>
      </c>
      <c r="Q729" s="12" t="str">
        <f t="shared" ca="1" si="68"/>
        <v/>
      </c>
      <c r="R729" s="3">
        <v>70</v>
      </c>
      <c r="S729" s="3" t="s">
        <v>26</v>
      </c>
    </row>
    <row r="730" spans="7:19" x14ac:dyDescent="0.2">
      <c r="G730" s="6">
        <f t="shared" si="69"/>
        <v>45840</v>
      </c>
      <c r="H730" s="7">
        <f t="shared" si="70"/>
        <v>45840</v>
      </c>
      <c r="I730" s="8">
        <v>45840</v>
      </c>
      <c r="J730" s="9">
        <f t="shared" si="71"/>
        <v>45840</v>
      </c>
      <c r="K730" s="3">
        <v>215</v>
      </c>
      <c r="L730" s="14" t="str">
        <f>IFERROR(VLOOKUP($K730,car_1[],2,0),"")</f>
        <v>مصطفى</v>
      </c>
      <c r="M730" s="14" t="str">
        <f>IFERROR(VLOOKUP($K730,car_1[],3,0),"")</f>
        <v xml:space="preserve">كابينة </v>
      </c>
      <c r="N730" s="14" t="str">
        <f>IFERROR(VLOOKUP($K730,car_1[],4,0),"")</f>
        <v>عادية</v>
      </c>
      <c r="O730" s="11">
        <f ca="1">IF(K730&lt;&gt;"",IFERROR(IF(_xlfn.MAXIFS(OFFSET($P$5,0,0,ROW()-5,1),OFFSET($K$5,0,0,ROW()-5,1),K730)&lt;1,VLOOKUP(K730,car_1[[رقم السيارة]:[العداد]],5,FALSE),_xlfn.MAXIFS(OFFSET($P$5,0,0,ROW()-5,1),OFFSET($K$5,0,0,ROW()-5,1),K730)),VLOOKUP(K730,car_1[[رقم السيارة]:[العداد]],5,FALSE)),"")</f>
        <v>75925</v>
      </c>
      <c r="Q730" s="12" t="str">
        <f t="shared" ca="1" si="68"/>
        <v/>
      </c>
      <c r="R730" s="3">
        <v>50</v>
      </c>
      <c r="S730" s="3" t="s">
        <v>26</v>
      </c>
    </row>
    <row r="731" spans="7:19" x14ac:dyDescent="0.2">
      <c r="G731" s="6">
        <f t="shared" si="69"/>
        <v>45841</v>
      </c>
      <c r="H731" s="7">
        <f t="shared" si="70"/>
        <v>45841</v>
      </c>
      <c r="I731" s="8">
        <v>45841</v>
      </c>
      <c r="J731" s="9">
        <f t="shared" si="71"/>
        <v>45841</v>
      </c>
      <c r="K731" s="3">
        <v>578</v>
      </c>
      <c r="L731" s="14" t="str">
        <f>IFERROR(VLOOKUP($K731,car_1[],2,0),"")</f>
        <v>رضا الخطيب</v>
      </c>
      <c r="M731" s="14" t="str">
        <f>IFERROR(VLOOKUP($K731,car_1[],3,0),"")</f>
        <v>دبل كابينة</v>
      </c>
      <c r="N731" s="14" t="str">
        <f>IFERROR(VLOOKUP($K731,car_1[],4,0),"")</f>
        <v>غرز</v>
      </c>
      <c r="O731" s="11">
        <f ca="1">IF(K731&lt;&gt;"",IFERROR(IF(_xlfn.MAXIFS(OFFSET($P$5,0,0,ROW()-5,1),OFFSET($K$5,0,0,ROW()-5,1),K731)&lt;1,VLOOKUP(K731,car_1[[رقم السيارة]:[العداد]],5,FALSE),_xlfn.MAXIFS(OFFSET($P$5,0,0,ROW()-5,1),OFFSET($K$5,0,0,ROW()-5,1),K731)),VLOOKUP(K731,car_1[[رقم السيارة]:[العداد]],5,FALSE)),"")</f>
        <v>65352</v>
      </c>
      <c r="Q731" s="12" t="str">
        <f t="shared" ca="1" si="68"/>
        <v/>
      </c>
      <c r="R731" s="3">
        <v>25</v>
      </c>
      <c r="S731" s="3" t="s">
        <v>26</v>
      </c>
    </row>
    <row r="732" spans="7:19" x14ac:dyDescent="0.2">
      <c r="G732" s="6">
        <f t="shared" si="69"/>
        <v>45842</v>
      </c>
      <c r="H732" s="7">
        <f t="shared" si="70"/>
        <v>45842</v>
      </c>
      <c r="I732" s="8">
        <v>45842</v>
      </c>
      <c r="J732" s="9">
        <f t="shared" si="71"/>
        <v>45842</v>
      </c>
      <c r="K732" s="3">
        <v>879</v>
      </c>
      <c r="L732" s="14" t="str">
        <f>IFERROR(VLOOKUP($K732,car_1[],2,0),"")</f>
        <v xml:space="preserve">محمود </v>
      </c>
      <c r="M732" s="14" t="str">
        <f>IFERROR(VLOOKUP($K732,car_1[],3,0),"")</f>
        <v>دبل كابينة</v>
      </c>
      <c r="N732" s="14" t="str">
        <f>IFERROR(VLOOKUP($K732,car_1[],4,0),"")</f>
        <v>غرز</v>
      </c>
      <c r="O732" s="11">
        <f ca="1">IF(K732&lt;&gt;"",IFERROR(IF(_xlfn.MAXIFS(OFFSET($P$5,0,0,ROW()-5,1),OFFSET($K$5,0,0,ROW()-5,1),K732)&lt;1,VLOOKUP(K732,car_1[[رقم السيارة]:[العداد]],5,FALSE),_xlfn.MAXIFS(OFFSET($P$5,0,0,ROW()-5,1),OFFSET($K$5,0,0,ROW()-5,1),K732)),VLOOKUP(K732,car_1[[رقم السيارة]:[العداد]],5,FALSE)),"")</f>
        <v>426555</v>
      </c>
      <c r="Q732" s="12" t="str">
        <f t="shared" ca="1" si="68"/>
        <v/>
      </c>
      <c r="R732" s="3">
        <v>30</v>
      </c>
      <c r="S732" s="3" t="s">
        <v>26</v>
      </c>
    </row>
    <row r="733" spans="7:19" x14ac:dyDescent="0.2">
      <c r="G733" s="6">
        <f t="shared" si="69"/>
        <v>45843</v>
      </c>
      <c r="H733" s="7">
        <f t="shared" si="70"/>
        <v>45843</v>
      </c>
      <c r="I733" s="8">
        <v>45843</v>
      </c>
      <c r="J733" s="9">
        <f t="shared" si="71"/>
        <v>45843</v>
      </c>
      <c r="K733" s="3">
        <v>566</v>
      </c>
      <c r="L733" s="14" t="str">
        <f>IFERROR(VLOOKUP($K733,car_1[],2,0),"")</f>
        <v>محمد</v>
      </c>
      <c r="M733" s="14" t="str">
        <f>IFERROR(VLOOKUP($K733,car_1[],3,0),"")</f>
        <v>دبل كابينة</v>
      </c>
      <c r="N733" s="14" t="str">
        <f>IFERROR(VLOOKUP($K733,car_1[],4,0),"")</f>
        <v>عادية</v>
      </c>
      <c r="O733" s="11">
        <f ca="1">IF(K733&lt;&gt;"",IFERROR(IF(_xlfn.MAXIFS(OFFSET($P$5,0,0,ROW()-5,1),OFFSET($K$5,0,0,ROW()-5,1),K733)&lt;1,VLOOKUP(K733,car_1[[رقم السيارة]:[العداد]],5,FALSE),_xlfn.MAXIFS(OFFSET($P$5,0,0,ROW()-5,1),OFFSET($K$5,0,0,ROW()-5,1),K733)),VLOOKUP(K733,car_1[[رقم السيارة]:[العداد]],5,FALSE)),"")</f>
        <v>65752</v>
      </c>
      <c r="Q733" s="12" t="str">
        <f t="shared" ca="1" si="68"/>
        <v/>
      </c>
      <c r="R733" s="3">
        <v>55</v>
      </c>
      <c r="S733" s="3" t="s">
        <v>26</v>
      </c>
    </row>
    <row r="734" spans="7:19" x14ac:dyDescent="0.2">
      <c r="G734" s="6">
        <f t="shared" si="69"/>
        <v>45844</v>
      </c>
      <c r="H734" s="7">
        <f t="shared" si="70"/>
        <v>45844</v>
      </c>
      <c r="I734" s="8">
        <v>45844</v>
      </c>
      <c r="J734" s="9">
        <f t="shared" si="71"/>
        <v>45844</v>
      </c>
      <c r="K734" s="3">
        <v>215</v>
      </c>
      <c r="L734" s="14" t="str">
        <f>IFERROR(VLOOKUP($K734,car_1[],2,0),"")</f>
        <v>مصطفى</v>
      </c>
      <c r="M734" s="14" t="str">
        <f>IFERROR(VLOOKUP($K734,car_1[],3,0),"")</f>
        <v xml:space="preserve">كابينة </v>
      </c>
      <c r="N734" s="14" t="str">
        <f>IFERROR(VLOOKUP($K734,car_1[],4,0),"")</f>
        <v>عادية</v>
      </c>
      <c r="O734" s="11">
        <f ca="1">IF(K734&lt;&gt;"",IFERROR(IF(_xlfn.MAXIFS(OFFSET($P$5,0,0,ROW()-5,1),OFFSET($K$5,0,0,ROW()-5,1),K734)&lt;1,VLOOKUP(K734,car_1[[رقم السيارة]:[العداد]],5,FALSE),_xlfn.MAXIFS(OFFSET($P$5,0,0,ROW()-5,1),OFFSET($K$5,0,0,ROW()-5,1),K734)),VLOOKUP(K734,car_1[[رقم السيارة]:[العداد]],5,FALSE)),"")</f>
        <v>75925</v>
      </c>
      <c r="Q734" s="12" t="str">
        <f t="shared" ca="1" si="68"/>
        <v/>
      </c>
      <c r="R734" s="3">
        <v>70</v>
      </c>
      <c r="S734" s="3" t="s">
        <v>26</v>
      </c>
    </row>
    <row r="735" spans="7:19" x14ac:dyDescent="0.2">
      <c r="G735" s="6">
        <f t="shared" si="69"/>
        <v>45845</v>
      </c>
      <c r="H735" s="7">
        <f t="shared" si="70"/>
        <v>45845</v>
      </c>
      <c r="I735" s="8">
        <v>45845</v>
      </c>
      <c r="J735" s="9">
        <f t="shared" si="71"/>
        <v>45845</v>
      </c>
      <c r="K735" s="3">
        <v>578</v>
      </c>
      <c r="L735" s="14" t="str">
        <f>IFERROR(VLOOKUP($K735,car_1[],2,0),"")</f>
        <v>رضا الخطيب</v>
      </c>
      <c r="M735" s="14" t="str">
        <f>IFERROR(VLOOKUP($K735,car_1[],3,0),"")</f>
        <v>دبل كابينة</v>
      </c>
      <c r="N735" s="14" t="str">
        <f>IFERROR(VLOOKUP($K735,car_1[],4,0),"")</f>
        <v>غرز</v>
      </c>
      <c r="O735" s="11">
        <f ca="1">IF(K735&lt;&gt;"",IFERROR(IF(_xlfn.MAXIFS(OFFSET($P$5,0,0,ROW()-5,1),OFFSET($K$5,0,0,ROW()-5,1),K735)&lt;1,VLOOKUP(K735,car_1[[رقم السيارة]:[العداد]],5,FALSE),_xlfn.MAXIFS(OFFSET($P$5,0,0,ROW()-5,1),OFFSET($K$5,0,0,ROW()-5,1),K735)),VLOOKUP(K735,car_1[[رقم السيارة]:[العداد]],5,FALSE)),"")</f>
        <v>65352</v>
      </c>
      <c r="Q735" s="12" t="str">
        <f t="shared" ca="1" si="68"/>
        <v/>
      </c>
      <c r="R735" s="3">
        <v>50</v>
      </c>
      <c r="S735" s="3" t="s">
        <v>26</v>
      </c>
    </row>
    <row r="736" spans="7:19" x14ac:dyDescent="0.2">
      <c r="G736" s="6">
        <f t="shared" si="69"/>
        <v>45846</v>
      </c>
      <c r="H736" s="7">
        <f t="shared" si="70"/>
        <v>45846</v>
      </c>
      <c r="I736" s="8">
        <v>45846</v>
      </c>
      <c r="J736" s="9">
        <f t="shared" si="71"/>
        <v>45846</v>
      </c>
      <c r="K736" s="3">
        <v>879</v>
      </c>
      <c r="L736" s="14" t="str">
        <f>IFERROR(VLOOKUP($K736,car_1[],2,0),"")</f>
        <v xml:space="preserve">محمود </v>
      </c>
      <c r="M736" s="14" t="str">
        <f>IFERROR(VLOOKUP($K736,car_1[],3,0),"")</f>
        <v>دبل كابينة</v>
      </c>
      <c r="N736" s="14" t="str">
        <f>IFERROR(VLOOKUP($K736,car_1[],4,0),"")</f>
        <v>غرز</v>
      </c>
      <c r="O736" s="11">
        <f ca="1">IF(K736&lt;&gt;"",IFERROR(IF(_xlfn.MAXIFS(OFFSET($P$5,0,0,ROW()-5,1),OFFSET($K$5,0,0,ROW()-5,1),K736)&lt;1,VLOOKUP(K736,car_1[[رقم السيارة]:[العداد]],5,FALSE),_xlfn.MAXIFS(OFFSET($P$5,0,0,ROW()-5,1),OFFSET($K$5,0,0,ROW()-5,1),K736)),VLOOKUP(K736,car_1[[رقم السيارة]:[العداد]],5,FALSE)),"")</f>
        <v>426555</v>
      </c>
      <c r="Q736" s="12" t="str">
        <f t="shared" ca="1" si="68"/>
        <v/>
      </c>
      <c r="R736" s="3">
        <v>25</v>
      </c>
      <c r="S736" s="3" t="s">
        <v>26</v>
      </c>
    </row>
    <row r="737" spans="7:19" x14ac:dyDescent="0.2">
      <c r="G737" s="6">
        <f t="shared" si="69"/>
        <v>45847</v>
      </c>
      <c r="H737" s="7">
        <f t="shared" si="70"/>
        <v>45847</v>
      </c>
      <c r="I737" s="8">
        <v>45847</v>
      </c>
      <c r="J737" s="9">
        <f t="shared" si="71"/>
        <v>45847</v>
      </c>
      <c r="K737" s="3">
        <v>566</v>
      </c>
      <c r="L737" s="14" t="str">
        <f>IFERROR(VLOOKUP($K737,car_1[],2,0),"")</f>
        <v>محمد</v>
      </c>
      <c r="M737" s="14" t="str">
        <f>IFERROR(VLOOKUP($K737,car_1[],3,0),"")</f>
        <v>دبل كابينة</v>
      </c>
      <c r="N737" s="14" t="str">
        <f>IFERROR(VLOOKUP($K737,car_1[],4,0),"")</f>
        <v>عادية</v>
      </c>
      <c r="O737" s="11">
        <f ca="1">IF(K737&lt;&gt;"",IFERROR(IF(_xlfn.MAXIFS(OFFSET($P$5,0,0,ROW()-5,1),OFFSET($K$5,0,0,ROW()-5,1),K737)&lt;1,VLOOKUP(K737,car_1[[رقم السيارة]:[العداد]],5,FALSE),_xlfn.MAXIFS(OFFSET($P$5,0,0,ROW()-5,1),OFFSET($K$5,0,0,ROW()-5,1),K737)),VLOOKUP(K737,car_1[[رقم السيارة]:[العداد]],5,FALSE)),"")</f>
        <v>65752</v>
      </c>
      <c r="Q737" s="12" t="str">
        <f t="shared" ca="1" si="68"/>
        <v/>
      </c>
      <c r="R737" s="3">
        <v>30</v>
      </c>
      <c r="S737" s="3" t="s">
        <v>26</v>
      </c>
    </row>
    <row r="738" spans="7:19" x14ac:dyDescent="0.2">
      <c r="G738" s="6">
        <f t="shared" si="69"/>
        <v>45848</v>
      </c>
      <c r="H738" s="7">
        <f t="shared" si="70"/>
        <v>45848</v>
      </c>
      <c r="I738" s="8">
        <v>45848</v>
      </c>
      <c r="J738" s="9">
        <f t="shared" si="71"/>
        <v>45848</v>
      </c>
      <c r="K738" s="3">
        <v>215</v>
      </c>
      <c r="L738" s="14" t="str">
        <f>IFERROR(VLOOKUP($K738,car_1[],2,0),"")</f>
        <v>مصطفى</v>
      </c>
      <c r="M738" s="14" t="str">
        <f>IFERROR(VLOOKUP($K738,car_1[],3,0),"")</f>
        <v xml:space="preserve">كابينة </v>
      </c>
      <c r="N738" s="14" t="str">
        <f>IFERROR(VLOOKUP($K738,car_1[],4,0),"")</f>
        <v>عادية</v>
      </c>
      <c r="O738" s="11">
        <f ca="1">IF(K738&lt;&gt;"",IFERROR(IF(_xlfn.MAXIFS(OFFSET($P$5,0,0,ROW()-5,1),OFFSET($K$5,0,0,ROW()-5,1),K738)&lt;1,VLOOKUP(K738,car_1[[رقم السيارة]:[العداد]],5,FALSE),_xlfn.MAXIFS(OFFSET($P$5,0,0,ROW()-5,1),OFFSET($K$5,0,0,ROW()-5,1),K738)),VLOOKUP(K738,car_1[[رقم السيارة]:[العداد]],5,FALSE)),"")</f>
        <v>75925</v>
      </c>
      <c r="Q738" s="12" t="str">
        <f t="shared" ca="1" si="68"/>
        <v/>
      </c>
      <c r="R738" s="3">
        <v>55</v>
      </c>
      <c r="S738" s="3" t="s">
        <v>26</v>
      </c>
    </row>
    <row r="739" spans="7:19" x14ac:dyDescent="0.2">
      <c r="G739" s="6">
        <f t="shared" si="69"/>
        <v>45849</v>
      </c>
      <c r="H739" s="7">
        <f t="shared" si="70"/>
        <v>45849</v>
      </c>
      <c r="I739" s="8">
        <v>45849</v>
      </c>
      <c r="J739" s="9">
        <f t="shared" si="71"/>
        <v>45849</v>
      </c>
      <c r="K739" s="3">
        <v>578</v>
      </c>
      <c r="L739" s="14" t="str">
        <f>IFERROR(VLOOKUP($K739,car_1[],2,0),"")</f>
        <v>رضا الخطيب</v>
      </c>
      <c r="M739" s="14" t="str">
        <f>IFERROR(VLOOKUP($K739,car_1[],3,0),"")</f>
        <v>دبل كابينة</v>
      </c>
      <c r="N739" s="14" t="str">
        <f>IFERROR(VLOOKUP($K739,car_1[],4,0),"")</f>
        <v>غرز</v>
      </c>
      <c r="O739" s="11">
        <f ca="1">IF(K739&lt;&gt;"",IFERROR(IF(_xlfn.MAXIFS(OFFSET($P$5,0,0,ROW()-5,1),OFFSET($K$5,0,0,ROW()-5,1),K739)&lt;1,VLOOKUP(K739,car_1[[رقم السيارة]:[العداد]],5,FALSE),_xlfn.MAXIFS(OFFSET($P$5,0,0,ROW()-5,1),OFFSET($K$5,0,0,ROW()-5,1),K739)),VLOOKUP(K739,car_1[[رقم السيارة]:[العداد]],5,FALSE)),"")</f>
        <v>65352</v>
      </c>
      <c r="Q739" s="12" t="str">
        <f t="shared" ca="1" si="68"/>
        <v/>
      </c>
      <c r="R739" s="3">
        <v>70</v>
      </c>
      <c r="S739" s="3" t="s">
        <v>26</v>
      </c>
    </row>
    <row r="740" spans="7:19" x14ac:dyDescent="0.2">
      <c r="G740" s="6">
        <f t="shared" si="69"/>
        <v>45850</v>
      </c>
      <c r="H740" s="7">
        <f t="shared" si="70"/>
        <v>45850</v>
      </c>
      <c r="I740" s="8">
        <v>45850</v>
      </c>
      <c r="J740" s="9">
        <f t="shared" si="71"/>
        <v>45850</v>
      </c>
      <c r="K740" s="3">
        <v>879</v>
      </c>
      <c r="L740" s="14" t="str">
        <f>IFERROR(VLOOKUP($K740,car_1[],2,0),"")</f>
        <v xml:space="preserve">محمود </v>
      </c>
      <c r="M740" s="14" t="str">
        <f>IFERROR(VLOOKUP($K740,car_1[],3,0),"")</f>
        <v>دبل كابينة</v>
      </c>
      <c r="N740" s="14" t="str">
        <f>IFERROR(VLOOKUP($K740,car_1[],4,0),"")</f>
        <v>غرز</v>
      </c>
      <c r="O740" s="11">
        <f ca="1">IF(K740&lt;&gt;"",IFERROR(IF(_xlfn.MAXIFS(OFFSET($P$5,0,0,ROW()-5,1),OFFSET($K$5,0,0,ROW()-5,1),K740)&lt;1,VLOOKUP(K740,car_1[[رقم السيارة]:[العداد]],5,FALSE),_xlfn.MAXIFS(OFFSET($P$5,0,0,ROW()-5,1),OFFSET($K$5,0,0,ROW()-5,1),K740)),VLOOKUP(K740,car_1[[رقم السيارة]:[العداد]],5,FALSE)),"")</f>
        <v>426555</v>
      </c>
      <c r="Q740" s="12" t="str">
        <f t="shared" ca="1" si="68"/>
        <v/>
      </c>
      <c r="R740" s="3">
        <v>50</v>
      </c>
      <c r="S740" s="3" t="s">
        <v>26</v>
      </c>
    </row>
    <row r="741" spans="7:19" x14ac:dyDescent="0.2">
      <c r="G741" s="6">
        <f t="shared" si="69"/>
        <v>45851</v>
      </c>
      <c r="H741" s="7">
        <f t="shared" si="70"/>
        <v>45851</v>
      </c>
      <c r="I741" s="8">
        <v>45851</v>
      </c>
      <c r="J741" s="9">
        <f t="shared" si="71"/>
        <v>45851</v>
      </c>
      <c r="K741" s="3">
        <v>566</v>
      </c>
      <c r="L741" s="14" t="str">
        <f>IFERROR(VLOOKUP($K741,car_1[],2,0),"")</f>
        <v>محمد</v>
      </c>
      <c r="M741" s="14" t="str">
        <f>IFERROR(VLOOKUP($K741,car_1[],3,0),"")</f>
        <v>دبل كابينة</v>
      </c>
      <c r="N741" s="14" t="str">
        <f>IFERROR(VLOOKUP($K741,car_1[],4,0),"")</f>
        <v>عادية</v>
      </c>
      <c r="O741" s="11">
        <f ca="1">IF(K741&lt;&gt;"",IFERROR(IF(_xlfn.MAXIFS(OFFSET($P$5,0,0,ROW()-5,1),OFFSET($K$5,0,0,ROW()-5,1),K741)&lt;1,VLOOKUP(K741,car_1[[رقم السيارة]:[العداد]],5,FALSE),_xlfn.MAXIFS(OFFSET($P$5,0,0,ROW()-5,1),OFFSET($K$5,0,0,ROW()-5,1),K741)),VLOOKUP(K741,car_1[[رقم السيارة]:[العداد]],5,FALSE)),"")</f>
        <v>65752</v>
      </c>
      <c r="Q741" s="12" t="str">
        <f t="shared" ca="1" si="68"/>
        <v/>
      </c>
      <c r="R741" s="3">
        <v>25</v>
      </c>
      <c r="S741" s="3" t="s">
        <v>26</v>
      </c>
    </row>
    <row r="742" spans="7:19" x14ac:dyDescent="0.2">
      <c r="G742" s="6">
        <f t="shared" si="69"/>
        <v>45852</v>
      </c>
      <c r="H742" s="7">
        <f t="shared" si="70"/>
        <v>45852</v>
      </c>
      <c r="I742" s="8">
        <v>45852</v>
      </c>
      <c r="J742" s="9">
        <f t="shared" si="71"/>
        <v>45852</v>
      </c>
      <c r="K742" s="3">
        <v>215</v>
      </c>
      <c r="L742" s="14" t="str">
        <f>IFERROR(VLOOKUP($K742,car_1[],2,0),"")</f>
        <v>مصطفى</v>
      </c>
      <c r="M742" s="14" t="str">
        <f>IFERROR(VLOOKUP($K742,car_1[],3,0),"")</f>
        <v xml:space="preserve">كابينة </v>
      </c>
      <c r="N742" s="14" t="str">
        <f>IFERROR(VLOOKUP($K742,car_1[],4,0),"")</f>
        <v>عادية</v>
      </c>
      <c r="O742" s="11">
        <f ca="1">IF(K742&lt;&gt;"",IFERROR(IF(_xlfn.MAXIFS(OFFSET($P$5,0,0,ROW()-5,1),OFFSET($K$5,0,0,ROW()-5,1),K742)&lt;1,VLOOKUP(K742,car_1[[رقم السيارة]:[العداد]],5,FALSE),_xlfn.MAXIFS(OFFSET($P$5,0,0,ROW()-5,1),OFFSET($K$5,0,0,ROW()-5,1),K742)),VLOOKUP(K742,car_1[[رقم السيارة]:[العداد]],5,FALSE)),"")</f>
        <v>75925</v>
      </c>
      <c r="Q742" s="12" t="str">
        <f t="shared" ca="1" si="68"/>
        <v/>
      </c>
      <c r="R742" s="3">
        <v>30</v>
      </c>
      <c r="S742" s="3" t="s">
        <v>26</v>
      </c>
    </row>
    <row r="743" spans="7:19" x14ac:dyDescent="0.2">
      <c r="G743" s="6">
        <f t="shared" si="69"/>
        <v>45853</v>
      </c>
      <c r="H743" s="7">
        <f t="shared" si="70"/>
        <v>45853</v>
      </c>
      <c r="I743" s="8">
        <v>45853</v>
      </c>
      <c r="J743" s="9">
        <f t="shared" si="71"/>
        <v>45853</v>
      </c>
      <c r="K743" s="3">
        <v>578</v>
      </c>
      <c r="L743" s="14" t="str">
        <f>IFERROR(VLOOKUP($K743,car_1[],2,0),"")</f>
        <v>رضا الخطيب</v>
      </c>
      <c r="M743" s="14" t="str">
        <f>IFERROR(VLOOKUP($K743,car_1[],3,0),"")</f>
        <v>دبل كابينة</v>
      </c>
      <c r="N743" s="14" t="str">
        <f>IFERROR(VLOOKUP($K743,car_1[],4,0),"")</f>
        <v>غرز</v>
      </c>
      <c r="O743" s="11">
        <f ca="1">IF(K743&lt;&gt;"",IFERROR(IF(_xlfn.MAXIFS(OFFSET($P$5,0,0,ROW()-5,1),OFFSET($K$5,0,0,ROW()-5,1),K743)&lt;1,VLOOKUP(K743,car_1[[رقم السيارة]:[العداد]],5,FALSE),_xlfn.MAXIFS(OFFSET($P$5,0,0,ROW()-5,1),OFFSET($K$5,0,0,ROW()-5,1),K743)),VLOOKUP(K743,car_1[[رقم السيارة]:[العداد]],5,FALSE)),"")</f>
        <v>65352</v>
      </c>
      <c r="Q743" s="12" t="str">
        <f t="shared" ca="1" si="68"/>
        <v/>
      </c>
      <c r="R743" s="3">
        <v>55</v>
      </c>
      <c r="S743" s="3" t="s">
        <v>26</v>
      </c>
    </row>
    <row r="744" spans="7:19" x14ac:dyDescent="0.2">
      <c r="G744" s="6">
        <f t="shared" si="69"/>
        <v>45854</v>
      </c>
      <c r="H744" s="7">
        <f t="shared" si="70"/>
        <v>45854</v>
      </c>
      <c r="I744" s="8">
        <v>45854</v>
      </c>
      <c r="J744" s="9">
        <f t="shared" si="71"/>
        <v>45854</v>
      </c>
      <c r="K744" s="3">
        <v>879</v>
      </c>
      <c r="L744" s="14" t="str">
        <f>IFERROR(VLOOKUP($K744,car_1[],2,0),"")</f>
        <v xml:space="preserve">محمود </v>
      </c>
      <c r="M744" s="14" t="str">
        <f>IFERROR(VLOOKUP($K744,car_1[],3,0),"")</f>
        <v>دبل كابينة</v>
      </c>
      <c r="N744" s="14" t="str">
        <f>IFERROR(VLOOKUP($K744,car_1[],4,0),"")</f>
        <v>غرز</v>
      </c>
      <c r="O744" s="11">
        <f ca="1">IF(K744&lt;&gt;"",IFERROR(IF(_xlfn.MAXIFS(OFFSET($P$5,0,0,ROW()-5,1),OFFSET($K$5,0,0,ROW()-5,1),K744)&lt;1,VLOOKUP(K744,car_1[[رقم السيارة]:[العداد]],5,FALSE),_xlfn.MAXIFS(OFFSET($P$5,0,0,ROW()-5,1),OFFSET($K$5,0,0,ROW()-5,1),K744)),VLOOKUP(K744,car_1[[رقم السيارة]:[العداد]],5,FALSE)),"")</f>
        <v>426555</v>
      </c>
      <c r="Q744" s="12" t="str">
        <f t="shared" ca="1" si="68"/>
        <v/>
      </c>
      <c r="R744" s="3">
        <v>70</v>
      </c>
      <c r="S744" s="3" t="s">
        <v>26</v>
      </c>
    </row>
    <row r="745" spans="7:19" x14ac:dyDescent="0.2">
      <c r="G745" s="6">
        <f t="shared" si="69"/>
        <v>45855</v>
      </c>
      <c r="H745" s="7">
        <f t="shared" si="70"/>
        <v>45855</v>
      </c>
      <c r="I745" s="8">
        <v>45855</v>
      </c>
      <c r="J745" s="9">
        <f t="shared" si="71"/>
        <v>45855</v>
      </c>
      <c r="K745" s="3">
        <v>566</v>
      </c>
      <c r="L745" s="14" t="str">
        <f>IFERROR(VLOOKUP($K745,car_1[],2,0),"")</f>
        <v>محمد</v>
      </c>
      <c r="M745" s="14" t="str">
        <f>IFERROR(VLOOKUP($K745,car_1[],3,0),"")</f>
        <v>دبل كابينة</v>
      </c>
      <c r="N745" s="14" t="str">
        <f>IFERROR(VLOOKUP($K745,car_1[],4,0),"")</f>
        <v>عادية</v>
      </c>
      <c r="O745" s="11">
        <f ca="1">IF(K745&lt;&gt;"",IFERROR(IF(_xlfn.MAXIFS(OFFSET($P$5,0,0,ROW()-5,1),OFFSET($K$5,0,0,ROW()-5,1),K745)&lt;1,VLOOKUP(K745,car_1[[رقم السيارة]:[العداد]],5,FALSE),_xlfn.MAXIFS(OFFSET($P$5,0,0,ROW()-5,1),OFFSET($K$5,0,0,ROW()-5,1),K745)),VLOOKUP(K745,car_1[[رقم السيارة]:[العداد]],5,FALSE)),"")</f>
        <v>65752</v>
      </c>
      <c r="Q745" s="12" t="str">
        <f t="shared" ca="1" si="68"/>
        <v/>
      </c>
      <c r="R745" s="3">
        <v>50</v>
      </c>
      <c r="S745" s="3" t="s">
        <v>26</v>
      </c>
    </row>
    <row r="746" spans="7:19" x14ac:dyDescent="0.2">
      <c r="G746" s="6">
        <f t="shared" si="69"/>
        <v>45856</v>
      </c>
      <c r="H746" s="7">
        <f t="shared" si="70"/>
        <v>45856</v>
      </c>
      <c r="I746" s="8">
        <v>45856</v>
      </c>
      <c r="J746" s="9">
        <f t="shared" si="71"/>
        <v>45856</v>
      </c>
      <c r="K746" s="3">
        <v>215</v>
      </c>
      <c r="L746" s="14" t="str">
        <f>IFERROR(VLOOKUP($K746,car_1[],2,0),"")</f>
        <v>مصطفى</v>
      </c>
      <c r="M746" s="14" t="str">
        <f>IFERROR(VLOOKUP($K746,car_1[],3,0),"")</f>
        <v xml:space="preserve">كابينة </v>
      </c>
      <c r="N746" s="14" t="str">
        <f>IFERROR(VLOOKUP($K746,car_1[],4,0),"")</f>
        <v>عادية</v>
      </c>
      <c r="O746" s="11">
        <f ca="1">IF(K746&lt;&gt;"",IFERROR(IF(_xlfn.MAXIFS(OFFSET($P$5,0,0,ROW()-5,1),OFFSET($K$5,0,0,ROW()-5,1),K746)&lt;1,VLOOKUP(K746,car_1[[رقم السيارة]:[العداد]],5,FALSE),_xlfn.MAXIFS(OFFSET($P$5,0,0,ROW()-5,1),OFFSET($K$5,0,0,ROW()-5,1),K746)),VLOOKUP(K746,car_1[[رقم السيارة]:[العداد]],5,FALSE)),"")</f>
        <v>75925</v>
      </c>
      <c r="Q746" s="12" t="str">
        <f t="shared" ca="1" si="68"/>
        <v/>
      </c>
      <c r="R746" s="3">
        <v>25</v>
      </c>
      <c r="S746" s="3" t="s">
        <v>26</v>
      </c>
    </row>
    <row r="747" spans="7:19" x14ac:dyDescent="0.2">
      <c r="G747" s="6">
        <f t="shared" si="69"/>
        <v>45857</v>
      </c>
      <c r="H747" s="7">
        <f t="shared" si="70"/>
        <v>45857</v>
      </c>
      <c r="I747" s="8">
        <v>45857</v>
      </c>
      <c r="J747" s="9">
        <f t="shared" si="71"/>
        <v>45857</v>
      </c>
      <c r="K747" s="3">
        <v>578</v>
      </c>
      <c r="L747" s="14" t="str">
        <f>IFERROR(VLOOKUP($K747,car_1[],2,0),"")</f>
        <v>رضا الخطيب</v>
      </c>
      <c r="M747" s="14" t="str">
        <f>IFERROR(VLOOKUP($K747,car_1[],3,0),"")</f>
        <v>دبل كابينة</v>
      </c>
      <c r="N747" s="14" t="str">
        <f>IFERROR(VLOOKUP($K747,car_1[],4,0),"")</f>
        <v>غرز</v>
      </c>
      <c r="O747" s="11">
        <f ca="1">IF(K747&lt;&gt;"",IFERROR(IF(_xlfn.MAXIFS(OFFSET($P$5,0,0,ROW()-5,1),OFFSET($K$5,0,0,ROW()-5,1),K747)&lt;1,VLOOKUP(K747,car_1[[رقم السيارة]:[العداد]],5,FALSE),_xlfn.MAXIFS(OFFSET($P$5,0,0,ROW()-5,1),OFFSET($K$5,0,0,ROW()-5,1),K747)),VLOOKUP(K747,car_1[[رقم السيارة]:[العداد]],5,FALSE)),"")</f>
        <v>65352</v>
      </c>
      <c r="Q747" s="12" t="str">
        <f t="shared" ca="1" si="68"/>
        <v/>
      </c>
      <c r="R747" s="3">
        <v>30</v>
      </c>
      <c r="S747" s="3" t="s">
        <v>26</v>
      </c>
    </row>
    <row r="748" spans="7:19" x14ac:dyDescent="0.2">
      <c r="G748" s="6">
        <f t="shared" si="69"/>
        <v>45858</v>
      </c>
      <c r="H748" s="7">
        <f t="shared" si="70"/>
        <v>45858</v>
      </c>
      <c r="I748" s="8">
        <v>45858</v>
      </c>
      <c r="J748" s="9">
        <f t="shared" si="71"/>
        <v>45858</v>
      </c>
      <c r="K748" s="3">
        <v>879</v>
      </c>
      <c r="L748" s="14" t="str">
        <f>IFERROR(VLOOKUP($K748,car_1[],2,0),"")</f>
        <v xml:space="preserve">محمود </v>
      </c>
      <c r="M748" s="14" t="str">
        <f>IFERROR(VLOOKUP($K748,car_1[],3,0),"")</f>
        <v>دبل كابينة</v>
      </c>
      <c r="N748" s="14" t="str">
        <f>IFERROR(VLOOKUP($K748,car_1[],4,0),"")</f>
        <v>غرز</v>
      </c>
      <c r="O748" s="11">
        <f ca="1">IF(K748&lt;&gt;"",IFERROR(IF(_xlfn.MAXIFS(OFFSET($P$5,0,0,ROW()-5,1),OFFSET($K$5,0,0,ROW()-5,1),K748)&lt;1,VLOOKUP(K748,car_1[[رقم السيارة]:[العداد]],5,FALSE),_xlfn.MAXIFS(OFFSET($P$5,0,0,ROW()-5,1),OFFSET($K$5,0,0,ROW()-5,1),K748)),VLOOKUP(K748,car_1[[رقم السيارة]:[العداد]],5,FALSE)),"")</f>
        <v>426555</v>
      </c>
      <c r="Q748" s="12" t="str">
        <f t="shared" ca="1" si="68"/>
        <v/>
      </c>
      <c r="R748" s="3">
        <v>55</v>
      </c>
      <c r="S748" s="3" t="s">
        <v>26</v>
      </c>
    </row>
    <row r="749" spans="7:19" x14ac:dyDescent="0.2">
      <c r="G749" s="6">
        <f t="shared" si="69"/>
        <v>45859</v>
      </c>
      <c r="H749" s="7">
        <f t="shared" si="70"/>
        <v>45859</v>
      </c>
      <c r="I749" s="8">
        <v>45859</v>
      </c>
      <c r="J749" s="9">
        <f t="shared" si="71"/>
        <v>45859</v>
      </c>
      <c r="K749" s="3">
        <v>566</v>
      </c>
      <c r="L749" s="14" t="str">
        <f>IFERROR(VLOOKUP($K749,car_1[],2,0),"")</f>
        <v>محمد</v>
      </c>
      <c r="M749" s="14" t="str">
        <f>IFERROR(VLOOKUP($K749,car_1[],3,0),"")</f>
        <v>دبل كابينة</v>
      </c>
      <c r="N749" s="14" t="str">
        <f>IFERROR(VLOOKUP($K749,car_1[],4,0),"")</f>
        <v>عادية</v>
      </c>
      <c r="O749" s="11">
        <f ca="1">IF(K749&lt;&gt;"",IFERROR(IF(_xlfn.MAXIFS(OFFSET($P$5,0,0,ROW()-5,1),OFFSET($K$5,0,0,ROW()-5,1),K749)&lt;1,VLOOKUP(K749,car_1[[رقم السيارة]:[العداد]],5,FALSE),_xlfn.MAXIFS(OFFSET($P$5,0,0,ROW()-5,1),OFFSET($K$5,0,0,ROW()-5,1),K749)),VLOOKUP(K749,car_1[[رقم السيارة]:[العداد]],5,FALSE)),"")</f>
        <v>65752</v>
      </c>
      <c r="Q749" s="12" t="str">
        <f t="shared" ca="1" si="68"/>
        <v/>
      </c>
      <c r="R749" s="3">
        <v>70</v>
      </c>
      <c r="S749" s="3" t="s">
        <v>26</v>
      </c>
    </row>
    <row r="750" spans="7:19" x14ac:dyDescent="0.2">
      <c r="G750" s="6">
        <f t="shared" si="69"/>
        <v>45860</v>
      </c>
      <c r="H750" s="7">
        <f t="shared" si="70"/>
        <v>45860</v>
      </c>
      <c r="I750" s="8">
        <v>45860</v>
      </c>
      <c r="J750" s="9">
        <f t="shared" si="71"/>
        <v>45860</v>
      </c>
      <c r="K750" s="3">
        <v>215</v>
      </c>
      <c r="L750" s="14" t="str">
        <f>IFERROR(VLOOKUP($K750,car_1[],2,0),"")</f>
        <v>مصطفى</v>
      </c>
      <c r="M750" s="14" t="str">
        <f>IFERROR(VLOOKUP($K750,car_1[],3,0),"")</f>
        <v xml:space="preserve">كابينة </v>
      </c>
      <c r="N750" s="14" t="str">
        <f>IFERROR(VLOOKUP($K750,car_1[],4,0),"")</f>
        <v>عادية</v>
      </c>
      <c r="O750" s="11">
        <f ca="1">IF(K750&lt;&gt;"",IFERROR(IF(_xlfn.MAXIFS(OFFSET($P$5,0,0,ROW()-5,1),OFFSET($K$5,0,0,ROW()-5,1),K750)&lt;1,VLOOKUP(K750,car_1[[رقم السيارة]:[العداد]],5,FALSE),_xlfn.MAXIFS(OFFSET($P$5,0,0,ROW()-5,1),OFFSET($K$5,0,0,ROW()-5,1),K750)),VLOOKUP(K750,car_1[[رقم السيارة]:[العداد]],5,FALSE)),"")</f>
        <v>75925</v>
      </c>
      <c r="Q750" s="12" t="str">
        <f t="shared" ca="1" si="68"/>
        <v/>
      </c>
      <c r="R750" s="3">
        <v>50</v>
      </c>
      <c r="S750" s="3" t="s">
        <v>26</v>
      </c>
    </row>
    <row r="751" spans="7:19" x14ac:dyDescent="0.2">
      <c r="G751" s="6">
        <f t="shared" si="69"/>
        <v>45861</v>
      </c>
      <c r="H751" s="7">
        <f t="shared" si="70"/>
        <v>45861</v>
      </c>
      <c r="I751" s="8">
        <v>45861</v>
      </c>
      <c r="J751" s="9">
        <f t="shared" si="71"/>
        <v>45861</v>
      </c>
      <c r="K751" s="3">
        <v>578</v>
      </c>
      <c r="L751" s="14" t="str">
        <f>IFERROR(VLOOKUP($K751,car_1[],2,0),"")</f>
        <v>رضا الخطيب</v>
      </c>
      <c r="M751" s="14" t="str">
        <f>IFERROR(VLOOKUP($K751,car_1[],3,0),"")</f>
        <v>دبل كابينة</v>
      </c>
      <c r="N751" s="14" t="str">
        <f>IFERROR(VLOOKUP($K751,car_1[],4,0),"")</f>
        <v>غرز</v>
      </c>
      <c r="O751" s="11">
        <f ca="1">IF(K751&lt;&gt;"",IFERROR(IF(_xlfn.MAXIFS(OFFSET($P$5,0,0,ROW()-5,1),OFFSET($K$5,0,0,ROW()-5,1),K751)&lt;1,VLOOKUP(K751,car_1[[رقم السيارة]:[العداد]],5,FALSE),_xlfn.MAXIFS(OFFSET($P$5,0,0,ROW()-5,1),OFFSET($K$5,0,0,ROW()-5,1),K751)),VLOOKUP(K751,car_1[[رقم السيارة]:[العداد]],5,FALSE)),"")</f>
        <v>65352</v>
      </c>
      <c r="Q751" s="12" t="str">
        <f t="shared" ca="1" si="68"/>
        <v/>
      </c>
      <c r="R751" s="3">
        <v>25</v>
      </c>
      <c r="S751" s="3" t="s">
        <v>26</v>
      </c>
    </row>
    <row r="752" spans="7:19" x14ac:dyDescent="0.2">
      <c r="G752" s="6">
        <f t="shared" si="69"/>
        <v>45862</v>
      </c>
      <c r="H752" s="7">
        <f t="shared" si="70"/>
        <v>45862</v>
      </c>
      <c r="I752" s="8">
        <v>45862</v>
      </c>
      <c r="J752" s="9">
        <f t="shared" si="71"/>
        <v>45862</v>
      </c>
      <c r="K752" s="3">
        <v>879</v>
      </c>
      <c r="L752" s="14" t="str">
        <f>IFERROR(VLOOKUP($K752,car_1[],2,0),"")</f>
        <v xml:space="preserve">محمود </v>
      </c>
      <c r="M752" s="14" t="str">
        <f>IFERROR(VLOOKUP($K752,car_1[],3,0),"")</f>
        <v>دبل كابينة</v>
      </c>
      <c r="N752" s="14" t="str">
        <f>IFERROR(VLOOKUP($K752,car_1[],4,0),"")</f>
        <v>غرز</v>
      </c>
      <c r="O752" s="11">
        <f ca="1">IF(K752&lt;&gt;"",IFERROR(IF(_xlfn.MAXIFS(OFFSET($P$5,0,0,ROW()-5,1),OFFSET($K$5,0,0,ROW()-5,1),K752)&lt;1,VLOOKUP(K752,car_1[[رقم السيارة]:[العداد]],5,FALSE),_xlfn.MAXIFS(OFFSET($P$5,0,0,ROW()-5,1),OFFSET($K$5,0,0,ROW()-5,1),K752)),VLOOKUP(K752,car_1[[رقم السيارة]:[العداد]],5,FALSE)),"")</f>
        <v>426555</v>
      </c>
      <c r="Q752" s="12" t="str">
        <f t="shared" ca="1" si="68"/>
        <v/>
      </c>
      <c r="R752" s="3">
        <v>30</v>
      </c>
      <c r="S752" s="3" t="s">
        <v>26</v>
      </c>
    </row>
    <row r="753" spans="7:19" x14ac:dyDescent="0.2">
      <c r="G753" s="6">
        <f t="shared" si="69"/>
        <v>45863</v>
      </c>
      <c r="H753" s="7">
        <f t="shared" si="70"/>
        <v>45863</v>
      </c>
      <c r="I753" s="8">
        <v>45863</v>
      </c>
      <c r="J753" s="9">
        <f t="shared" si="71"/>
        <v>45863</v>
      </c>
      <c r="K753" s="3">
        <v>566</v>
      </c>
      <c r="L753" s="14" t="str">
        <f>IFERROR(VLOOKUP($K753,car_1[],2,0),"")</f>
        <v>محمد</v>
      </c>
      <c r="M753" s="14" t="str">
        <f>IFERROR(VLOOKUP($K753,car_1[],3,0),"")</f>
        <v>دبل كابينة</v>
      </c>
      <c r="N753" s="14" t="str">
        <f>IFERROR(VLOOKUP($K753,car_1[],4,0),"")</f>
        <v>عادية</v>
      </c>
      <c r="O753" s="11">
        <f ca="1">IF(K753&lt;&gt;"",IFERROR(IF(_xlfn.MAXIFS(OFFSET($P$5,0,0,ROW()-5,1),OFFSET($K$5,0,0,ROW()-5,1),K753)&lt;1,VLOOKUP(K753,car_1[[رقم السيارة]:[العداد]],5,FALSE),_xlfn.MAXIFS(OFFSET($P$5,0,0,ROW()-5,1),OFFSET($K$5,0,0,ROW()-5,1),K753)),VLOOKUP(K753,car_1[[رقم السيارة]:[العداد]],5,FALSE)),"")</f>
        <v>65752</v>
      </c>
      <c r="Q753" s="12" t="str">
        <f t="shared" ca="1" si="68"/>
        <v/>
      </c>
      <c r="R753" s="3">
        <v>55</v>
      </c>
      <c r="S753" s="3" t="s">
        <v>26</v>
      </c>
    </row>
    <row r="754" spans="7:19" x14ac:dyDescent="0.2">
      <c r="G754" s="6">
        <f t="shared" si="69"/>
        <v>45864</v>
      </c>
      <c r="H754" s="7">
        <f t="shared" si="70"/>
        <v>45864</v>
      </c>
      <c r="I754" s="8">
        <v>45864</v>
      </c>
      <c r="J754" s="9">
        <f t="shared" si="71"/>
        <v>45864</v>
      </c>
      <c r="K754" s="3">
        <v>215</v>
      </c>
      <c r="L754" s="14" t="str">
        <f>IFERROR(VLOOKUP($K754,car_1[],2,0),"")</f>
        <v>مصطفى</v>
      </c>
      <c r="M754" s="14" t="str">
        <f>IFERROR(VLOOKUP($K754,car_1[],3,0),"")</f>
        <v xml:space="preserve">كابينة </v>
      </c>
      <c r="N754" s="14" t="str">
        <f>IFERROR(VLOOKUP($K754,car_1[],4,0),"")</f>
        <v>عادية</v>
      </c>
      <c r="O754" s="11">
        <f ca="1">IF(K754&lt;&gt;"",IFERROR(IF(_xlfn.MAXIFS(OFFSET($P$5,0,0,ROW()-5,1),OFFSET($K$5,0,0,ROW()-5,1),K754)&lt;1,VLOOKUP(K754,car_1[[رقم السيارة]:[العداد]],5,FALSE),_xlfn.MAXIFS(OFFSET($P$5,0,0,ROW()-5,1),OFFSET($K$5,0,0,ROW()-5,1),K754)),VLOOKUP(K754,car_1[[رقم السيارة]:[العداد]],5,FALSE)),"")</f>
        <v>75925</v>
      </c>
      <c r="Q754" s="12" t="str">
        <f t="shared" ca="1" si="68"/>
        <v/>
      </c>
      <c r="R754" s="3">
        <v>70</v>
      </c>
      <c r="S754" s="3" t="s">
        <v>26</v>
      </c>
    </row>
    <row r="755" spans="7:19" x14ac:dyDescent="0.2">
      <c r="G755" s="6">
        <f t="shared" si="69"/>
        <v>45865</v>
      </c>
      <c r="H755" s="7">
        <f t="shared" si="70"/>
        <v>45865</v>
      </c>
      <c r="I755" s="8">
        <v>45865</v>
      </c>
      <c r="J755" s="9">
        <f t="shared" si="71"/>
        <v>45865</v>
      </c>
      <c r="K755" s="3">
        <v>578</v>
      </c>
      <c r="L755" s="14" t="str">
        <f>IFERROR(VLOOKUP($K755,car_1[],2,0),"")</f>
        <v>رضا الخطيب</v>
      </c>
      <c r="M755" s="14" t="str">
        <f>IFERROR(VLOOKUP($K755,car_1[],3,0),"")</f>
        <v>دبل كابينة</v>
      </c>
      <c r="N755" s="14" t="str">
        <f>IFERROR(VLOOKUP($K755,car_1[],4,0),"")</f>
        <v>غرز</v>
      </c>
      <c r="O755" s="11">
        <f ca="1">IF(K755&lt;&gt;"",IFERROR(IF(_xlfn.MAXIFS(OFFSET($P$5,0,0,ROW()-5,1),OFFSET($K$5,0,0,ROW()-5,1),K755)&lt;1,VLOOKUP(K755,car_1[[رقم السيارة]:[العداد]],5,FALSE),_xlfn.MAXIFS(OFFSET($P$5,0,0,ROW()-5,1),OFFSET($K$5,0,0,ROW()-5,1),K755)),VLOOKUP(K755,car_1[[رقم السيارة]:[العداد]],5,FALSE)),"")</f>
        <v>65352</v>
      </c>
      <c r="Q755" s="12" t="str">
        <f t="shared" ca="1" si="68"/>
        <v/>
      </c>
      <c r="R755" s="3">
        <v>50</v>
      </c>
      <c r="S755" s="3" t="s">
        <v>26</v>
      </c>
    </row>
    <row r="756" spans="7:19" x14ac:dyDescent="0.2">
      <c r="G756" s="6">
        <f t="shared" si="69"/>
        <v>45866</v>
      </c>
      <c r="H756" s="7">
        <f t="shared" si="70"/>
        <v>45866</v>
      </c>
      <c r="I756" s="8">
        <v>45866</v>
      </c>
      <c r="J756" s="9">
        <f t="shared" si="71"/>
        <v>45866</v>
      </c>
      <c r="K756" s="3">
        <v>879</v>
      </c>
      <c r="L756" s="14" t="str">
        <f>IFERROR(VLOOKUP($K756,car_1[],2,0),"")</f>
        <v xml:space="preserve">محمود </v>
      </c>
      <c r="M756" s="14" t="str">
        <f>IFERROR(VLOOKUP($K756,car_1[],3,0),"")</f>
        <v>دبل كابينة</v>
      </c>
      <c r="N756" s="14" t="str">
        <f>IFERROR(VLOOKUP($K756,car_1[],4,0),"")</f>
        <v>غرز</v>
      </c>
      <c r="O756" s="11">
        <f ca="1">IF(K756&lt;&gt;"",IFERROR(IF(_xlfn.MAXIFS(OFFSET($P$5,0,0,ROW()-5,1),OFFSET($K$5,0,0,ROW()-5,1),K756)&lt;1,VLOOKUP(K756,car_1[[رقم السيارة]:[العداد]],5,FALSE),_xlfn.MAXIFS(OFFSET($P$5,0,0,ROW()-5,1),OFFSET($K$5,0,0,ROW()-5,1),K756)),VLOOKUP(K756,car_1[[رقم السيارة]:[العداد]],5,FALSE)),"")</f>
        <v>426555</v>
      </c>
      <c r="Q756" s="12" t="str">
        <f t="shared" ca="1" si="68"/>
        <v/>
      </c>
      <c r="R756" s="3">
        <v>25</v>
      </c>
      <c r="S756" s="3" t="s">
        <v>26</v>
      </c>
    </row>
    <row r="757" spans="7:19" x14ac:dyDescent="0.2">
      <c r="G757" s="6">
        <f t="shared" si="69"/>
        <v>45867</v>
      </c>
      <c r="H757" s="7">
        <f t="shared" si="70"/>
        <v>45867</v>
      </c>
      <c r="I757" s="8">
        <v>45867</v>
      </c>
      <c r="J757" s="9">
        <f t="shared" si="71"/>
        <v>45867</v>
      </c>
      <c r="K757" s="3">
        <v>566</v>
      </c>
      <c r="L757" s="14" t="str">
        <f>IFERROR(VLOOKUP($K757,car_1[],2,0),"")</f>
        <v>محمد</v>
      </c>
      <c r="M757" s="14" t="str">
        <f>IFERROR(VLOOKUP($K757,car_1[],3,0),"")</f>
        <v>دبل كابينة</v>
      </c>
      <c r="N757" s="14" t="str">
        <f>IFERROR(VLOOKUP($K757,car_1[],4,0),"")</f>
        <v>عادية</v>
      </c>
      <c r="O757" s="11">
        <f ca="1">IF(K757&lt;&gt;"",IFERROR(IF(_xlfn.MAXIFS(OFFSET($P$5,0,0,ROW()-5,1),OFFSET($K$5,0,0,ROW()-5,1),K757)&lt;1,VLOOKUP(K757,car_1[[رقم السيارة]:[العداد]],5,FALSE),_xlfn.MAXIFS(OFFSET($P$5,0,0,ROW()-5,1),OFFSET($K$5,0,0,ROW()-5,1),K757)),VLOOKUP(K757,car_1[[رقم السيارة]:[العداد]],5,FALSE)),"")</f>
        <v>65752</v>
      </c>
      <c r="Q757" s="12" t="str">
        <f t="shared" ca="1" si="68"/>
        <v/>
      </c>
      <c r="R757" s="3">
        <v>30</v>
      </c>
      <c r="S757" s="3" t="s">
        <v>26</v>
      </c>
    </row>
    <row r="758" spans="7:19" x14ac:dyDescent="0.2">
      <c r="G758" s="6">
        <f t="shared" si="69"/>
        <v>45868</v>
      </c>
      <c r="H758" s="7">
        <f t="shared" si="70"/>
        <v>45868</v>
      </c>
      <c r="I758" s="8">
        <v>45868</v>
      </c>
      <c r="J758" s="9">
        <f t="shared" si="71"/>
        <v>45868</v>
      </c>
      <c r="K758" s="3">
        <v>215</v>
      </c>
      <c r="L758" s="14" t="str">
        <f>IFERROR(VLOOKUP($K758,car_1[],2,0),"")</f>
        <v>مصطفى</v>
      </c>
      <c r="M758" s="14" t="str">
        <f>IFERROR(VLOOKUP($K758,car_1[],3,0),"")</f>
        <v xml:space="preserve">كابينة </v>
      </c>
      <c r="N758" s="14" t="str">
        <f>IFERROR(VLOOKUP($K758,car_1[],4,0),"")</f>
        <v>عادية</v>
      </c>
      <c r="O758" s="11">
        <f ca="1">IF(K758&lt;&gt;"",IFERROR(IF(_xlfn.MAXIFS(OFFSET($P$5,0,0,ROW()-5,1),OFFSET($K$5,0,0,ROW()-5,1),K758)&lt;1,VLOOKUP(K758,car_1[[رقم السيارة]:[العداد]],5,FALSE),_xlfn.MAXIFS(OFFSET($P$5,0,0,ROW()-5,1),OFFSET($K$5,0,0,ROW()-5,1),K758)),VLOOKUP(K758,car_1[[رقم السيارة]:[العداد]],5,FALSE)),"")</f>
        <v>75925</v>
      </c>
      <c r="Q758" s="12" t="str">
        <f t="shared" ca="1" si="68"/>
        <v/>
      </c>
      <c r="R758" s="3">
        <v>55</v>
      </c>
      <c r="S758" s="3" t="s">
        <v>26</v>
      </c>
    </row>
    <row r="759" spans="7:19" x14ac:dyDescent="0.2">
      <c r="G759" s="6">
        <f t="shared" si="69"/>
        <v>45869</v>
      </c>
      <c r="H759" s="7">
        <f t="shared" si="70"/>
        <v>45869</v>
      </c>
      <c r="I759" s="8">
        <v>45869</v>
      </c>
      <c r="J759" s="9">
        <f t="shared" si="71"/>
        <v>45869</v>
      </c>
      <c r="K759" s="3">
        <v>578</v>
      </c>
      <c r="L759" s="14" t="str">
        <f>IFERROR(VLOOKUP($K759,car_1[],2,0),"")</f>
        <v>رضا الخطيب</v>
      </c>
      <c r="M759" s="14" t="str">
        <f>IFERROR(VLOOKUP($K759,car_1[],3,0),"")</f>
        <v>دبل كابينة</v>
      </c>
      <c r="N759" s="14" t="str">
        <f>IFERROR(VLOOKUP($K759,car_1[],4,0),"")</f>
        <v>غرز</v>
      </c>
      <c r="O759" s="11">
        <f ca="1">IF(K759&lt;&gt;"",IFERROR(IF(_xlfn.MAXIFS(OFFSET($P$5,0,0,ROW()-5,1),OFFSET($K$5,0,0,ROW()-5,1),K759)&lt;1,VLOOKUP(K759,car_1[[رقم السيارة]:[العداد]],5,FALSE),_xlfn.MAXIFS(OFFSET($P$5,0,0,ROW()-5,1),OFFSET($K$5,0,0,ROW()-5,1),K759)),VLOOKUP(K759,car_1[[رقم السيارة]:[العداد]],5,FALSE)),"")</f>
        <v>65352</v>
      </c>
      <c r="Q759" s="12" t="str">
        <f t="shared" ca="1" si="68"/>
        <v/>
      </c>
      <c r="R759" s="3">
        <v>70</v>
      </c>
      <c r="S759" s="3" t="s">
        <v>26</v>
      </c>
    </row>
    <row r="760" spans="7:19" x14ac:dyDescent="0.2">
      <c r="G760" s="6">
        <f t="shared" si="69"/>
        <v>45870</v>
      </c>
      <c r="H760" s="7">
        <f t="shared" si="70"/>
        <v>45870</v>
      </c>
      <c r="I760" s="8">
        <v>45870</v>
      </c>
      <c r="J760" s="9">
        <f t="shared" si="71"/>
        <v>45870</v>
      </c>
      <c r="K760" s="3">
        <v>879</v>
      </c>
      <c r="L760" s="14" t="str">
        <f>IFERROR(VLOOKUP($K760,car_1[],2,0),"")</f>
        <v xml:space="preserve">محمود </v>
      </c>
      <c r="M760" s="14" t="str">
        <f>IFERROR(VLOOKUP($K760,car_1[],3,0),"")</f>
        <v>دبل كابينة</v>
      </c>
      <c r="N760" s="14" t="str">
        <f>IFERROR(VLOOKUP($K760,car_1[],4,0),"")</f>
        <v>غرز</v>
      </c>
      <c r="O760" s="11">
        <f ca="1">IF(K760&lt;&gt;"",IFERROR(IF(_xlfn.MAXIFS(OFFSET($P$5,0,0,ROW()-5,1),OFFSET($K$5,0,0,ROW()-5,1),K760)&lt;1,VLOOKUP(K760,car_1[[رقم السيارة]:[العداد]],5,FALSE),_xlfn.MAXIFS(OFFSET($P$5,0,0,ROW()-5,1),OFFSET($K$5,0,0,ROW()-5,1),K760)),VLOOKUP(K760,car_1[[رقم السيارة]:[العداد]],5,FALSE)),"")</f>
        <v>426555</v>
      </c>
      <c r="Q760" s="12" t="str">
        <f t="shared" ca="1" si="68"/>
        <v/>
      </c>
      <c r="R760" s="3">
        <v>50</v>
      </c>
      <c r="S760" s="3" t="s">
        <v>26</v>
      </c>
    </row>
    <row r="761" spans="7:19" x14ac:dyDescent="0.2">
      <c r="G761" s="6">
        <f t="shared" si="69"/>
        <v>45871</v>
      </c>
      <c r="H761" s="7">
        <f t="shared" si="70"/>
        <v>45871</v>
      </c>
      <c r="I761" s="8">
        <v>45871</v>
      </c>
      <c r="J761" s="9">
        <f t="shared" si="71"/>
        <v>45871</v>
      </c>
      <c r="K761" s="3">
        <v>566</v>
      </c>
      <c r="L761" s="14" t="str">
        <f>IFERROR(VLOOKUP($K761,car_1[],2,0),"")</f>
        <v>محمد</v>
      </c>
      <c r="M761" s="14" t="str">
        <f>IFERROR(VLOOKUP($K761,car_1[],3,0),"")</f>
        <v>دبل كابينة</v>
      </c>
      <c r="N761" s="14" t="str">
        <f>IFERROR(VLOOKUP($K761,car_1[],4,0),"")</f>
        <v>عادية</v>
      </c>
      <c r="O761" s="11">
        <f ca="1">IF(K761&lt;&gt;"",IFERROR(IF(_xlfn.MAXIFS(OFFSET($P$5,0,0,ROW()-5,1),OFFSET($K$5,0,0,ROW()-5,1),K761)&lt;1,VLOOKUP(K761,car_1[[رقم السيارة]:[العداد]],5,FALSE),_xlfn.MAXIFS(OFFSET($P$5,0,0,ROW()-5,1),OFFSET($K$5,0,0,ROW()-5,1),K761)),VLOOKUP(K761,car_1[[رقم السيارة]:[العداد]],5,FALSE)),"")</f>
        <v>65752</v>
      </c>
      <c r="Q761" s="12" t="str">
        <f t="shared" ca="1" si="68"/>
        <v/>
      </c>
      <c r="R761" s="3">
        <v>25</v>
      </c>
      <c r="S761" s="3" t="s">
        <v>26</v>
      </c>
    </row>
    <row r="762" spans="7:19" x14ac:dyDescent="0.2">
      <c r="G762" s="6">
        <f t="shared" si="69"/>
        <v>45872</v>
      </c>
      <c r="H762" s="7">
        <f t="shared" si="70"/>
        <v>45872</v>
      </c>
      <c r="I762" s="8">
        <v>45872</v>
      </c>
      <c r="J762" s="9">
        <f t="shared" si="71"/>
        <v>45872</v>
      </c>
      <c r="K762" s="3">
        <v>215</v>
      </c>
      <c r="L762" s="14" t="str">
        <f>IFERROR(VLOOKUP($K762,car_1[],2,0),"")</f>
        <v>مصطفى</v>
      </c>
      <c r="M762" s="14" t="str">
        <f>IFERROR(VLOOKUP($K762,car_1[],3,0),"")</f>
        <v xml:space="preserve">كابينة </v>
      </c>
      <c r="N762" s="14" t="str">
        <f>IFERROR(VLOOKUP($K762,car_1[],4,0),"")</f>
        <v>عادية</v>
      </c>
      <c r="O762" s="11">
        <f ca="1">IF(K762&lt;&gt;"",IFERROR(IF(_xlfn.MAXIFS(OFFSET($P$5,0,0,ROW()-5,1),OFFSET($K$5,0,0,ROW()-5,1),K762)&lt;1,VLOOKUP(K762,car_1[[رقم السيارة]:[العداد]],5,FALSE),_xlfn.MAXIFS(OFFSET($P$5,0,0,ROW()-5,1),OFFSET($K$5,0,0,ROW()-5,1),K762)),VLOOKUP(K762,car_1[[رقم السيارة]:[العداد]],5,FALSE)),"")</f>
        <v>75925</v>
      </c>
      <c r="Q762" s="12" t="str">
        <f t="shared" ca="1" si="68"/>
        <v/>
      </c>
      <c r="R762" s="3">
        <v>30</v>
      </c>
      <c r="S762" s="3" t="s">
        <v>26</v>
      </c>
    </row>
    <row r="763" spans="7:19" x14ac:dyDescent="0.2">
      <c r="G763" s="6">
        <f t="shared" si="69"/>
        <v>45873</v>
      </c>
      <c r="H763" s="7">
        <f t="shared" si="70"/>
        <v>45873</v>
      </c>
      <c r="I763" s="8">
        <v>45873</v>
      </c>
      <c r="J763" s="9">
        <f t="shared" si="71"/>
        <v>45873</v>
      </c>
      <c r="K763" s="3">
        <v>578</v>
      </c>
      <c r="L763" s="14" t="str">
        <f>IFERROR(VLOOKUP($K763,car_1[],2,0),"")</f>
        <v>رضا الخطيب</v>
      </c>
      <c r="M763" s="14" t="str">
        <f>IFERROR(VLOOKUP($K763,car_1[],3,0),"")</f>
        <v>دبل كابينة</v>
      </c>
      <c r="N763" s="14" t="str">
        <f>IFERROR(VLOOKUP($K763,car_1[],4,0),"")</f>
        <v>غرز</v>
      </c>
      <c r="O763" s="11">
        <f ca="1">IF(K763&lt;&gt;"",IFERROR(IF(_xlfn.MAXIFS(OFFSET($P$5,0,0,ROW()-5,1),OFFSET($K$5,0,0,ROW()-5,1),K763)&lt;1,VLOOKUP(K763,car_1[[رقم السيارة]:[العداد]],5,FALSE),_xlfn.MAXIFS(OFFSET($P$5,0,0,ROW()-5,1),OFFSET($K$5,0,0,ROW()-5,1),K763)),VLOOKUP(K763,car_1[[رقم السيارة]:[العداد]],5,FALSE)),"")</f>
        <v>65352</v>
      </c>
      <c r="Q763" s="12" t="str">
        <f t="shared" ca="1" si="68"/>
        <v/>
      </c>
      <c r="R763" s="3">
        <v>55</v>
      </c>
      <c r="S763" s="3" t="s">
        <v>26</v>
      </c>
    </row>
    <row r="764" spans="7:19" x14ac:dyDescent="0.2">
      <c r="G764" s="6">
        <f t="shared" si="69"/>
        <v>45874</v>
      </c>
      <c r="H764" s="7">
        <f t="shared" si="70"/>
        <v>45874</v>
      </c>
      <c r="I764" s="8">
        <v>45874</v>
      </c>
      <c r="J764" s="9">
        <f t="shared" si="71"/>
        <v>45874</v>
      </c>
      <c r="K764" s="3">
        <v>879</v>
      </c>
      <c r="L764" s="14" t="str">
        <f>IFERROR(VLOOKUP($K764,car_1[],2,0),"")</f>
        <v xml:space="preserve">محمود </v>
      </c>
      <c r="M764" s="14" t="str">
        <f>IFERROR(VLOOKUP($K764,car_1[],3,0),"")</f>
        <v>دبل كابينة</v>
      </c>
      <c r="N764" s="14" t="str">
        <f>IFERROR(VLOOKUP($K764,car_1[],4,0),"")</f>
        <v>غرز</v>
      </c>
      <c r="O764" s="11">
        <f ca="1">IF(K764&lt;&gt;"",IFERROR(IF(_xlfn.MAXIFS(OFFSET($P$5,0,0,ROW()-5,1),OFFSET($K$5,0,0,ROW()-5,1),K764)&lt;1,VLOOKUP(K764,car_1[[رقم السيارة]:[العداد]],5,FALSE),_xlfn.MAXIFS(OFFSET($P$5,0,0,ROW()-5,1),OFFSET($K$5,0,0,ROW()-5,1),K764)),VLOOKUP(K764,car_1[[رقم السيارة]:[العداد]],5,FALSE)),"")</f>
        <v>426555</v>
      </c>
      <c r="Q764" s="12" t="str">
        <f t="shared" ca="1" si="68"/>
        <v/>
      </c>
      <c r="R764" s="3">
        <v>70</v>
      </c>
      <c r="S764" s="3" t="s">
        <v>26</v>
      </c>
    </row>
    <row r="765" spans="7:19" x14ac:dyDescent="0.2">
      <c r="G765" s="6">
        <f t="shared" si="69"/>
        <v>45875</v>
      </c>
      <c r="H765" s="7">
        <f t="shared" si="70"/>
        <v>45875</v>
      </c>
      <c r="I765" s="8">
        <v>45875</v>
      </c>
      <c r="J765" s="9">
        <f t="shared" si="71"/>
        <v>45875</v>
      </c>
      <c r="K765" s="3">
        <v>566</v>
      </c>
      <c r="L765" s="14" t="str">
        <f>IFERROR(VLOOKUP($K765,car_1[],2,0),"")</f>
        <v>محمد</v>
      </c>
      <c r="M765" s="14" t="str">
        <f>IFERROR(VLOOKUP($K765,car_1[],3,0),"")</f>
        <v>دبل كابينة</v>
      </c>
      <c r="N765" s="14" t="str">
        <f>IFERROR(VLOOKUP($K765,car_1[],4,0),"")</f>
        <v>عادية</v>
      </c>
      <c r="O765" s="11">
        <f ca="1">IF(K765&lt;&gt;"",IFERROR(IF(_xlfn.MAXIFS(OFFSET($P$5,0,0,ROW()-5,1),OFFSET($K$5,0,0,ROW()-5,1),K765)&lt;1,VLOOKUP(K765,car_1[[رقم السيارة]:[العداد]],5,FALSE),_xlfn.MAXIFS(OFFSET($P$5,0,0,ROW()-5,1),OFFSET($K$5,0,0,ROW()-5,1),K765)),VLOOKUP(K765,car_1[[رقم السيارة]:[العداد]],5,FALSE)),"")</f>
        <v>65752</v>
      </c>
      <c r="Q765" s="12" t="str">
        <f t="shared" ca="1" si="68"/>
        <v/>
      </c>
      <c r="R765" s="3">
        <v>50</v>
      </c>
      <c r="S765" s="3" t="s">
        <v>26</v>
      </c>
    </row>
    <row r="766" spans="7:19" x14ac:dyDescent="0.2">
      <c r="G766" s="6">
        <f t="shared" si="69"/>
        <v>45876</v>
      </c>
      <c r="H766" s="7">
        <f t="shared" si="70"/>
        <v>45876</v>
      </c>
      <c r="I766" s="8">
        <v>45876</v>
      </c>
      <c r="J766" s="9">
        <f t="shared" si="71"/>
        <v>45876</v>
      </c>
      <c r="K766" s="3">
        <v>215</v>
      </c>
      <c r="L766" s="14" t="str">
        <f>IFERROR(VLOOKUP($K766,car_1[],2,0),"")</f>
        <v>مصطفى</v>
      </c>
      <c r="M766" s="14" t="str">
        <f>IFERROR(VLOOKUP($K766,car_1[],3,0),"")</f>
        <v xml:space="preserve">كابينة </v>
      </c>
      <c r="N766" s="14" t="str">
        <f>IFERROR(VLOOKUP($K766,car_1[],4,0),"")</f>
        <v>عادية</v>
      </c>
      <c r="O766" s="11">
        <f ca="1">IF(K766&lt;&gt;"",IFERROR(IF(_xlfn.MAXIFS(OFFSET($P$5,0,0,ROW()-5,1),OFFSET($K$5,0,0,ROW()-5,1),K766)&lt;1,VLOOKUP(K766,car_1[[رقم السيارة]:[العداد]],5,FALSE),_xlfn.MAXIFS(OFFSET($P$5,0,0,ROW()-5,1),OFFSET($K$5,0,0,ROW()-5,1),K766)),VLOOKUP(K766,car_1[[رقم السيارة]:[العداد]],5,FALSE)),"")</f>
        <v>75925</v>
      </c>
      <c r="Q766" s="12" t="str">
        <f t="shared" ca="1" si="68"/>
        <v/>
      </c>
      <c r="R766" s="3">
        <v>25</v>
      </c>
      <c r="S766" s="3" t="s">
        <v>26</v>
      </c>
    </row>
    <row r="767" spans="7:19" x14ac:dyDescent="0.2">
      <c r="G767" s="6">
        <f t="shared" si="69"/>
        <v>45877</v>
      </c>
      <c r="H767" s="7">
        <f t="shared" si="70"/>
        <v>45877</v>
      </c>
      <c r="I767" s="8">
        <v>45877</v>
      </c>
      <c r="J767" s="9">
        <f t="shared" si="71"/>
        <v>45877</v>
      </c>
      <c r="K767" s="3">
        <v>578</v>
      </c>
      <c r="L767" s="14" t="str">
        <f>IFERROR(VLOOKUP($K767,car_1[],2,0),"")</f>
        <v>رضا الخطيب</v>
      </c>
      <c r="M767" s="14" t="str">
        <f>IFERROR(VLOOKUP($K767,car_1[],3,0),"")</f>
        <v>دبل كابينة</v>
      </c>
      <c r="N767" s="14" t="str">
        <f>IFERROR(VLOOKUP($K767,car_1[],4,0),"")</f>
        <v>غرز</v>
      </c>
      <c r="O767" s="11">
        <f ca="1">IF(K767&lt;&gt;"",IFERROR(IF(_xlfn.MAXIFS(OFFSET($P$5,0,0,ROW()-5,1),OFFSET($K$5,0,0,ROW()-5,1),K767)&lt;1,VLOOKUP(K767,car_1[[رقم السيارة]:[العداد]],5,FALSE),_xlfn.MAXIFS(OFFSET($P$5,0,0,ROW()-5,1),OFFSET($K$5,0,0,ROW()-5,1),K767)),VLOOKUP(K767,car_1[[رقم السيارة]:[العداد]],5,FALSE)),"")</f>
        <v>65352</v>
      </c>
      <c r="Q767" s="12" t="str">
        <f t="shared" ca="1" si="68"/>
        <v/>
      </c>
      <c r="R767" s="3">
        <v>30</v>
      </c>
      <c r="S767" s="3" t="s">
        <v>26</v>
      </c>
    </row>
    <row r="768" spans="7:19" x14ac:dyDescent="0.2">
      <c r="G768" s="6">
        <f t="shared" si="69"/>
        <v>45878</v>
      </c>
      <c r="H768" s="7">
        <f t="shared" si="70"/>
        <v>45878</v>
      </c>
      <c r="I768" s="8">
        <v>45878</v>
      </c>
      <c r="J768" s="9">
        <f t="shared" si="71"/>
        <v>45878</v>
      </c>
      <c r="K768" s="3">
        <v>879</v>
      </c>
      <c r="L768" s="14" t="str">
        <f>IFERROR(VLOOKUP($K768,car_1[],2,0),"")</f>
        <v xml:space="preserve">محمود </v>
      </c>
      <c r="M768" s="14" t="str">
        <f>IFERROR(VLOOKUP($K768,car_1[],3,0),"")</f>
        <v>دبل كابينة</v>
      </c>
      <c r="N768" s="14" t="str">
        <f>IFERROR(VLOOKUP($K768,car_1[],4,0),"")</f>
        <v>غرز</v>
      </c>
      <c r="O768" s="11">
        <f ca="1">IF(K768&lt;&gt;"",IFERROR(IF(_xlfn.MAXIFS(OFFSET($P$5,0,0,ROW()-5,1),OFFSET($K$5,0,0,ROW()-5,1),K768)&lt;1,VLOOKUP(K768,car_1[[رقم السيارة]:[العداد]],5,FALSE),_xlfn.MAXIFS(OFFSET($P$5,0,0,ROW()-5,1),OFFSET($K$5,0,0,ROW()-5,1),K768)),VLOOKUP(K768,car_1[[رقم السيارة]:[العداد]],5,FALSE)),"")</f>
        <v>426555</v>
      </c>
      <c r="Q768" s="12" t="str">
        <f t="shared" ca="1" si="68"/>
        <v/>
      </c>
      <c r="R768" s="3">
        <v>55</v>
      </c>
      <c r="S768" s="3" t="s">
        <v>26</v>
      </c>
    </row>
    <row r="769" spans="7:19" x14ac:dyDescent="0.2">
      <c r="G769" s="6">
        <f t="shared" si="69"/>
        <v>45879</v>
      </c>
      <c r="H769" s="7">
        <f t="shared" si="70"/>
        <v>45879</v>
      </c>
      <c r="I769" s="8">
        <v>45879</v>
      </c>
      <c r="J769" s="9">
        <f t="shared" si="71"/>
        <v>45879</v>
      </c>
      <c r="K769" s="3">
        <v>566</v>
      </c>
      <c r="L769" s="14" t="str">
        <f>IFERROR(VLOOKUP($K769,car_1[],2,0),"")</f>
        <v>محمد</v>
      </c>
      <c r="M769" s="14" t="str">
        <f>IFERROR(VLOOKUP($K769,car_1[],3,0),"")</f>
        <v>دبل كابينة</v>
      </c>
      <c r="N769" s="14" t="str">
        <f>IFERROR(VLOOKUP($K769,car_1[],4,0),"")</f>
        <v>عادية</v>
      </c>
      <c r="O769" s="11">
        <f ca="1">IF(K769&lt;&gt;"",IFERROR(IF(_xlfn.MAXIFS(OFFSET($P$5,0,0,ROW()-5,1),OFFSET($K$5,0,0,ROW()-5,1),K769)&lt;1,VLOOKUP(K769,car_1[[رقم السيارة]:[العداد]],5,FALSE),_xlfn.MAXIFS(OFFSET($P$5,0,0,ROW()-5,1),OFFSET($K$5,0,0,ROW()-5,1),K769)),VLOOKUP(K769,car_1[[رقم السيارة]:[العداد]],5,FALSE)),"")</f>
        <v>65752</v>
      </c>
      <c r="Q769" s="12" t="str">
        <f t="shared" ca="1" si="68"/>
        <v/>
      </c>
      <c r="R769" s="3">
        <v>70</v>
      </c>
      <c r="S769" s="3" t="s">
        <v>26</v>
      </c>
    </row>
    <row r="770" spans="7:19" x14ac:dyDescent="0.2">
      <c r="G770" s="6">
        <f t="shared" si="69"/>
        <v>45880</v>
      </c>
      <c r="H770" s="7">
        <f t="shared" si="70"/>
        <v>45880</v>
      </c>
      <c r="I770" s="8">
        <v>45880</v>
      </c>
      <c r="J770" s="9">
        <f t="shared" si="71"/>
        <v>45880</v>
      </c>
      <c r="K770" s="3">
        <v>215</v>
      </c>
      <c r="L770" s="14" t="str">
        <f>IFERROR(VLOOKUP($K770,car_1[],2,0),"")</f>
        <v>مصطفى</v>
      </c>
      <c r="M770" s="14" t="str">
        <f>IFERROR(VLOOKUP($K770,car_1[],3,0),"")</f>
        <v xml:space="preserve">كابينة </v>
      </c>
      <c r="N770" s="14" t="str">
        <f>IFERROR(VLOOKUP($K770,car_1[],4,0),"")</f>
        <v>عادية</v>
      </c>
      <c r="O770" s="11">
        <f ca="1">IF(K770&lt;&gt;"",IFERROR(IF(_xlfn.MAXIFS(OFFSET($P$5,0,0,ROW()-5,1),OFFSET($K$5,0,0,ROW()-5,1),K770)&lt;1,VLOOKUP(K770,car_1[[رقم السيارة]:[العداد]],5,FALSE),_xlfn.MAXIFS(OFFSET($P$5,0,0,ROW()-5,1),OFFSET($K$5,0,0,ROW()-5,1),K770)),VLOOKUP(K770,car_1[[رقم السيارة]:[العداد]],5,FALSE)),"")</f>
        <v>75925</v>
      </c>
      <c r="Q770" s="12" t="str">
        <f t="shared" ca="1" si="68"/>
        <v/>
      </c>
      <c r="R770" s="3">
        <v>50</v>
      </c>
      <c r="S770" s="3" t="s">
        <v>26</v>
      </c>
    </row>
    <row r="771" spans="7:19" x14ac:dyDescent="0.2">
      <c r="G771" s="6">
        <f t="shared" si="69"/>
        <v>45881</v>
      </c>
      <c r="H771" s="7">
        <f t="shared" si="70"/>
        <v>45881</v>
      </c>
      <c r="I771" s="8">
        <v>45881</v>
      </c>
      <c r="J771" s="9">
        <f t="shared" si="71"/>
        <v>45881</v>
      </c>
      <c r="K771" s="3">
        <v>578</v>
      </c>
      <c r="L771" s="14" t="str">
        <f>IFERROR(VLOOKUP($K771,car_1[],2,0),"")</f>
        <v>رضا الخطيب</v>
      </c>
      <c r="M771" s="14" t="str">
        <f>IFERROR(VLOOKUP($K771,car_1[],3,0),"")</f>
        <v>دبل كابينة</v>
      </c>
      <c r="N771" s="14" t="str">
        <f>IFERROR(VLOOKUP($K771,car_1[],4,0),"")</f>
        <v>غرز</v>
      </c>
      <c r="O771" s="11">
        <f ca="1">IF(K771&lt;&gt;"",IFERROR(IF(_xlfn.MAXIFS(OFFSET($P$5,0,0,ROW()-5,1),OFFSET($K$5,0,0,ROW()-5,1),K771)&lt;1,VLOOKUP(K771,car_1[[رقم السيارة]:[العداد]],5,FALSE),_xlfn.MAXIFS(OFFSET($P$5,0,0,ROW()-5,1),OFFSET($K$5,0,0,ROW()-5,1),K771)),VLOOKUP(K771,car_1[[رقم السيارة]:[العداد]],5,FALSE)),"")</f>
        <v>65352</v>
      </c>
      <c r="Q771" s="12" t="str">
        <f t="shared" ca="1" si="68"/>
        <v/>
      </c>
      <c r="R771" s="3">
        <v>25</v>
      </c>
      <c r="S771" s="3" t="s">
        <v>26</v>
      </c>
    </row>
    <row r="772" spans="7:19" x14ac:dyDescent="0.2">
      <c r="G772" s="6">
        <f t="shared" si="69"/>
        <v>45882</v>
      </c>
      <c r="H772" s="7">
        <f t="shared" si="70"/>
        <v>45882</v>
      </c>
      <c r="I772" s="8">
        <v>45882</v>
      </c>
      <c r="J772" s="9">
        <f t="shared" si="71"/>
        <v>45882</v>
      </c>
      <c r="K772" s="3">
        <v>879</v>
      </c>
      <c r="L772" s="14" t="str">
        <f>IFERROR(VLOOKUP($K772,car_1[],2,0),"")</f>
        <v xml:space="preserve">محمود </v>
      </c>
      <c r="M772" s="14" t="str">
        <f>IFERROR(VLOOKUP($K772,car_1[],3,0),"")</f>
        <v>دبل كابينة</v>
      </c>
      <c r="N772" s="14" t="str">
        <f>IFERROR(VLOOKUP($K772,car_1[],4,0),"")</f>
        <v>غرز</v>
      </c>
      <c r="O772" s="11">
        <f ca="1">IF(K772&lt;&gt;"",IFERROR(IF(_xlfn.MAXIFS(OFFSET($P$5,0,0,ROW()-5,1),OFFSET($K$5,0,0,ROW()-5,1),K772)&lt;1,VLOOKUP(K772,car_1[[رقم السيارة]:[العداد]],5,FALSE),_xlfn.MAXIFS(OFFSET($P$5,0,0,ROW()-5,1),OFFSET($K$5,0,0,ROW()-5,1),K772)),VLOOKUP(K772,car_1[[رقم السيارة]:[العداد]],5,FALSE)),"")</f>
        <v>426555</v>
      </c>
      <c r="Q772" s="12" t="str">
        <f t="shared" ca="1" si="68"/>
        <v/>
      </c>
      <c r="R772" s="3">
        <v>30</v>
      </c>
      <c r="S772" s="3" t="s">
        <v>26</v>
      </c>
    </row>
    <row r="773" spans="7:19" x14ac:dyDescent="0.2">
      <c r="G773" s="6">
        <f t="shared" si="69"/>
        <v>45883</v>
      </c>
      <c r="H773" s="7">
        <f t="shared" si="70"/>
        <v>45883</v>
      </c>
      <c r="I773" s="8">
        <v>45883</v>
      </c>
      <c r="J773" s="9">
        <f t="shared" si="71"/>
        <v>45883</v>
      </c>
      <c r="K773" s="3">
        <v>566</v>
      </c>
      <c r="L773" s="14" t="str">
        <f>IFERROR(VLOOKUP($K773,car_1[],2,0),"")</f>
        <v>محمد</v>
      </c>
      <c r="M773" s="14" t="str">
        <f>IFERROR(VLOOKUP($K773,car_1[],3,0),"")</f>
        <v>دبل كابينة</v>
      </c>
      <c r="N773" s="14" t="str">
        <f>IFERROR(VLOOKUP($K773,car_1[],4,0),"")</f>
        <v>عادية</v>
      </c>
      <c r="O773" s="11">
        <f ca="1">IF(K773&lt;&gt;"",IFERROR(IF(_xlfn.MAXIFS(OFFSET($P$5,0,0,ROW()-5,1),OFFSET($K$5,0,0,ROW()-5,1),K773)&lt;1,VLOOKUP(K773,car_1[[رقم السيارة]:[العداد]],5,FALSE),_xlfn.MAXIFS(OFFSET($P$5,0,0,ROW()-5,1),OFFSET($K$5,0,0,ROW()-5,1),K773)),VLOOKUP(K773,car_1[[رقم السيارة]:[العداد]],5,FALSE)),"")</f>
        <v>65752</v>
      </c>
      <c r="Q773" s="12" t="str">
        <f t="shared" ref="Q773:Q836" ca="1" si="72">IF(OR(O773="",P773=""),"",(O773-P773)*-1)</f>
        <v/>
      </c>
      <c r="R773" s="3">
        <v>55</v>
      </c>
      <c r="S773" s="3" t="s">
        <v>26</v>
      </c>
    </row>
    <row r="774" spans="7:19" x14ac:dyDescent="0.2">
      <c r="G774" s="6">
        <f t="shared" si="69"/>
        <v>45884</v>
      </c>
      <c r="H774" s="7">
        <f t="shared" si="70"/>
        <v>45884</v>
      </c>
      <c r="I774" s="8">
        <v>45884</v>
      </c>
      <c r="J774" s="9">
        <f t="shared" si="71"/>
        <v>45884</v>
      </c>
      <c r="K774" s="3">
        <v>215</v>
      </c>
      <c r="L774" s="14" t="str">
        <f>IFERROR(VLOOKUP($K774,car_1[],2,0),"")</f>
        <v>مصطفى</v>
      </c>
      <c r="M774" s="14" t="str">
        <f>IFERROR(VLOOKUP($K774,car_1[],3,0),"")</f>
        <v xml:space="preserve">كابينة </v>
      </c>
      <c r="N774" s="14" t="str">
        <f>IFERROR(VLOOKUP($K774,car_1[],4,0),"")</f>
        <v>عادية</v>
      </c>
      <c r="O774" s="11">
        <f ca="1">IF(K774&lt;&gt;"",IFERROR(IF(_xlfn.MAXIFS(OFFSET($P$5,0,0,ROW()-5,1),OFFSET($K$5,0,0,ROW()-5,1),K774)&lt;1,VLOOKUP(K774,car_1[[رقم السيارة]:[العداد]],5,FALSE),_xlfn.MAXIFS(OFFSET($P$5,0,0,ROW()-5,1),OFFSET($K$5,0,0,ROW()-5,1),K774)),VLOOKUP(K774,car_1[[رقم السيارة]:[العداد]],5,FALSE)),"")</f>
        <v>75925</v>
      </c>
      <c r="Q774" s="12" t="str">
        <f t="shared" ca="1" si="72"/>
        <v/>
      </c>
      <c r="R774" s="3">
        <v>70</v>
      </c>
      <c r="S774" s="3" t="s">
        <v>26</v>
      </c>
    </row>
    <row r="775" spans="7:19" x14ac:dyDescent="0.2">
      <c r="G775" s="6">
        <f t="shared" ref="G775:G838" si="73">+I775</f>
        <v>45885</v>
      </c>
      <c r="H775" s="7">
        <f t="shared" ref="H775:H838" si="74">I775</f>
        <v>45885</v>
      </c>
      <c r="I775" s="8">
        <v>45885</v>
      </c>
      <c r="J775" s="9">
        <f t="shared" ref="J775:J838" si="75">I775</f>
        <v>45885</v>
      </c>
      <c r="K775" s="3">
        <v>578</v>
      </c>
      <c r="L775" s="14" t="str">
        <f>IFERROR(VLOOKUP($K775,car_1[],2,0),"")</f>
        <v>رضا الخطيب</v>
      </c>
      <c r="M775" s="14" t="str">
        <f>IFERROR(VLOOKUP($K775,car_1[],3,0),"")</f>
        <v>دبل كابينة</v>
      </c>
      <c r="N775" s="14" t="str">
        <f>IFERROR(VLOOKUP($K775,car_1[],4,0),"")</f>
        <v>غرز</v>
      </c>
      <c r="O775" s="11">
        <f ca="1">IF(K775&lt;&gt;"",IFERROR(IF(_xlfn.MAXIFS(OFFSET($P$5,0,0,ROW()-5,1),OFFSET($K$5,0,0,ROW()-5,1),K775)&lt;1,VLOOKUP(K775,car_1[[رقم السيارة]:[العداد]],5,FALSE),_xlfn.MAXIFS(OFFSET($P$5,0,0,ROW()-5,1),OFFSET($K$5,0,0,ROW()-5,1),K775)),VLOOKUP(K775,car_1[[رقم السيارة]:[العداد]],5,FALSE)),"")</f>
        <v>65352</v>
      </c>
      <c r="Q775" s="12" t="str">
        <f t="shared" ca="1" si="72"/>
        <v/>
      </c>
      <c r="R775" s="3">
        <v>50</v>
      </c>
      <c r="S775" s="3" t="s">
        <v>26</v>
      </c>
    </row>
    <row r="776" spans="7:19" x14ac:dyDescent="0.2">
      <c r="G776" s="6">
        <f t="shared" si="73"/>
        <v>45886</v>
      </c>
      <c r="H776" s="7">
        <f t="shared" si="74"/>
        <v>45886</v>
      </c>
      <c r="I776" s="8">
        <v>45886</v>
      </c>
      <c r="J776" s="9">
        <f t="shared" si="75"/>
        <v>45886</v>
      </c>
      <c r="K776" s="3">
        <v>879</v>
      </c>
      <c r="L776" s="14" t="str">
        <f>IFERROR(VLOOKUP($K776,car_1[],2,0),"")</f>
        <v xml:space="preserve">محمود </v>
      </c>
      <c r="M776" s="14" t="str">
        <f>IFERROR(VLOOKUP($K776,car_1[],3,0),"")</f>
        <v>دبل كابينة</v>
      </c>
      <c r="N776" s="14" t="str">
        <f>IFERROR(VLOOKUP($K776,car_1[],4,0),"")</f>
        <v>غرز</v>
      </c>
      <c r="O776" s="11">
        <f ca="1">IF(K776&lt;&gt;"",IFERROR(IF(_xlfn.MAXIFS(OFFSET($P$5,0,0,ROW()-5,1),OFFSET($K$5,0,0,ROW()-5,1),K776)&lt;1,VLOOKUP(K776,car_1[[رقم السيارة]:[العداد]],5,FALSE),_xlfn.MAXIFS(OFFSET($P$5,0,0,ROW()-5,1),OFFSET($K$5,0,0,ROW()-5,1),K776)),VLOOKUP(K776,car_1[[رقم السيارة]:[العداد]],5,FALSE)),"")</f>
        <v>426555</v>
      </c>
      <c r="Q776" s="12" t="str">
        <f t="shared" ca="1" si="72"/>
        <v/>
      </c>
      <c r="R776" s="3">
        <v>25</v>
      </c>
      <c r="S776" s="3" t="s">
        <v>26</v>
      </c>
    </row>
    <row r="777" spans="7:19" x14ac:dyDescent="0.2">
      <c r="G777" s="6">
        <f t="shared" si="73"/>
        <v>45887</v>
      </c>
      <c r="H777" s="7">
        <f t="shared" si="74"/>
        <v>45887</v>
      </c>
      <c r="I777" s="8">
        <v>45887</v>
      </c>
      <c r="J777" s="9">
        <f t="shared" si="75"/>
        <v>45887</v>
      </c>
      <c r="K777" s="3">
        <v>566</v>
      </c>
      <c r="L777" s="14" t="str">
        <f>IFERROR(VLOOKUP($K777,car_1[],2,0),"")</f>
        <v>محمد</v>
      </c>
      <c r="M777" s="14" t="str">
        <f>IFERROR(VLOOKUP($K777,car_1[],3,0),"")</f>
        <v>دبل كابينة</v>
      </c>
      <c r="N777" s="14" t="str">
        <f>IFERROR(VLOOKUP($K777,car_1[],4,0),"")</f>
        <v>عادية</v>
      </c>
      <c r="O777" s="11">
        <f ca="1">IF(K777&lt;&gt;"",IFERROR(IF(_xlfn.MAXIFS(OFFSET($P$5,0,0,ROW()-5,1),OFFSET($K$5,0,0,ROW()-5,1),K777)&lt;1,VLOOKUP(K777,car_1[[رقم السيارة]:[العداد]],5,FALSE),_xlfn.MAXIFS(OFFSET($P$5,0,0,ROW()-5,1),OFFSET($K$5,0,0,ROW()-5,1),K777)),VLOOKUP(K777,car_1[[رقم السيارة]:[العداد]],5,FALSE)),"")</f>
        <v>65752</v>
      </c>
      <c r="Q777" s="12" t="str">
        <f t="shared" ca="1" si="72"/>
        <v/>
      </c>
      <c r="R777" s="3">
        <v>30</v>
      </c>
      <c r="S777" s="3" t="s">
        <v>26</v>
      </c>
    </row>
    <row r="778" spans="7:19" x14ac:dyDescent="0.2">
      <c r="G778" s="6">
        <f t="shared" si="73"/>
        <v>45888</v>
      </c>
      <c r="H778" s="7">
        <f t="shared" si="74"/>
        <v>45888</v>
      </c>
      <c r="I778" s="8">
        <v>45888</v>
      </c>
      <c r="J778" s="9">
        <f t="shared" si="75"/>
        <v>45888</v>
      </c>
      <c r="K778" s="3">
        <v>215</v>
      </c>
      <c r="L778" s="14" t="str">
        <f>IFERROR(VLOOKUP($K778,car_1[],2,0),"")</f>
        <v>مصطفى</v>
      </c>
      <c r="M778" s="14" t="str">
        <f>IFERROR(VLOOKUP($K778,car_1[],3,0),"")</f>
        <v xml:space="preserve">كابينة </v>
      </c>
      <c r="N778" s="14" t="str">
        <f>IFERROR(VLOOKUP($K778,car_1[],4,0),"")</f>
        <v>عادية</v>
      </c>
      <c r="O778" s="11">
        <f ca="1">IF(K778&lt;&gt;"",IFERROR(IF(_xlfn.MAXIFS(OFFSET($P$5,0,0,ROW()-5,1),OFFSET($K$5,0,0,ROW()-5,1),K778)&lt;1,VLOOKUP(K778,car_1[[رقم السيارة]:[العداد]],5,FALSE),_xlfn.MAXIFS(OFFSET($P$5,0,0,ROW()-5,1),OFFSET($K$5,0,0,ROW()-5,1),K778)),VLOOKUP(K778,car_1[[رقم السيارة]:[العداد]],5,FALSE)),"")</f>
        <v>75925</v>
      </c>
      <c r="Q778" s="12" t="str">
        <f t="shared" ca="1" si="72"/>
        <v/>
      </c>
      <c r="R778" s="3">
        <v>55</v>
      </c>
      <c r="S778" s="3" t="s">
        <v>26</v>
      </c>
    </row>
    <row r="779" spans="7:19" x14ac:dyDescent="0.2">
      <c r="G779" s="6">
        <f t="shared" si="73"/>
        <v>45889</v>
      </c>
      <c r="H779" s="7">
        <f t="shared" si="74"/>
        <v>45889</v>
      </c>
      <c r="I779" s="8">
        <v>45889</v>
      </c>
      <c r="J779" s="9">
        <f t="shared" si="75"/>
        <v>45889</v>
      </c>
      <c r="K779" s="3">
        <v>578</v>
      </c>
      <c r="L779" s="14" t="str">
        <f>IFERROR(VLOOKUP($K779,car_1[],2,0),"")</f>
        <v>رضا الخطيب</v>
      </c>
      <c r="M779" s="14" t="str">
        <f>IFERROR(VLOOKUP($K779,car_1[],3,0),"")</f>
        <v>دبل كابينة</v>
      </c>
      <c r="N779" s="14" t="str">
        <f>IFERROR(VLOOKUP($K779,car_1[],4,0),"")</f>
        <v>غرز</v>
      </c>
      <c r="O779" s="11">
        <f ca="1">IF(K779&lt;&gt;"",IFERROR(IF(_xlfn.MAXIFS(OFFSET($P$5,0,0,ROW()-5,1),OFFSET($K$5,0,0,ROW()-5,1),K779)&lt;1,VLOOKUP(K779,car_1[[رقم السيارة]:[العداد]],5,FALSE),_xlfn.MAXIFS(OFFSET($P$5,0,0,ROW()-5,1),OFFSET($K$5,0,0,ROW()-5,1),K779)),VLOOKUP(K779,car_1[[رقم السيارة]:[العداد]],5,FALSE)),"")</f>
        <v>65352</v>
      </c>
      <c r="Q779" s="12" t="str">
        <f t="shared" ca="1" si="72"/>
        <v/>
      </c>
      <c r="R779" s="3">
        <v>70</v>
      </c>
      <c r="S779" s="3" t="s">
        <v>26</v>
      </c>
    </row>
    <row r="780" spans="7:19" x14ac:dyDescent="0.2">
      <c r="G780" s="6">
        <f t="shared" si="73"/>
        <v>45890</v>
      </c>
      <c r="H780" s="7">
        <f t="shared" si="74"/>
        <v>45890</v>
      </c>
      <c r="I780" s="8">
        <v>45890</v>
      </c>
      <c r="J780" s="9">
        <f t="shared" si="75"/>
        <v>45890</v>
      </c>
      <c r="K780" s="3">
        <v>879</v>
      </c>
      <c r="L780" s="14" t="str">
        <f>IFERROR(VLOOKUP($K780,car_1[],2,0),"")</f>
        <v xml:space="preserve">محمود </v>
      </c>
      <c r="M780" s="14" t="str">
        <f>IFERROR(VLOOKUP($K780,car_1[],3,0),"")</f>
        <v>دبل كابينة</v>
      </c>
      <c r="N780" s="14" t="str">
        <f>IFERROR(VLOOKUP($K780,car_1[],4,0),"")</f>
        <v>غرز</v>
      </c>
      <c r="O780" s="11">
        <f ca="1">IF(K780&lt;&gt;"",IFERROR(IF(_xlfn.MAXIFS(OFFSET($P$5,0,0,ROW()-5,1),OFFSET($K$5,0,0,ROW()-5,1),K780)&lt;1,VLOOKUP(K780,car_1[[رقم السيارة]:[العداد]],5,FALSE),_xlfn.MAXIFS(OFFSET($P$5,0,0,ROW()-5,1),OFFSET($K$5,0,0,ROW()-5,1),K780)),VLOOKUP(K780,car_1[[رقم السيارة]:[العداد]],5,FALSE)),"")</f>
        <v>426555</v>
      </c>
      <c r="Q780" s="12" t="str">
        <f t="shared" ca="1" si="72"/>
        <v/>
      </c>
      <c r="R780" s="3">
        <v>50</v>
      </c>
      <c r="S780" s="3" t="s">
        <v>26</v>
      </c>
    </row>
    <row r="781" spans="7:19" x14ac:dyDescent="0.2">
      <c r="G781" s="6">
        <f t="shared" si="73"/>
        <v>45891</v>
      </c>
      <c r="H781" s="7">
        <f t="shared" si="74"/>
        <v>45891</v>
      </c>
      <c r="I781" s="8">
        <v>45891</v>
      </c>
      <c r="J781" s="9">
        <f t="shared" si="75"/>
        <v>45891</v>
      </c>
      <c r="K781" s="3">
        <v>566</v>
      </c>
      <c r="L781" s="14" t="str">
        <f>IFERROR(VLOOKUP($K781,car_1[],2,0),"")</f>
        <v>محمد</v>
      </c>
      <c r="M781" s="14" t="str">
        <f>IFERROR(VLOOKUP($K781,car_1[],3,0),"")</f>
        <v>دبل كابينة</v>
      </c>
      <c r="N781" s="14" t="str">
        <f>IFERROR(VLOOKUP($K781,car_1[],4,0),"")</f>
        <v>عادية</v>
      </c>
      <c r="O781" s="11">
        <f ca="1">IF(K781&lt;&gt;"",IFERROR(IF(_xlfn.MAXIFS(OFFSET($P$5,0,0,ROW()-5,1),OFFSET($K$5,0,0,ROW()-5,1),K781)&lt;1,VLOOKUP(K781,car_1[[رقم السيارة]:[العداد]],5,FALSE),_xlfn.MAXIFS(OFFSET($P$5,0,0,ROW()-5,1),OFFSET($K$5,0,0,ROW()-5,1),K781)),VLOOKUP(K781,car_1[[رقم السيارة]:[العداد]],5,FALSE)),"")</f>
        <v>65752</v>
      </c>
      <c r="Q781" s="12" t="str">
        <f t="shared" ca="1" si="72"/>
        <v/>
      </c>
      <c r="R781" s="3">
        <v>25</v>
      </c>
      <c r="S781" s="3" t="s">
        <v>26</v>
      </c>
    </row>
    <row r="782" spans="7:19" x14ac:dyDescent="0.2">
      <c r="G782" s="6">
        <f t="shared" si="73"/>
        <v>45892</v>
      </c>
      <c r="H782" s="7">
        <f t="shared" si="74"/>
        <v>45892</v>
      </c>
      <c r="I782" s="8">
        <v>45892</v>
      </c>
      <c r="J782" s="9">
        <f t="shared" si="75"/>
        <v>45892</v>
      </c>
      <c r="K782" s="3">
        <v>215</v>
      </c>
      <c r="L782" s="14" t="str">
        <f>IFERROR(VLOOKUP($K782,car_1[],2,0),"")</f>
        <v>مصطفى</v>
      </c>
      <c r="M782" s="14" t="str">
        <f>IFERROR(VLOOKUP($K782,car_1[],3,0),"")</f>
        <v xml:space="preserve">كابينة </v>
      </c>
      <c r="N782" s="14" t="str">
        <f>IFERROR(VLOOKUP($K782,car_1[],4,0),"")</f>
        <v>عادية</v>
      </c>
      <c r="O782" s="11">
        <f ca="1">IF(K782&lt;&gt;"",IFERROR(IF(_xlfn.MAXIFS(OFFSET($P$5,0,0,ROW()-5,1),OFFSET($K$5,0,0,ROW()-5,1),K782)&lt;1,VLOOKUP(K782,car_1[[رقم السيارة]:[العداد]],5,FALSE),_xlfn.MAXIFS(OFFSET($P$5,0,0,ROW()-5,1),OFFSET($K$5,0,0,ROW()-5,1),K782)),VLOOKUP(K782,car_1[[رقم السيارة]:[العداد]],5,FALSE)),"")</f>
        <v>75925</v>
      </c>
      <c r="Q782" s="12" t="str">
        <f t="shared" ca="1" si="72"/>
        <v/>
      </c>
      <c r="R782" s="3">
        <v>30</v>
      </c>
      <c r="S782" s="3" t="s">
        <v>26</v>
      </c>
    </row>
    <row r="783" spans="7:19" x14ac:dyDescent="0.2">
      <c r="G783" s="6">
        <f t="shared" si="73"/>
        <v>45893</v>
      </c>
      <c r="H783" s="7">
        <f t="shared" si="74"/>
        <v>45893</v>
      </c>
      <c r="I783" s="8">
        <v>45893</v>
      </c>
      <c r="J783" s="9">
        <f t="shared" si="75"/>
        <v>45893</v>
      </c>
      <c r="K783" s="3">
        <v>578</v>
      </c>
      <c r="L783" s="14" t="str">
        <f>IFERROR(VLOOKUP($K783,car_1[],2,0),"")</f>
        <v>رضا الخطيب</v>
      </c>
      <c r="M783" s="14" t="str">
        <f>IFERROR(VLOOKUP($K783,car_1[],3,0),"")</f>
        <v>دبل كابينة</v>
      </c>
      <c r="N783" s="14" t="str">
        <f>IFERROR(VLOOKUP($K783,car_1[],4,0),"")</f>
        <v>غرز</v>
      </c>
      <c r="O783" s="11">
        <f ca="1">IF(K783&lt;&gt;"",IFERROR(IF(_xlfn.MAXIFS(OFFSET($P$5,0,0,ROW()-5,1),OFFSET($K$5,0,0,ROW()-5,1),K783)&lt;1,VLOOKUP(K783,car_1[[رقم السيارة]:[العداد]],5,FALSE),_xlfn.MAXIFS(OFFSET($P$5,0,0,ROW()-5,1),OFFSET($K$5,0,0,ROW()-5,1),K783)),VLOOKUP(K783,car_1[[رقم السيارة]:[العداد]],5,FALSE)),"")</f>
        <v>65352</v>
      </c>
      <c r="Q783" s="12" t="str">
        <f t="shared" ca="1" si="72"/>
        <v/>
      </c>
      <c r="R783" s="3">
        <v>55</v>
      </c>
      <c r="S783" s="3" t="s">
        <v>26</v>
      </c>
    </row>
    <row r="784" spans="7:19" x14ac:dyDescent="0.2">
      <c r="G784" s="6">
        <f t="shared" si="73"/>
        <v>45894</v>
      </c>
      <c r="H784" s="7">
        <f t="shared" si="74"/>
        <v>45894</v>
      </c>
      <c r="I784" s="8">
        <v>45894</v>
      </c>
      <c r="J784" s="9">
        <f t="shared" si="75"/>
        <v>45894</v>
      </c>
      <c r="K784" s="3">
        <v>879</v>
      </c>
      <c r="L784" s="14" t="str">
        <f>IFERROR(VLOOKUP($K784,car_1[],2,0),"")</f>
        <v xml:space="preserve">محمود </v>
      </c>
      <c r="M784" s="14" t="str">
        <f>IFERROR(VLOOKUP($K784,car_1[],3,0),"")</f>
        <v>دبل كابينة</v>
      </c>
      <c r="N784" s="14" t="str">
        <f>IFERROR(VLOOKUP($K784,car_1[],4,0),"")</f>
        <v>غرز</v>
      </c>
      <c r="O784" s="11">
        <f ca="1">IF(K784&lt;&gt;"",IFERROR(IF(_xlfn.MAXIFS(OFFSET($P$5,0,0,ROW()-5,1),OFFSET($K$5,0,0,ROW()-5,1),K784)&lt;1,VLOOKUP(K784,car_1[[رقم السيارة]:[العداد]],5,FALSE),_xlfn.MAXIFS(OFFSET($P$5,0,0,ROW()-5,1),OFFSET($K$5,0,0,ROW()-5,1),K784)),VLOOKUP(K784,car_1[[رقم السيارة]:[العداد]],5,FALSE)),"")</f>
        <v>426555</v>
      </c>
      <c r="Q784" s="12" t="str">
        <f t="shared" ca="1" si="72"/>
        <v/>
      </c>
      <c r="R784" s="3">
        <v>70</v>
      </c>
      <c r="S784" s="3" t="s">
        <v>26</v>
      </c>
    </row>
    <row r="785" spans="7:19" x14ac:dyDescent="0.2">
      <c r="G785" s="6">
        <f t="shared" si="73"/>
        <v>45895</v>
      </c>
      <c r="H785" s="7">
        <f t="shared" si="74"/>
        <v>45895</v>
      </c>
      <c r="I785" s="8">
        <v>45895</v>
      </c>
      <c r="J785" s="9">
        <f t="shared" si="75"/>
        <v>45895</v>
      </c>
      <c r="K785" s="3">
        <v>566</v>
      </c>
      <c r="L785" s="14" t="str">
        <f>IFERROR(VLOOKUP($K785,car_1[],2,0),"")</f>
        <v>محمد</v>
      </c>
      <c r="M785" s="14" t="str">
        <f>IFERROR(VLOOKUP($K785,car_1[],3,0),"")</f>
        <v>دبل كابينة</v>
      </c>
      <c r="N785" s="14" t="str">
        <f>IFERROR(VLOOKUP($K785,car_1[],4,0),"")</f>
        <v>عادية</v>
      </c>
      <c r="O785" s="11">
        <f ca="1">IF(K785&lt;&gt;"",IFERROR(IF(_xlfn.MAXIFS(OFFSET($P$5,0,0,ROW()-5,1),OFFSET($K$5,0,0,ROW()-5,1),K785)&lt;1,VLOOKUP(K785,car_1[[رقم السيارة]:[العداد]],5,FALSE),_xlfn.MAXIFS(OFFSET($P$5,0,0,ROW()-5,1),OFFSET($K$5,0,0,ROW()-5,1),K785)),VLOOKUP(K785,car_1[[رقم السيارة]:[العداد]],5,FALSE)),"")</f>
        <v>65752</v>
      </c>
      <c r="Q785" s="12" t="str">
        <f t="shared" ca="1" si="72"/>
        <v/>
      </c>
      <c r="R785" s="3">
        <v>50</v>
      </c>
      <c r="S785" s="3" t="s">
        <v>26</v>
      </c>
    </row>
    <row r="786" spans="7:19" x14ac:dyDescent="0.2">
      <c r="G786" s="6">
        <f t="shared" si="73"/>
        <v>45896</v>
      </c>
      <c r="H786" s="7">
        <f t="shared" si="74"/>
        <v>45896</v>
      </c>
      <c r="I786" s="8">
        <v>45896</v>
      </c>
      <c r="J786" s="9">
        <f t="shared" si="75"/>
        <v>45896</v>
      </c>
      <c r="K786" s="3">
        <v>215</v>
      </c>
      <c r="L786" s="14" t="str">
        <f>IFERROR(VLOOKUP($K786,car_1[],2,0),"")</f>
        <v>مصطفى</v>
      </c>
      <c r="M786" s="14" t="str">
        <f>IFERROR(VLOOKUP($K786,car_1[],3,0),"")</f>
        <v xml:space="preserve">كابينة </v>
      </c>
      <c r="N786" s="14" t="str">
        <f>IFERROR(VLOOKUP($K786,car_1[],4,0),"")</f>
        <v>عادية</v>
      </c>
      <c r="O786" s="11">
        <f ca="1">IF(K786&lt;&gt;"",IFERROR(IF(_xlfn.MAXIFS(OFFSET($P$5,0,0,ROW()-5,1),OFFSET($K$5,0,0,ROW()-5,1),K786)&lt;1,VLOOKUP(K786,car_1[[رقم السيارة]:[العداد]],5,FALSE),_xlfn.MAXIFS(OFFSET($P$5,0,0,ROW()-5,1),OFFSET($K$5,0,0,ROW()-5,1),K786)),VLOOKUP(K786,car_1[[رقم السيارة]:[العداد]],5,FALSE)),"")</f>
        <v>75925</v>
      </c>
      <c r="Q786" s="12" t="str">
        <f t="shared" ca="1" si="72"/>
        <v/>
      </c>
      <c r="R786" s="3">
        <v>25</v>
      </c>
      <c r="S786" s="3" t="s">
        <v>26</v>
      </c>
    </row>
    <row r="787" spans="7:19" x14ac:dyDescent="0.2">
      <c r="G787" s="6">
        <f t="shared" si="73"/>
        <v>45897</v>
      </c>
      <c r="H787" s="7">
        <f t="shared" si="74"/>
        <v>45897</v>
      </c>
      <c r="I787" s="8">
        <v>45897</v>
      </c>
      <c r="J787" s="9">
        <f t="shared" si="75"/>
        <v>45897</v>
      </c>
      <c r="K787" s="3">
        <v>578</v>
      </c>
      <c r="L787" s="14" t="str">
        <f>IFERROR(VLOOKUP($K787,car_1[],2,0),"")</f>
        <v>رضا الخطيب</v>
      </c>
      <c r="M787" s="14" t="str">
        <f>IFERROR(VLOOKUP($K787,car_1[],3,0),"")</f>
        <v>دبل كابينة</v>
      </c>
      <c r="N787" s="14" t="str">
        <f>IFERROR(VLOOKUP($K787,car_1[],4,0),"")</f>
        <v>غرز</v>
      </c>
      <c r="O787" s="11">
        <f ca="1">IF(K787&lt;&gt;"",IFERROR(IF(_xlfn.MAXIFS(OFFSET($P$5,0,0,ROW()-5,1),OFFSET($K$5,0,0,ROW()-5,1),K787)&lt;1,VLOOKUP(K787,car_1[[رقم السيارة]:[العداد]],5,FALSE),_xlfn.MAXIFS(OFFSET($P$5,0,0,ROW()-5,1),OFFSET($K$5,0,0,ROW()-5,1),K787)),VLOOKUP(K787,car_1[[رقم السيارة]:[العداد]],5,FALSE)),"")</f>
        <v>65352</v>
      </c>
      <c r="Q787" s="12" t="str">
        <f t="shared" ca="1" si="72"/>
        <v/>
      </c>
      <c r="R787" s="3">
        <v>30</v>
      </c>
      <c r="S787" s="3" t="s">
        <v>26</v>
      </c>
    </row>
    <row r="788" spans="7:19" x14ac:dyDescent="0.2">
      <c r="G788" s="6">
        <f t="shared" si="73"/>
        <v>45898</v>
      </c>
      <c r="H788" s="7">
        <f t="shared" si="74"/>
        <v>45898</v>
      </c>
      <c r="I788" s="8">
        <v>45898</v>
      </c>
      <c r="J788" s="9">
        <f t="shared" si="75"/>
        <v>45898</v>
      </c>
      <c r="K788" s="3">
        <v>879</v>
      </c>
      <c r="L788" s="14" t="str">
        <f>IFERROR(VLOOKUP($K788,car_1[],2,0),"")</f>
        <v xml:space="preserve">محمود </v>
      </c>
      <c r="M788" s="14" t="str">
        <f>IFERROR(VLOOKUP($K788,car_1[],3,0),"")</f>
        <v>دبل كابينة</v>
      </c>
      <c r="N788" s="14" t="str">
        <f>IFERROR(VLOOKUP($K788,car_1[],4,0),"")</f>
        <v>غرز</v>
      </c>
      <c r="O788" s="11">
        <f ca="1">IF(K788&lt;&gt;"",IFERROR(IF(_xlfn.MAXIFS(OFFSET($P$5,0,0,ROW()-5,1),OFFSET($K$5,0,0,ROW()-5,1),K788)&lt;1,VLOOKUP(K788,car_1[[رقم السيارة]:[العداد]],5,FALSE),_xlfn.MAXIFS(OFFSET($P$5,0,0,ROW()-5,1),OFFSET($K$5,0,0,ROW()-5,1),K788)),VLOOKUP(K788,car_1[[رقم السيارة]:[العداد]],5,FALSE)),"")</f>
        <v>426555</v>
      </c>
      <c r="Q788" s="12" t="str">
        <f t="shared" ca="1" si="72"/>
        <v/>
      </c>
      <c r="R788" s="3">
        <v>55</v>
      </c>
      <c r="S788" s="3" t="s">
        <v>26</v>
      </c>
    </row>
    <row r="789" spans="7:19" x14ac:dyDescent="0.2">
      <c r="G789" s="6">
        <f t="shared" si="73"/>
        <v>45899</v>
      </c>
      <c r="H789" s="7">
        <f t="shared" si="74"/>
        <v>45899</v>
      </c>
      <c r="I789" s="8">
        <v>45899</v>
      </c>
      <c r="J789" s="9">
        <f t="shared" si="75"/>
        <v>45899</v>
      </c>
      <c r="K789" s="3">
        <v>566</v>
      </c>
      <c r="L789" s="14" t="str">
        <f>IFERROR(VLOOKUP($K789,car_1[],2,0),"")</f>
        <v>محمد</v>
      </c>
      <c r="M789" s="14" t="str">
        <f>IFERROR(VLOOKUP($K789,car_1[],3,0),"")</f>
        <v>دبل كابينة</v>
      </c>
      <c r="N789" s="14" t="str">
        <f>IFERROR(VLOOKUP($K789,car_1[],4,0),"")</f>
        <v>عادية</v>
      </c>
      <c r="O789" s="11">
        <f ca="1">IF(K789&lt;&gt;"",IFERROR(IF(_xlfn.MAXIFS(OFFSET($P$5,0,0,ROW()-5,1),OFFSET($K$5,0,0,ROW()-5,1),K789)&lt;1,VLOOKUP(K789,car_1[[رقم السيارة]:[العداد]],5,FALSE),_xlfn.MAXIFS(OFFSET($P$5,0,0,ROW()-5,1),OFFSET($K$5,0,0,ROW()-5,1),K789)),VLOOKUP(K789,car_1[[رقم السيارة]:[العداد]],5,FALSE)),"")</f>
        <v>65752</v>
      </c>
      <c r="Q789" s="12" t="str">
        <f t="shared" ca="1" si="72"/>
        <v/>
      </c>
      <c r="R789" s="3">
        <v>70</v>
      </c>
      <c r="S789" s="3" t="s">
        <v>26</v>
      </c>
    </row>
    <row r="790" spans="7:19" x14ac:dyDescent="0.2">
      <c r="G790" s="6">
        <f t="shared" si="73"/>
        <v>45900</v>
      </c>
      <c r="H790" s="7">
        <f t="shared" si="74"/>
        <v>45900</v>
      </c>
      <c r="I790" s="8">
        <v>45900</v>
      </c>
      <c r="J790" s="9">
        <f t="shared" si="75"/>
        <v>45900</v>
      </c>
      <c r="K790" s="3">
        <v>215</v>
      </c>
      <c r="L790" s="14" t="str">
        <f>IFERROR(VLOOKUP($K790,car_1[],2,0),"")</f>
        <v>مصطفى</v>
      </c>
      <c r="M790" s="14" t="str">
        <f>IFERROR(VLOOKUP($K790,car_1[],3,0),"")</f>
        <v xml:space="preserve">كابينة </v>
      </c>
      <c r="N790" s="14" t="str">
        <f>IFERROR(VLOOKUP($K790,car_1[],4,0),"")</f>
        <v>عادية</v>
      </c>
      <c r="O790" s="11">
        <f ca="1">IF(K790&lt;&gt;"",IFERROR(IF(_xlfn.MAXIFS(OFFSET($P$5,0,0,ROW()-5,1),OFFSET($K$5,0,0,ROW()-5,1),K790)&lt;1,VLOOKUP(K790,car_1[[رقم السيارة]:[العداد]],5,FALSE),_xlfn.MAXIFS(OFFSET($P$5,0,0,ROW()-5,1),OFFSET($K$5,0,0,ROW()-5,1),K790)),VLOOKUP(K790,car_1[[رقم السيارة]:[العداد]],5,FALSE)),"")</f>
        <v>75925</v>
      </c>
      <c r="Q790" s="12" t="str">
        <f t="shared" ca="1" si="72"/>
        <v/>
      </c>
      <c r="R790" s="3">
        <v>50</v>
      </c>
      <c r="S790" s="3" t="s">
        <v>26</v>
      </c>
    </row>
    <row r="791" spans="7:19" x14ac:dyDescent="0.2">
      <c r="G791" s="6">
        <f t="shared" si="73"/>
        <v>45901</v>
      </c>
      <c r="H791" s="7">
        <f t="shared" si="74"/>
        <v>45901</v>
      </c>
      <c r="I791" s="8">
        <v>45901</v>
      </c>
      <c r="J791" s="9">
        <f t="shared" si="75"/>
        <v>45901</v>
      </c>
      <c r="K791" s="3">
        <v>578</v>
      </c>
      <c r="L791" s="14" t="str">
        <f>IFERROR(VLOOKUP($K791,car_1[],2,0),"")</f>
        <v>رضا الخطيب</v>
      </c>
      <c r="M791" s="14" t="str">
        <f>IFERROR(VLOOKUP($K791,car_1[],3,0),"")</f>
        <v>دبل كابينة</v>
      </c>
      <c r="N791" s="14" t="str">
        <f>IFERROR(VLOOKUP($K791,car_1[],4,0),"")</f>
        <v>غرز</v>
      </c>
      <c r="O791" s="11">
        <f ca="1">IF(K791&lt;&gt;"",IFERROR(IF(_xlfn.MAXIFS(OFFSET($P$5,0,0,ROW()-5,1),OFFSET($K$5,0,0,ROW()-5,1),K791)&lt;1,VLOOKUP(K791,car_1[[رقم السيارة]:[العداد]],5,FALSE),_xlfn.MAXIFS(OFFSET($P$5,0,0,ROW()-5,1),OFFSET($K$5,0,0,ROW()-5,1),K791)),VLOOKUP(K791,car_1[[رقم السيارة]:[العداد]],5,FALSE)),"")</f>
        <v>65352</v>
      </c>
      <c r="Q791" s="12" t="str">
        <f t="shared" ca="1" si="72"/>
        <v/>
      </c>
      <c r="R791" s="3">
        <v>25</v>
      </c>
      <c r="S791" s="3" t="s">
        <v>26</v>
      </c>
    </row>
    <row r="792" spans="7:19" x14ac:dyDescent="0.2">
      <c r="G792" s="6">
        <f t="shared" si="73"/>
        <v>45902</v>
      </c>
      <c r="H792" s="7">
        <f t="shared" si="74"/>
        <v>45902</v>
      </c>
      <c r="I792" s="8">
        <v>45902</v>
      </c>
      <c r="J792" s="9">
        <f t="shared" si="75"/>
        <v>45902</v>
      </c>
      <c r="K792" s="3">
        <v>879</v>
      </c>
      <c r="L792" s="14" t="str">
        <f>IFERROR(VLOOKUP($K792,car_1[],2,0),"")</f>
        <v xml:space="preserve">محمود </v>
      </c>
      <c r="M792" s="14" t="str">
        <f>IFERROR(VLOOKUP($K792,car_1[],3,0),"")</f>
        <v>دبل كابينة</v>
      </c>
      <c r="N792" s="14" t="str">
        <f>IFERROR(VLOOKUP($K792,car_1[],4,0),"")</f>
        <v>غرز</v>
      </c>
      <c r="O792" s="11">
        <f ca="1">IF(K792&lt;&gt;"",IFERROR(IF(_xlfn.MAXIFS(OFFSET($P$5,0,0,ROW()-5,1),OFFSET($K$5,0,0,ROW()-5,1),K792)&lt;1,VLOOKUP(K792,car_1[[رقم السيارة]:[العداد]],5,FALSE),_xlfn.MAXIFS(OFFSET($P$5,0,0,ROW()-5,1),OFFSET($K$5,0,0,ROW()-5,1),K792)),VLOOKUP(K792,car_1[[رقم السيارة]:[العداد]],5,FALSE)),"")</f>
        <v>426555</v>
      </c>
      <c r="Q792" s="12" t="str">
        <f t="shared" ca="1" si="72"/>
        <v/>
      </c>
      <c r="R792" s="3">
        <v>30</v>
      </c>
      <c r="S792" s="3" t="s">
        <v>26</v>
      </c>
    </row>
    <row r="793" spans="7:19" x14ac:dyDescent="0.2">
      <c r="G793" s="6">
        <f t="shared" si="73"/>
        <v>45903</v>
      </c>
      <c r="H793" s="7">
        <f t="shared" si="74"/>
        <v>45903</v>
      </c>
      <c r="I793" s="8">
        <v>45903</v>
      </c>
      <c r="J793" s="9">
        <f t="shared" si="75"/>
        <v>45903</v>
      </c>
      <c r="K793" s="3">
        <v>566</v>
      </c>
      <c r="L793" s="14" t="str">
        <f>IFERROR(VLOOKUP($K793,car_1[],2,0),"")</f>
        <v>محمد</v>
      </c>
      <c r="M793" s="14" t="str">
        <f>IFERROR(VLOOKUP($K793,car_1[],3,0),"")</f>
        <v>دبل كابينة</v>
      </c>
      <c r="N793" s="14" t="str">
        <f>IFERROR(VLOOKUP($K793,car_1[],4,0),"")</f>
        <v>عادية</v>
      </c>
      <c r="O793" s="11">
        <f ca="1">IF(K793&lt;&gt;"",IFERROR(IF(_xlfn.MAXIFS(OFFSET($P$5,0,0,ROW()-5,1),OFFSET($K$5,0,0,ROW()-5,1),K793)&lt;1,VLOOKUP(K793,car_1[[رقم السيارة]:[العداد]],5,FALSE),_xlfn.MAXIFS(OFFSET($P$5,0,0,ROW()-5,1),OFFSET($K$5,0,0,ROW()-5,1),K793)),VLOOKUP(K793,car_1[[رقم السيارة]:[العداد]],5,FALSE)),"")</f>
        <v>65752</v>
      </c>
      <c r="Q793" s="12" t="str">
        <f t="shared" ca="1" si="72"/>
        <v/>
      </c>
      <c r="R793" s="3">
        <v>55</v>
      </c>
      <c r="S793" s="3" t="s">
        <v>26</v>
      </c>
    </row>
    <row r="794" spans="7:19" x14ac:dyDescent="0.2">
      <c r="G794" s="6">
        <f t="shared" si="73"/>
        <v>45904</v>
      </c>
      <c r="H794" s="7">
        <f t="shared" si="74"/>
        <v>45904</v>
      </c>
      <c r="I794" s="8">
        <v>45904</v>
      </c>
      <c r="J794" s="9">
        <f t="shared" si="75"/>
        <v>45904</v>
      </c>
      <c r="K794" s="3">
        <v>215</v>
      </c>
      <c r="L794" s="14" t="str">
        <f>IFERROR(VLOOKUP($K794,car_1[],2,0),"")</f>
        <v>مصطفى</v>
      </c>
      <c r="M794" s="14" t="str">
        <f>IFERROR(VLOOKUP($K794,car_1[],3,0),"")</f>
        <v xml:space="preserve">كابينة </v>
      </c>
      <c r="N794" s="14" t="str">
        <f>IFERROR(VLOOKUP($K794,car_1[],4,0),"")</f>
        <v>عادية</v>
      </c>
      <c r="O794" s="11">
        <f ca="1">IF(K794&lt;&gt;"",IFERROR(IF(_xlfn.MAXIFS(OFFSET($P$5,0,0,ROW()-5,1),OFFSET($K$5,0,0,ROW()-5,1),K794)&lt;1,VLOOKUP(K794,car_1[[رقم السيارة]:[العداد]],5,FALSE),_xlfn.MAXIFS(OFFSET($P$5,0,0,ROW()-5,1),OFFSET($K$5,0,0,ROW()-5,1),K794)),VLOOKUP(K794,car_1[[رقم السيارة]:[العداد]],5,FALSE)),"")</f>
        <v>75925</v>
      </c>
      <c r="Q794" s="12" t="str">
        <f t="shared" ca="1" si="72"/>
        <v/>
      </c>
      <c r="R794" s="3">
        <v>70</v>
      </c>
      <c r="S794" s="3" t="s">
        <v>26</v>
      </c>
    </row>
    <row r="795" spans="7:19" x14ac:dyDescent="0.2">
      <c r="G795" s="6">
        <f t="shared" si="73"/>
        <v>45905</v>
      </c>
      <c r="H795" s="7">
        <f t="shared" si="74"/>
        <v>45905</v>
      </c>
      <c r="I795" s="8">
        <v>45905</v>
      </c>
      <c r="J795" s="9">
        <f t="shared" si="75"/>
        <v>45905</v>
      </c>
      <c r="K795" s="3">
        <v>578</v>
      </c>
      <c r="L795" s="14" t="str">
        <f>IFERROR(VLOOKUP($K795,car_1[],2,0),"")</f>
        <v>رضا الخطيب</v>
      </c>
      <c r="M795" s="14" t="str">
        <f>IFERROR(VLOOKUP($K795,car_1[],3,0),"")</f>
        <v>دبل كابينة</v>
      </c>
      <c r="N795" s="14" t="str">
        <f>IFERROR(VLOOKUP($K795,car_1[],4,0),"")</f>
        <v>غرز</v>
      </c>
      <c r="O795" s="11">
        <f ca="1">IF(K795&lt;&gt;"",IFERROR(IF(_xlfn.MAXIFS(OFFSET($P$5,0,0,ROW()-5,1),OFFSET($K$5,0,0,ROW()-5,1),K795)&lt;1,VLOOKUP(K795,car_1[[رقم السيارة]:[العداد]],5,FALSE),_xlfn.MAXIFS(OFFSET($P$5,0,0,ROW()-5,1),OFFSET($K$5,0,0,ROW()-5,1),K795)),VLOOKUP(K795,car_1[[رقم السيارة]:[العداد]],5,FALSE)),"")</f>
        <v>65352</v>
      </c>
      <c r="Q795" s="12" t="str">
        <f t="shared" ca="1" si="72"/>
        <v/>
      </c>
      <c r="R795" s="3">
        <v>50</v>
      </c>
      <c r="S795" s="3" t="s">
        <v>26</v>
      </c>
    </row>
    <row r="796" spans="7:19" x14ac:dyDescent="0.2">
      <c r="G796" s="6">
        <f t="shared" si="73"/>
        <v>45906</v>
      </c>
      <c r="H796" s="7">
        <f t="shared" si="74"/>
        <v>45906</v>
      </c>
      <c r="I796" s="8">
        <v>45906</v>
      </c>
      <c r="J796" s="9">
        <f t="shared" si="75"/>
        <v>45906</v>
      </c>
      <c r="K796" s="3">
        <v>879</v>
      </c>
      <c r="L796" s="14" t="str">
        <f>IFERROR(VLOOKUP($K796,car_1[],2,0),"")</f>
        <v xml:space="preserve">محمود </v>
      </c>
      <c r="M796" s="14" t="str">
        <f>IFERROR(VLOOKUP($K796,car_1[],3,0),"")</f>
        <v>دبل كابينة</v>
      </c>
      <c r="N796" s="14" t="str">
        <f>IFERROR(VLOOKUP($K796,car_1[],4,0),"")</f>
        <v>غرز</v>
      </c>
      <c r="O796" s="11">
        <f ca="1">IF(K796&lt;&gt;"",IFERROR(IF(_xlfn.MAXIFS(OFFSET($P$5,0,0,ROW()-5,1),OFFSET($K$5,0,0,ROW()-5,1),K796)&lt;1,VLOOKUP(K796,car_1[[رقم السيارة]:[العداد]],5,FALSE),_xlfn.MAXIFS(OFFSET($P$5,0,0,ROW()-5,1),OFFSET($K$5,0,0,ROW()-5,1),K796)),VLOOKUP(K796,car_1[[رقم السيارة]:[العداد]],5,FALSE)),"")</f>
        <v>426555</v>
      </c>
      <c r="Q796" s="12" t="str">
        <f t="shared" ca="1" si="72"/>
        <v/>
      </c>
      <c r="R796" s="3">
        <v>25</v>
      </c>
      <c r="S796" s="3" t="s">
        <v>26</v>
      </c>
    </row>
    <row r="797" spans="7:19" x14ac:dyDescent="0.2">
      <c r="G797" s="6">
        <f t="shared" si="73"/>
        <v>45907</v>
      </c>
      <c r="H797" s="7">
        <f t="shared" si="74"/>
        <v>45907</v>
      </c>
      <c r="I797" s="8">
        <v>45907</v>
      </c>
      <c r="J797" s="9">
        <f t="shared" si="75"/>
        <v>45907</v>
      </c>
      <c r="K797" s="3">
        <v>566</v>
      </c>
      <c r="L797" s="14" t="str">
        <f>IFERROR(VLOOKUP($K797,car_1[],2,0),"")</f>
        <v>محمد</v>
      </c>
      <c r="M797" s="14" t="str">
        <f>IFERROR(VLOOKUP($K797,car_1[],3,0),"")</f>
        <v>دبل كابينة</v>
      </c>
      <c r="N797" s="14" t="str">
        <f>IFERROR(VLOOKUP($K797,car_1[],4,0),"")</f>
        <v>عادية</v>
      </c>
      <c r="O797" s="11">
        <f ca="1">IF(K797&lt;&gt;"",IFERROR(IF(_xlfn.MAXIFS(OFFSET($P$5,0,0,ROW()-5,1),OFFSET($K$5,0,0,ROW()-5,1),K797)&lt;1,VLOOKUP(K797,car_1[[رقم السيارة]:[العداد]],5,FALSE),_xlfn.MAXIFS(OFFSET($P$5,0,0,ROW()-5,1),OFFSET($K$5,0,0,ROW()-5,1),K797)),VLOOKUP(K797,car_1[[رقم السيارة]:[العداد]],5,FALSE)),"")</f>
        <v>65752</v>
      </c>
      <c r="Q797" s="12" t="str">
        <f t="shared" ca="1" si="72"/>
        <v/>
      </c>
      <c r="R797" s="3">
        <v>30</v>
      </c>
      <c r="S797" s="3" t="s">
        <v>26</v>
      </c>
    </row>
    <row r="798" spans="7:19" x14ac:dyDescent="0.2">
      <c r="G798" s="6">
        <f t="shared" si="73"/>
        <v>45908</v>
      </c>
      <c r="H798" s="7">
        <f t="shared" si="74"/>
        <v>45908</v>
      </c>
      <c r="I798" s="8">
        <v>45908</v>
      </c>
      <c r="J798" s="9">
        <f t="shared" si="75"/>
        <v>45908</v>
      </c>
      <c r="K798" s="3">
        <v>215</v>
      </c>
      <c r="L798" s="14" t="str">
        <f>IFERROR(VLOOKUP($K798,car_1[],2,0),"")</f>
        <v>مصطفى</v>
      </c>
      <c r="M798" s="14" t="str">
        <f>IFERROR(VLOOKUP($K798,car_1[],3,0),"")</f>
        <v xml:space="preserve">كابينة </v>
      </c>
      <c r="N798" s="14" t="str">
        <f>IFERROR(VLOOKUP($K798,car_1[],4,0),"")</f>
        <v>عادية</v>
      </c>
      <c r="O798" s="11">
        <f ca="1">IF(K798&lt;&gt;"",IFERROR(IF(_xlfn.MAXIFS(OFFSET($P$5,0,0,ROW()-5,1),OFFSET($K$5,0,0,ROW()-5,1),K798)&lt;1,VLOOKUP(K798,car_1[[رقم السيارة]:[العداد]],5,FALSE),_xlfn.MAXIFS(OFFSET($P$5,0,0,ROW()-5,1),OFFSET($K$5,0,0,ROW()-5,1),K798)),VLOOKUP(K798,car_1[[رقم السيارة]:[العداد]],5,FALSE)),"")</f>
        <v>75925</v>
      </c>
      <c r="Q798" s="12" t="str">
        <f t="shared" ca="1" si="72"/>
        <v/>
      </c>
      <c r="R798" s="3">
        <v>55</v>
      </c>
      <c r="S798" s="3" t="s">
        <v>26</v>
      </c>
    </row>
    <row r="799" spans="7:19" x14ac:dyDescent="0.2">
      <c r="G799" s="6">
        <f t="shared" si="73"/>
        <v>45909</v>
      </c>
      <c r="H799" s="7">
        <f t="shared" si="74"/>
        <v>45909</v>
      </c>
      <c r="I799" s="8">
        <v>45909</v>
      </c>
      <c r="J799" s="9">
        <f t="shared" si="75"/>
        <v>45909</v>
      </c>
      <c r="K799" s="3">
        <v>578</v>
      </c>
      <c r="L799" s="14" t="str">
        <f>IFERROR(VLOOKUP($K799,car_1[],2,0),"")</f>
        <v>رضا الخطيب</v>
      </c>
      <c r="M799" s="14" t="str">
        <f>IFERROR(VLOOKUP($K799,car_1[],3,0),"")</f>
        <v>دبل كابينة</v>
      </c>
      <c r="N799" s="14" t="str">
        <f>IFERROR(VLOOKUP($K799,car_1[],4,0),"")</f>
        <v>غرز</v>
      </c>
      <c r="O799" s="11">
        <f ca="1">IF(K799&lt;&gt;"",IFERROR(IF(_xlfn.MAXIFS(OFFSET($P$5,0,0,ROW()-5,1),OFFSET($K$5,0,0,ROW()-5,1),K799)&lt;1,VLOOKUP(K799,car_1[[رقم السيارة]:[العداد]],5,FALSE),_xlfn.MAXIFS(OFFSET($P$5,0,0,ROW()-5,1),OFFSET($K$5,0,0,ROW()-5,1),K799)),VLOOKUP(K799,car_1[[رقم السيارة]:[العداد]],5,FALSE)),"")</f>
        <v>65352</v>
      </c>
      <c r="Q799" s="12" t="str">
        <f t="shared" ca="1" si="72"/>
        <v/>
      </c>
      <c r="R799" s="3">
        <v>70</v>
      </c>
      <c r="S799" s="3" t="s">
        <v>26</v>
      </c>
    </row>
    <row r="800" spans="7:19" x14ac:dyDescent="0.2">
      <c r="G800" s="6">
        <f t="shared" si="73"/>
        <v>45910</v>
      </c>
      <c r="H800" s="7">
        <f t="shared" si="74"/>
        <v>45910</v>
      </c>
      <c r="I800" s="8">
        <v>45910</v>
      </c>
      <c r="J800" s="9">
        <f t="shared" si="75"/>
        <v>45910</v>
      </c>
      <c r="K800" s="3">
        <v>879</v>
      </c>
      <c r="L800" s="14" t="str">
        <f>IFERROR(VLOOKUP($K800,car_1[],2,0),"")</f>
        <v xml:space="preserve">محمود </v>
      </c>
      <c r="M800" s="14" t="str">
        <f>IFERROR(VLOOKUP($K800,car_1[],3,0),"")</f>
        <v>دبل كابينة</v>
      </c>
      <c r="N800" s="14" t="str">
        <f>IFERROR(VLOOKUP($K800,car_1[],4,0),"")</f>
        <v>غرز</v>
      </c>
      <c r="O800" s="11">
        <f ca="1">IF(K800&lt;&gt;"",IFERROR(IF(_xlfn.MAXIFS(OFFSET($P$5,0,0,ROW()-5,1),OFFSET($K$5,0,0,ROW()-5,1),K800)&lt;1,VLOOKUP(K800,car_1[[رقم السيارة]:[العداد]],5,FALSE),_xlfn.MAXIFS(OFFSET($P$5,0,0,ROW()-5,1),OFFSET($K$5,0,0,ROW()-5,1),K800)),VLOOKUP(K800,car_1[[رقم السيارة]:[العداد]],5,FALSE)),"")</f>
        <v>426555</v>
      </c>
      <c r="Q800" s="12" t="str">
        <f t="shared" ca="1" si="72"/>
        <v/>
      </c>
      <c r="R800" s="3">
        <v>50</v>
      </c>
      <c r="S800" s="3" t="s">
        <v>26</v>
      </c>
    </row>
    <row r="801" spans="7:19" x14ac:dyDescent="0.2">
      <c r="G801" s="6">
        <f t="shared" si="73"/>
        <v>45911</v>
      </c>
      <c r="H801" s="7">
        <f t="shared" si="74"/>
        <v>45911</v>
      </c>
      <c r="I801" s="8">
        <v>45911</v>
      </c>
      <c r="J801" s="9">
        <f t="shared" si="75"/>
        <v>45911</v>
      </c>
      <c r="K801" s="3">
        <v>566</v>
      </c>
      <c r="L801" s="14" t="str">
        <f>IFERROR(VLOOKUP($K801,car_1[],2,0),"")</f>
        <v>محمد</v>
      </c>
      <c r="M801" s="14" t="str">
        <f>IFERROR(VLOOKUP($K801,car_1[],3,0),"")</f>
        <v>دبل كابينة</v>
      </c>
      <c r="N801" s="14" t="str">
        <f>IFERROR(VLOOKUP($K801,car_1[],4,0),"")</f>
        <v>عادية</v>
      </c>
      <c r="O801" s="11">
        <f ca="1">IF(K801&lt;&gt;"",IFERROR(IF(_xlfn.MAXIFS(OFFSET($P$5,0,0,ROW()-5,1),OFFSET($K$5,0,0,ROW()-5,1),K801)&lt;1,VLOOKUP(K801,car_1[[رقم السيارة]:[العداد]],5,FALSE),_xlfn.MAXIFS(OFFSET($P$5,0,0,ROW()-5,1),OFFSET($K$5,0,0,ROW()-5,1),K801)),VLOOKUP(K801,car_1[[رقم السيارة]:[العداد]],5,FALSE)),"")</f>
        <v>65752</v>
      </c>
      <c r="Q801" s="12" t="str">
        <f t="shared" ca="1" si="72"/>
        <v/>
      </c>
      <c r="R801" s="3">
        <v>25</v>
      </c>
      <c r="S801" s="3" t="s">
        <v>26</v>
      </c>
    </row>
    <row r="802" spans="7:19" x14ac:dyDescent="0.2">
      <c r="G802" s="6">
        <f t="shared" si="73"/>
        <v>45912</v>
      </c>
      <c r="H802" s="7">
        <f t="shared" si="74"/>
        <v>45912</v>
      </c>
      <c r="I802" s="8">
        <v>45912</v>
      </c>
      <c r="J802" s="9">
        <f t="shared" si="75"/>
        <v>45912</v>
      </c>
      <c r="K802" s="3">
        <v>215</v>
      </c>
      <c r="L802" s="14" t="str">
        <f>IFERROR(VLOOKUP($K802,car_1[],2,0),"")</f>
        <v>مصطفى</v>
      </c>
      <c r="M802" s="14" t="str">
        <f>IFERROR(VLOOKUP($K802,car_1[],3,0),"")</f>
        <v xml:space="preserve">كابينة </v>
      </c>
      <c r="N802" s="14" t="str">
        <f>IFERROR(VLOOKUP($K802,car_1[],4,0),"")</f>
        <v>عادية</v>
      </c>
      <c r="O802" s="11">
        <f ca="1">IF(K802&lt;&gt;"",IFERROR(IF(_xlfn.MAXIFS(OFFSET($P$5,0,0,ROW()-5,1),OFFSET($K$5,0,0,ROW()-5,1),K802)&lt;1,VLOOKUP(K802,car_1[[رقم السيارة]:[العداد]],5,FALSE),_xlfn.MAXIFS(OFFSET($P$5,0,0,ROW()-5,1),OFFSET($K$5,0,0,ROW()-5,1),K802)),VLOOKUP(K802,car_1[[رقم السيارة]:[العداد]],5,FALSE)),"")</f>
        <v>75925</v>
      </c>
      <c r="Q802" s="12" t="str">
        <f t="shared" ca="1" si="72"/>
        <v/>
      </c>
      <c r="R802" s="3">
        <v>30</v>
      </c>
      <c r="S802" s="3" t="s">
        <v>26</v>
      </c>
    </row>
    <row r="803" spans="7:19" x14ac:dyDescent="0.2">
      <c r="G803" s="6">
        <f t="shared" si="73"/>
        <v>45913</v>
      </c>
      <c r="H803" s="7">
        <f t="shared" si="74"/>
        <v>45913</v>
      </c>
      <c r="I803" s="8">
        <v>45913</v>
      </c>
      <c r="J803" s="9">
        <f t="shared" si="75"/>
        <v>45913</v>
      </c>
      <c r="K803" s="3">
        <v>578</v>
      </c>
      <c r="L803" s="14" t="str">
        <f>IFERROR(VLOOKUP($K803,car_1[],2,0),"")</f>
        <v>رضا الخطيب</v>
      </c>
      <c r="M803" s="14" t="str">
        <f>IFERROR(VLOOKUP($K803,car_1[],3,0),"")</f>
        <v>دبل كابينة</v>
      </c>
      <c r="N803" s="14" t="str">
        <f>IFERROR(VLOOKUP($K803,car_1[],4,0),"")</f>
        <v>غرز</v>
      </c>
      <c r="O803" s="11">
        <f ca="1">IF(K803&lt;&gt;"",IFERROR(IF(_xlfn.MAXIFS(OFFSET($P$5,0,0,ROW()-5,1),OFFSET($K$5,0,0,ROW()-5,1),K803)&lt;1,VLOOKUP(K803,car_1[[رقم السيارة]:[العداد]],5,FALSE),_xlfn.MAXIFS(OFFSET($P$5,0,0,ROW()-5,1),OFFSET($K$5,0,0,ROW()-5,1),K803)),VLOOKUP(K803,car_1[[رقم السيارة]:[العداد]],5,FALSE)),"")</f>
        <v>65352</v>
      </c>
      <c r="Q803" s="12" t="str">
        <f t="shared" ca="1" si="72"/>
        <v/>
      </c>
      <c r="R803" s="3">
        <v>55</v>
      </c>
      <c r="S803" s="3" t="s">
        <v>26</v>
      </c>
    </row>
    <row r="804" spans="7:19" x14ac:dyDescent="0.2">
      <c r="G804" s="6">
        <f t="shared" si="73"/>
        <v>45914</v>
      </c>
      <c r="H804" s="7">
        <f t="shared" si="74"/>
        <v>45914</v>
      </c>
      <c r="I804" s="8">
        <v>45914</v>
      </c>
      <c r="J804" s="9">
        <f t="shared" si="75"/>
        <v>45914</v>
      </c>
      <c r="K804" s="3">
        <v>879</v>
      </c>
      <c r="L804" s="14" t="str">
        <f>IFERROR(VLOOKUP($K804,car_1[],2,0),"")</f>
        <v xml:space="preserve">محمود </v>
      </c>
      <c r="M804" s="14" t="str">
        <f>IFERROR(VLOOKUP($K804,car_1[],3,0),"")</f>
        <v>دبل كابينة</v>
      </c>
      <c r="N804" s="14" t="str">
        <f>IFERROR(VLOOKUP($K804,car_1[],4,0),"")</f>
        <v>غرز</v>
      </c>
      <c r="O804" s="11">
        <f ca="1">IF(K804&lt;&gt;"",IFERROR(IF(_xlfn.MAXIFS(OFFSET($P$5,0,0,ROW()-5,1),OFFSET($K$5,0,0,ROW()-5,1),K804)&lt;1,VLOOKUP(K804,car_1[[رقم السيارة]:[العداد]],5,FALSE),_xlfn.MAXIFS(OFFSET($P$5,0,0,ROW()-5,1),OFFSET($K$5,0,0,ROW()-5,1),K804)),VLOOKUP(K804,car_1[[رقم السيارة]:[العداد]],5,FALSE)),"")</f>
        <v>426555</v>
      </c>
      <c r="Q804" s="12" t="str">
        <f t="shared" ca="1" si="72"/>
        <v/>
      </c>
      <c r="R804" s="3">
        <v>70</v>
      </c>
      <c r="S804" s="3" t="s">
        <v>26</v>
      </c>
    </row>
    <row r="805" spans="7:19" x14ac:dyDescent="0.2">
      <c r="G805" s="6">
        <f t="shared" si="73"/>
        <v>45915</v>
      </c>
      <c r="H805" s="7">
        <f t="shared" si="74"/>
        <v>45915</v>
      </c>
      <c r="I805" s="8">
        <v>45915</v>
      </c>
      <c r="J805" s="9">
        <f t="shared" si="75"/>
        <v>45915</v>
      </c>
      <c r="K805" s="3">
        <v>566</v>
      </c>
      <c r="L805" s="14" t="str">
        <f>IFERROR(VLOOKUP($K805,car_1[],2,0),"")</f>
        <v>محمد</v>
      </c>
      <c r="M805" s="14" t="str">
        <f>IFERROR(VLOOKUP($K805,car_1[],3,0),"")</f>
        <v>دبل كابينة</v>
      </c>
      <c r="N805" s="14" t="str">
        <f>IFERROR(VLOOKUP($K805,car_1[],4,0),"")</f>
        <v>عادية</v>
      </c>
      <c r="O805" s="11">
        <f ca="1">IF(K805&lt;&gt;"",IFERROR(IF(_xlfn.MAXIFS(OFFSET($P$5,0,0,ROW()-5,1),OFFSET($K$5,0,0,ROW()-5,1),K805)&lt;1,VLOOKUP(K805,car_1[[رقم السيارة]:[العداد]],5,FALSE),_xlfn.MAXIFS(OFFSET($P$5,0,0,ROW()-5,1),OFFSET($K$5,0,0,ROW()-5,1),K805)),VLOOKUP(K805,car_1[[رقم السيارة]:[العداد]],5,FALSE)),"")</f>
        <v>65752</v>
      </c>
      <c r="Q805" s="12" t="str">
        <f t="shared" ca="1" si="72"/>
        <v/>
      </c>
      <c r="R805" s="3">
        <v>50</v>
      </c>
      <c r="S805" s="3" t="s">
        <v>26</v>
      </c>
    </row>
    <row r="806" spans="7:19" x14ac:dyDescent="0.2">
      <c r="G806" s="6">
        <f t="shared" si="73"/>
        <v>45916</v>
      </c>
      <c r="H806" s="7">
        <f t="shared" si="74"/>
        <v>45916</v>
      </c>
      <c r="I806" s="8">
        <v>45916</v>
      </c>
      <c r="J806" s="9">
        <f t="shared" si="75"/>
        <v>45916</v>
      </c>
      <c r="K806" s="3">
        <v>215</v>
      </c>
      <c r="L806" s="14" t="str">
        <f>IFERROR(VLOOKUP($K806,car_1[],2,0),"")</f>
        <v>مصطفى</v>
      </c>
      <c r="M806" s="14" t="str">
        <f>IFERROR(VLOOKUP($K806,car_1[],3,0),"")</f>
        <v xml:space="preserve">كابينة </v>
      </c>
      <c r="N806" s="14" t="str">
        <f>IFERROR(VLOOKUP($K806,car_1[],4,0),"")</f>
        <v>عادية</v>
      </c>
      <c r="O806" s="11">
        <f ca="1">IF(K806&lt;&gt;"",IFERROR(IF(_xlfn.MAXIFS(OFFSET($P$5,0,0,ROW()-5,1),OFFSET($K$5,0,0,ROW()-5,1),K806)&lt;1,VLOOKUP(K806,car_1[[رقم السيارة]:[العداد]],5,FALSE),_xlfn.MAXIFS(OFFSET($P$5,0,0,ROW()-5,1),OFFSET($K$5,0,0,ROW()-5,1),K806)),VLOOKUP(K806,car_1[[رقم السيارة]:[العداد]],5,FALSE)),"")</f>
        <v>75925</v>
      </c>
      <c r="Q806" s="12" t="str">
        <f t="shared" ca="1" si="72"/>
        <v/>
      </c>
      <c r="R806" s="3">
        <v>25</v>
      </c>
      <c r="S806" s="3" t="s">
        <v>26</v>
      </c>
    </row>
    <row r="807" spans="7:19" x14ac:dyDescent="0.2">
      <c r="G807" s="6">
        <f t="shared" si="73"/>
        <v>45917</v>
      </c>
      <c r="H807" s="7">
        <f t="shared" si="74"/>
        <v>45917</v>
      </c>
      <c r="I807" s="8">
        <v>45917</v>
      </c>
      <c r="J807" s="9">
        <f t="shared" si="75"/>
        <v>45917</v>
      </c>
      <c r="K807" s="3">
        <v>578</v>
      </c>
      <c r="L807" s="14" t="str">
        <f>IFERROR(VLOOKUP($K807,car_1[],2,0),"")</f>
        <v>رضا الخطيب</v>
      </c>
      <c r="M807" s="14" t="str">
        <f>IFERROR(VLOOKUP($K807,car_1[],3,0),"")</f>
        <v>دبل كابينة</v>
      </c>
      <c r="N807" s="14" t="str">
        <f>IFERROR(VLOOKUP($K807,car_1[],4,0),"")</f>
        <v>غرز</v>
      </c>
      <c r="O807" s="11">
        <f ca="1">IF(K807&lt;&gt;"",IFERROR(IF(_xlfn.MAXIFS(OFFSET($P$5,0,0,ROW()-5,1),OFFSET($K$5,0,0,ROW()-5,1),K807)&lt;1,VLOOKUP(K807,car_1[[رقم السيارة]:[العداد]],5,FALSE),_xlfn.MAXIFS(OFFSET($P$5,0,0,ROW()-5,1),OFFSET($K$5,0,0,ROW()-5,1),K807)),VLOOKUP(K807,car_1[[رقم السيارة]:[العداد]],5,FALSE)),"")</f>
        <v>65352</v>
      </c>
      <c r="Q807" s="12" t="str">
        <f t="shared" ca="1" si="72"/>
        <v/>
      </c>
      <c r="R807" s="3">
        <v>30</v>
      </c>
      <c r="S807" s="3" t="s">
        <v>26</v>
      </c>
    </row>
    <row r="808" spans="7:19" x14ac:dyDescent="0.2">
      <c r="G808" s="6">
        <f t="shared" si="73"/>
        <v>45918</v>
      </c>
      <c r="H808" s="7">
        <f t="shared" si="74"/>
        <v>45918</v>
      </c>
      <c r="I808" s="8">
        <v>45918</v>
      </c>
      <c r="J808" s="9">
        <f t="shared" si="75"/>
        <v>45918</v>
      </c>
      <c r="K808" s="3">
        <v>879</v>
      </c>
      <c r="L808" s="14" t="str">
        <f>IFERROR(VLOOKUP($K808,car_1[],2,0),"")</f>
        <v xml:space="preserve">محمود </v>
      </c>
      <c r="M808" s="14" t="str">
        <f>IFERROR(VLOOKUP($K808,car_1[],3,0),"")</f>
        <v>دبل كابينة</v>
      </c>
      <c r="N808" s="14" t="str">
        <f>IFERROR(VLOOKUP($K808,car_1[],4,0),"")</f>
        <v>غرز</v>
      </c>
      <c r="O808" s="11">
        <f ca="1">IF(K808&lt;&gt;"",IFERROR(IF(_xlfn.MAXIFS(OFFSET($P$5,0,0,ROW()-5,1),OFFSET($K$5,0,0,ROW()-5,1),K808)&lt;1,VLOOKUP(K808,car_1[[رقم السيارة]:[العداد]],5,FALSE),_xlfn.MAXIFS(OFFSET($P$5,0,0,ROW()-5,1),OFFSET($K$5,0,0,ROW()-5,1),K808)),VLOOKUP(K808,car_1[[رقم السيارة]:[العداد]],5,FALSE)),"")</f>
        <v>426555</v>
      </c>
      <c r="Q808" s="12" t="str">
        <f t="shared" ca="1" si="72"/>
        <v/>
      </c>
      <c r="R808" s="3">
        <v>55</v>
      </c>
      <c r="S808" s="3" t="s">
        <v>26</v>
      </c>
    </row>
    <row r="809" spans="7:19" x14ac:dyDescent="0.2">
      <c r="G809" s="6">
        <f t="shared" si="73"/>
        <v>45919</v>
      </c>
      <c r="H809" s="7">
        <f t="shared" si="74"/>
        <v>45919</v>
      </c>
      <c r="I809" s="8">
        <v>45919</v>
      </c>
      <c r="J809" s="9">
        <f t="shared" si="75"/>
        <v>45919</v>
      </c>
      <c r="K809" s="3">
        <v>566</v>
      </c>
      <c r="L809" s="14" t="str">
        <f>IFERROR(VLOOKUP($K809,car_1[],2,0),"")</f>
        <v>محمد</v>
      </c>
      <c r="M809" s="14" t="str">
        <f>IFERROR(VLOOKUP($K809,car_1[],3,0),"")</f>
        <v>دبل كابينة</v>
      </c>
      <c r="N809" s="14" t="str">
        <f>IFERROR(VLOOKUP($K809,car_1[],4,0),"")</f>
        <v>عادية</v>
      </c>
      <c r="O809" s="11">
        <f ca="1">IF(K809&lt;&gt;"",IFERROR(IF(_xlfn.MAXIFS(OFFSET($P$5,0,0,ROW()-5,1),OFFSET($K$5,0,0,ROW()-5,1),K809)&lt;1,VLOOKUP(K809,car_1[[رقم السيارة]:[العداد]],5,FALSE),_xlfn.MAXIFS(OFFSET($P$5,0,0,ROW()-5,1),OFFSET($K$5,0,0,ROW()-5,1),K809)),VLOOKUP(K809,car_1[[رقم السيارة]:[العداد]],5,FALSE)),"")</f>
        <v>65752</v>
      </c>
      <c r="Q809" s="12" t="str">
        <f t="shared" ca="1" si="72"/>
        <v/>
      </c>
      <c r="R809" s="3">
        <v>70</v>
      </c>
      <c r="S809" s="3" t="s">
        <v>26</v>
      </c>
    </row>
    <row r="810" spans="7:19" x14ac:dyDescent="0.2">
      <c r="G810" s="6">
        <f t="shared" si="73"/>
        <v>45920</v>
      </c>
      <c r="H810" s="7">
        <f t="shared" si="74"/>
        <v>45920</v>
      </c>
      <c r="I810" s="8">
        <v>45920</v>
      </c>
      <c r="J810" s="9">
        <f t="shared" si="75"/>
        <v>45920</v>
      </c>
      <c r="K810" s="3">
        <v>215</v>
      </c>
      <c r="L810" s="14" t="str">
        <f>IFERROR(VLOOKUP($K810,car_1[],2,0),"")</f>
        <v>مصطفى</v>
      </c>
      <c r="M810" s="14" t="str">
        <f>IFERROR(VLOOKUP($K810,car_1[],3,0),"")</f>
        <v xml:space="preserve">كابينة </v>
      </c>
      <c r="N810" s="14" t="str">
        <f>IFERROR(VLOOKUP($K810,car_1[],4,0),"")</f>
        <v>عادية</v>
      </c>
      <c r="O810" s="11">
        <f ca="1">IF(K810&lt;&gt;"",IFERROR(IF(_xlfn.MAXIFS(OFFSET($P$5,0,0,ROW()-5,1),OFFSET($K$5,0,0,ROW()-5,1),K810)&lt;1,VLOOKUP(K810,car_1[[رقم السيارة]:[العداد]],5,FALSE),_xlfn.MAXIFS(OFFSET($P$5,0,0,ROW()-5,1),OFFSET($K$5,0,0,ROW()-5,1),K810)),VLOOKUP(K810,car_1[[رقم السيارة]:[العداد]],5,FALSE)),"")</f>
        <v>75925</v>
      </c>
      <c r="Q810" s="12" t="str">
        <f t="shared" ca="1" si="72"/>
        <v/>
      </c>
      <c r="R810" s="3">
        <v>50</v>
      </c>
      <c r="S810" s="3" t="s">
        <v>26</v>
      </c>
    </row>
    <row r="811" spans="7:19" x14ac:dyDescent="0.2">
      <c r="G811" s="6">
        <f t="shared" si="73"/>
        <v>45921</v>
      </c>
      <c r="H811" s="7">
        <f t="shared" si="74"/>
        <v>45921</v>
      </c>
      <c r="I811" s="8">
        <v>45921</v>
      </c>
      <c r="J811" s="9">
        <f t="shared" si="75"/>
        <v>45921</v>
      </c>
      <c r="K811" s="3">
        <v>578</v>
      </c>
      <c r="L811" s="14" t="str">
        <f>IFERROR(VLOOKUP($K811,car_1[],2,0),"")</f>
        <v>رضا الخطيب</v>
      </c>
      <c r="M811" s="14" t="str">
        <f>IFERROR(VLOOKUP($K811,car_1[],3,0),"")</f>
        <v>دبل كابينة</v>
      </c>
      <c r="N811" s="14" t="str">
        <f>IFERROR(VLOOKUP($K811,car_1[],4,0),"")</f>
        <v>غرز</v>
      </c>
      <c r="O811" s="11">
        <f ca="1">IF(K811&lt;&gt;"",IFERROR(IF(_xlfn.MAXIFS(OFFSET($P$5,0,0,ROW()-5,1),OFFSET($K$5,0,0,ROW()-5,1),K811)&lt;1,VLOOKUP(K811,car_1[[رقم السيارة]:[العداد]],5,FALSE),_xlfn.MAXIFS(OFFSET($P$5,0,0,ROW()-5,1),OFFSET($K$5,0,0,ROW()-5,1),K811)),VLOOKUP(K811,car_1[[رقم السيارة]:[العداد]],5,FALSE)),"")</f>
        <v>65352</v>
      </c>
      <c r="Q811" s="12" t="str">
        <f t="shared" ca="1" si="72"/>
        <v/>
      </c>
      <c r="R811" s="3">
        <v>25</v>
      </c>
      <c r="S811" s="3" t="s">
        <v>26</v>
      </c>
    </row>
    <row r="812" spans="7:19" x14ac:dyDescent="0.2">
      <c r="G812" s="6">
        <f t="shared" si="73"/>
        <v>45922</v>
      </c>
      <c r="H812" s="7">
        <f t="shared" si="74"/>
        <v>45922</v>
      </c>
      <c r="I812" s="8">
        <v>45922</v>
      </c>
      <c r="J812" s="9">
        <f t="shared" si="75"/>
        <v>45922</v>
      </c>
      <c r="K812" s="3">
        <v>879</v>
      </c>
      <c r="L812" s="14" t="str">
        <f>IFERROR(VLOOKUP($K812,car_1[],2,0),"")</f>
        <v xml:space="preserve">محمود </v>
      </c>
      <c r="M812" s="14" t="str">
        <f>IFERROR(VLOOKUP($K812,car_1[],3,0),"")</f>
        <v>دبل كابينة</v>
      </c>
      <c r="N812" s="14" t="str">
        <f>IFERROR(VLOOKUP($K812,car_1[],4,0),"")</f>
        <v>غرز</v>
      </c>
      <c r="O812" s="11">
        <f ca="1">IF(K812&lt;&gt;"",IFERROR(IF(_xlfn.MAXIFS(OFFSET($P$5,0,0,ROW()-5,1),OFFSET($K$5,0,0,ROW()-5,1),K812)&lt;1,VLOOKUP(K812,car_1[[رقم السيارة]:[العداد]],5,FALSE),_xlfn.MAXIFS(OFFSET($P$5,0,0,ROW()-5,1),OFFSET($K$5,0,0,ROW()-5,1),K812)),VLOOKUP(K812,car_1[[رقم السيارة]:[العداد]],5,FALSE)),"")</f>
        <v>426555</v>
      </c>
      <c r="Q812" s="12" t="str">
        <f t="shared" ca="1" si="72"/>
        <v/>
      </c>
      <c r="R812" s="3">
        <v>30</v>
      </c>
      <c r="S812" s="3" t="s">
        <v>26</v>
      </c>
    </row>
    <row r="813" spans="7:19" x14ac:dyDescent="0.2">
      <c r="G813" s="6">
        <f t="shared" si="73"/>
        <v>45923</v>
      </c>
      <c r="H813" s="7">
        <f t="shared" si="74"/>
        <v>45923</v>
      </c>
      <c r="I813" s="8">
        <v>45923</v>
      </c>
      <c r="J813" s="9">
        <f t="shared" si="75"/>
        <v>45923</v>
      </c>
      <c r="K813" s="3">
        <v>566</v>
      </c>
      <c r="L813" s="14" t="str">
        <f>IFERROR(VLOOKUP($K813,car_1[],2,0),"")</f>
        <v>محمد</v>
      </c>
      <c r="M813" s="14" t="str">
        <f>IFERROR(VLOOKUP($K813,car_1[],3,0),"")</f>
        <v>دبل كابينة</v>
      </c>
      <c r="N813" s="14" t="str">
        <f>IFERROR(VLOOKUP($K813,car_1[],4,0),"")</f>
        <v>عادية</v>
      </c>
      <c r="O813" s="11">
        <f ca="1">IF(K813&lt;&gt;"",IFERROR(IF(_xlfn.MAXIFS(OFFSET($P$5,0,0,ROW()-5,1),OFFSET($K$5,0,0,ROW()-5,1),K813)&lt;1,VLOOKUP(K813,car_1[[رقم السيارة]:[العداد]],5,FALSE),_xlfn.MAXIFS(OFFSET($P$5,0,0,ROW()-5,1),OFFSET($K$5,0,0,ROW()-5,1),K813)),VLOOKUP(K813,car_1[[رقم السيارة]:[العداد]],5,FALSE)),"")</f>
        <v>65752</v>
      </c>
      <c r="Q813" s="12" t="str">
        <f t="shared" ca="1" si="72"/>
        <v/>
      </c>
      <c r="R813" s="3">
        <v>55</v>
      </c>
      <c r="S813" s="3" t="s">
        <v>26</v>
      </c>
    </row>
    <row r="814" spans="7:19" x14ac:dyDescent="0.2">
      <c r="G814" s="6">
        <f t="shared" si="73"/>
        <v>45924</v>
      </c>
      <c r="H814" s="7">
        <f t="shared" si="74"/>
        <v>45924</v>
      </c>
      <c r="I814" s="8">
        <v>45924</v>
      </c>
      <c r="J814" s="9">
        <f t="shared" si="75"/>
        <v>45924</v>
      </c>
      <c r="K814" s="3">
        <v>215</v>
      </c>
      <c r="L814" s="14" t="str">
        <f>IFERROR(VLOOKUP($K814,car_1[],2,0),"")</f>
        <v>مصطفى</v>
      </c>
      <c r="M814" s="14" t="str">
        <f>IFERROR(VLOOKUP($K814,car_1[],3,0),"")</f>
        <v xml:space="preserve">كابينة </v>
      </c>
      <c r="N814" s="14" t="str">
        <f>IFERROR(VLOOKUP($K814,car_1[],4,0),"")</f>
        <v>عادية</v>
      </c>
      <c r="O814" s="11">
        <f ca="1">IF(K814&lt;&gt;"",IFERROR(IF(_xlfn.MAXIFS(OFFSET($P$5,0,0,ROW()-5,1),OFFSET($K$5,0,0,ROW()-5,1),K814)&lt;1,VLOOKUP(K814,car_1[[رقم السيارة]:[العداد]],5,FALSE),_xlfn.MAXIFS(OFFSET($P$5,0,0,ROW()-5,1),OFFSET($K$5,0,0,ROW()-5,1),K814)),VLOOKUP(K814,car_1[[رقم السيارة]:[العداد]],5,FALSE)),"")</f>
        <v>75925</v>
      </c>
      <c r="Q814" s="12" t="str">
        <f t="shared" ca="1" si="72"/>
        <v/>
      </c>
      <c r="R814" s="3">
        <v>70</v>
      </c>
      <c r="S814" s="3" t="s">
        <v>26</v>
      </c>
    </row>
    <row r="815" spans="7:19" x14ac:dyDescent="0.2">
      <c r="G815" s="6">
        <f t="shared" si="73"/>
        <v>45925</v>
      </c>
      <c r="H815" s="7">
        <f t="shared" si="74"/>
        <v>45925</v>
      </c>
      <c r="I815" s="8">
        <v>45925</v>
      </c>
      <c r="J815" s="9">
        <f t="shared" si="75"/>
        <v>45925</v>
      </c>
      <c r="K815" s="3">
        <v>578</v>
      </c>
      <c r="L815" s="14" t="str">
        <f>IFERROR(VLOOKUP($K815,car_1[],2,0),"")</f>
        <v>رضا الخطيب</v>
      </c>
      <c r="M815" s="14" t="str">
        <f>IFERROR(VLOOKUP($K815,car_1[],3,0),"")</f>
        <v>دبل كابينة</v>
      </c>
      <c r="N815" s="14" t="str">
        <f>IFERROR(VLOOKUP($K815,car_1[],4,0),"")</f>
        <v>غرز</v>
      </c>
      <c r="O815" s="11">
        <f ca="1">IF(K815&lt;&gt;"",IFERROR(IF(_xlfn.MAXIFS(OFFSET($P$5,0,0,ROW()-5,1),OFFSET($K$5,0,0,ROW()-5,1),K815)&lt;1,VLOOKUP(K815,car_1[[رقم السيارة]:[العداد]],5,FALSE),_xlfn.MAXIFS(OFFSET($P$5,0,0,ROW()-5,1),OFFSET($K$5,0,0,ROW()-5,1),K815)),VLOOKUP(K815,car_1[[رقم السيارة]:[العداد]],5,FALSE)),"")</f>
        <v>65352</v>
      </c>
      <c r="Q815" s="12" t="str">
        <f t="shared" ca="1" si="72"/>
        <v/>
      </c>
      <c r="R815" s="3">
        <v>50</v>
      </c>
      <c r="S815" s="3" t="s">
        <v>26</v>
      </c>
    </row>
    <row r="816" spans="7:19" x14ac:dyDescent="0.2">
      <c r="G816" s="6">
        <f t="shared" si="73"/>
        <v>45926</v>
      </c>
      <c r="H816" s="7">
        <f t="shared" si="74"/>
        <v>45926</v>
      </c>
      <c r="I816" s="8">
        <v>45926</v>
      </c>
      <c r="J816" s="9">
        <f t="shared" si="75"/>
        <v>45926</v>
      </c>
      <c r="K816" s="3">
        <v>879</v>
      </c>
      <c r="L816" s="14" t="str">
        <f>IFERROR(VLOOKUP($K816,car_1[],2,0),"")</f>
        <v xml:space="preserve">محمود </v>
      </c>
      <c r="M816" s="14" t="str">
        <f>IFERROR(VLOOKUP($K816,car_1[],3,0),"")</f>
        <v>دبل كابينة</v>
      </c>
      <c r="N816" s="14" t="str">
        <f>IFERROR(VLOOKUP($K816,car_1[],4,0),"")</f>
        <v>غرز</v>
      </c>
      <c r="O816" s="11">
        <f ca="1">IF(K816&lt;&gt;"",IFERROR(IF(_xlfn.MAXIFS(OFFSET($P$5,0,0,ROW()-5,1),OFFSET($K$5,0,0,ROW()-5,1),K816)&lt;1,VLOOKUP(K816,car_1[[رقم السيارة]:[العداد]],5,FALSE),_xlfn.MAXIFS(OFFSET($P$5,0,0,ROW()-5,1),OFFSET($K$5,0,0,ROW()-5,1),K816)),VLOOKUP(K816,car_1[[رقم السيارة]:[العداد]],5,FALSE)),"")</f>
        <v>426555</v>
      </c>
      <c r="Q816" s="12" t="str">
        <f t="shared" ca="1" si="72"/>
        <v/>
      </c>
      <c r="R816" s="3">
        <v>25</v>
      </c>
      <c r="S816" s="3" t="s">
        <v>26</v>
      </c>
    </row>
    <row r="817" spans="7:19" x14ac:dyDescent="0.2">
      <c r="G817" s="6">
        <f t="shared" si="73"/>
        <v>45927</v>
      </c>
      <c r="H817" s="7">
        <f t="shared" si="74"/>
        <v>45927</v>
      </c>
      <c r="I817" s="8">
        <v>45927</v>
      </c>
      <c r="J817" s="9">
        <f t="shared" si="75"/>
        <v>45927</v>
      </c>
      <c r="K817" s="3">
        <v>566</v>
      </c>
      <c r="L817" s="14" t="str">
        <f>IFERROR(VLOOKUP($K817,car_1[],2,0),"")</f>
        <v>محمد</v>
      </c>
      <c r="M817" s="14" t="str">
        <f>IFERROR(VLOOKUP($K817,car_1[],3,0),"")</f>
        <v>دبل كابينة</v>
      </c>
      <c r="N817" s="14" t="str">
        <f>IFERROR(VLOOKUP($K817,car_1[],4,0),"")</f>
        <v>عادية</v>
      </c>
      <c r="O817" s="11">
        <f ca="1">IF(K817&lt;&gt;"",IFERROR(IF(_xlfn.MAXIFS(OFFSET($P$5,0,0,ROW()-5,1),OFFSET($K$5,0,0,ROW()-5,1),K817)&lt;1,VLOOKUP(K817,car_1[[رقم السيارة]:[العداد]],5,FALSE),_xlfn.MAXIFS(OFFSET($P$5,0,0,ROW()-5,1),OFFSET($K$5,0,0,ROW()-5,1),K817)),VLOOKUP(K817,car_1[[رقم السيارة]:[العداد]],5,FALSE)),"")</f>
        <v>65752</v>
      </c>
      <c r="Q817" s="12" t="str">
        <f t="shared" ca="1" si="72"/>
        <v/>
      </c>
      <c r="R817" s="3">
        <v>30</v>
      </c>
      <c r="S817" s="3" t="s">
        <v>26</v>
      </c>
    </row>
    <row r="818" spans="7:19" x14ac:dyDescent="0.2">
      <c r="G818" s="6">
        <f t="shared" si="73"/>
        <v>45928</v>
      </c>
      <c r="H818" s="7">
        <f t="shared" si="74"/>
        <v>45928</v>
      </c>
      <c r="I818" s="8">
        <v>45928</v>
      </c>
      <c r="J818" s="9">
        <f t="shared" si="75"/>
        <v>45928</v>
      </c>
      <c r="K818" s="3">
        <v>215</v>
      </c>
      <c r="L818" s="14" t="str">
        <f>IFERROR(VLOOKUP($K818,car_1[],2,0),"")</f>
        <v>مصطفى</v>
      </c>
      <c r="M818" s="14" t="str">
        <f>IFERROR(VLOOKUP($K818,car_1[],3,0),"")</f>
        <v xml:space="preserve">كابينة </v>
      </c>
      <c r="N818" s="14" t="str">
        <f>IFERROR(VLOOKUP($K818,car_1[],4,0),"")</f>
        <v>عادية</v>
      </c>
      <c r="O818" s="11">
        <f ca="1">IF(K818&lt;&gt;"",IFERROR(IF(_xlfn.MAXIFS(OFFSET($P$5,0,0,ROW()-5,1),OFFSET($K$5,0,0,ROW()-5,1),K818)&lt;1,VLOOKUP(K818,car_1[[رقم السيارة]:[العداد]],5,FALSE),_xlfn.MAXIFS(OFFSET($P$5,0,0,ROW()-5,1),OFFSET($K$5,0,0,ROW()-5,1),K818)),VLOOKUP(K818,car_1[[رقم السيارة]:[العداد]],5,FALSE)),"")</f>
        <v>75925</v>
      </c>
      <c r="Q818" s="12" t="str">
        <f t="shared" ca="1" si="72"/>
        <v/>
      </c>
      <c r="R818" s="3">
        <v>55</v>
      </c>
      <c r="S818" s="3" t="s">
        <v>26</v>
      </c>
    </row>
    <row r="819" spans="7:19" x14ac:dyDescent="0.2">
      <c r="G819" s="6">
        <f t="shared" si="73"/>
        <v>45929</v>
      </c>
      <c r="H819" s="7">
        <f t="shared" si="74"/>
        <v>45929</v>
      </c>
      <c r="I819" s="8">
        <v>45929</v>
      </c>
      <c r="J819" s="9">
        <f t="shared" si="75"/>
        <v>45929</v>
      </c>
      <c r="K819" s="3">
        <v>578</v>
      </c>
      <c r="L819" s="14" t="str">
        <f>IFERROR(VLOOKUP($K819,car_1[],2,0),"")</f>
        <v>رضا الخطيب</v>
      </c>
      <c r="M819" s="14" t="str">
        <f>IFERROR(VLOOKUP($K819,car_1[],3,0),"")</f>
        <v>دبل كابينة</v>
      </c>
      <c r="N819" s="14" t="str">
        <f>IFERROR(VLOOKUP($K819,car_1[],4,0),"")</f>
        <v>غرز</v>
      </c>
      <c r="O819" s="11">
        <f ca="1">IF(K819&lt;&gt;"",IFERROR(IF(_xlfn.MAXIFS(OFFSET($P$5,0,0,ROW()-5,1),OFFSET($K$5,0,0,ROW()-5,1),K819)&lt;1,VLOOKUP(K819,car_1[[رقم السيارة]:[العداد]],5,FALSE),_xlfn.MAXIFS(OFFSET($P$5,0,0,ROW()-5,1),OFFSET($K$5,0,0,ROW()-5,1),K819)),VLOOKUP(K819,car_1[[رقم السيارة]:[العداد]],5,FALSE)),"")</f>
        <v>65352</v>
      </c>
      <c r="Q819" s="12" t="str">
        <f t="shared" ca="1" si="72"/>
        <v/>
      </c>
      <c r="R819" s="3">
        <v>70</v>
      </c>
      <c r="S819" s="3" t="s">
        <v>26</v>
      </c>
    </row>
    <row r="820" spans="7:19" x14ac:dyDescent="0.2">
      <c r="G820" s="6">
        <f t="shared" si="73"/>
        <v>45930</v>
      </c>
      <c r="H820" s="7">
        <f t="shared" si="74"/>
        <v>45930</v>
      </c>
      <c r="I820" s="8">
        <v>45930</v>
      </c>
      <c r="J820" s="9">
        <f t="shared" si="75"/>
        <v>45930</v>
      </c>
      <c r="K820" s="3">
        <v>879</v>
      </c>
      <c r="L820" s="14" t="str">
        <f>IFERROR(VLOOKUP($K820,car_1[],2,0),"")</f>
        <v xml:space="preserve">محمود </v>
      </c>
      <c r="M820" s="14" t="str">
        <f>IFERROR(VLOOKUP($K820,car_1[],3,0),"")</f>
        <v>دبل كابينة</v>
      </c>
      <c r="N820" s="14" t="str">
        <f>IFERROR(VLOOKUP($K820,car_1[],4,0),"")</f>
        <v>غرز</v>
      </c>
      <c r="O820" s="11">
        <f ca="1">IF(K820&lt;&gt;"",IFERROR(IF(_xlfn.MAXIFS(OFFSET($P$5,0,0,ROW()-5,1),OFFSET($K$5,0,0,ROW()-5,1),K820)&lt;1,VLOOKUP(K820,car_1[[رقم السيارة]:[العداد]],5,FALSE),_xlfn.MAXIFS(OFFSET($P$5,0,0,ROW()-5,1),OFFSET($K$5,0,0,ROW()-5,1),K820)),VLOOKUP(K820,car_1[[رقم السيارة]:[العداد]],5,FALSE)),"")</f>
        <v>426555</v>
      </c>
      <c r="Q820" s="12" t="str">
        <f t="shared" ca="1" si="72"/>
        <v/>
      </c>
      <c r="R820" s="3">
        <v>50</v>
      </c>
      <c r="S820" s="3" t="s">
        <v>26</v>
      </c>
    </row>
    <row r="821" spans="7:19" x14ac:dyDescent="0.2">
      <c r="G821" s="6">
        <f t="shared" si="73"/>
        <v>45931</v>
      </c>
      <c r="H821" s="7">
        <f t="shared" si="74"/>
        <v>45931</v>
      </c>
      <c r="I821" s="8">
        <v>45931</v>
      </c>
      <c r="J821" s="9">
        <f t="shared" si="75"/>
        <v>45931</v>
      </c>
      <c r="K821" s="3">
        <v>566</v>
      </c>
      <c r="L821" s="14" t="str">
        <f>IFERROR(VLOOKUP($K821,car_1[],2,0),"")</f>
        <v>محمد</v>
      </c>
      <c r="M821" s="14" t="str">
        <f>IFERROR(VLOOKUP($K821,car_1[],3,0),"")</f>
        <v>دبل كابينة</v>
      </c>
      <c r="N821" s="14" t="str">
        <f>IFERROR(VLOOKUP($K821,car_1[],4,0),"")</f>
        <v>عادية</v>
      </c>
      <c r="O821" s="11">
        <f ca="1">IF(K821&lt;&gt;"",IFERROR(IF(_xlfn.MAXIFS(OFFSET($P$5,0,0,ROW()-5,1),OFFSET($K$5,0,0,ROW()-5,1),K821)&lt;1,VLOOKUP(K821,car_1[[رقم السيارة]:[العداد]],5,FALSE),_xlfn.MAXIFS(OFFSET($P$5,0,0,ROW()-5,1),OFFSET($K$5,0,0,ROW()-5,1),K821)),VLOOKUP(K821,car_1[[رقم السيارة]:[العداد]],5,FALSE)),"")</f>
        <v>65752</v>
      </c>
      <c r="Q821" s="12" t="str">
        <f t="shared" ca="1" si="72"/>
        <v/>
      </c>
      <c r="R821" s="3">
        <v>25</v>
      </c>
      <c r="S821" s="3" t="s">
        <v>26</v>
      </c>
    </row>
    <row r="822" spans="7:19" x14ac:dyDescent="0.2">
      <c r="G822" s="6">
        <f t="shared" si="73"/>
        <v>45932</v>
      </c>
      <c r="H822" s="7">
        <f t="shared" si="74"/>
        <v>45932</v>
      </c>
      <c r="I822" s="8">
        <v>45932</v>
      </c>
      <c r="J822" s="9">
        <f t="shared" si="75"/>
        <v>45932</v>
      </c>
      <c r="K822" s="3">
        <v>215</v>
      </c>
      <c r="L822" s="14" t="str">
        <f>IFERROR(VLOOKUP($K822,car_1[],2,0),"")</f>
        <v>مصطفى</v>
      </c>
      <c r="M822" s="14" t="str">
        <f>IFERROR(VLOOKUP($K822,car_1[],3,0),"")</f>
        <v xml:space="preserve">كابينة </v>
      </c>
      <c r="N822" s="14" t="str">
        <f>IFERROR(VLOOKUP($K822,car_1[],4,0),"")</f>
        <v>عادية</v>
      </c>
      <c r="O822" s="11">
        <f ca="1">IF(K822&lt;&gt;"",IFERROR(IF(_xlfn.MAXIFS(OFFSET($P$5,0,0,ROW()-5,1),OFFSET($K$5,0,0,ROW()-5,1),K822)&lt;1,VLOOKUP(K822,car_1[[رقم السيارة]:[العداد]],5,FALSE),_xlfn.MAXIFS(OFFSET($P$5,0,0,ROW()-5,1),OFFSET($K$5,0,0,ROW()-5,1),K822)),VLOOKUP(K822,car_1[[رقم السيارة]:[العداد]],5,FALSE)),"")</f>
        <v>75925</v>
      </c>
      <c r="Q822" s="12" t="str">
        <f t="shared" ca="1" si="72"/>
        <v/>
      </c>
      <c r="R822" s="3">
        <v>30</v>
      </c>
      <c r="S822" s="3" t="s">
        <v>26</v>
      </c>
    </row>
    <row r="823" spans="7:19" x14ac:dyDescent="0.2">
      <c r="G823" s="6">
        <f t="shared" si="73"/>
        <v>45933</v>
      </c>
      <c r="H823" s="7">
        <f t="shared" si="74"/>
        <v>45933</v>
      </c>
      <c r="I823" s="8">
        <v>45933</v>
      </c>
      <c r="J823" s="9">
        <f t="shared" si="75"/>
        <v>45933</v>
      </c>
      <c r="K823" s="3">
        <v>578</v>
      </c>
      <c r="L823" s="14" t="str">
        <f>IFERROR(VLOOKUP($K823,car_1[],2,0),"")</f>
        <v>رضا الخطيب</v>
      </c>
      <c r="M823" s="14" t="str">
        <f>IFERROR(VLOOKUP($K823,car_1[],3,0),"")</f>
        <v>دبل كابينة</v>
      </c>
      <c r="N823" s="14" t="str">
        <f>IFERROR(VLOOKUP($K823,car_1[],4,0),"")</f>
        <v>غرز</v>
      </c>
      <c r="O823" s="11">
        <f ca="1">IF(K823&lt;&gt;"",IFERROR(IF(_xlfn.MAXIFS(OFFSET($P$5,0,0,ROW()-5,1),OFFSET($K$5,0,0,ROW()-5,1),K823)&lt;1,VLOOKUP(K823,car_1[[رقم السيارة]:[العداد]],5,FALSE),_xlfn.MAXIFS(OFFSET($P$5,0,0,ROW()-5,1),OFFSET($K$5,0,0,ROW()-5,1),K823)),VLOOKUP(K823,car_1[[رقم السيارة]:[العداد]],5,FALSE)),"")</f>
        <v>65352</v>
      </c>
      <c r="Q823" s="12" t="str">
        <f t="shared" ca="1" si="72"/>
        <v/>
      </c>
      <c r="R823" s="3">
        <v>55</v>
      </c>
      <c r="S823" s="3" t="s">
        <v>26</v>
      </c>
    </row>
    <row r="824" spans="7:19" x14ac:dyDescent="0.2">
      <c r="G824" s="6">
        <f t="shared" si="73"/>
        <v>45934</v>
      </c>
      <c r="H824" s="7">
        <f t="shared" si="74"/>
        <v>45934</v>
      </c>
      <c r="I824" s="8">
        <v>45934</v>
      </c>
      <c r="J824" s="9">
        <f t="shared" si="75"/>
        <v>45934</v>
      </c>
      <c r="K824" s="3">
        <v>879</v>
      </c>
      <c r="L824" s="14" t="str">
        <f>IFERROR(VLOOKUP($K824,car_1[],2,0),"")</f>
        <v xml:space="preserve">محمود </v>
      </c>
      <c r="M824" s="14" t="str">
        <f>IFERROR(VLOOKUP($K824,car_1[],3,0),"")</f>
        <v>دبل كابينة</v>
      </c>
      <c r="N824" s="14" t="str">
        <f>IFERROR(VLOOKUP($K824,car_1[],4,0),"")</f>
        <v>غرز</v>
      </c>
      <c r="O824" s="11">
        <f ca="1">IF(K824&lt;&gt;"",IFERROR(IF(_xlfn.MAXIFS(OFFSET($P$5,0,0,ROW()-5,1),OFFSET($K$5,0,0,ROW()-5,1),K824)&lt;1,VLOOKUP(K824,car_1[[رقم السيارة]:[العداد]],5,FALSE),_xlfn.MAXIFS(OFFSET($P$5,0,0,ROW()-5,1),OFFSET($K$5,0,0,ROW()-5,1),K824)),VLOOKUP(K824,car_1[[رقم السيارة]:[العداد]],5,FALSE)),"")</f>
        <v>426555</v>
      </c>
      <c r="Q824" s="12" t="str">
        <f t="shared" ca="1" si="72"/>
        <v/>
      </c>
      <c r="R824" s="3">
        <v>70</v>
      </c>
      <c r="S824" s="3" t="s">
        <v>26</v>
      </c>
    </row>
    <row r="825" spans="7:19" x14ac:dyDescent="0.2">
      <c r="G825" s="6">
        <f t="shared" si="73"/>
        <v>45935</v>
      </c>
      <c r="H825" s="7">
        <f t="shared" si="74"/>
        <v>45935</v>
      </c>
      <c r="I825" s="8">
        <v>45935</v>
      </c>
      <c r="J825" s="9">
        <f t="shared" si="75"/>
        <v>45935</v>
      </c>
      <c r="K825" s="3">
        <v>566</v>
      </c>
      <c r="L825" s="14" t="str">
        <f>IFERROR(VLOOKUP($K825,car_1[],2,0),"")</f>
        <v>محمد</v>
      </c>
      <c r="M825" s="14" t="str">
        <f>IFERROR(VLOOKUP($K825,car_1[],3,0),"")</f>
        <v>دبل كابينة</v>
      </c>
      <c r="N825" s="14" t="str">
        <f>IFERROR(VLOOKUP($K825,car_1[],4,0),"")</f>
        <v>عادية</v>
      </c>
      <c r="O825" s="11">
        <f ca="1">IF(K825&lt;&gt;"",IFERROR(IF(_xlfn.MAXIFS(OFFSET($P$5,0,0,ROW()-5,1),OFFSET($K$5,0,0,ROW()-5,1),K825)&lt;1,VLOOKUP(K825,car_1[[رقم السيارة]:[العداد]],5,FALSE),_xlfn.MAXIFS(OFFSET($P$5,0,0,ROW()-5,1),OFFSET($K$5,0,0,ROW()-5,1),K825)),VLOOKUP(K825,car_1[[رقم السيارة]:[العداد]],5,FALSE)),"")</f>
        <v>65752</v>
      </c>
      <c r="Q825" s="12" t="str">
        <f t="shared" ca="1" si="72"/>
        <v/>
      </c>
      <c r="R825" s="3">
        <v>50</v>
      </c>
      <c r="S825" s="3" t="s">
        <v>26</v>
      </c>
    </row>
    <row r="826" spans="7:19" x14ac:dyDescent="0.2">
      <c r="G826" s="6">
        <f t="shared" si="73"/>
        <v>45936</v>
      </c>
      <c r="H826" s="7">
        <f t="shared" si="74"/>
        <v>45936</v>
      </c>
      <c r="I826" s="8">
        <v>45936</v>
      </c>
      <c r="J826" s="9">
        <f t="shared" si="75"/>
        <v>45936</v>
      </c>
      <c r="K826" s="3">
        <v>215</v>
      </c>
      <c r="L826" s="14" t="str">
        <f>IFERROR(VLOOKUP($K826,car_1[],2,0),"")</f>
        <v>مصطفى</v>
      </c>
      <c r="M826" s="14" t="str">
        <f>IFERROR(VLOOKUP($K826,car_1[],3,0),"")</f>
        <v xml:space="preserve">كابينة </v>
      </c>
      <c r="N826" s="14" t="str">
        <f>IFERROR(VLOOKUP($K826,car_1[],4,0),"")</f>
        <v>عادية</v>
      </c>
      <c r="O826" s="11">
        <f ca="1">IF(K826&lt;&gt;"",IFERROR(IF(_xlfn.MAXIFS(OFFSET($P$5,0,0,ROW()-5,1),OFFSET($K$5,0,0,ROW()-5,1),K826)&lt;1,VLOOKUP(K826,car_1[[رقم السيارة]:[العداد]],5,FALSE),_xlfn.MAXIFS(OFFSET($P$5,0,0,ROW()-5,1),OFFSET($K$5,0,0,ROW()-5,1),K826)),VLOOKUP(K826,car_1[[رقم السيارة]:[العداد]],5,FALSE)),"")</f>
        <v>75925</v>
      </c>
      <c r="Q826" s="12" t="str">
        <f t="shared" ca="1" si="72"/>
        <v/>
      </c>
      <c r="R826" s="3">
        <v>25</v>
      </c>
      <c r="S826" s="3" t="s">
        <v>26</v>
      </c>
    </row>
    <row r="827" spans="7:19" x14ac:dyDescent="0.2">
      <c r="G827" s="6">
        <f t="shared" si="73"/>
        <v>45937</v>
      </c>
      <c r="H827" s="7">
        <f t="shared" si="74"/>
        <v>45937</v>
      </c>
      <c r="I827" s="8">
        <v>45937</v>
      </c>
      <c r="J827" s="9">
        <f t="shared" si="75"/>
        <v>45937</v>
      </c>
      <c r="K827" s="3">
        <v>578</v>
      </c>
      <c r="L827" s="14" t="str">
        <f>IFERROR(VLOOKUP($K827,car_1[],2,0),"")</f>
        <v>رضا الخطيب</v>
      </c>
      <c r="M827" s="14" t="str">
        <f>IFERROR(VLOOKUP($K827,car_1[],3,0),"")</f>
        <v>دبل كابينة</v>
      </c>
      <c r="N827" s="14" t="str">
        <f>IFERROR(VLOOKUP($K827,car_1[],4,0),"")</f>
        <v>غرز</v>
      </c>
      <c r="O827" s="11">
        <f ca="1">IF(K827&lt;&gt;"",IFERROR(IF(_xlfn.MAXIFS(OFFSET($P$5,0,0,ROW()-5,1),OFFSET($K$5,0,0,ROW()-5,1),K827)&lt;1,VLOOKUP(K827,car_1[[رقم السيارة]:[العداد]],5,FALSE),_xlfn.MAXIFS(OFFSET($P$5,0,0,ROW()-5,1),OFFSET($K$5,0,0,ROW()-5,1),K827)),VLOOKUP(K827,car_1[[رقم السيارة]:[العداد]],5,FALSE)),"")</f>
        <v>65352</v>
      </c>
      <c r="Q827" s="12" t="str">
        <f t="shared" ca="1" si="72"/>
        <v/>
      </c>
      <c r="R827" s="3">
        <v>30</v>
      </c>
      <c r="S827" s="3" t="s">
        <v>26</v>
      </c>
    </row>
    <row r="828" spans="7:19" x14ac:dyDescent="0.2">
      <c r="G828" s="6">
        <f t="shared" si="73"/>
        <v>45938</v>
      </c>
      <c r="H828" s="7">
        <f t="shared" si="74"/>
        <v>45938</v>
      </c>
      <c r="I828" s="8">
        <v>45938</v>
      </c>
      <c r="J828" s="9">
        <f t="shared" si="75"/>
        <v>45938</v>
      </c>
      <c r="K828" s="3">
        <v>879</v>
      </c>
      <c r="L828" s="14" t="str">
        <f>IFERROR(VLOOKUP($K828,car_1[],2,0),"")</f>
        <v xml:space="preserve">محمود </v>
      </c>
      <c r="M828" s="14" t="str">
        <f>IFERROR(VLOOKUP($K828,car_1[],3,0),"")</f>
        <v>دبل كابينة</v>
      </c>
      <c r="N828" s="14" t="str">
        <f>IFERROR(VLOOKUP($K828,car_1[],4,0),"")</f>
        <v>غرز</v>
      </c>
      <c r="O828" s="11">
        <f ca="1">IF(K828&lt;&gt;"",IFERROR(IF(_xlfn.MAXIFS(OFFSET($P$5,0,0,ROW()-5,1),OFFSET($K$5,0,0,ROW()-5,1),K828)&lt;1,VLOOKUP(K828,car_1[[رقم السيارة]:[العداد]],5,FALSE),_xlfn.MAXIFS(OFFSET($P$5,0,0,ROW()-5,1),OFFSET($K$5,0,0,ROW()-5,1),K828)),VLOOKUP(K828,car_1[[رقم السيارة]:[العداد]],5,FALSE)),"")</f>
        <v>426555</v>
      </c>
      <c r="Q828" s="12" t="str">
        <f t="shared" ca="1" si="72"/>
        <v/>
      </c>
      <c r="R828" s="3">
        <v>55</v>
      </c>
      <c r="S828" s="3" t="s">
        <v>26</v>
      </c>
    </row>
    <row r="829" spans="7:19" x14ac:dyDescent="0.2">
      <c r="G829" s="6">
        <f t="shared" si="73"/>
        <v>45939</v>
      </c>
      <c r="H829" s="7">
        <f t="shared" si="74"/>
        <v>45939</v>
      </c>
      <c r="I829" s="8">
        <v>45939</v>
      </c>
      <c r="J829" s="9">
        <f t="shared" si="75"/>
        <v>45939</v>
      </c>
      <c r="K829" s="3">
        <v>566</v>
      </c>
      <c r="L829" s="14" t="str">
        <f>IFERROR(VLOOKUP($K829,car_1[],2,0),"")</f>
        <v>محمد</v>
      </c>
      <c r="M829" s="14" t="str">
        <f>IFERROR(VLOOKUP($K829,car_1[],3,0),"")</f>
        <v>دبل كابينة</v>
      </c>
      <c r="N829" s="14" t="str">
        <f>IFERROR(VLOOKUP($K829,car_1[],4,0),"")</f>
        <v>عادية</v>
      </c>
      <c r="O829" s="11">
        <f ca="1">IF(K829&lt;&gt;"",IFERROR(IF(_xlfn.MAXIFS(OFFSET($P$5,0,0,ROW()-5,1),OFFSET($K$5,0,0,ROW()-5,1),K829)&lt;1,VLOOKUP(K829,car_1[[رقم السيارة]:[العداد]],5,FALSE),_xlfn.MAXIFS(OFFSET($P$5,0,0,ROW()-5,1),OFFSET($K$5,0,0,ROW()-5,1),K829)),VLOOKUP(K829,car_1[[رقم السيارة]:[العداد]],5,FALSE)),"")</f>
        <v>65752</v>
      </c>
      <c r="Q829" s="12" t="str">
        <f t="shared" ca="1" si="72"/>
        <v/>
      </c>
      <c r="R829" s="3">
        <v>70</v>
      </c>
      <c r="S829" s="3" t="s">
        <v>26</v>
      </c>
    </row>
    <row r="830" spans="7:19" x14ac:dyDescent="0.2">
      <c r="G830" s="6">
        <f t="shared" si="73"/>
        <v>45940</v>
      </c>
      <c r="H830" s="7">
        <f t="shared" si="74"/>
        <v>45940</v>
      </c>
      <c r="I830" s="8">
        <v>45940</v>
      </c>
      <c r="J830" s="9">
        <f t="shared" si="75"/>
        <v>45940</v>
      </c>
      <c r="K830" s="3">
        <v>215</v>
      </c>
      <c r="L830" s="14" t="str">
        <f>IFERROR(VLOOKUP($K830,car_1[],2,0),"")</f>
        <v>مصطفى</v>
      </c>
      <c r="M830" s="14" t="str">
        <f>IFERROR(VLOOKUP($K830,car_1[],3,0),"")</f>
        <v xml:space="preserve">كابينة </v>
      </c>
      <c r="N830" s="14" t="str">
        <f>IFERROR(VLOOKUP($K830,car_1[],4,0),"")</f>
        <v>عادية</v>
      </c>
      <c r="O830" s="11">
        <f ca="1">IF(K830&lt;&gt;"",IFERROR(IF(_xlfn.MAXIFS(OFFSET($P$5,0,0,ROW()-5,1),OFFSET($K$5,0,0,ROW()-5,1),K830)&lt;1,VLOOKUP(K830,car_1[[رقم السيارة]:[العداد]],5,FALSE),_xlfn.MAXIFS(OFFSET($P$5,0,0,ROW()-5,1),OFFSET($K$5,0,0,ROW()-5,1),K830)),VLOOKUP(K830,car_1[[رقم السيارة]:[العداد]],5,FALSE)),"")</f>
        <v>75925</v>
      </c>
      <c r="Q830" s="12" t="str">
        <f t="shared" ca="1" si="72"/>
        <v/>
      </c>
      <c r="R830" s="3">
        <v>50</v>
      </c>
      <c r="S830" s="3" t="s">
        <v>26</v>
      </c>
    </row>
    <row r="831" spans="7:19" x14ac:dyDescent="0.2">
      <c r="G831" s="6">
        <f t="shared" si="73"/>
        <v>45941</v>
      </c>
      <c r="H831" s="7">
        <f t="shared" si="74"/>
        <v>45941</v>
      </c>
      <c r="I831" s="8">
        <v>45941</v>
      </c>
      <c r="J831" s="9">
        <f t="shared" si="75"/>
        <v>45941</v>
      </c>
      <c r="K831" s="3">
        <v>578</v>
      </c>
      <c r="L831" s="14" t="str">
        <f>IFERROR(VLOOKUP($K831,car_1[],2,0),"")</f>
        <v>رضا الخطيب</v>
      </c>
      <c r="M831" s="14" t="str">
        <f>IFERROR(VLOOKUP($K831,car_1[],3,0),"")</f>
        <v>دبل كابينة</v>
      </c>
      <c r="N831" s="14" t="str">
        <f>IFERROR(VLOOKUP($K831,car_1[],4,0),"")</f>
        <v>غرز</v>
      </c>
      <c r="O831" s="11">
        <f ca="1">IF(K831&lt;&gt;"",IFERROR(IF(_xlfn.MAXIFS(OFFSET($P$5,0,0,ROW()-5,1),OFFSET($K$5,0,0,ROW()-5,1),K831)&lt;1,VLOOKUP(K831,car_1[[رقم السيارة]:[العداد]],5,FALSE),_xlfn.MAXIFS(OFFSET($P$5,0,0,ROW()-5,1),OFFSET($K$5,0,0,ROW()-5,1),K831)),VLOOKUP(K831,car_1[[رقم السيارة]:[العداد]],5,FALSE)),"")</f>
        <v>65352</v>
      </c>
      <c r="Q831" s="12" t="str">
        <f t="shared" ca="1" si="72"/>
        <v/>
      </c>
      <c r="R831" s="3">
        <v>25</v>
      </c>
      <c r="S831" s="3" t="s">
        <v>26</v>
      </c>
    </row>
    <row r="832" spans="7:19" x14ac:dyDescent="0.2">
      <c r="G832" s="6">
        <f t="shared" si="73"/>
        <v>45942</v>
      </c>
      <c r="H832" s="7">
        <f t="shared" si="74"/>
        <v>45942</v>
      </c>
      <c r="I832" s="8">
        <v>45942</v>
      </c>
      <c r="J832" s="9">
        <f t="shared" si="75"/>
        <v>45942</v>
      </c>
      <c r="K832" s="3">
        <v>879</v>
      </c>
      <c r="L832" s="14" t="str">
        <f>IFERROR(VLOOKUP($K832,car_1[],2,0),"")</f>
        <v xml:space="preserve">محمود </v>
      </c>
      <c r="M832" s="14" t="str">
        <f>IFERROR(VLOOKUP($K832,car_1[],3,0),"")</f>
        <v>دبل كابينة</v>
      </c>
      <c r="N832" s="14" t="str">
        <f>IFERROR(VLOOKUP($K832,car_1[],4,0),"")</f>
        <v>غرز</v>
      </c>
      <c r="O832" s="11">
        <f ca="1">IF(K832&lt;&gt;"",IFERROR(IF(_xlfn.MAXIFS(OFFSET($P$5,0,0,ROW()-5,1),OFFSET($K$5,0,0,ROW()-5,1),K832)&lt;1,VLOOKUP(K832,car_1[[رقم السيارة]:[العداد]],5,FALSE),_xlfn.MAXIFS(OFFSET($P$5,0,0,ROW()-5,1),OFFSET($K$5,0,0,ROW()-5,1),K832)),VLOOKUP(K832,car_1[[رقم السيارة]:[العداد]],5,FALSE)),"")</f>
        <v>426555</v>
      </c>
      <c r="Q832" s="12" t="str">
        <f t="shared" ca="1" si="72"/>
        <v/>
      </c>
      <c r="R832" s="3">
        <v>30</v>
      </c>
      <c r="S832" s="3" t="s">
        <v>26</v>
      </c>
    </row>
    <row r="833" spans="7:19" x14ac:dyDescent="0.2">
      <c r="G833" s="6">
        <f t="shared" si="73"/>
        <v>45943</v>
      </c>
      <c r="H833" s="7">
        <f t="shared" si="74"/>
        <v>45943</v>
      </c>
      <c r="I833" s="8">
        <v>45943</v>
      </c>
      <c r="J833" s="9">
        <f t="shared" si="75"/>
        <v>45943</v>
      </c>
      <c r="K833" s="3">
        <v>566</v>
      </c>
      <c r="L833" s="14" t="str">
        <f>IFERROR(VLOOKUP($K833,car_1[],2,0),"")</f>
        <v>محمد</v>
      </c>
      <c r="M833" s="14" t="str">
        <f>IFERROR(VLOOKUP($K833,car_1[],3,0),"")</f>
        <v>دبل كابينة</v>
      </c>
      <c r="N833" s="14" t="str">
        <f>IFERROR(VLOOKUP($K833,car_1[],4,0),"")</f>
        <v>عادية</v>
      </c>
      <c r="O833" s="11">
        <f ca="1">IF(K833&lt;&gt;"",IFERROR(IF(_xlfn.MAXIFS(OFFSET($P$5,0,0,ROW()-5,1),OFFSET($K$5,0,0,ROW()-5,1),K833)&lt;1,VLOOKUP(K833,car_1[[رقم السيارة]:[العداد]],5,FALSE),_xlfn.MAXIFS(OFFSET($P$5,0,0,ROW()-5,1),OFFSET($K$5,0,0,ROW()-5,1),K833)),VLOOKUP(K833,car_1[[رقم السيارة]:[العداد]],5,FALSE)),"")</f>
        <v>65752</v>
      </c>
      <c r="Q833" s="12" t="str">
        <f t="shared" ca="1" si="72"/>
        <v/>
      </c>
      <c r="R833" s="3">
        <v>55</v>
      </c>
      <c r="S833" s="3" t="s">
        <v>26</v>
      </c>
    </row>
    <row r="834" spans="7:19" x14ac:dyDescent="0.2">
      <c r="G834" s="6">
        <f t="shared" si="73"/>
        <v>45944</v>
      </c>
      <c r="H834" s="7">
        <f t="shared" si="74"/>
        <v>45944</v>
      </c>
      <c r="I834" s="8">
        <v>45944</v>
      </c>
      <c r="J834" s="9">
        <f t="shared" si="75"/>
        <v>45944</v>
      </c>
      <c r="K834" s="3">
        <v>215</v>
      </c>
      <c r="L834" s="14" t="str">
        <f>IFERROR(VLOOKUP($K834,car_1[],2,0),"")</f>
        <v>مصطفى</v>
      </c>
      <c r="M834" s="14" t="str">
        <f>IFERROR(VLOOKUP($K834,car_1[],3,0),"")</f>
        <v xml:space="preserve">كابينة </v>
      </c>
      <c r="N834" s="14" t="str">
        <f>IFERROR(VLOOKUP($K834,car_1[],4,0),"")</f>
        <v>عادية</v>
      </c>
      <c r="O834" s="11">
        <f ca="1">IF(K834&lt;&gt;"",IFERROR(IF(_xlfn.MAXIFS(OFFSET($P$5,0,0,ROW()-5,1),OFFSET($K$5,0,0,ROW()-5,1),K834)&lt;1,VLOOKUP(K834,car_1[[رقم السيارة]:[العداد]],5,FALSE),_xlfn.MAXIFS(OFFSET($P$5,0,0,ROW()-5,1),OFFSET($K$5,0,0,ROW()-5,1),K834)),VLOOKUP(K834,car_1[[رقم السيارة]:[العداد]],5,FALSE)),"")</f>
        <v>75925</v>
      </c>
      <c r="Q834" s="12" t="str">
        <f t="shared" ca="1" si="72"/>
        <v/>
      </c>
      <c r="R834" s="3">
        <v>70</v>
      </c>
      <c r="S834" s="3" t="s">
        <v>26</v>
      </c>
    </row>
    <row r="835" spans="7:19" x14ac:dyDescent="0.2">
      <c r="G835" s="6">
        <f t="shared" si="73"/>
        <v>45945</v>
      </c>
      <c r="H835" s="7">
        <f t="shared" si="74"/>
        <v>45945</v>
      </c>
      <c r="I835" s="8">
        <v>45945</v>
      </c>
      <c r="J835" s="9">
        <f t="shared" si="75"/>
        <v>45945</v>
      </c>
      <c r="K835" s="3">
        <v>578</v>
      </c>
      <c r="L835" s="14" t="str">
        <f>IFERROR(VLOOKUP($K835,car_1[],2,0),"")</f>
        <v>رضا الخطيب</v>
      </c>
      <c r="M835" s="14" t="str">
        <f>IFERROR(VLOOKUP($K835,car_1[],3,0),"")</f>
        <v>دبل كابينة</v>
      </c>
      <c r="N835" s="14" t="str">
        <f>IFERROR(VLOOKUP($K835,car_1[],4,0),"")</f>
        <v>غرز</v>
      </c>
      <c r="O835" s="11">
        <f ca="1">IF(K835&lt;&gt;"",IFERROR(IF(_xlfn.MAXIFS(OFFSET($P$5,0,0,ROW()-5,1),OFFSET($K$5,0,0,ROW()-5,1),K835)&lt;1,VLOOKUP(K835,car_1[[رقم السيارة]:[العداد]],5,FALSE),_xlfn.MAXIFS(OFFSET($P$5,0,0,ROW()-5,1),OFFSET($K$5,0,0,ROW()-5,1),K835)),VLOOKUP(K835,car_1[[رقم السيارة]:[العداد]],5,FALSE)),"")</f>
        <v>65352</v>
      </c>
      <c r="Q835" s="12" t="str">
        <f t="shared" ca="1" si="72"/>
        <v/>
      </c>
      <c r="R835" s="3">
        <v>50</v>
      </c>
      <c r="S835" s="3" t="s">
        <v>26</v>
      </c>
    </row>
    <row r="836" spans="7:19" x14ac:dyDescent="0.2">
      <c r="G836" s="6">
        <f t="shared" si="73"/>
        <v>45946</v>
      </c>
      <c r="H836" s="7">
        <f t="shared" si="74"/>
        <v>45946</v>
      </c>
      <c r="I836" s="8">
        <v>45946</v>
      </c>
      <c r="J836" s="9">
        <f t="shared" si="75"/>
        <v>45946</v>
      </c>
      <c r="K836" s="3">
        <v>879</v>
      </c>
      <c r="L836" s="14" t="str">
        <f>IFERROR(VLOOKUP($K836,car_1[],2,0),"")</f>
        <v xml:space="preserve">محمود </v>
      </c>
      <c r="M836" s="14" t="str">
        <f>IFERROR(VLOOKUP($K836,car_1[],3,0),"")</f>
        <v>دبل كابينة</v>
      </c>
      <c r="N836" s="14" t="str">
        <f>IFERROR(VLOOKUP($K836,car_1[],4,0),"")</f>
        <v>غرز</v>
      </c>
      <c r="O836" s="11">
        <f ca="1">IF(K836&lt;&gt;"",IFERROR(IF(_xlfn.MAXIFS(OFFSET($P$5,0,0,ROW()-5,1),OFFSET($K$5,0,0,ROW()-5,1),K836)&lt;1,VLOOKUP(K836,car_1[[رقم السيارة]:[العداد]],5,FALSE),_xlfn.MAXIFS(OFFSET($P$5,0,0,ROW()-5,1),OFFSET($K$5,0,0,ROW()-5,1),K836)),VLOOKUP(K836,car_1[[رقم السيارة]:[العداد]],5,FALSE)),"")</f>
        <v>426555</v>
      </c>
      <c r="Q836" s="12" t="str">
        <f t="shared" ca="1" si="72"/>
        <v/>
      </c>
      <c r="R836" s="3">
        <v>25</v>
      </c>
      <c r="S836" s="3" t="s">
        <v>26</v>
      </c>
    </row>
    <row r="837" spans="7:19" x14ac:dyDescent="0.2">
      <c r="G837" s="6">
        <f t="shared" si="73"/>
        <v>45947</v>
      </c>
      <c r="H837" s="7">
        <f t="shared" si="74"/>
        <v>45947</v>
      </c>
      <c r="I837" s="8">
        <v>45947</v>
      </c>
      <c r="J837" s="9">
        <f t="shared" si="75"/>
        <v>45947</v>
      </c>
      <c r="K837" s="3">
        <v>566</v>
      </c>
      <c r="L837" s="14" t="str">
        <f>IFERROR(VLOOKUP($K837,car_1[],2,0),"")</f>
        <v>محمد</v>
      </c>
      <c r="M837" s="14" t="str">
        <f>IFERROR(VLOOKUP($K837,car_1[],3,0),"")</f>
        <v>دبل كابينة</v>
      </c>
      <c r="N837" s="14" t="str">
        <f>IFERROR(VLOOKUP($K837,car_1[],4,0),"")</f>
        <v>عادية</v>
      </c>
      <c r="O837" s="11">
        <f ca="1">IF(K837&lt;&gt;"",IFERROR(IF(_xlfn.MAXIFS(OFFSET($P$5,0,0,ROW()-5,1),OFFSET($K$5,0,0,ROW()-5,1),K837)&lt;1,VLOOKUP(K837,car_1[[رقم السيارة]:[العداد]],5,FALSE),_xlfn.MAXIFS(OFFSET($P$5,0,0,ROW()-5,1),OFFSET($K$5,0,0,ROW()-5,1),K837)),VLOOKUP(K837,car_1[[رقم السيارة]:[العداد]],5,FALSE)),"")</f>
        <v>65752</v>
      </c>
      <c r="Q837" s="12" t="str">
        <f t="shared" ref="Q837:Q900" ca="1" si="76">IF(OR(O837="",P837=""),"",(O837-P837)*-1)</f>
        <v/>
      </c>
      <c r="R837" s="3">
        <v>30</v>
      </c>
      <c r="S837" s="3" t="s">
        <v>26</v>
      </c>
    </row>
    <row r="838" spans="7:19" x14ac:dyDescent="0.2">
      <c r="G838" s="6">
        <f t="shared" si="73"/>
        <v>45948</v>
      </c>
      <c r="H838" s="7">
        <f t="shared" si="74"/>
        <v>45948</v>
      </c>
      <c r="I838" s="8">
        <v>45948</v>
      </c>
      <c r="J838" s="9">
        <f t="shared" si="75"/>
        <v>45948</v>
      </c>
      <c r="K838" s="3">
        <v>215</v>
      </c>
      <c r="L838" s="14" t="str">
        <f>IFERROR(VLOOKUP($K838,car_1[],2,0),"")</f>
        <v>مصطفى</v>
      </c>
      <c r="M838" s="14" t="str">
        <f>IFERROR(VLOOKUP($K838,car_1[],3,0),"")</f>
        <v xml:space="preserve">كابينة </v>
      </c>
      <c r="N838" s="14" t="str">
        <f>IFERROR(VLOOKUP($K838,car_1[],4,0),"")</f>
        <v>عادية</v>
      </c>
      <c r="O838" s="11">
        <f ca="1">IF(K838&lt;&gt;"",IFERROR(IF(_xlfn.MAXIFS(OFFSET($P$5,0,0,ROW()-5,1),OFFSET($K$5,0,0,ROW()-5,1),K838)&lt;1,VLOOKUP(K838,car_1[[رقم السيارة]:[العداد]],5,FALSE),_xlfn.MAXIFS(OFFSET($P$5,0,0,ROW()-5,1),OFFSET($K$5,0,0,ROW()-5,1),K838)),VLOOKUP(K838,car_1[[رقم السيارة]:[العداد]],5,FALSE)),"")</f>
        <v>75925</v>
      </c>
      <c r="Q838" s="12" t="str">
        <f t="shared" ca="1" si="76"/>
        <v/>
      </c>
      <c r="R838" s="3">
        <v>55</v>
      </c>
      <c r="S838" s="3" t="s">
        <v>26</v>
      </c>
    </row>
    <row r="839" spans="7:19" x14ac:dyDescent="0.2">
      <c r="G839" s="6">
        <f t="shared" ref="G839:G902" si="77">+I839</f>
        <v>45949</v>
      </c>
      <c r="H839" s="7">
        <f t="shared" ref="H839:H902" si="78">I839</f>
        <v>45949</v>
      </c>
      <c r="I839" s="8">
        <v>45949</v>
      </c>
      <c r="J839" s="9">
        <f t="shared" ref="J839:J902" si="79">I839</f>
        <v>45949</v>
      </c>
      <c r="K839" s="3">
        <v>578</v>
      </c>
      <c r="L839" s="14" t="str">
        <f>IFERROR(VLOOKUP($K839,car_1[],2,0),"")</f>
        <v>رضا الخطيب</v>
      </c>
      <c r="M839" s="14" t="str">
        <f>IFERROR(VLOOKUP($K839,car_1[],3,0),"")</f>
        <v>دبل كابينة</v>
      </c>
      <c r="N839" s="14" t="str">
        <f>IFERROR(VLOOKUP($K839,car_1[],4,0),"")</f>
        <v>غرز</v>
      </c>
      <c r="O839" s="11">
        <f ca="1">IF(K839&lt;&gt;"",IFERROR(IF(_xlfn.MAXIFS(OFFSET($P$5,0,0,ROW()-5,1),OFFSET($K$5,0,0,ROW()-5,1),K839)&lt;1,VLOOKUP(K839,car_1[[رقم السيارة]:[العداد]],5,FALSE),_xlfn.MAXIFS(OFFSET($P$5,0,0,ROW()-5,1),OFFSET($K$5,0,0,ROW()-5,1),K839)),VLOOKUP(K839,car_1[[رقم السيارة]:[العداد]],5,FALSE)),"")</f>
        <v>65352</v>
      </c>
      <c r="Q839" s="12" t="str">
        <f t="shared" ca="1" si="76"/>
        <v/>
      </c>
      <c r="R839" s="3">
        <v>70</v>
      </c>
      <c r="S839" s="3" t="s">
        <v>26</v>
      </c>
    </row>
    <row r="840" spans="7:19" x14ac:dyDescent="0.2">
      <c r="G840" s="6">
        <f t="shared" si="77"/>
        <v>45950</v>
      </c>
      <c r="H840" s="7">
        <f t="shared" si="78"/>
        <v>45950</v>
      </c>
      <c r="I840" s="8">
        <v>45950</v>
      </c>
      <c r="J840" s="9">
        <f t="shared" si="79"/>
        <v>45950</v>
      </c>
      <c r="K840" s="3">
        <v>879</v>
      </c>
      <c r="L840" s="14" t="str">
        <f>IFERROR(VLOOKUP($K840,car_1[],2,0),"")</f>
        <v xml:space="preserve">محمود </v>
      </c>
      <c r="M840" s="14" t="str">
        <f>IFERROR(VLOOKUP($K840,car_1[],3,0),"")</f>
        <v>دبل كابينة</v>
      </c>
      <c r="N840" s="14" t="str">
        <f>IFERROR(VLOOKUP($K840,car_1[],4,0),"")</f>
        <v>غرز</v>
      </c>
      <c r="O840" s="11">
        <f ca="1">IF(K840&lt;&gt;"",IFERROR(IF(_xlfn.MAXIFS(OFFSET($P$5,0,0,ROW()-5,1),OFFSET($K$5,0,0,ROW()-5,1),K840)&lt;1,VLOOKUP(K840,car_1[[رقم السيارة]:[العداد]],5,FALSE),_xlfn.MAXIFS(OFFSET($P$5,0,0,ROW()-5,1),OFFSET($K$5,0,0,ROW()-5,1),K840)),VLOOKUP(K840,car_1[[رقم السيارة]:[العداد]],5,FALSE)),"")</f>
        <v>426555</v>
      </c>
      <c r="Q840" s="12" t="str">
        <f t="shared" ca="1" si="76"/>
        <v/>
      </c>
      <c r="R840" s="3">
        <v>50</v>
      </c>
      <c r="S840" s="3" t="s">
        <v>26</v>
      </c>
    </row>
    <row r="841" spans="7:19" x14ac:dyDescent="0.2">
      <c r="G841" s="6">
        <f t="shared" si="77"/>
        <v>45951</v>
      </c>
      <c r="H841" s="7">
        <f t="shared" si="78"/>
        <v>45951</v>
      </c>
      <c r="I841" s="8">
        <v>45951</v>
      </c>
      <c r="J841" s="9">
        <f t="shared" si="79"/>
        <v>45951</v>
      </c>
      <c r="K841" s="3">
        <v>566</v>
      </c>
      <c r="L841" s="14" t="str">
        <f>IFERROR(VLOOKUP($K841,car_1[],2,0),"")</f>
        <v>محمد</v>
      </c>
      <c r="M841" s="14" t="str">
        <f>IFERROR(VLOOKUP($K841,car_1[],3,0),"")</f>
        <v>دبل كابينة</v>
      </c>
      <c r="N841" s="14" t="str">
        <f>IFERROR(VLOOKUP($K841,car_1[],4,0),"")</f>
        <v>عادية</v>
      </c>
      <c r="O841" s="11">
        <f ca="1">IF(K841&lt;&gt;"",IFERROR(IF(_xlfn.MAXIFS(OFFSET($P$5,0,0,ROW()-5,1),OFFSET($K$5,0,0,ROW()-5,1),K841)&lt;1,VLOOKUP(K841,car_1[[رقم السيارة]:[العداد]],5,FALSE),_xlfn.MAXIFS(OFFSET($P$5,0,0,ROW()-5,1),OFFSET($K$5,0,0,ROW()-5,1),K841)),VLOOKUP(K841,car_1[[رقم السيارة]:[العداد]],5,FALSE)),"")</f>
        <v>65752</v>
      </c>
      <c r="Q841" s="12" t="str">
        <f t="shared" ca="1" si="76"/>
        <v/>
      </c>
      <c r="R841" s="3">
        <v>25</v>
      </c>
      <c r="S841" s="3" t="s">
        <v>26</v>
      </c>
    </row>
    <row r="842" spans="7:19" x14ac:dyDescent="0.2">
      <c r="G842" s="6">
        <f t="shared" si="77"/>
        <v>45952</v>
      </c>
      <c r="H842" s="7">
        <f t="shared" si="78"/>
        <v>45952</v>
      </c>
      <c r="I842" s="8">
        <v>45952</v>
      </c>
      <c r="J842" s="9">
        <f t="shared" si="79"/>
        <v>45952</v>
      </c>
      <c r="K842" s="3">
        <v>215</v>
      </c>
      <c r="L842" s="14" t="str">
        <f>IFERROR(VLOOKUP($K842,car_1[],2,0),"")</f>
        <v>مصطفى</v>
      </c>
      <c r="M842" s="14" t="str">
        <f>IFERROR(VLOOKUP($K842,car_1[],3,0),"")</f>
        <v xml:space="preserve">كابينة </v>
      </c>
      <c r="N842" s="14" t="str">
        <f>IFERROR(VLOOKUP($K842,car_1[],4,0),"")</f>
        <v>عادية</v>
      </c>
      <c r="O842" s="11">
        <f ca="1">IF(K842&lt;&gt;"",IFERROR(IF(_xlfn.MAXIFS(OFFSET($P$5,0,0,ROW()-5,1),OFFSET($K$5,0,0,ROW()-5,1),K842)&lt;1,VLOOKUP(K842,car_1[[رقم السيارة]:[العداد]],5,FALSE),_xlfn.MAXIFS(OFFSET($P$5,0,0,ROW()-5,1),OFFSET($K$5,0,0,ROW()-5,1),K842)),VLOOKUP(K842,car_1[[رقم السيارة]:[العداد]],5,FALSE)),"")</f>
        <v>75925</v>
      </c>
      <c r="Q842" s="12" t="str">
        <f t="shared" ca="1" si="76"/>
        <v/>
      </c>
      <c r="R842" s="3">
        <v>30</v>
      </c>
      <c r="S842" s="3" t="s">
        <v>26</v>
      </c>
    </row>
    <row r="843" spans="7:19" x14ac:dyDescent="0.2">
      <c r="G843" s="6">
        <f t="shared" si="77"/>
        <v>45953</v>
      </c>
      <c r="H843" s="7">
        <f t="shared" si="78"/>
        <v>45953</v>
      </c>
      <c r="I843" s="8">
        <v>45953</v>
      </c>
      <c r="J843" s="9">
        <f t="shared" si="79"/>
        <v>45953</v>
      </c>
      <c r="K843" s="3">
        <v>578</v>
      </c>
      <c r="L843" s="14" t="str">
        <f>IFERROR(VLOOKUP($K843,car_1[],2,0),"")</f>
        <v>رضا الخطيب</v>
      </c>
      <c r="M843" s="14" t="str">
        <f>IFERROR(VLOOKUP($K843,car_1[],3,0),"")</f>
        <v>دبل كابينة</v>
      </c>
      <c r="N843" s="14" t="str">
        <f>IFERROR(VLOOKUP($K843,car_1[],4,0),"")</f>
        <v>غرز</v>
      </c>
      <c r="O843" s="11">
        <f ca="1">IF(K843&lt;&gt;"",IFERROR(IF(_xlfn.MAXIFS(OFFSET($P$5,0,0,ROW()-5,1),OFFSET($K$5,0,0,ROW()-5,1),K843)&lt;1,VLOOKUP(K843,car_1[[رقم السيارة]:[العداد]],5,FALSE),_xlfn.MAXIFS(OFFSET($P$5,0,0,ROW()-5,1),OFFSET($K$5,0,0,ROW()-5,1),K843)),VLOOKUP(K843,car_1[[رقم السيارة]:[العداد]],5,FALSE)),"")</f>
        <v>65352</v>
      </c>
      <c r="Q843" s="12" t="str">
        <f t="shared" ca="1" si="76"/>
        <v/>
      </c>
      <c r="R843" s="3">
        <v>55</v>
      </c>
      <c r="S843" s="3" t="s">
        <v>26</v>
      </c>
    </row>
    <row r="844" spans="7:19" x14ac:dyDescent="0.2">
      <c r="G844" s="6">
        <f t="shared" si="77"/>
        <v>45954</v>
      </c>
      <c r="H844" s="7">
        <f t="shared" si="78"/>
        <v>45954</v>
      </c>
      <c r="I844" s="8">
        <v>45954</v>
      </c>
      <c r="J844" s="9">
        <f t="shared" si="79"/>
        <v>45954</v>
      </c>
      <c r="K844" s="3">
        <v>879</v>
      </c>
      <c r="L844" s="14" t="str">
        <f>IFERROR(VLOOKUP($K844,car_1[],2,0),"")</f>
        <v xml:space="preserve">محمود </v>
      </c>
      <c r="M844" s="14" t="str">
        <f>IFERROR(VLOOKUP($K844,car_1[],3,0),"")</f>
        <v>دبل كابينة</v>
      </c>
      <c r="N844" s="14" t="str">
        <f>IFERROR(VLOOKUP($K844,car_1[],4,0),"")</f>
        <v>غرز</v>
      </c>
      <c r="O844" s="11">
        <f ca="1">IF(K844&lt;&gt;"",IFERROR(IF(_xlfn.MAXIFS(OFFSET($P$5,0,0,ROW()-5,1),OFFSET($K$5,0,0,ROW()-5,1),K844)&lt;1,VLOOKUP(K844,car_1[[رقم السيارة]:[العداد]],5,FALSE),_xlfn.MAXIFS(OFFSET($P$5,0,0,ROW()-5,1),OFFSET($K$5,0,0,ROW()-5,1),K844)),VLOOKUP(K844,car_1[[رقم السيارة]:[العداد]],5,FALSE)),"")</f>
        <v>426555</v>
      </c>
      <c r="Q844" s="12" t="str">
        <f t="shared" ca="1" si="76"/>
        <v/>
      </c>
      <c r="R844" s="3">
        <v>70</v>
      </c>
      <c r="S844" s="3" t="s">
        <v>26</v>
      </c>
    </row>
    <row r="845" spans="7:19" x14ac:dyDescent="0.2">
      <c r="G845" s="6">
        <f t="shared" si="77"/>
        <v>45955</v>
      </c>
      <c r="H845" s="7">
        <f t="shared" si="78"/>
        <v>45955</v>
      </c>
      <c r="I845" s="8">
        <v>45955</v>
      </c>
      <c r="J845" s="9">
        <f t="shared" si="79"/>
        <v>45955</v>
      </c>
      <c r="K845" s="3">
        <v>566</v>
      </c>
      <c r="L845" s="14" t="str">
        <f>IFERROR(VLOOKUP($K845,car_1[],2,0),"")</f>
        <v>محمد</v>
      </c>
      <c r="M845" s="14" t="str">
        <f>IFERROR(VLOOKUP($K845,car_1[],3,0),"")</f>
        <v>دبل كابينة</v>
      </c>
      <c r="N845" s="14" t="str">
        <f>IFERROR(VLOOKUP($K845,car_1[],4,0),"")</f>
        <v>عادية</v>
      </c>
      <c r="O845" s="11">
        <f ca="1">IF(K845&lt;&gt;"",IFERROR(IF(_xlfn.MAXIFS(OFFSET($P$5,0,0,ROW()-5,1),OFFSET($K$5,0,0,ROW()-5,1),K845)&lt;1,VLOOKUP(K845,car_1[[رقم السيارة]:[العداد]],5,FALSE),_xlfn.MAXIFS(OFFSET($P$5,0,0,ROW()-5,1),OFFSET($K$5,0,0,ROW()-5,1),K845)),VLOOKUP(K845,car_1[[رقم السيارة]:[العداد]],5,FALSE)),"")</f>
        <v>65752</v>
      </c>
      <c r="Q845" s="12" t="str">
        <f t="shared" ca="1" si="76"/>
        <v/>
      </c>
      <c r="R845" s="3">
        <v>50</v>
      </c>
      <c r="S845" s="3" t="s">
        <v>26</v>
      </c>
    </row>
    <row r="846" spans="7:19" x14ac:dyDescent="0.2">
      <c r="G846" s="6">
        <f t="shared" si="77"/>
        <v>45956</v>
      </c>
      <c r="H846" s="7">
        <f t="shared" si="78"/>
        <v>45956</v>
      </c>
      <c r="I846" s="8">
        <v>45956</v>
      </c>
      <c r="J846" s="9">
        <f t="shared" si="79"/>
        <v>45956</v>
      </c>
      <c r="K846" s="3">
        <v>215</v>
      </c>
      <c r="L846" s="14" t="str">
        <f>IFERROR(VLOOKUP($K846,car_1[],2,0),"")</f>
        <v>مصطفى</v>
      </c>
      <c r="M846" s="14" t="str">
        <f>IFERROR(VLOOKUP($K846,car_1[],3,0),"")</f>
        <v xml:space="preserve">كابينة </v>
      </c>
      <c r="N846" s="14" t="str">
        <f>IFERROR(VLOOKUP($K846,car_1[],4,0),"")</f>
        <v>عادية</v>
      </c>
      <c r="O846" s="11">
        <f ca="1">IF(K846&lt;&gt;"",IFERROR(IF(_xlfn.MAXIFS(OFFSET($P$5,0,0,ROW()-5,1),OFFSET($K$5,0,0,ROW()-5,1),K846)&lt;1,VLOOKUP(K846,car_1[[رقم السيارة]:[العداد]],5,FALSE),_xlfn.MAXIFS(OFFSET($P$5,0,0,ROW()-5,1),OFFSET($K$5,0,0,ROW()-5,1),K846)),VLOOKUP(K846,car_1[[رقم السيارة]:[العداد]],5,FALSE)),"")</f>
        <v>75925</v>
      </c>
      <c r="Q846" s="12" t="str">
        <f t="shared" ca="1" si="76"/>
        <v/>
      </c>
      <c r="R846" s="3">
        <v>25</v>
      </c>
      <c r="S846" s="3" t="s">
        <v>26</v>
      </c>
    </row>
    <row r="847" spans="7:19" x14ac:dyDescent="0.2">
      <c r="G847" s="6">
        <f t="shared" si="77"/>
        <v>45957</v>
      </c>
      <c r="H847" s="7">
        <f t="shared" si="78"/>
        <v>45957</v>
      </c>
      <c r="I847" s="8">
        <v>45957</v>
      </c>
      <c r="J847" s="9">
        <f t="shared" si="79"/>
        <v>45957</v>
      </c>
      <c r="K847" s="3">
        <v>578</v>
      </c>
      <c r="L847" s="14" t="str">
        <f>IFERROR(VLOOKUP($K847,car_1[],2,0),"")</f>
        <v>رضا الخطيب</v>
      </c>
      <c r="M847" s="14" t="str">
        <f>IFERROR(VLOOKUP($K847,car_1[],3,0),"")</f>
        <v>دبل كابينة</v>
      </c>
      <c r="N847" s="14" t="str">
        <f>IFERROR(VLOOKUP($K847,car_1[],4,0),"")</f>
        <v>غرز</v>
      </c>
      <c r="O847" s="11">
        <f ca="1">IF(K847&lt;&gt;"",IFERROR(IF(_xlfn.MAXIFS(OFFSET($P$5,0,0,ROW()-5,1),OFFSET($K$5,0,0,ROW()-5,1),K847)&lt;1,VLOOKUP(K847,car_1[[رقم السيارة]:[العداد]],5,FALSE),_xlfn.MAXIFS(OFFSET($P$5,0,0,ROW()-5,1),OFFSET($K$5,0,0,ROW()-5,1),K847)),VLOOKUP(K847,car_1[[رقم السيارة]:[العداد]],5,FALSE)),"")</f>
        <v>65352</v>
      </c>
      <c r="Q847" s="12" t="str">
        <f t="shared" ca="1" si="76"/>
        <v/>
      </c>
      <c r="R847" s="3">
        <v>30</v>
      </c>
      <c r="S847" s="3" t="s">
        <v>26</v>
      </c>
    </row>
    <row r="848" spans="7:19" x14ac:dyDescent="0.2">
      <c r="G848" s="6">
        <f t="shared" si="77"/>
        <v>45958</v>
      </c>
      <c r="H848" s="7">
        <f t="shared" si="78"/>
        <v>45958</v>
      </c>
      <c r="I848" s="8">
        <v>45958</v>
      </c>
      <c r="J848" s="9">
        <f t="shared" si="79"/>
        <v>45958</v>
      </c>
      <c r="K848" s="3">
        <v>879</v>
      </c>
      <c r="L848" s="14" t="str">
        <f>IFERROR(VLOOKUP($K848,car_1[],2,0),"")</f>
        <v xml:space="preserve">محمود </v>
      </c>
      <c r="M848" s="14" t="str">
        <f>IFERROR(VLOOKUP($K848,car_1[],3,0),"")</f>
        <v>دبل كابينة</v>
      </c>
      <c r="N848" s="14" t="str">
        <f>IFERROR(VLOOKUP($K848,car_1[],4,0),"")</f>
        <v>غرز</v>
      </c>
      <c r="O848" s="11">
        <f ca="1">IF(K848&lt;&gt;"",IFERROR(IF(_xlfn.MAXIFS(OFFSET($P$5,0,0,ROW()-5,1),OFFSET($K$5,0,0,ROW()-5,1),K848)&lt;1,VLOOKUP(K848,car_1[[رقم السيارة]:[العداد]],5,FALSE),_xlfn.MAXIFS(OFFSET($P$5,0,0,ROW()-5,1),OFFSET($K$5,0,0,ROW()-5,1),K848)),VLOOKUP(K848,car_1[[رقم السيارة]:[العداد]],5,FALSE)),"")</f>
        <v>426555</v>
      </c>
      <c r="Q848" s="12" t="str">
        <f t="shared" ca="1" si="76"/>
        <v/>
      </c>
      <c r="R848" s="3">
        <v>55</v>
      </c>
      <c r="S848" s="3" t="s">
        <v>26</v>
      </c>
    </row>
    <row r="849" spans="7:19" x14ac:dyDescent="0.2">
      <c r="G849" s="6">
        <f t="shared" si="77"/>
        <v>45959</v>
      </c>
      <c r="H849" s="7">
        <f t="shared" si="78"/>
        <v>45959</v>
      </c>
      <c r="I849" s="8">
        <v>45959</v>
      </c>
      <c r="J849" s="9">
        <f t="shared" si="79"/>
        <v>45959</v>
      </c>
      <c r="K849" s="3">
        <v>566</v>
      </c>
      <c r="L849" s="14" t="str">
        <f>IFERROR(VLOOKUP($K849,car_1[],2,0),"")</f>
        <v>محمد</v>
      </c>
      <c r="M849" s="14" t="str">
        <f>IFERROR(VLOOKUP($K849,car_1[],3,0),"")</f>
        <v>دبل كابينة</v>
      </c>
      <c r="N849" s="14" t="str">
        <f>IFERROR(VLOOKUP($K849,car_1[],4,0),"")</f>
        <v>عادية</v>
      </c>
      <c r="O849" s="11">
        <f ca="1">IF(K849&lt;&gt;"",IFERROR(IF(_xlfn.MAXIFS(OFFSET($P$5,0,0,ROW()-5,1),OFFSET($K$5,0,0,ROW()-5,1),K849)&lt;1,VLOOKUP(K849,car_1[[رقم السيارة]:[العداد]],5,FALSE),_xlfn.MAXIFS(OFFSET($P$5,0,0,ROW()-5,1),OFFSET($K$5,0,0,ROW()-5,1),K849)),VLOOKUP(K849,car_1[[رقم السيارة]:[العداد]],5,FALSE)),"")</f>
        <v>65752</v>
      </c>
      <c r="Q849" s="12" t="str">
        <f t="shared" ca="1" si="76"/>
        <v/>
      </c>
      <c r="R849" s="3">
        <v>70</v>
      </c>
      <c r="S849" s="3" t="s">
        <v>26</v>
      </c>
    </row>
    <row r="850" spans="7:19" x14ac:dyDescent="0.2">
      <c r="G850" s="6">
        <f t="shared" si="77"/>
        <v>45960</v>
      </c>
      <c r="H850" s="7">
        <f t="shared" si="78"/>
        <v>45960</v>
      </c>
      <c r="I850" s="8">
        <v>45960</v>
      </c>
      <c r="J850" s="9">
        <f t="shared" si="79"/>
        <v>45960</v>
      </c>
      <c r="K850" s="3">
        <v>215</v>
      </c>
      <c r="L850" s="14" t="str">
        <f>IFERROR(VLOOKUP($K850,car_1[],2,0),"")</f>
        <v>مصطفى</v>
      </c>
      <c r="M850" s="14" t="str">
        <f>IFERROR(VLOOKUP($K850,car_1[],3,0),"")</f>
        <v xml:space="preserve">كابينة </v>
      </c>
      <c r="N850" s="14" t="str">
        <f>IFERROR(VLOOKUP($K850,car_1[],4,0),"")</f>
        <v>عادية</v>
      </c>
      <c r="O850" s="11">
        <f ca="1">IF(K850&lt;&gt;"",IFERROR(IF(_xlfn.MAXIFS(OFFSET($P$5,0,0,ROW()-5,1),OFFSET($K$5,0,0,ROW()-5,1),K850)&lt;1,VLOOKUP(K850,car_1[[رقم السيارة]:[العداد]],5,FALSE),_xlfn.MAXIFS(OFFSET($P$5,0,0,ROW()-5,1),OFFSET($K$5,0,0,ROW()-5,1),K850)),VLOOKUP(K850,car_1[[رقم السيارة]:[العداد]],5,FALSE)),"")</f>
        <v>75925</v>
      </c>
      <c r="Q850" s="12" t="str">
        <f t="shared" ca="1" si="76"/>
        <v/>
      </c>
      <c r="R850" s="3">
        <v>50</v>
      </c>
      <c r="S850" s="3" t="s">
        <v>26</v>
      </c>
    </row>
    <row r="851" spans="7:19" x14ac:dyDescent="0.2">
      <c r="G851" s="6">
        <f t="shared" si="77"/>
        <v>45961</v>
      </c>
      <c r="H851" s="7">
        <f t="shared" si="78"/>
        <v>45961</v>
      </c>
      <c r="I851" s="8">
        <v>45961</v>
      </c>
      <c r="J851" s="9">
        <f t="shared" si="79"/>
        <v>45961</v>
      </c>
      <c r="K851" s="3">
        <v>578</v>
      </c>
      <c r="L851" s="14" t="str">
        <f>IFERROR(VLOOKUP($K851,car_1[],2,0),"")</f>
        <v>رضا الخطيب</v>
      </c>
      <c r="M851" s="14" t="str">
        <f>IFERROR(VLOOKUP($K851,car_1[],3,0),"")</f>
        <v>دبل كابينة</v>
      </c>
      <c r="N851" s="14" t="str">
        <f>IFERROR(VLOOKUP($K851,car_1[],4,0),"")</f>
        <v>غرز</v>
      </c>
      <c r="O851" s="11">
        <f ca="1">IF(K851&lt;&gt;"",IFERROR(IF(_xlfn.MAXIFS(OFFSET($P$5,0,0,ROW()-5,1),OFFSET($K$5,0,0,ROW()-5,1),K851)&lt;1,VLOOKUP(K851,car_1[[رقم السيارة]:[العداد]],5,FALSE),_xlfn.MAXIFS(OFFSET($P$5,0,0,ROW()-5,1),OFFSET($K$5,0,0,ROW()-5,1),K851)),VLOOKUP(K851,car_1[[رقم السيارة]:[العداد]],5,FALSE)),"")</f>
        <v>65352</v>
      </c>
      <c r="Q851" s="12" t="str">
        <f t="shared" ca="1" si="76"/>
        <v/>
      </c>
      <c r="R851" s="3">
        <v>25</v>
      </c>
      <c r="S851" s="3" t="s">
        <v>26</v>
      </c>
    </row>
    <row r="852" spans="7:19" x14ac:dyDescent="0.2">
      <c r="G852" s="6">
        <f t="shared" si="77"/>
        <v>45962</v>
      </c>
      <c r="H852" s="7">
        <f t="shared" si="78"/>
        <v>45962</v>
      </c>
      <c r="I852" s="8">
        <v>45962</v>
      </c>
      <c r="J852" s="9">
        <f t="shared" si="79"/>
        <v>45962</v>
      </c>
      <c r="K852" s="3">
        <v>879</v>
      </c>
      <c r="L852" s="14" t="str">
        <f>IFERROR(VLOOKUP($K852,car_1[],2,0),"")</f>
        <v xml:space="preserve">محمود </v>
      </c>
      <c r="M852" s="14" t="str">
        <f>IFERROR(VLOOKUP($K852,car_1[],3,0),"")</f>
        <v>دبل كابينة</v>
      </c>
      <c r="N852" s="14" t="str">
        <f>IFERROR(VLOOKUP($K852,car_1[],4,0),"")</f>
        <v>غرز</v>
      </c>
      <c r="O852" s="11">
        <f ca="1">IF(K852&lt;&gt;"",IFERROR(IF(_xlfn.MAXIFS(OFFSET($P$5,0,0,ROW()-5,1),OFFSET($K$5,0,0,ROW()-5,1),K852)&lt;1,VLOOKUP(K852,car_1[[رقم السيارة]:[العداد]],5,FALSE),_xlfn.MAXIFS(OFFSET($P$5,0,0,ROW()-5,1),OFFSET($K$5,0,0,ROW()-5,1),K852)),VLOOKUP(K852,car_1[[رقم السيارة]:[العداد]],5,FALSE)),"")</f>
        <v>426555</v>
      </c>
      <c r="Q852" s="12" t="str">
        <f t="shared" ca="1" si="76"/>
        <v/>
      </c>
      <c r="R852" s="3">
        <v>30</v>
      </c>
      <c r="S852" s="3" t="s">
        <v>26</v>
      </c>
    </row>
    <row r="853" spans="7:19" x14ac:dyDescent="0.2">
      <c r="G853" s="6">
        <f t="shared" si="77"/>
        <v>45963</v>
      </c>
      <c r="H853" s="7">
        <f t="shared" si="78"/>
        <v>45963</v>
      </c>
      <c r="I853" s="8">
        <v>45963</v>
      </c>
      <c r="J853" s="9">
        <f t="shared" si="79"/>
        <v>45963</v>
      </c>
      <c r="K853" s="3">
        <v>566</v>
      </c>
      <c r="L853" s="14" t="str">
        <f>IFERROR(VLOOKUP($K853,car_1[],2,0),"")</f>
        <v>محمد</v>
      </c>
      <c r="M853" s="14" t="str">
        <f>IFERROR(VLOOKUP($K853,car_1[],3,0),"")</f>
        <v>دبل كابينة</v>
      </c>
      <c r="N853" s="14" t="str">
        <f>IFERROR(VLOOKUP($K853,car_1[],4,0),"")</f>
        <v>عادية</v>
      </c>
      <c r="O853" s="11">
        <f ca="1">IF(K853&lt;&gt;"",IFERROR(IF(_xlfn.MAXIFS(OFFSET($P$5,0,0,ROW()-5,1),OFFSET($K$5,0,0,ROW()-5,1),K853)&lt;1,VLOOKUP(K853,car_1[[رقم السيارة]:[العداد]],5,FALSE),_xlfn.MAXIFS(OFFSET($P$5,0,0,ROW()-5,1),OFFSET($K$5,0,0,ROW()-5,1),K853)),VLOOKUP(K853,car_1[[رقم السيارة]:[العداد]],5,FALSE)),"")</f>
        <v>65752</v>
      </c>
      <c r="Q853" s="12" t="str">
        <f t="shared" ca="1" si="76"/>
        <v/>
      </c>
      <c r="R853" s="3">
        <v>55</v>
      </c>
      <c r="S853" s="3" t="s">
        <v>26</v>
      </c>
    </row>
    <row r="854" spans="7:19" x14ac:dyDescent="0.2">
      <c r="G854" s="6">
        <f t="shared" si="77"/>
        <v>45964</v>
      </c>
      <c r="H854" s="7">
        <f t="shared" si="78"/>
        <v>45964</v>
      </c>
      <c r="I854" s="8">
        <v>45964</v>
      </c>
      <c r="J854" s="9">
        <f t="shared" si="79"/>
        <v>45964</v>
      </c>
      <c r="K854" s="3">
        <v>215</v>
      </c>
      <c r="L854" s="14" t="str">
        <f>IFERROR(VLOOKUP($K854,car_1[],2,0),"")</f>
        <v>مصطفى</v>
      </c>
      <c r="M854" s="14" t="str">
        <f>IFERROR(VLOOKUP($K854,car_1[],3,0),"")</f>
        <v xml:space="preserve">كابينة </v>
      </c>
      <c r="N854" s="14" t="str">
        <f>IFERROR(VLOOKUP($K854,car_1[],4,0),"")</f>
        <v>عادية</v>
      </c>
      <c r="O854" s="11">
        <f ca="1">IF(K854&lt;&gt;"",IFERROR(IF(_xlfn.MAXIFS(OFFSET($P$5,0,0,ROW()-5,1),OFFSET($K$5,0,0,ROW()-5,1),K854)&lt;1,VLOOKUP(K854,car_1[[رقم السيارة]:[العداد]],5,FALSE),_xlfn.MAXIFS(OFFSET($P$5,0,0,ROW()-5,1),OFFSET($K$5,0,0,ROW()-5,1),K854)),VLOOKUP(K854,car_1[[رقم السيارة]:[العداد]],5,FALSE)),"")</f>
        <v>75925</v>
      </c>
      <c r="Q854" s="12" t="str">
        <f t="shared" ca="1" si="76"/>
        <v/>
      </c>
      <c r="R854" s="3">
        <v>70</v>
      </c>
      <c r="S854" s="3" t="s">
        <v>26</v>
      </c>
    </row>
    <row r="855" spans="7:19" x14ac:dyDescent="0.2">
      <c r="G855" s="6">
        <f t="shared" si="77"/>
        <v>45965</v>
      </c>
      <c r="H855" s="7">
        <f t="shared" si="78"/>
        <v>45965</v>
      </c>
      <c r="I855" s="8">
        <v>45965</v>
      </c>
      <c r="J855" s="9">
        <f t="shared" si="79"/>
        <v>45965</v>
      </c>
      <c r="K855" s="3">
        <v>578</v>
      </c>
      <c r="L855" s="14" t="str">
        <f>IFERROR(VLOOKUP($K855,car_1[],2,0),"")</f>
        <v>رضا الخطيب</v>
      </c>
      <c r="M855" s="14" t="str">
        <f>IFERROR(VLOOKUP($K855,car_1[],3,0),"")</f>
        <v>دبل كابينة</v>
      </c>
      <c r="N855" s="14" t="str">
        <f>IFERROR(VLOOKUP($K855,car_1[],4,0),"")</f>
        <v>غرز</v>
      </c>
      <c r="O855" s="11">
        <f ca="1">IF(K855&lt;&gt;"",IFERROR(IF(_xlfn.MAXIFS(OFFSET($P$5,0,0,ROW()-5,1),OFFSET($K$5,0,0,ROW()-5,1),K855)&lt;1,VLOOKUP(K855,car_1[[رقم السيارة]:[العداد]],5,FALSE),_xlfn.MAXIFS(OFFSET($P$5,0,0,ROW()-5,1),OFFSET($K$5,0,0,ROW()-5,1),K855)),VLOOKUP(K855,car_1[[رقم السيارة]:[العداد]],5,FALSE)),"")</f>
        <v>65352</v>
      </c>
      <c r="Q855" s="12" t="str">
        <f t="shared" ca="1" si="76"/>
        <v/>
      </c>
      <c r="R855" s="3">
        <v>50</v>
      </c>
      <c r="S855" s="3" t="s">
        <v>26</v>
      </c>
    </row>
    <row r="856" spans="7:19" x14ac:dyDescent="0.2">
      <c r="G856" s="6">
        <f t="shared" si="77"/>
        <v>45966</v>
      </c>
      <c r="H856" s="7">
        <f t="shared" si="78"/>
        <v>45966</v>
      </c>
      <c r="I856" s="8">
        <v>45966</v>
      </c>
      <c r="J856" s="9">
        <f t="shared" si="79"/>
        <v>45966</v>
      </c>
      <c r="K856" s="3">
        <v>879</v>
      </c>
      <c r="L856" s="14" t="str">
        <f>IFERROR(VLOOKUP($K856,car_1[],2,0),"")</f>
        <v xml:space="preserve">محمود </v>
      </c>
      <c r="M856" s="14" t="str">
        <f>IFERROR(VLOOKUP($K856,car_1[],3,0),"")</f>
        <v>دبل كابينة</v>
      </c>
      <c r="N856" s="14" t="str">
        <f>IFERROR(VLOOKUP($K856,car_1[],4,0),"")</f>
        <v>غرز</v>
      </c>
      <c r="O856" s="11">
        <f ca="1">IF(K856&lt;&gt;"",IFERROR(IF(_xlfn.MAXIFS(OFFSET($P$5,0,0,ROW()-5,1),OFFSET($K$5,0,0,ROW()-5,1),K856)&lt;1,VLOOKUP(K856,car_1[[رقم السيارة]:[العداد]],5,FALSE),_xlfn.MAXIFS(OFFSET($P$5,0,0,ROW()-5,1),OFFSET($K$5,0,0,ROW()-5,1),K856)),VLOOKUP(K856,car_1[[رقم السيارة]:[العداد]],5,FALSE)),"")</f>
        <v>426555</v>
      </c>
      <c r="Q856" s="12" t="str">
        <f t="shared" ca="1" si="76"/>
        <v/>
      </c>
      <c r="R856" s="3">
        <v>25</v>
      </c>
      <c r="S856" s="3" t="s">
        <v>26</v>
      </c>
    </row>
    <row r="857" spans="7:19" x14ac:dyDescent="0.2">
      <c r="G857" s="6">
        <f t="shared" si="77"/>
        <v>45967</v>
      </c>
      <c r="H857" s="7">
        <f t="shared" si="78"/>
        <v>45967</v>
      </c>
      <c r="I857" s="8">
        <v>45967</v>
      </c>
      <c r="J857" s="9">
        <f t="shared" si="79"/>
        <v>45967</v>
      </c>
      <c r="K857" s="3">
        <v>566</v>
      </c>
      <c r="L857" s="14" t="str">
        <f>IFERROR(VLOOKUP($K857,car_1[],2,0),"")</f>
        <v>محمد</v>
      </c>
      <c r="M857" s="14" t="str">
        <f>IFERROR(VLOOKUP($K857,car_1[],3,0),"")</f>
        <v>دبل كابينة</v>
      </c>
      <c r="N857" s="14" t="str">
        <f>IFERROR(VLOOKUP($K857,car_1[],4,0),"")</f>
        <v>عادية</v>
      </c>
      <c r="O857" s="11">
        <f ca="1">IF(K857&lt;&gt;"",IFERROR(IF(_xlfn.MAXIFS(OFFSET($P$5,0,0,ROW()-5,1),OFFSET($K$5,0,0,ROW()-5,1),K857)&lt;1,VLOOKUP(K857,car_1[[رقم السيارة]:[العداد]],5,FALSE),_xlfn.MAXIFS(OFFSET($P$5,0,0,ROW()-5,1),OFFSET($K$5,0,0,ROW()-5,1),K857)),VLOOKUP(K857,car_1[[رقم السيارة]:[العداد]],5,FALSE)),"")</f>
        <v>65752</v>
      </c>
      <c r="Q857" s="12" t="str">
        <f t="shared" ca="1" si="76"/>
        <v/>
      </c>
      <c r="R857" s="3">
        <v>30</v>
      </c>
      <c r="S857" s="3" t="s">
        <v>26</v>
      </c>
    </row>
    <row r="858" spans="7:19" x14ac:dyDescent="0.2">
      <c r="G858" s="6">
        <f t="shared" si="77"/>
        <v>45968</v>
      </c>
      <c r="H858" s="7">
        <f t="shared" si="78"/>
        <v>45968</v>
      </c>
      <c r="I858" s="8">
        <v>45968</v>
      </c>
      <c r="J858" s="9">
        <f t="shared" si="79"/>
        <v>45968</v>
      </c>
      <c r="K858" s="3">
        <v>215</v>
      </c>
      <c r="L858" s="14" t="str">
        <f>IFERROR(VLOOKUP($K858,car_1[],2,0),"")</f>
        <v>مصطفى</v>
      </c>
      <c r="M858" s="14" t="str">
        <f>IFERROR(VLOOKUP($K858,car_1[],3,0),"")</f>
        <v xml:space="preserve">كابينة </v>
      </c>
      <c r="N858" s="14" t="str">
        <f>IFERROR(VLOOKUP($K858,car_1[],4,0),"")</f>
        <v>عادية</v>
      </c>
      <c r="O858" s="11">
        <f ca="1">IF(K858&lt;&gt;"",IFERROR(IF(_xlfn.MAXIFS(OFFSET($P$5,0,0,ROW()-5,1),OFFSET($K$5,0,0,ROW()-5,1),K858)&lt;1,VLOOKUP(K858,car_1[[رقم السيارة]:[العداد]],5,FALSE),_xlfn.MAXIFS(OFFSET($P$5,0,0,ROW()-5,1),OFFSET($K$5,0,0,ROW()-5,1),K858)),VLOOKUP(K858,car_1[[رقم السيارة]:[العداد]],5,FALSE)),"")</f>
        <v>75925</v>
      </c>
      <c r="Q858" s="12" t="str">
        <f t="shared" ca="1" si="76"/>
        <v/>
      </c>
      <c r="R858" s="3">
        <v>55</v>
      </c>
      <c r="S858" s="3" t="s">
        <v>26</v>
      </c>
    </row>
    <row r="859" spans="7:19" x14ac:dyDescent="0.2">
      <c r="G859" s="6">
        <f t="shared" si="77"/>
        <v>45969</v>
      </c>
      <c r="H859" s="7">
        <f t="shared" si="78"/>
        <v>45969</v>
      </c>
      <c r="I859" s="8">
        <v>45969</v>
      </c>
      <c r="J859" s="9">
        <f t="shared" si="79"/>
        <v>45969</v>
      </c>
      <c r="K859" s="3">
        <v>578</v>
      </c>
      <c r="L859" s="14" t="str">
        <f>IFERROR(VLOOKUP($K859,car_1[],2,0),"")</f>
        <v>رضا الخطيب</v>
      </c>
      <c r="M859" s="14" t="str">
        <f>IFERROR(VLOOKUP($K859,car_1[],3,0),"")</f>
        <v>دبل كابينة</v>
      </c>
      <c r="N859" s="14" t="str">
        <f>IFERROR(VLOOKUP($K859,car_1[],4,0),"")</f>
        <v>غرز</v>
      </c>
      <c r="O859" s="11">
        <f ca="1">IF(K859&lt;&gt;"",IFERROR(IF(_xlfn.MAXIFS(OFFSET($P$5,0,0,ROW()-5,1),OFFSET($K$5,0,0,ROW()-5,1),K859)&lt;1,VLOOKUP(K859,car_1[[رقم السيارة]:[العداد]],5,FALSE),_xlfn.MAXIFS(OFFSET($P$5,0,0,ROW()-5,1),OFFSET($K$5,0,0,ROW()-5,1),K859)),VLOOKUP(K859,car_1[[رقم السيارة]:[العداد]],5,FALSE)),"")</f>
        <v>65352</v>
      </c>
      <c r="Q859" s="12" t="str">
        <f t="shared" ca="1" si="76"/>
        <v/>
      </c>
      <c r="R859" s="3">
        <v>70</v>
      </c>
      <c r="S859" s="3" t="s">
        <v>26</v>
      </c>
    </row>
    <row r="860" spans="7:19" x14ac:dyDescent="0.2">
      <c r="G860" s="6">
        <f t="shared" si="77"/>
        <v>45970</v>
      </c>
      <c r="H860" s="7">
        <f t="shared" si="78"/>
        <v>45970</v>
      </c>
      <c r="I860" s="8">
        <v>45970</v>
      </c>
      <c r="J860" s="9">
        <f t="shared" si="79"/>
        <v>45970</v>
      </c>
      <c r="K860" s="3">
        <v>879</v>
      </c>
      <c r="L860" s="14" t="str">
        <f>IFERROR(VLOOKUP($K860,car_1[],2,0),"")</f>
        <v xml:space="preserve">محمود </v>
      </c>
      <c r="M860" s="14" t="str">
        <f>IFERROR(VLOOKUP($K860,car_1[],3,0),"")</f>
        <v>دبل كابينة</v>
      </c>
      <c r="N860" s="14" t="str">
        <f>IFERROR(VLOOKUP($K860,car_1[],4,0),"")</f>
        <v>غرز</v>
      </c>
      <c r="O860" s="11">
        <f ca="1">IF(K860&lt;&gt;"",IFERROR(IF(_xlfn.MAXIFS(OFFSET($P$5,0,0,ROW()-5,1),OFFSET($K$5,0,0,ROW()-5,1),K860)&lt;1,VLOOKUP(K860,car_1[[رقم السيارة]:[العداد]],5,FALSE),_xlfn.MAXIFS(OFFSET($P$5,0,0,ROW()-5,1),OFFSET($K$5,0,0,ROW()-5,1),K860)),VLOOKUP(K860,car_1[[رقم السيارة]:[العداد]],5,FALSE)),"")</f>
        <v>426555</v>
      </c>
      <c r="Q860" s="12" t="str">
        <f t="shared" ca="1" si="76"/>
        <v/>
      </c>
      <c r="R860" s="3">
        <v>50</v>
      </c>
      <c r="S860" s="3" t="s">
        <v>26</v>
      </c>
    </row>
    <row r="861" spans="7:19" x14ac:dyDescent="0.2">
      <c r="G861" s="6">
        <f t="shared" si="77"/>
        <v>45971</v>
      </c>
      <c r="H861" s="7">
        <f t="shared" si="78"/>
        <v>45971</v>
      </c>
      <c r="I861" s="8">
        <v>45971</v>
      </c>
      <c r="J861" s="9">
        <f t="shared" si="79"/>
        <v>45971</v>
      </c>
      <c r="K861" s="3">
        <v>566</v>
      </c>
      <c r="L861" s="14" t="str">
        <f>IFERROR(VLOOKUP($K861,car_1[],2,0),"")</f>
        <v>محمد</v>
      </c>
      <c r="M861" s="14" t="str">
        <f>IFERROR(VLOOKUP($K861,car_1[],3,0),"")</f>
        <v>دبل كابينة</v>
      </c>
      <c r="N861" s="14" t="str">
        <f>IFERROR(VLOOKUP($K861,car_1[],4,0),"")</f>
        <v>عادية</v>
      </c>
      <c r="O861" s="11">
        <f ca="1">IF(K861&lt;&gt;"",IFERROR(IF(_xlfn.MAXIFS(OFFSET($P$5,0,0,ROW()-5,1),OFFSET($K$5,0,0,ROW()-5,1),K861)&lt;1,VLOOKUP(K861,car_1[[رقم السيارة]:[العداد]],5,FALSE),_xlfn.MAXIFS(OFFSET($P$5,0,0,ROW()-5,1),OFFSET($K$5,0,0,ROW()-5,1),K861)),VLOOKUP(K861,car_1[[رقم السيارة]:[العداد]],5,FALSE)),"")</f>
        <v>65752</v>
      </c>
      <c r="Q861" s="12" t="str">
        <f t="shared" ca="1" si="76"/>
        <v/>
      </c>
      <c r="R861" s="3">
        <v>25</v>
      </c>
      <c r="S861" s="3" t="s">
        <v>26</v>
      </c>
    </row>
    <row r="862" spans="7:19" x14ac:dyDescent="0.2">
      <c r="G862" s="6">
        <f t="shared" si="77"/>
        <v>45972</v>
      </c>
      <c r="H862" s="7">
        <f t="shared" si="78"/>
        <v>45972</v>
      </c>
      <c r="I862" s="8">
        <v>45972</v>
      </c>
      <c r="J862" s="9">
        <f t="shared" si="79"/>
        <v>45972</v>
      </c>
      <c r="K862" s="3">
        <v>215</v>
      </c>
      <c r="L862" s="14" t="str">
        <f>IFERROR(VLOOKUP($K862,car_1[],2,0),"")</f>
        <v>مصطفى</v>
      </c>
      <c r="M862" s="14" t="str">
        <f>IFERROR(VLOOKUP($K862,car_1[],3,0),"")</f>
        <v xml:space="preserve">كابينة </v>
      </c>
      <c r="N862" s="14" t="str">
        <f>IFERROR(VLOOKUP($K862,car_1[],4,0),"")</f>
        <v>عادية</v>
      </c>
      <c r="O862" s="11">
        <f ca="1">IF(K862&lt;&gt;"",IFERROR(IF(_xlfn.MAXIFS(OFFSET($P$5,0,0,ROW()-5,1),OFFSET($K$5,0,0,ROW()-5,1),K862)&lt;1,VLOOKUP(K862,car_1[[رقم السيارة]:[العداد]],5,FALSE),_xlfn.MAXIFS(OFFSET($P$5,0,0,ROW()-5,1),OFFSET($K$5,0,0,ROW()-5,1),K862)),VLOOKUP(K862,car_1[[رقم السيارة]:[العداد]],5,FALSE)),"")</f>
        <v>75925</v>
      </c>
      <c r="Q862" s="12" t="str">
        <f t="shared" ca="1" si="76"/>
        <v/>
      </c>
      <c r="R862" s="3">
        <v>30</v>
      </c>
      <c r="S862" s="3" t="s">
        <v>26</v>
      </c>
    </row>
    <row r="863" spans="7:19" x14ac:dyDescent="0.2">
      <c r="G863" s="6">
        <f t="shared" si="77"/>
        <v>45973</v>
      </c>
      <c r="H863" s="7">
        <f t="shared" si="78"/>
        <v>45973</v>
      </c>
      <c r="I863" s="8">
        <v>45973</v>
      </c>
      <c r="J863" s="9">
        <f t="shared" si="79"/>
        <v>45973</v>
      </c>
      <c r="K863" s="3">
        <v>578</v>
      </c>
      <c r="L863" s="14" t="str">
        <f>IFERROR(VLOOKUP($K863,car_1[],2,0),"")</f>
        <v>رضا الخطيب</v>
      </c>
      <c r="M863" s="14" t="str">
        <f>IFERROR(VLOOKUP($K863,car_1[],3,0),"")</f>
        <v>دبل كابينة</v>
      </c>
      <c r="N863" s="14" t="str">
        <f>IFERROR(VLOOKUP($K863,car_1[],4,0),"")</f>
        <v>غرز</v>
      </c>
      <c r="O863" s="11">
        <f ca="1">IF(K863&lt;&gt;"",IFERROR(IF(_xlfn.MAXIFS(OFFSET($P$5,0,0,ROW()-5,1),OFFSET($K$5,0,0,ROW()-5,1),K863)&lt;1,VLOOKUP(K863,car_1[[رقم السيارة]:[العداد]],5,FALSE),_xlfn.MAXIFS(OFFSET($P$5,0,0,ROW()-5,1),OFFSET($K$5,0,0,ROW()-5,1),K863)),VLOOKUP(K863,car_1[[رقم السيارة]:[العداد]],5,FALSE)),"")</f>
        <v>65352</v>
      </c>
      <c r="Q863" s="12" t="str">
        <f t="shared" ca="1" si="76"/>
        <v/>
      </c>
      <c r="R863" s="3">
        <v>55</v>
      </c>
      <c r="S863" s="3" t="s">
        <v>26</v>
      </c>
    </row>
    <row r="864" spans="7:19" x14ac:dyDescent="0.2">
      <c r="G864" s="6">
        <f t="shared" si="77"/>
        <v>45974</v>
      </c>
      <c r="H864" s="7">
        <f t="shared" si="78"/>
        <v>45974</v>
      </c>
      <c r="I864" s="8">
        <v>45974</v>
      </c>
      <c r="J864" s="9">
        <f t="shared" si="79"/>
        <v>45974</v>
      </c>
      <c r="K864" s="3">
        <v>879</v>
      </c>
      <c r="L864" s="14" t="str">
        <f>IFERROR(VLOOKUP($K864,car_1[],2,0),"")</f>
        <v xml:space="preserve">محمود </v>
      </c>
      <c r="M864" s="14" t="str">
        <f>IFERROR(VLOOKUP($K864,car_1[],3,0),"")</f>
        <v>دبل كابينة</v>
      </c>
      <c r="N864" s="14" t="str">
        <f>IFERROR(VLOOKUP($K864,car_1[],4,0),"")</f>
        <v>غرز</v>
      </c>
      <c r="O864" s="11">
        <f ca="1">IF(K864&lt;&gt;"",IFERROR(IF(_xlfn.MAXIFS(OFFSET($P$5,0,0,ROW()-5,1),OFFSET($K$5,0,0,ROW()-5,1),K864)&lt;1,VLOOKUP(K864,car_1[[رقم السيارة]:[العداد]],5,FALSE),_xlfn.MAXIFS(OFFSET($P$5,0,0,ROW()-5,1),OFFSET($K$5,0,0,ROW()-5,1),K864)),VLOOKUP(K864,car_1[[رقم السيارة]:[العداد]],5,FALSE)),"")</f>
        <v>426555</v>
      </c>
      <c r="Q864" s="12" t="str">
        <f t="shared" ca="1" si="76"/>
        <v/>
      </c>
      <c r="R864" s="3">
        <v>70</v>
      </c>
      <c r="S864" s="3" t="s">
        <v>26</v>
      </c>
    </row>
    <row r="865" spans="7:19" x14ac:dyDescent="0.2">
      <c r="G865" s="6">
        <f t="shared" si="77"/>
        <v>45975</v>
      </c>
      <c r="H865" s="7">
        <f t="shared" si="78"/>
        <v>45975</v>
      </c>
      <c r="I865" s="8">
        <v>45975</v>
      </c>
      <c r="J865" s="9">
        <f t="shared" si="79"/>
        <v>45975</v>
      </c>
      <c r="K865" s="3">
        <v>566</v>
      </c>
      <c r="L865" s="14" t="str">
        <f>IFERROR(VLOOKUP($K865,car_1[],2,0),"")</f>
        <v>محمد</v>
      </c>
      <c r="M865" s="14" t="str">
        <f>IFERROR(VLOOKUP($K865,car_1[],3,0),"")</f>
        <v>دبل كابينة</v>
      </c>
      <c r="N865" s="14" t="str">
        <f>IFERROR(VLOOKUP($K865,car_1[],4,0),"")</f>
        <v>عادية</v>
      </c>
      <c r="O865" s="11">
        <f ca="1">IF(K865&lt;&gt;"",IFERROR(IF(_xlfn.MAXIFS(OFFSET($P$5,0,0,ROW()-5,1),OFFSET($K$5,0,0,ROW()-5,1),K865)&lt;1,VLOOKUP(K865,car_1[[رقم السيارة]:[العداد]],5,FALSE),_xlfn.MAXIFS(OFFSET($P$5,0,0,ROW()-5,1),OFFSET($K$5,0,0,ROW()-5,1),K865)),VLOOKUP(K865,car_1[[رقم السيارة]:[العداد]],5,FALSE)),"")</f>
        <v>65752</v>
      </c>
      <c r="Q865" s="12" t="str">
        <f t="shared" ca="1" si="76"/>
        <v/>
      </c>
      <c r="R865" s="3">
        <v>50</v>
      </c>
      <c r="S865" s="3" t="s">
        <v>26</v>
      </c>
    </row>
    <row r="866" spans="7:19" x14ac:dyDescent="0.2">
      <c r="G866" s="6">
        <f t="shared" si="77"/>
        <v>45976</v>
      </c>
      <c r="H866" s="7">
        <f t="shared" si="78"/>
        <v>45976</v>
      </c>
      <c r="I866" s="8">
        <v>45976</v>
      </c>
      <c r="J866" s="9">
        <f t="shared" si="79"/>
        <v>45976</v>
      </c>
      <c r="K866" s="3">
        <v>215</v>
      </c>
      <c r="L866" s="14" t="str">
        <f>IFERROR(VLOOKUP($K866,car_1[],2,0),"")</f>
        <v>مصطفى</v>
      </c>
      <c r="M866" s="14" t="str">
        <f>IFERROR(VLOOKUP($K866,car_1[],3,0),"")</f>
        <v xml:space="preserve">كابينة </v>
      </c>
      <c r="N866" s="14" t="str">
        <f>IFERROR(VLOOKUP($K866,car_1[],4,0),"")</f>
        <v>عادية</v>
      </c>
      <c r="O866" s="11">
        <f ca="1">IF(K866&lt;&gt;"",IFERROR(IF(_xlfn.MAXIFS(OFFSET($P$5,0,0,ROW()-5,1),OFFSET($K$5,0,0,ROW()-5,1),K866)&lt;1,VLOOKUP(K866,car_1[[رقم السيارة]:[العداد]],5,FALSE),_xlfn.MAXIFS(OFFSET($P$5,0,0,ROW()-5,1),OFFSET($K$5,0,0,ROW()-5,1),K866)),VLOOKUP(K866,car_1[[رقم السيارة]:[العداد]],5,FALSE)),"")</f>
        <v>75925</v>
      </c>
      <c r="Q866" s="12" t="str">
        <f t="shared" ca="1" si="76"/>
        <v/>
      </c>
      <c r="R866" s="3">
        <v>25</v>
      </c>
      <c r="S866" s="3" t="s">
        <v>26</v>
      </c>
    </row>
    <row r="867" spans="7:19" x14ac:dyDescent="0.2">
      <c r="G867" s="6">
        <f t="shared" si="77"/>
        <v>45977</v>
      </c>
      <c r="H867" s="7">
        <f t="shared" si="78"/>
        <v>45977</v>
      </c>
      <c r="I867" s="8">
        <v>45977</v>
      </c>
      <c r="J867" s="9">
        <f t="shared" si="79"/>
        <v>45977</v>
      </c>
      <c r="K867" s="3">
        <v>578</v>
      </c>
      <c r="L867" s="14" t="str">
        <f>IFERROR(VLOOKUP($K867,car_1[],2,0),"")</f>
        <v>رضا الخطيب</v>
      </c>
      <c r="M867" s="14" t="str">
        <f>IFERROR(VLOOKUP($K867,car_1[],3,0),"")</f>
        <v>دبل كابينة</v>
      </c>
      <c r="N867" s="14" t="str">
        <f>IFERROR(VLOOKUP($K867,car_1[],4,0),"")</f>
        <v>غرز</v>
      </c>
      <c r="O867" s="11">
        <f ca="1">IF(K867&lt;&gt;"",IFERROR(IF(_xlfn.MAXIFS(OFFSET($P$5,0,0,ROW()-5,1),OFFSET($K$5,0,0,ROW()-5,1),K867)&lt;1,VLOOKUP(K867,car_1[[رقم السيارة]:[العداد]],5,FALSE),_xlfn.MAXIFS(OFFSET($P$5,0,0,ROW()-5,1),OFFSET($K$5,0,0,ROW()-5,1),K867)),VLOOKUP(K867,car_1[[رقم السيارة]:[العداد]],5,FALSE)),"")</f>
        <v>65352</v>
      </c>
      <c r="Q867" s="12" t="str">
        <f t="shared" ca="1" si="76"/>
        <v/>
      </c>
      <c r="R867" s="3">
        <v>30</v>
      </c>
      <c r="S867" s="3" t="s">
        <v>26</v>
      </c>
    </row>
    <row r="868" spans="7:19" x14ac:dyDescent="0.2">
      <c r="G868" s="6">
        <f t="shared" si="77"/>
        <v>45978</v>
      </c>
      <c r="H868" s="7">
        <f t="shared" si="78"/>
        <v>45978</v>
      </c>
      <c r="I868" s="8">
        <v>45978</v>
      </c>
      <c r="J868" s="9">
        <f t="shared" si="79"/>
        <v>45978</v>
      </c>
      <c r="K868" s="3">
        <v>879</v>
      </c>
      <c r="L868" s="14" t="str">
        <f>IFERROR(VLOOKUP($K868,car_1[],2,0),"")</f>
        <v xml:space="preserve">محمود </v>
      </c>
      <c r="M868" s="14" t="str">
        <f>IFERROR(VLOOKUP($K868,car_1[],3,0),"")</f>
        <v>دبل كابينة</v>
      </c>
      <c r="N868" s="14" t="str">
        <f>IFERROR(VLOOKUP($K868,car_1[],4,0),"")</f>
        <v>غرز</v>
      </c>
      <c r="O868" s="11">
        <f ca="1">IF(K868&lt;&gt;"",IFERROR(IF(_xlfn.MAXIFS(OFFSET($P$5,0,0,ROW()-5,1),OFFSET($K$5,0,0,ROW()-5,1),K868)&lt;1,VLOOKUP(K868,car_1[[رقم السيارة]:[العداد]],5,FALSE),_xlfn.MAXIFS(OFFSET($P$5,0,0,ROW()-5,1),OFFSET($K$5,0,0,ROW()-5,1),K868)),VLOOKUP(K868,car_1[[رقم السيارة]:[العداد]],5,FALSE)),"")</f>
        <v>426555</v>
      </c>
      <c r="Q868" s="12" t="str">
        <f t="shared" ca="1" si="76"/>
        <v/>
      </c>
      <c r="R868" s="3">
        <v>55</v>
      </c>
      <c r="S868" s="3" t="s">
        <v>26</v>
      </c>
    </row>
    <row r="869" spans="7:19" x14ac:dyDescent="0.2">
      <c r="G869" s="6">
        <f t="shared" si="77"/>
        <v>45979</v>
      </c>
      <c r="H869" s="7">
        <f t="shared" si="78"/>
        <v>45979</v>
      </c>
      <c r="I869" s="8">
        <v>45979</v>
      </c>
      <c r="J869" s="9">
        <f t="shared" si="79"/>
        <v>45979</v>
      </c>
      <c r="K869" s="3">
        <v>566</v>
      </c>
      <c r="L869" s="14" t="str">
        <f>IFERROR(VLOOKUP($K869,car_1[],2,0),"")</f>
        <v>محمد</v>
      </c>
      <c r="M869" s="14" t="str">
        <f>IFERROR(VLOOKUP($K869,car_1[],3,0),"")</f>
        <v>دبل كابينة</v>
      </c>
      <c r="N869" s="14" t="str">
        <f>IFERROR(VLOOKUP($K869,car_1[],4,0),"")</f>
        <v>عادية</v>
      </c>
      <c r="O869" s="11">
        <f ca="1">IF(K869&lt;&gt;"",IFERROR(IF(_xlfn.MAXIFS(OFFSET($P$5,0,0,ROW()-5,1),OFFSET($K$5,0,0,ROW()-5,1),K869)&lt;1,VLOOKUP(K869,car_1[[رقم السيارة]:[العداد]],5,FALSE),_xlfn.MAXIFS(OFFSET($P$5,0,0,ROW()-5,1),OFFSET($K$5,0,0,ROW()-5,1),K869)),VLOOKUP(K869,car_1[[رقم السيارة]:[العداد]],5,FALSE)),"")</f>
        <v>65752</v>
      </c>
      <c r="Q869" s="12" t="str">
        <f t="shared" ca="1" si="76"/>
        <v/>
      </c>
      <c r="R869" s="3">
        <v>70</v>
      </c>
      <c r="S869" s="3" t="s">
        <v>26</v>
      </c>
    </row>
    <row r="870" spans="7:19" x14ac:dyDescent="0.2">
      <c r="G870" s="6">
        <f t="shared" si="77"/>
        <v>45980</v>
      </c>
      <c r="H870" s="7">
        <f t="shared" si="78"/>
        <v>45980</v>
      </c>
      <c r="I870" s="8">
        <v>45980</v>
      </c>
      <c r="J870" s="9">
        <f t="shared" si="79"/>
        <v>45980</v>
      </c>
      <c r="K870" s="3">
        <v>215</v>
      </c>
      <c r="L870" s="14" t="str">
        <f>IFERROR(VLOOKUP($K870,car_1[],2,0),"")</f>
        <v>مصطفى</v>
      </c>
      <c r="M870" s="14" t="str">
        <f>IFERROR(VLOOKUP($K870,car_1[],3,0),"")</f>
        <v xml:space="preserve">كابينة </v>
      </c>
      <c r="N870" s="14" t="str">
        <f>IFERROR(VLOOKUP($K870,car_1[],4,0),"")</f>
        <v>عادية</v>
      </c>
      <c r="O870" s="11">
        <f ca="1">IF(K870&lt;&gt;"",IFERROR(IF(_xlfn.MAXIFS(OFFSET($P$5,0,0,ROW()-5,1),OFFSET($K$5,0,0,ROW()-5,1),K870)&lt;1,VLOOKUP(K870,car_1[[رقم السيارة]:[العداد]],5,FALSE),_xlfn.MAXIFS(OFFSET($P$5,0,0,ROW()-5,1),OFFSET($K$5,0,0,ROW()-5,1),K870)),VLOOKUP(K870,car_1[[رقم السيارة]:[العداد]],5,FALSE)),"")</f>
        <v>75925</v>
      </c>
      <c r="Q870" s="12" t="str">
        <f t="shared" ca="1" si="76"/>
        <v/>
      </c>
      <c r="R870" s="3">
        <v>50</v>
      </c>
      <c r="S870" s="3" t="s">
        <v>26</v>
      </c>
    </row>
    <row r="871" spans="7:19" x14ac:dyDescent="0.2">
      <c r="G871" s="6">
        <f t="shared" si="77"/>
        <v>45981</v>
      </c>
      <c r="H871" s="7">
        <f t="shared" si="78"/>
        <v>45981</v>
      </c>
      <c r="I871" s="8">
        <v>45981</v>
      </c>
      <c r="J871" s="9">
        <f t="shared" si="79"/>
        <v>45981</v>
      </c>
      <c r="K871" s="3">
        <v>578</v>
      </c>
      <c r="L871" s="14" t="str">
        <f>IFERROR(VLOOKUP($K871,car_1[],2,0),"")</f>
        <v>رضا الخطيب</v>
      </c>
      <c r="M871" s="14" t="str">
        <f>IFERROR(VLOOKUP($K871,car_1[],3,0),"")</f>
        <v>دبل كابينة</v>
      </c>
      <c r="N871" s="14" t="str">
        <f>IFERROR(VLOOKUP($K871,car_1[],4,0),"")</f>
        <v>غرز</v>
      </c>
      <c r="O871" s="11">
        <f ca="1">IF(K871&lt;&gt;"",IFERROR(IF(_xlfn.MAXIFS(OFFSET($P$5,0,0,ROW()-5,1),OFFSET($K$5,0,0,ROW()-5,1),K871)&lt;1,VLOOKUP(K871,car_1[[رقم السيارة]:[العداد]],5,FALSE),_xlfn.MAXIFS(OFFSET($P$5,0,0,ROW()-5,1),OFFSET($K$5,0,0,ROW()-5,1),K871)),VLOOKUP(K871,car_1[[رقم السيارة]:[العداد]],5,FALSE)),"")</f>
        <v>65352</v>
      </c>
      <c r="Q871" s="12" t="str">
        <f t="shared" ca="1" si="76"/>
        <v/>
      </c>
      <c r="R871" s="3">
        <v>25</v>
      </c>
      <c r="S871" s="3" t="s">
        <v>26</v>
      </c>
    </row>
    <row r="872" spans="7:19" x14ac:dyDescent="0.2">
      <c r="G872" s="6">
        <f t="shared" si="77"/>
        <v>45982</v>
      </c>
      <c r="H872" s="7">
        <f t="shared" si="78"/>
        <v>45982</v>
      </c>
      <c r="I872" s="8">
        <v>45982</v>
      </c>
      <c r="J872" s="9">
        <f t="shared" si="79"/>
        <v>45982</v>
      </c>
      <c r="K872" s="3">
        <v>879</v>
      </c>
      <c r="L872" s="14" t="str">
        <f>IFERROR(VLOOKUP($K872,car_1[],2,0),"")</f>
        <v xml:space="preserve">محمود </v>
      </c>
      <c r="M872" s="14" t="str">
        <f>IFERROR(VLOOKUP($K872,car_1[],3,0),"")</f>
        <v>دبل كابينة</v>
      </c>
      <c r="N872" s="14" t="str">
        <f>IFERROR(VLOOKUP($K872,car_1[],4,0),"")</f>
        <v>غرز</v>
      </c>
      <c r="O872" s="11">
        <f ca="1">IF(K872&lt;&gt;"",IFERROR(IF(_xlfn.MAXIFS(OFFSET($P$5,0,0,ROW()-5,1),OFFSET($K$5,0,0,ROW()-5,1),K872)&lt;1,VLOOKUP(K872,car_1[[رقم السيارة]:[العداد]],5,FALSE),_xlfn.MAXIFS(OFFSET($P$5,0,0,ROW()-5,1),OFFSET($K$5,0,0,ROW()-5,1),K872)),VLOOKUP(K872,car_1[[رقم السيارة]:[العداد]],5,FALSE)),"")</f>
        <v>426555</v>
      </c>
      <c r="Q872" s="12" t="str">
        <f t="shared" ca="1" si="76"/>
        <v/>
      </c>
      <c r="R872" s="3">
        <v>30</v>
      </c>
      <c r="S872" s="3" t="s">
        <v>26</v>
      </c>
    </row>
    <row r="873" spans="7:19" x14ac:dyDescent="0.2">
      <c r="G873" s="6">
        <f t="shared" si="77"/>
        <v>45983</v>
      </c>
      <c r="H873" s="7">
        <f t="shared" si="78"/>
        <v>45983</v>
      </c>
      <c r="I873" s="8">
        <v>45983</v>
      </c>
      <c r="J873" s="9">
        <f t="shared" si="79"/>
        <v>45983</v>
      </c>
      <c r="K873" s="3">
        <v>566</v>
      </c>
      <c r="L873" s="14" t="str">
        <f>IFERROR(VLOOKUP($K873,car_1[],2,0),"")</f>
        <v>محمد</v>
      </c>
      <c r="M873" s="14" t="str">
        <f>IFERROR(VLOOKUP($K873,car_1[],3,0),"")</f>
        <v>دبل كابينة</v>
      </c>
      <c r="N873" s="14" t="str">
        <f>IFERROR(VLOOKUP($K873,car_1[],4,0),"")</f>
        <v>عادية</v>
      </c>
      <c r="O873" s="11">
        <f ca="1">IF(K873&lt;&gt;"",IFERROR(IF(_xlfn.MAXIFS(OFFSET($P$5,0,0,ROW()-5,1),OFFSET($K$5,0,0,ROW()-5,1),K873)&lt;1,VLOOKUP(K873,car_1[[رقم السيارة]:[العداد]],5,FALSE),_xlfn.MAXIFS(OFFSET($P$5,0,0,ROW()-5,1),OFFSET($K$5,0,0,ROW()-5,1),K873)),VLOOKUP(K873,car_1[[رقم السيارة]:[العداد]],5,FALSE)),"")</f>
        <v>65752</v>
      </c>
      <c r="Q873" s="12" t="str">
        <f t="shared" ca="1" si="76"/>
        <v/>
      </c>
      <c r="R873" s="3">
        <v>55</v>
      </c>
      <c r="S873" s="3" t="s">
        <v>26</v>
      </c>
    </row>
    <row r="874" spans="7:19" x14ac:dyDescent="0.2">
      <c r="G874" s="6">
        <f t="shared" si="77"/>
        <v>45984</v>
      </c>
      <c r="H874" s="7">
        <f t="shared" si="78"/>
        <v>45984</v>
      </c>
      <c r="I874" s="8">
        <v>45984</v>
      </c>
      <c r="J874" s="9">
        <f t="shared" si="79"/>
        <v>45984</v>
      </c>
      <c r="K874" s="3">
        <v>215</v>
      </c>
      <c r="L874" s="14" t="str">
        <f>IFERROR(VLOOKUP($K874,car_1[],2,0),"")</f>
        <v>مصطفى</v>
      </c>
      <c r="M874" s="14" t="str">
        <f>IFERROR(VLOOKUP($K874,car_1[],3,0),"")</f>
        <v xml:space="preserve">كابينة </v>
      </c>
      <c r="N874" s="14" t="str">
        <f>IFERROR(VLOOKUP($K874,car_1[],4,0),"")</f>
        <v>عادية</v>
      </c>
      <c r="O874" s="11">
        <f ca="1">IF(K874&lt;&gt;"",IFERROR(IF(_xlfn.MAXIFS(OFFSET($P$5,0,0,ROW()-5,1),OFFSET($K$5,0,0,ROW()-5,1),K874)&lt;1,VLOOKUP(K874,car_1[[رقم السيارة]:[العداد]],5,FALSE),_xlfn.MAXIFS(OFFSET($P$5,0,0,ROW()-5,1),OFFSET($K$5,0,0,ROW()-5,1),K874)),VLOOKUP(K874,car_1[[رقم السيارة]:[العداد]],5,FALSE)),"")</f>
        <v>75925</v>
      </c>
      <c r="Q874" s="12" t="str">
        <f t="shared" ca="1" si="76"/>
        <v/>
      </c>
      <c r="R874" s="3">
        <v>70</v>
      </c>
      <c r="S874" s="3" t="s">
        <v>26</v>
      </c>
    </row>
    <row r="875" spans="7:19" x14ac:dyDescent="0.2">
      <c r="G875" s="6">
        <f t="shared" si="77"/>
        <v>45985</v>
      </c>
      <c r="H875" s="7">
        <f t="shared" si="78"/>
        <v>45985</v>
      </c>
      <c r="I875" s="8">
        <v>45985</v>
      </c>
      <c r="J875" s="9">
        <f t="shared" si="79"/>
        <v>45985</v>
      </c>
      <c r="K875" s="3">
        <v>578</v>
      </c>
      <c r="L875" s="14" t="str">
        <f>IFERROR(VLOOKUP($K875,car_1[],2,0),"")</f>
        <v>رضا الخطيب</v>
      </c>
      <c r="M875" s="14" t="str">
        <f>IFERROR(VLOOKUP($K875,car_1[],3,0),"")</f>
        <v>دبل كابينة</v>
      </c>
      <c r="N875" s="14" t="str">
        <f>IFERROR(VLOOKUP($K875,car_1[],4,0),"")</f>
        <v>غرز</v>
      </c>
      <c r="O875" s="11">
        <f ca="1">IF(K875&lt;&gt;"",IFERROR(IF(_xlfn.MAXIFS(OFFSET($P$5,0,0,ROW()-5,1),OFFSET($K$5,0,0,ROW()-5,1),K875)&lt;1,VLOOKUP(K875,car_1[[رقم السيارة]:[العداد]],5,FALSE),_xlfn.MAXIFS(OFFSET($P$5,0,0,ROW()-5,1),OFFSET($K$5,0,0,ROW()-5,1),K875)),VLOOKUP(K875,car_1[[رقم السيارة]:[العداد]],5,FALSE)),"")</f>
        <v>65352</v>
      </c>
      <c r="Q875" s="12" t="str">
        <f t="shared" ca="1" si="76"/>
        <v/>
      </c>
      <c r="R875" s="3">
        <v>50</v>
      </c>
      <c r="S875" s="3" t="s">
        <v>26</v>
      </c>
    </row>
    <row r="876" spans="7:19" x14ac:dyDescent="0.2">
      <c r="G876" s="6">
        <f t="shared" si="77"/>
        <v>45986</v>
      </c>
      <c r="H876" s="7">
        <f t="shared" si="78"/>
        <v>45986</v>
      </c>
      <c r="I876" s="8">
        <v>45986</v>
      </c>
      <c r="J876" s="9">
        <f t="shared" si="79"/>
        <v>45986</v>
      </c>
      <c r="K876" s="3">
        <v>879</v>
      </c>
      <c r="L876" s="14" t="str">
        <f>IFERROR(VLOOKUP($K876,car_1[],2,0),"")</f>
        <v xml:space="preserve">محمود </v>
      </c>
      <c r="M876" s="14" t="str">
        <f>IFERROR(VLOOKUP($K876,car_1[],3,0),"")</f>
        <v>دبل كابينة</v>
      </c>
      <c r="N876" s="14" t="str">
        <f>IFERROR(VLOOKUP($K876,car_1[],4,0),"")</f>
        <v>غرز</v>
      </c>
      <c r="O876" s="11">
        <f ca="1">IF(K876&lt;&gt;"",IFERROR(IF(_xlfn.MAXIFS(OFFSET($P$5,0,0,ROW()-5,1),OFFSET($K$5,0,0,ROW()-5,1),K876)&lt;1,VLOOKUP(K876,car_1[[رقم السيارة]:[العداد]],5,FALSE),_xlfn.MAXIFS(OFFSET($P$5,0,0,ROW()-5,1),OFFSET($K$5,0,0,ROW()-5,1),K876)),VLOOKUP(K876,car_1[[رقم السيارة]:[العداد]],5,FALSE)),"")</f>
        <v>426555</v>
      </c>
      <c r="Q876" s="12" t="str">
        <f t="shared" ca="1" si="76"/>
        <v/>
      </c>
      <c r="R876" s="3">
        <v>25</v>
      </c>
      <c r="S876" s="3" t="s">
        <v>26</v>
      </c>
    </row>
    <row r="877" spans="7:19" x14ac:dyDescent="0.2">
      <c r="G877" s="6">
        <f t="shared" si="77"/>
        <v>45987</v>
      </c>
      <c r="H877" s="7">
        <f t="shared" si="78"/>
        <v>45987</v>
      </c>
      <c r="I877" s="8">
        <v>45987</v>
      </c>
      <c r="J877" s="9">
        <f t="shared" si="79"/>
        <v>45987</v>
      </c>
      <c r="K877" s="3">
        <v>566</v>
      </c>
      <c r="L877" s="14" t="str">
        <f>IFERROR(VLOOKUP($K877,car_1[],2,0),"")</f>
        <v>محمد</v>
      </c>
      <c r="M877" s="14" t="str">
        <f>IFERROR(VLOOKUP($K877,car_1[],3,0),"")</f>
        <v>دبل كابينة</v>
      </c>
      <c r="N877" s="14" t="str">
        <f>IFERROR(VLOOKUP($K877,car_1[],4,0),"")</f>
        <v>عادية</v>
      </c>
      <c r="O877" s="11">
        <f ca="1">IF(K877&lt;&gt;"",IFERROR(IF(_xlfn.MAXIFS(OFFSET($P$5,0,0,ROW()-5,1),OFFSET($K$5,0,0,ROW()-5,1),K877)&lt;1,VLOOKUP(K877,car_1[[رقم السيارة]:[العداد]],5,FALSE),_xlfn.MAXIFS(OFFSET($P$5,0,0,ROW()-5,1),OFFSET($K$5,0,0,ROW()-5,1),K877)),VLOOKUP(K877,car_1[[رقم السيارة]:[العداد]],5,FALSE)),"")</f>
        <v>65752</v>
      </c>
      <c r="Q877" s="12" t="str">
        <f t="shared" ca="1" si="76"/>
        <v/>
      </c>
      <c r="R877" s="3">
        <v>30</v>
      </c>
      <c r="S877" s="3" t="s">
        <v>26</v>
      </c>
    </row>
    <row r="878" spans="7:19" x14ac:dyDescent="0.2">
      <c r="G878" s="6">
        <f t="shared" si="77"/>
        <v>45988</v>
      </c>
      <c r="H878" s="7">
        <f t="shared" si="78"/>
        <v>45988</v>
      </c>
      <c r="I878" s="8">
        <v>45988</v>
      </c>
      <c r="J878" s="9">
        <f t="shared" si="79"/>
        <v>45988</v>
      </c>
      <c r="K878" s="3">
        <v>215</v>
      </c>
      <c r="L878" s="14" t="str">
        <f>IFERROR(VLOOKUP($K878,car_1[],2,0),"")</f>
        <v>مصطفى</v>
      </c>
      <c r="M878" s="14" t="str">
        <f>IFERROR(VLOOKUP($K878,car_1[],3,0),"")</f>
        <v xml:space="preserve">كابينة </v>
      </c>
      <c r="N878" s="14" t="str">
        <f>IFERROR(VLOOKUP($K878,car_1[],4,0),"")</f>
        <v>عادية</v>
      </c>
      <c r="O878" s="11">
        <f ca="1">IF(K878&lt;&gt;"",IFERROR(IF(_xlfn.MAXIFS(OFFSET($P$5,0,0,ROW()-5,1),OFFSET($K$5,0,0,ROW()-5,1),K878)&lt;1,VLOOKUP(K878,car_1[[رقم السيارة]:[العداد]],5,FALSE),_xlfn.MAXIFS(OFFSET($P$5,0,0,ROW()-5,1),OFFSET($K$5,0,0,ROW()-5,1),K878)),VLOOKUP(K878,car_1[[رقم السيارة]:[العداد]],5,FALSE)),"")</f>
        <v>75925</v>
      </c>
      <c r="Q878" s="12" t="str">
        <f t="shared" ca="1" si="76"/>
        <v/>
      </c>
      <c r="R878" s="3">
        <v>55</v>
      </c>
      <c r="S878" s="3" t="s">
        <v>26</v>
      </c>
    </row>
    <row r="879" spans="7:19" x14ac:dyDescent="0.2">
      <c r="G879" s="6">
        <f t="shared" si="77"/>
        <v>45989</v>
      </c>
      <c r="H879" s="7">
        <f t="shared" si="78"/>
        <v>45989</v>
      </c>
      <c r="I879" s="8">
        <v>45989</v>
      </c>
      <c r="J879" s="9">
        <f t="shared" si="79"/>
        <v>45989</v>
      </c>
      <c r="K879" s="3">
        <v>578</v>
      </c>
      <c r="L879" s="14" t="str">
        <f>IFERROR(VLOOKUP($K879,car_1[],2,0),"")</f>
        <v>رضا الخطيب</v>
      </c>
      <c r="M879" s="14" t="str">
        <f>IFERROR(VLOOKUP($K879,car_1[],3,0),"")</f>
        <v>دبل كابينة</v>
      </c>
      <c r="N879" s="14" t="str">
        <f>IFERROR(VLOOKUP($K879,car_1[],4,0),"")</f>
        <v>غرز</v>
      </c>
      <c r="O879" s="11">
        <f ca="1">IF(K879&lt;&gt;"",IFERROR(IF(_xlfn.MAXIFS(OFFSET($P$5,0,0,ROW()-5,1),OFFSET($K$5,0,0,ROW()-5,1),K879)&lt;1,VLOOKUP(K879,car_1[[رقم السيارة]:[العداد]],5,FALSE),_xlfn.MAXIFS(OFFSET($P$5,0,0,ROW()-5,1),OFFSET($K$5,0,0,ROW()-5,1),K879)),VLOOKUP(K879,car_1[[رقم السيارة]:[العداد]],5,FALSE)),"")</f>
        <v>65352</v>
      </c>
      <c r="Q879" s="12" t="str">
        <f t="shared" ca="1" si="76"/>
        <v/>
      </c>
      <c r="R879" s="3">
        <v>70</v>
      </c>
      <c r="S879" s="3" t="s">
        <v>26</v>
      </c>
    </row>
    <row r="880" spans="7:19" x14ac:dyDescent="0.2">
      <c r="G880" s="6">
        <f t="shared" si="77"/>
        <v>45990</v>
      </c>
      <c r="H880" s="7">
        <f t="shared" si="78"/>
        <v>45990</v>
      </c>
      <c r="I880" s="8">
        <v>45990</v>
      </c>
      <c r="J880" s="9">
        <f t="shared" si="79"/>
        <v>45990</v>
      </c>
      <c r="K880" s="3">
        <v>879</v>
      </c>
      <c r="L880" s="14" t="str">
        <f>IFERROR(VLOOKUP($K880,car_1[],2,0),"")</f>
        <v xml:space="preserve">محمود </v>
      </c>
      <c r="M880" s="14" t="str">
        <f>IFERROR(VLOOKUP($K880,car_1[],3,0),"")</f>
        <v>دبل كابينة</v>
      </c>
      <c r="N880" s="14" t="str">
        <f>IFERROR(VLOOKUP($K880,car_1[],4,0),"")</f>
        <v>غرز</v>
      </c>
      <c r="O880" s="11">
        <f ca="1">IF(K880&lt;&gt;"",IFERROR(IF(_xlfn.MAXIFS(OFFSET($P$5,0,0,ROW()-5,1),OFFSET($K$5,0,0,ROW()-5,1),K880)&lt;1,VLOOKUP(K880,car_1[[رقم السيارة]:[العداد]],5,FALSE),_xlfn.MAXIFS(OFFSET($P$5,0,0,ROW()-5,1),OFFSET($K$5,0,0,ROW()-5,1),K880)),VLOOKUP(K880,car_1[[رقم السيارة]:[العداد]],5,FALSE)),"")</f>
        <v>426555</v>
      </c>
      <c r="Q880" s="12" t="str">
        <f t="shared" ca="1" si="76"/>
        <v/>
      </c>
      <c r="R880" s="3">
        <v>50</v>
      </c>
      <c r="S880" s="3" t="s">
        <v>26</v>
      </c>
    </row>
    <row r="881" spans="7:19" x14ac:dyDescent="0.2">
      <c r="G881" s="6">
        <f t="shared" si="77"/>
        <v>45991</v>
      </c>
      <c r="H881" s="7">
        <f t="shared" si="78"/>
        <v>45991</v>
      </c>
      <c r="I881" s="8">
        <v>45991</v>
      </c>
      <c r="J881" s="9">
        <f t="shared" si="79"/>
        <v>45991</v>
      </c>
      <c r="K881" s="3">
        <v>566</v>
      </c>
      <c r="L881" s="14" t="str">
        <f>IFERROR(VLOOKUP($K881,car_1[],2,0),"")</f>
        <v>محمد</v>
      </c>
      <c r="M881" s="14" t="str">
        <f>IFERROR(VLOOKUP($K881,car_1[],3,0),"")</f>
        <v>دبل كابينة</v>
      </c>
      <c r="N881" s="14" t="str">
        <f>IFERROR(VLOOKUP($K881,car_1[],4,0),"")</f>
        <v>عادية</v>
      </c>
      <c r="O881" s="11">
        <f ca="1">IF(K881&lt;&gt;"",IFERROR(IF(_xlfn.MAXIFS(OFFSET($P$5,0,0,ROW()-5,1),OFFSET($K$5,0,0,ROW()-5,1),K881)&lt;1,VLOOKUP(K881,car_1[[رقم السيارة]:[العداد]],5,FALSE),_xlfn.MAXIFS(OFFSET($P$5,0,0,ROW()-5,1),OFFSET($K$5,0,0,ROW()-5,1),K881)),VLOOKUP(K881,car_1[[رقم السيارة]:[العداد]],5,FALSE)),"")</f>
        <v>65752</v>
      </c>
      <c r="Q881" s="12" t="str">
        <f t="shared" ca="1" si="76"/>
        <v/>
      </c>
      <c r="R881" s="3">
        <v>25</v>
      </c>
      <c r="S881" s="3" t="s">
        <v>26</v>
      </c>
    </row>
    <row r="882" spans="7:19" x14ac:dyDescent="0.2">
      <c r="G882" s="6">
        <f t="shared" si="77"/>
        <v>45992</v>
      </c>
      <c r="H882" s="7">
        <f t="shared" si="78"/>
        <v>45992</v>
      </c>
      <c r="I882" s="8">
        <v>45992</v>
      </c>
      <c r="J882" s="9">
        <f t="shared" si="79"/>
        <v>45992</v>
      </c>
      <c r="K882" s="3">
        <v>215</v>
      </c>
      <c r="L882" s="14" t="str">
        <f>IFERROR(VLOOKUP($K882,car_1[],2,0),"")</f>
        <v>مصطفى</v>
      </c>
      <c r="M882" s="14" t="str">
        <f>IFERROR(VLOOKUP($K882,car_1[],3,0),"")</f>
        <v xml:space="preserve">كابينة </v>
      </c>
      <c r="N882" s="14" t="str">
        <f>IFERROR(VLOOKUP($K882,car_1[],4,0),"")</f>
        <v>عادية</v>
      </c>
      <c r="O882" s="11">
        <f ca="1">IF(K882&lt;&gt;"",IFERROR(IF(_xlfn.MAXIFS(OFFSET($P$5,0,0,ROW()-5,1),OFFSET($K$5,0,0,ROW()-5,1),K882)&lt;1,VLOOKUP(K882,car_1[[رقم السيارة]:[العداد]],5,FALSE),_xlfn.MAXIFS(OFFSET($P$5,0,0,ROW()-5,1),OFFSET($K$5,0,0,ROW()-5,1),K882)),VLOOKUP(K882,car_1[[رقم السيارة]:[العداد]],5,FALSE)),"")</f>
        <v>75925</v>
      </c>
      <c r="Q882" s="12" t="str">
        <f t="shared" ca="1" si="76"/>
        <v/>
      </c>
      <c r="R882" s="3">
        <v>30</v>
      </c>
      <c r="S882" s="3" t="s">
        <v>26</v>
      </c>
    </row>
    <row r="883" spans="7:19" x14ac:dyDescent="0.2">
      <c r="G883" s="6">
        <f t="shared" si="77"/>
        <v>45993</v>
      </c>
      <c r="H883" s="7">
        <f t="shared" si="78"/>
        <v>45993</v>
      </c>
      <c r="I883" s="8">
        <v>45993</v>
      </c>
      <c r="J883" s="9">
        <f t="shared" si="79"/>
        <v>45993</v>
      </c>
      <c r="K883" s="3">
        <v>578</v>
      </c>
      <c r="L883" s="14" t="str">
        <f>IFERROR(VLOOKUP($K883,car_1[],2,0),"")</f>
        <v>رضا الخطيب</v>
      </c>
      <c r="M883" s="14" t="str">
        <f>IFERROR(VLOOKUP($K883,car_1[],3,0),"")</f>
        <v>دبل كابينة</v>
      </c>
      <c r="N883" s="14" t="str">
        <f>IFERROR(VLOOKUP($K883,car_1[],4,0),"")</f>
        <v>غرز</v>
      </c>
      <c r="O883" s="11">
        <f ca="1">IF(K883&lt;&gt;"",IFERROR(IF(_xlfn.MAXIFS(OFFSET($P$5,0,0,ROW()-5,1),OFFSET($K$5,0,0,ROW()-5,1),K883)&lt;1,VLOOKUP(K883,car_1[[رقم السيارة]:[العداد]],5,FALSE),_xlfn.MAXIFS(OFFSET($P$5,0,0,ROW()-5,1),OFFSET($K$5,0,0,ROW()-5,1),K883)),VLOOKUP(K883,car_1[[رقم السيارة]:[العداد]],5,FALSE)),"")</f>
        <v>65352</v>
      </c>
      <c r="Q883" s="12" t="str">
        <f t="shared" ca="1" si="76"/>
        <v/>
      </c>
      <c r="R883" s="3">
        <v>55</v>
      </c>
      <c r="S883" s="3" t="s">
        <v>26</v>
      </c>
    </row>
    <row r="884" spans="7:19" x14ac:dyDescent="0.2">
      <c r="G884" s="6">
        <f t="shared" si="77"/>
        <v>45994</v>
      </c>
      <c r="H884" s="7">
        <f t="shared" si="78"/>
        <v>45994</v>
      </c>
      <c r="I884" s="8">
        <v>45994</v>
      </c>
      <c r="J884" s="9">
        <f t="shared" si="79"/>
        <v>45994</v>
      </c>
      <c r="K884" s="3">
        <v>879</v>
      </c>
      <c r="L884" s="14" t="str">
        <f>IFERROR(VLOOKUP($K884,car_1[],2,0),"")</f>
        <v xml:space="preserve">محمود </v>
      </c>
      <c r="M884" s="14" t="str">
        <f>IFERROR(VLOOKUP($K884,car_1[],3,0),"")</f>
        <v>دبل كابينة</v>
      </c>
      <c r="N884" s="14" t="str">
        <f>IFERROR(VLOOKUP($K884,car_1[],4,0),"")</f>
        <v>غرز</v>
      </c>
      <c r="O884" s="11">
        <f ca="1">IF(K884&lt;&gt;"",IFERROR(IF(_xlfn.MAXIFS(OFFSET($P$5,0,0,ROW()-5,1),OFFSET($K$5,0,0,ROW()-5,1),K884)&lt;1,VLOOKUP(K884,car_1[[رقم السيارة]:[العداد]],5,FALSE),_xlfn.MAXIFS(OFFSET($P$5,0,0,ROW()-5,1),OFFSET($K$5,0,0,ROW()-5,1),K884)),VLOOKUP(K884,car_1[[رقم السيارة]:[العداد]],5,FALSE)),"")</f>
        <v>426555</v>
      </c>
      <c r="Q884" s="12" t="str">
        <f t="shared" ca="1" si="76"/>
        <v/>
      </c>
      <c r="R884" s="3">
        <v>70</v>
      </c>
      <c r="S884" s="3" t="s">
        <v>26</v>
      </c>
    </row>
    <row r="885" spans="7:19" x14ac:dyDescent="0.2">
      <c r="G885" s="6">
        <f t="shared" si="77"/>
        <v>45995</v>
      </c>
      <c r="H885" s="7">
        <f t="shared" si="78"/>
        <v>45995</v>
      </c>
      <c r="I885" s="8">
        <v>45995</v>
      </c>
      <c r="J885" s="9">
        <f t="shared" si="79"/>
        <v>45995</v>
      </c>
      <c r="K885" s="3">
        <v>566</v>
      </c>
      <c r="L885" s="14" t="str">
        <f>IFERROR(VLOOKUP($K885,car_1[],2,0),"")</f>
        <v>محمد</v>
      </c>
      <c r="M885" s="14" t="str">
        <f>IFERROR(VLOOKUP($K885,car_1[],3,0),"")</f>
        <v>دبل كابينة</v>
      </c>
      <c r="N885" s="14" t="str">
        <f>IFERROR(VLOOKUP($K885,car_1[],4,0),"")</f>
        <v>عادية</v>
      </c>
      <c r="O885" s="11">
        <f ca="1">IF(K885&lt;&gt;"",IFERROR(IF(_xlfn.MAXIFS(OFFSET($P$5,0,0,ROW()-5,1),OFFSET($K$5,0,0,ROW()-5,1),K885)&lt;1,VLOOKUP(K885,car_1[[رقم السيارة]:[العداد]],5,FALSE),_xlfn.MAXIFS(OFFSET($P$5,0,0,ROW()-5,1),OFFSET($K$5,0,0,ROW()-5,1),K885)),VLOOKUP(K885,car_1[[رقم السيارة]:[العداد]],5,FALSE)),"")</f>
        <v>65752</v>
      </c>
      <c r="Q885" s="12" t="str">
        <f t="shared" ca="1" si="76"/>
        <v/>
      </c>
      <c r="R885" s="3">
        <v>50</v>
      </c>
      <c r="S885" s="3" t="s">
        <v>26</v>
      </c>
    </row>
    <row r="886" spans="7:19" x14ac:dyDescent="0.2">
      <c r="G886" s="6">
        <f t="shared" si="77"/>
        <v>45996</v>
      </c>
      <c r="H886" s="7">
        <f t="shared" si="78"/>
        <v>45996</v>
      </c>
      <c r="I886" s="8">
        <v>45996</v>
      </c>
      <c r="J886" s="9">
        <f t="shared" si="79"/>
        <v>45996</v>
      </c>
      <c r="K886" s="3">
        <v>215</v>
      </c>
      <c r="L886" s="14" t="str">
        <f>IFERROR(VLOOKUP($K886,car_1[],2,0),"")</f>
        <v>مصطفى</v>
      </c>
      <c r="M886" s="14" t="str">
        <f>IFERROR(VLOOKUP($K886,car_1[],3,0),"")</f>
        <v xml:space="preserve">كابينة </v>
      </c>
      <c r="N886" s="14" t="str">
        <f>IFERROR(VLOOKUP($K886,car_1[],4,0),"")</f>
        <v>عادية</v>
      </c>
      <c r="O886" s="11">
        <f ca="1">IF(K886&lt;&gt;"",IFERROR(IF(_xlfn.MAXIFS(OFFSET($P$5,0,0,ROW()-5,1),OFFSET($K$5,0,0,ROW()-5,1),K886)&lt;1,VLOOKUP(K886,car_1[[رقم السيارة]:[العداد]],5,FALSE),_xlfn.MAXIFS(OFFSET($P$5,0,0,ROW()-5,1),OFFSET($K$5,0,0,ROW()-5,1),K886)),VLOOKUP(K886,car_1[[رقم السيارة]:[العداد]],5,FALSE)),"")</f>
        <v>75925</v>
      </c>
      <c r="Q886" s="12" t="str">
        <f t="shared" ca="1" si="76"/>
        <v/>
      </c>
      <c r="R886" s="3">
        <v>25</v>
      </c>
      <c r="S886" s="3" t="s">
        <v>26</v>
      </c>
    </row>
    <row r="887" spans="7:19" x14ac:dyDescent="0.2">
      <c r="G887" s="6">
        <f t="shared" si="77"/>
        <v>45997</v>
      </c>
      <c r="H887" s="7">
        <f t="shared" si="78"/>
        <v>45997</v>
      </c>
      <c r="I887" s="8">
        <v>45997</v>
      </c>
      <c r="J887" s="9">
        <f t="shared" si="79"/>
        <v>45997</v>
      </c>
      <c r="K887" s="3">
        <v>578</v>
      </c>
      <c r="L887" s="14" t="str">
        <f>IFERROR(VLOOKUP($K887,car_1[],2,0),"")</f>
        <v>رضا الخطيب</v>
      </c>
      <c r="M887" s="14" t="str">
        <f>IFERROR(VLOOKUP($K887,car_1[],3,0),"")</f>
        <v>دبل كابينة</v>
      </c>
      <c r="N887" s="14" t="str">
        <f>IFERROR(VLOOKUP($K887,car_1[],4,0),"")</f>
        <v>غرز</v>
      </c>
      <c r="O887" s="11">
        <f ca="1">IF(K887&lt;&gt;"",IFERROR(IF(_xlfn.MAXIFS(OFFSET($P$5,0,0,ROW()-5,1),OFFSET($K$5,0,0,ROW()-5,1),K887)&lt;1,VLOOKUP(K887,car_1[[رقم السيارة]:[العداد]],5,FALSE),_xlfn.MAXIFS(OFFSET($P$5,0,0,ROW()-5,1),OFFSET($K$5,0,0,ROW()-5,1),K887)),VLOOKUP(K887,car_1[[رقم السيارة]:[العداد]],5,FALSE)),"")</f>
        <v>65352</v>
      </c>
      <c r="Q887" s="12" t="str">
        <f t="shared" ca="1" si="76"/>
        <v/>
      </c>
      <c r="R887" s="3">
        <v>30</v>
      </c>
      <c r="S887" s="3" t="s">
        <v>26</v>
      </c>
    </row>
    <row r="888" spans="7:19" x14ac:dyDescent="0.2">
      <c r="G888" s="6">
        <f t="shared" si="77"/>
        <v>45998</v>
      </c>
      <c r="H888" s="7">
        <f t="shared" si="78"/>
        <v>45998</v>
      </c>
      <c r="I888" s="8">
        <v>45998</v>
      </c>
      <c r="J888" s="9">
        <f t="shared" si="79"/>
        <v>45998</v>
      </c>
      <c r="K888" s="3">
        <v>879</v>
      </c>
      <c r="L888" s="14" t="str">
        <f>IFERROR(VLOOKUP($K888,car_1[],2,0),"")</f>
        <v xml:space="preserve">محمود </v>
      </c>
      <c r="M888" s="14" t="str">
        <f>IFERROR(VLOOKUP($K888,car_1[],3,0),"")</f>
        <v>دبل كابينة</v>
      </c>
      <c r="N888" s="14" t="str">
        <f>IFERROR(VLOOKUP($K888,car_1[],4,0),"")</f>
        <v>غرز</v>
      </c>
      <c r="O888" s="11">
        <f ca="1">IF(K888&lt;&gt;"",IFERROR(IF(_xlfn.MAXIFS(OFFSET($P$5,0,0,ROW()-5,1),OFFSET($K$5,0,0,ROW()-5,1),K888)&lt;1,VLOOKUP(K888,car_1[[رقم السيارة]:[العداد]],5,FALSE),_xlfn.MAXIFS(OFFSET($P$5,0,0,ROW()-5,1),OFFSET($K$5,0,0,ROW()-5,1),K888)),VLOOKUP(K888,car_1[[رقم السيارة]:[العداد]],5,FALSE)),"")</f>
        <v>426555</v>
      </c>
      <c r="Q888" s="12" t="str">
        <f t="shared" ca="1" si="76"/>
        <v/>
      </c>
      <c r="R888" s="3">
        <v>55</v>
      </c>
      <c r="S888" s="3" t="s">
        <v>26</v>
      </c>
    </row>
    <row r="889" spans="7:19" x14ac:dyDescent="0.2">
      <c r="G889" s="6">
        <f t="shared" si="77"/>
        <v>45999</v>
      </c>
      <c r="H889" s="7">
        <f t="shared" si="78"/>
        <v>45999</v>
      </c>
      <c r="I889" s="8">
        <v>45999</v>
      </c>
      <c r="J889" s="9">
        <f t="shared" si="79"/>
        <v>45999</v>
      </c>
      <c r="K889" s="3">
        <v>566</v>
      </c>
      <c r="L889" s="14" t="str">
        <f>IFERROR(VLOOKUP($K889,car_1[],2,0),"")</f>
        <v>محمد</v>
      </c>
      <c r="M889" s="14" t="str">
        <f>IFERROR(VLOOKUP($K889,car_1[],3,0),"")</f>
        <v>دبل كابينة</v>
      </c>
      <c r="N889" s="14" t="str">
        <f>IFERROR(VLOOKUP($K889,car_1[],4,0),"")</f>
        <v>عادية</v>
      </c>
      <c r="O889" s="11">
        <f ca="1">IF(K889&lt;&gt;"",IFERROR(IF(_xlfn.MAXIFS(OFFSET($P$5,0,0,ROW()-5,1),OFFSET($K$5,0,0,ROW()-5,1),K889)&lt;1,VLOOKUP(K889,car_1[[رقم السيارة]:[العداد]],5,FALSE),_xlfn.MAXIFS(OFFSET($P$5,0,0,ROW()-5,1),OFFSET($K$5,0,0,ROW()-5,1),K889)),VLOOKUP(K889,car_1[[رقم السيارة]:[العداد]],5,FALSE)),"")</f>
        <v>65752</v>
      </c>
      <c r="Q889" s="12" t="str">
        <f t="shared" ca="1" si="76"/>
        <v/>
      </c>
      <c r="R889" s="3">
        <v>70</v>
      </c>
      <c r="S889" s="3" t="s">
        <v>26</v>
      </c>
    </row>
    <row r="890" spans="7:19" x14ac:dyDescent="0.2">
      <c r="G890" s="6">
        <f t="shared" si="77"/>
        <v>46000</v>
      </c>
      <c r="H890" s="7">
        <f t="shared" si="78"/>
        <v>46000</v>
      </c>
      <c r="I890" s="8">
        <v>46000</v>
      </c>
      <c r="J890" s="9">
        <f t="shared" si="79"/>
        <v>46000</v>
      </c>
      <c r="K890" s="3">
        <v>215</v>
      </c>
      <c r="L890" s="14" t="str">
        <f>IFERROR(VLOOKUP($K890,car_1[],2,0),"")</f>
        <v>مصطفى</v>
      </c>
      <c r="M890" s="14" t="str">
        <f>IFERROR(VLOOKUP($K890,car_1[],3,0),"")</f>
        <v xml:space="preserve">كابينة </v>
      </c>
      <c r="N890" s="14" t="str">
        <f>IFERROR(VLOOKUP($K890,car_1[],4,0),"")</f>
        <v>عادية</v>
      </c>
      <c r="O890" s="11">
        <f ca="1">IF(K890&lt;&gt;"",IFERROR(IF(_xlfn.MAXIFS(OFFSET($P$5,0,0,ROW()-5,1),OFFSET($K$5,0,0,ROW()-5,1),K890)&lt;1,VLOOKUP(K890,car_1[[رقم السيارة]:[العداد]],5,FALSE),_xlfn.MAXIFS(OFFSET($P$5,0,0,ROW()-5,1),OFFSET($K$5,0,0,ROW()-5,1),K890)),VLOOKUP(K890,car_1[[رقم السيارة]:[العداد]],5,FALSE)),"")</f>
        <v>75925</v>
      </c>
      <c r="Q890" s="12" t="str">
        <f t="shared" ca="1" si="76"/>
        <v/>
      </c>
      <c r="R890" s="3">
        <v>50</v>
      </c>
      <c r="S890" s="3" t="s">
        <v>26</v>
      </c>
    </row>
    <row r="891" spans="7:19" x14ac:dyDescent="0.2">
      <c r="G891" s="6">
        <f t="shared" si="77"/>
        <v>46001</v>
      </c>
      <c r="H891" s="7">
        <f t="shared" si="78"/>
        <v>46001</v>
      </c>
      <c r="I891" s="8">
        <v>46001</v>
      </c>
      <c r="J891" s="9">
        <f t="shared" si="79"/>
        <v>46001</v>
      </c>
      <c r="K891" s="3">
        <v>578</v>
      </c>
      <c r="L891" s="14" t="str">
        <f>IFERROR(VLOOKUP($K891,car_1[],2,0),"")</f>
        <v>رضا الخطيب</v>
      </c>
      <c r="M891" s="14" t="str">
        <f>IFERROR(VLOOKUP($K891,car_1[],3,0),"")</f>
        <v>دبل كابينة</v>
      </c>
      <c r="N891" s="14" t="str">
        <f>IFERROR(VLOOKUP($K891,car_1[],4,0),"")</f>
        <v>غرز</v>
      </c>
      <c r="O891" s="11">
        <f ca="1">IF(K891&lt;&gt;"",IFERROR(IF(_xlfn.MAXIFS(OFFSET($P$5,0,0,ROW()-5,1),OFFSET($K$5,0,0,ROW()-5,1),K891)&lt;1,VLOOKUP(K891,car_1[[رقم السيارة]:[العداد]],5,FALSE),_xlfn.MAXIFS(OFFSET($P$5,0,0,ROW()-5,1),OFFSET($K$5,0,0,ROW()-5,1),K891)),VLOOKUP(K891,car_1[[رقم السيارة]:[العداد]],5,FALSE)),"")</f>
        <v>65352</v>
      </c>
      <c r="Q891" s="12" t="str">
        <f t="shared" ca="1" si="76"/>
        <v/>
      </c>
      <c r="R891" s="3">
        <v>25</v>
      </c>
      <c r="S891" s="3" t="s">
        <v>26</v>
      </c>
    </row>
    <row r="892" spans="7:19" x14ac:dyDescent="0.2">
      <c r="G892" s="6">
        <f t="shared" si="77"/>
        <v>46002</v>
      </c>
      <c r="H892" s="7">
        <f t="shared" si="78"/>
        <v>46002</v>
      </c>
      <c r="I892" s="8">
        <v>46002</v>
      </c>
      <c r="J892" s="9">
        <f t="shared" si="79"/>
        <v>46002</v>
      </c>
      <c r="K892" s="3">
        <v>879</v>
      </c>
      <c r="L892" s="14" t="str">
        <f>IFERROR(VLOOKUP($K892,car_1[],2,0),"")</f>
        <v xml:space="preserve">محمود </v>
      </c>
      <c r="M892" s="14" t="str">
        <f>IFERROR(VLOOKUP($K892,car_1[],3,0),"")</f>
        <v>دبل كابينة</v>
      </c>
      <c r="N892" s="14" t="str">
        <f>IFERROR(VLOOKUP($K892,car_1[],4,0),"")</f>
        <v>غرز</v>
      </c>
      <c r="O892" s="11">
        <f ca="1">IF(K892&lt;&gt;"",IFERROR(IF(_xlfn.MAXIFS(OFFSET($P$5,0,0,ROW()-5,1),OFFSET($K$5,0,0,ROW()-5,1),K892)&lt;1,VLOOKUP(K892,car_1[[رقم السيارة]:[العداد]],5,FALSE),_xlfn.MAXIFS(OFFSET($P$5,0,0,ROW()-5,1),OFFSET($K$5,0,0,ROW()-5,1),K892)),VLOOKUP(K892,car_1[[رقم السيارة]:[العداد]],5,FALSE)),"")</f>
        <v>426555</v>
      </c>
      <c r="Q892" s="12" t="str">
        <f t="shared" ca="1" si="76"/>
        <v/>
      </c>
      <c r="R892" s="3">
        <v>30</v>
      </c>
      <c r="S892" s="3" t="s">
        <v>26</v>
      </c>
    </row>
    <row r="893" spans="7:19" x14ac:dyDescent="0.2">
      <c r="G893" s="6">
        <f t="shared" si="77"/>
        <v>46003</v>
      </c>
      <c r="H893" s="7">
        <f t="shared" si="78"/>
        <v>46003</v>
      </c>
      <c r="I893" s="8">
        <v>46003</v>
      </c>
      <c r="J893" s="9">
        <f t="shared" si="79"/>
        <v>46003</v>
      </c>
      <c r="K893" s="3">
        <v>566</v>
      </c>
      <c r="L893" s="14" t="str">
        <f>IFERROR(VLOOKUP($K893,car_1[],2,0),"")</f>
        <v>محمد</v>
      </c>
      <c r="M893" s="14" t="str">
        <f>IFERROR(VLOOKUP($K893,car_1[],3,0),"")</f>
        <v>دبل كابينة</v>
      </c>
      <c r="N893" s="14" t="str">
        <f>IFERROR(VLOOKUP($K893,car_1[],4,0),"")</f>
        <v>عادية</v>
      </c>
      <c r="O893" s="11">
        <f ca="1">IF(K893&lt;&gt;"",IFERROR(IF(_xlfn.MAXIFS(OFFSET($P$5,0,0,ROW()-5,1),OFFSET($K$5,0,0,ROW()-5,1),K893)&lt;1,VLOOKUP(K893,car_1[[رقم السيارة]:[العداد]],5,FALSE),_xlfn.MAXIFS(OFFSET($P$5,0,0,ROW()-5,1),OFFSET($K$5,0,0,ROW()-5,1),K893)),VLOOKUP(K893,car_1[[رقم السيارة]:[العداد]],5,FALSE)),"")</f>
        <v>65752</v>
      </c>
      <c r="Q893" s="12" t="str">
        <f t="shared" ca="1" si="76"/>
        <v/>
      </c>
      <c r="R893" s="3">
        <v>55</v>
      </c>
      <c r="S893" s="3" t="s">
        <v>26</v>
      </c>
    </row>
    <row r="894" spans="7:19" x14ac:dyDescent="0.2">
      <c r="G894" s="6">
        <f t="shared" si="77"/>
        <v>46004</v>
      </c>
      <c r="H894" s="7">
        <f t="shared" si="78"/>
        <v>46004</v>
      </c>
      <c r="I894" s="8">
        <v>46004</v>
      </c>
      <c r="J894" s="9">
        <f t="shared" si="79"/>
        <v>46004</v>
      </c>
      <c r="K894" s="3">
        <v>215</v>
      </c>
      <c r="L894" s="14" t="str">
        <f>IFERROR(VLOOKUP($K894,car_1[],2,0),"")</f>
        <v>مصطفى</v>
      </c>
      <c r="M894" s="14" t="str">
        <f>IFERROR(VLOOKUP($K894,car_1[],3,0),"")</f>
        <v xml:space="preserve">كابينة </v>
      </c>
      <c r="N894" s="14" t="str">
        <f>IFERROR(VLOOKUP($K894,car_1[],4,0),"")</f>
        <v>عادية</v>
      </c>
      <c r="O894" s="11">
        <f ca="1">IF(K894&lt;&gt;"",IFERROR(IF(_xlfn.MAXIFS(OFFSET($P$5,0,0,ROW()-5,1),OFFSET($K$5,0,0,ROW()-5,1),K894)&lt;1,VLOOKUP(K894,car_1[[رقم السيارة]:[العداد]],5,FALSE),_xlfn.MAXIFS(OFFSET($P$5,0,0,ROW()-5,1),OFFSET($K$5,0,0,ROW()-5,1),K894)),VLOOKUP(K894,car_1[[رقم السيارة]:[العداد]],5,FALSE)),"")</f>
        <v>75925</v>
      </c>
      <c r="Q894" s="12" t="str">
        <f t="shared" ca="1" si="76"/>
        <v/>
      </c>
      <c r="R894" s="3">
        <v>70</v>
      </c>
      <c r="S894" s="3" t="s">
        <v>26</v>
      </c>
    </row>
    <row r="895" spans="7:19" x14ac:dyDescent="0.2">
      <c r="G895" s="6">
        <f t="shared" si="77"/>
        <v>46005</v>
      </c>
      <c r="H895" s="7">
        <f t="shared" si="78"/>
        <v>46005</v>
      </c>
      <c r="I895" s="8">
        <v>46005</v>
      </c>
      <c r="J895" s="9">
        <f t="shared" si="79"/>
        <v>46005</v>
      </c>
      <c r="K895" s="3">
        <v>578</v>
      </c>
      <c r="L895" s="14" t="str">
        <f>IFERROR(VLOOKUP($K895,car_1[],2,0),"")</f>
        <v>رضا الخطيب</v>
      </c>
      <c r="M895" s="14" t="str">
        <f>IFERROR(VLOOKUP($K895,car_1[],3,0),"")</f>
        <v>دبل كابينة</v>
      </c>
      <c r="N895" s="14" t="str">
        <f>IFERROR(VLOOKUP($K895,car_1[],4,0),"")</f>
        <v>غرز</v>
      </c>
      <c r="O895" s="11">
        <f ca="1">IF(K895&lt;&gt;"",IFERROR(IF(_xlfn.MAXIFS(OFFSET($P$5,0,0,ROW()-5,1),OFFSET($K$5,0,0,ROW()-5,1),K895)&lt;1,VLOOKUP(K895,car_1[[رقم السيارة]:[العداد]],5,FALSE),_xlfn.MAXIFS(OFFSET($P$5,0,0,ROW()-5,1),OFFSET($K$5,0,0,ROW()-5,1),K895)),VLOOKUP(K895,car_1[[رقم السيارة]:[العداد]],5,FALSE)),"")</f>
        <v>65352</v>
      </c>
      <c r="Q895" s="12" t="str">
        <f t="shared" ca="1" si="76"/>
        <v/>
      </c>
      <c r="R895" s="3">
        <v>50</v>
      </c>
      <c r="S895" s="3" t="s">
        <v>26</v>
      </c>
    </row>
    <row r="896" spans="7:19" x14ac:dyDescent="0.2">
      <c r="G896" s="6">
        <f t="shared" si="77"/>
        <v>46006</v>
      </c>
      <c r="H896" s="7">
        <f t="shared" si="78"/>
        <v>46006</v>
      </c>
      <c r="I896" s="8">
        <v>46006</v>
      </c>
      <c r="J896" s="9">
        <f t="shared" si="79"/>
        <v>46006</v>
      </c>
      <c r="K896" s="3">
        <v>879</v>
      </c>
      <c r="L896" s="14" t="str">
        <f>IFERROR(VLOOKUP($K896,car_1[],2,0),"")</f>
        <v xml:space="preserve">محمود </v>
      </c>
      <c r="M896" s="14" t="str">
        <f>IFERROR(VLOOKUP($K896,car_1[],3,0),"")</f>
        <v>دبل كابينة</v>
      </c>
      <c r="N896" s="14" t="str">
        <f>IFERROR(VLOOKUP($K896,car_1[],4,0),"")</f>
        <v>غرز</v>
      </c>
      <c r="O896" s="11">
        <f ca="1">IF(K896&lt;&gt;"",IFERROR(IF(_xlfn.MAXIFS(OFFSET($P$5,0,0,ROW()-5,1),OFFSET($K$5,0,0,ROW()-5,1),K896)&lt;1,VLOOKUP(K896,car_1[[رقم السيارة]:[العداد]],5,FALSE),_xlfn.MAXIFS(OFFSET($P$5,0,0,ROW()-5,1),OFFSET($K$5,0,0,ROW()-5,1),K896)),VLOOKUP(K896,car_1[[رقم السيارة]:[العداد]],5,FALSE)),"")</f>
        <v>426555</v>
      </c>
      <c r="Q896" s="12" t="str">
        <f t="shared" ca="1" si="76"/>
        <v/>
      </c>
      <c r="R896" s="3">
        <v>25</v>
      </c>
      <c r="S896" s="3" t="s">
        <v>26</v>
      </c>
    </row>
    <row r="897" spans="7:19" x14ac:dyDescent="0.2">
      <c r="G897" s="6">
        <f t="shared" si="77"/>
        <v>46007</v>
      </c>
      <c r="H897" s="7">
        <f t="shared" si="78"/>
        <v>46007</v>
      </c>
      <c r="I897" s="8">
        <v>46007</v>
      </c>
      <c r="J897" s="9">
        <f t="shared" si="79"/>
        <v>46007</v>
      </c>
      <c r="K897" s="3">
        <v>566</v>
      </c>
      <c r="L897" s="14" t="str">
        <f>IFERROR(VLOOKUP($K897,car_1[],2,0),"")</f>
        <v>محمد</v>
      </c>
      <c r="M897" s="14" t="str">
        <f>IFERROR(VLOOKUP($K897,car_1[],3,0),"")</f>
        <v>دبل كابينة</v>
      </c>
      <c r="N897" s="14" t="str">
        <f>IFERROR(VLOOKUP($K897,car_1[],4,0),"")</f>
        <v>عادية</v>
      </c>
      <c r="O897" s="11">
        <f ca="1">IF(K897&lt;&gt;"",IFERROR(IF(_xlfn.MAXIFS(OFFSET($P$5,0,0,ROW()-5,1),OFFSET($K$5,0,0,ROW()-5,1),K897)&lt;1,VLOOKUP(K897,car_1[[رقم السيارة]:[العداد]],5,FALSE),_xlfn.MAXIFS(OFFSET($P$5,0,0,ROW()-5,1),OFFSET($K$5,0,0,ROW()-5,1),K897)),VLOOKUP(K897,car_1[[رقم السيارة]:[العداد]],5,FALSE)),"")</f>
        <v>65752</v>
      </c>
      <c r="Q897" s="12" t="str">
        <f t="shared" ca="1" si="76"/>
        <v/>
      </c>
      <c r="R897" s="3">
        <v>30</v>
      </c>
      <c r="S897" s="3" t="s">
        <v>26</v>
      </c>
    </row>
    <row r="898" spans="7:19" x14ac:dyDescent="0.2">
      <c r="G898" s="6">
        <f t="shared" si="77"/>
        <v>46008</v>
      </c>
      <c r="H898" s="7">
        <f t="shared" si="78"/>
        <v>46008</v>
      </c>
      <c r="I898" s="8">
        <v>46008</v>
      </c>
      <c r="J898" s="9">
        <f t="shared" si="79"/>
        <v>46008</v>
      </c>
      <c r="K898" s="3">
        <v>215</v>
      </c>
      <c r="L898" s="14" t="str">
        <f>IFERROR(VLOOKUP($K898,car_1[],2,0),"")</f>
        <v>مصطفى</v>
      </c>
      <c r="M898" s="14" t="str">
        <f>IFERROR(VLOOKUP($K898,car_1[],3,0),"")</f>
        <v xml:space="preserve">كابينة </v>
      </c>
      <c r="N898" s="14" t="str">
        <f>IFERROR(VLOOKUP($K898,car_1[],4,0),"")</f>
        <v>عادية</v>
      </c>
      <c r="O898" s="11">
        <f ca="1">IF(K898&lt;&gt;"",IFERROR(IF(_xlfn.MAXIFS(OFFSET($P$5,0,0,ROW()-5,1),OFFSET($K$5,0,0,ROW()-5,1),K898)&lt;1,VLOOKUP(K898,car_1[[رقم السيارة]:[العداد]],5,FALSE),_xlfn.MAXIFS(OFFSET($P$5,0,0,ROW()-5,1),OFFSET($K$5,0,0,ROW()-5,1),K898)),VLOOKUP(K898,car_1[[رقم السيارة]:[العداد]],5,FALSE)),"")</f>
        <v>75925</v>
      </c>
      <c r="Q898" s="12" t="str">
        <f t="shared" ca="1" si="76"/>
        <v/>
      </c>
      <c r="R898" s="3">
        <v>55</v>
      </c>
      <c r="S898" s="3" t="s">
        <v>26</v>
      </c>
    </row>
    <row r="899" spans="7:19" x14ac:dyDescent="0.2">
      <c r="G899" s="6">
        <f t="shared" si="77"/>
        <v>46009</v>
      </c>
      <c r="H899" s="7">
        <f t="shared" si="78"/>
        <v>46009</v>
      </c>
      <c r="I899" s="8">
        <v>46009</v>
      </c>
      <c r="J899" s="9">
        <f t="shared" si="79"/>
        <v>46009</v>
      </c>
      <c r="K899" s="3">
        <v>578</v>
      </c>
      <c r="L899" s="14" t="str">
        <f>IFERROR(VLOOKUP($K899,car_1[],2,0),"")</f>
        <v>رضا الخطيب</v>
      </c>
      <c r="M899" s="14" t="str">
        <f>IFERROR(VLOOKUP($K899,car_1[],3,0),"")</f>
        <v>دبل كابينة</v>
      </c>
      <c r="N899" s="14" t="str">
        <f>IFERROR(VLOOKUP($K899,car_1[],4,0),"")</f>
        <v>غرز</v>
      </c>
      <c r="O899" s="11">
        <f ca="1">IF(K899&lt;&gt;"",IFERROR(IF(_xlfn.MAXIFS(OFFSET($P$5,0,0,ROW()-5,1),OFFSET($K$5,0,0,ROW()-5,1),K899)&lt;1,VLOOKUP(K899,car_1[[رقم السيارة]:[العداد]],5,FALSE),_xlfn.MAXIFS(OFFSET($P$5,0,0,ROW()-5,1),OFFSET($K$5,0,0,ROW()-5,1),K899)),VLOOKUP(K899,car_1[[رقم السيارة]:[العداد]],5,FALSE)),"")</f>
        <v>65352</v>
      </c>
      <c r="Q899" s="12" t="str">
        <f t="shared" ca="1" si="76"/>
        <v/>
      </c>
      <c r="R899" s="3">
        <v>70</v>
      </c>
      <c r="S899" s="3" t="s">
        <v>26</v>
      </c>
    </row>
    <row r="900" spans="7:19" x14ac:dyDescent="0.2">
      <c r="G900" s="6">
        <f t="shared" si="77"/>
        <v>46010</v>
      </c>
      <c r="H900" s="7">
        <f t="shared" si="78"/>
        <v>46010</v>
      </c>
      <c r="I900" s="8">
        <v>46010</v>
      </c>
      <c r="J900" s="9">
        <f t="shared" si="79"/>
        <v>46010</v>
      </c>
      <c r="K900" s="3">
        <v>879</v>
      </c>
      <c r="L900" s="14" t="str">
        <f>IFERROR(VLOOKUP($K900,car_1[],2,0),"")</f>
        <v xml:space="preserve">محمود </v>
      </c>
      <c r="M900" s="14" t="str">
        <f>IFERROR(VLOOKUP($K900,car_1[],3,0),"")</f>
        <v>دبل كابينة</v>
      </c>
      <c r="N900" s="14" t="str">
        <f>IFERROR(VLOOKUP($K900,car_1[],4,0),"")</f>
        <v>غرز</v>
      </c>
      <c r="O900" s="11">
        <f ca="1">IF(K900&lt;&gt;"",IFERROR(IF(_xlfn.MAXIFS(OFFSET($P$5,0,0,ROW()-5,1),OFFSET($K$5,0,0,ROW()-5,1),K900)&lt;1,VLOOKUP(K900,car_1[[رقم السيارة]:[العداد]],5,FALSE),_xlfn.MAXIFS(OFFSET($P$5,0,0,ROW()-5,1),OFFSET($K$5,0,0,ROW()-5,1),K900)),VLOOKUP(K900,car_1[[رقم السيارة]:[العداد]],5,FALSE)),"")</f>
        <v>426555</v>
      </c>
      <c r="Q900" s="12" t="str">
        <f t="shared" ca="1" si="76"/>
        <v/>
      </c>
      <c r="R900" s="3">
        <v>50</v>
      </c>
      <c r="S900" s="3" t="s">
        <v>26</v>
      </c>
    </row>
    <row r="901" spans="7:19" x14ac:dyDescent="0.2">
      <c r="G901" s="6">
        <f t="shared" si="77"/>
        <v>46011</v>
      </c>
      <c r="H901" s="7">
        <f t="shared" si="78"/>
        <v>46011</v>
      </c>
      <c r="I901" s="8">
        <v>46011</v>
      </c>
      <c r="J901" s="9">
        <f t="shared" si="79"/>
        <v>46011</v>
      </c>
      <c r="K901" s="3">
        <v>566</v>
      </c>
      <c r="L901" s="14" t="str">
        <f>IFERROR(VLOOKUP($K901,car_1[],2,0),"")</f>
        <v>محمد</v>
      </c>
      <c r="M901" s="14" t="str">
        <f>IFERROR(VLOOKUP($K901,car_1[],3,0),"")</f>
        <v>دبل كابينة</v>
      </c>
      <c r="N901" s="14" t="str">
        <f>IFERROR(VLOOKUP($K901,car_1[],4,0),"")</f>
        <v>عادية</v>
      </c>
      <c r="O901" s="11">
        <f ca="1">IF(K901&lt;&gt;"",IFERROR(IF(_xlfn.MAXIFS(OFFSET($P$5,0,0,ROW()-5,1),OFFSET($K$5,0,0,ROW()-5,1),K901)&lt;1,VLOOKUP(K901,car_1[[رقم السيارة]:[العداد]],5,FALSE),_xlfn.MAXIFS(OFFSET($P$5,0,0,ROW()-5,1),OFFSET($K$5,0,0,ROW()-5,1),K901)),VLOOKUP(K901,car_1[[رقم السيارة]:[العداد]],5,FALSE)),"")</f>
        <v>65752</v>
      </c>
      <c r="Q901" s="12" t="str">
        <f t="shared" ref="Q901:Q964" ca="1" si="80">IF(OR(O901="",P901=""),"",(O901-P901)*-1)</f>
        <v/>
      </c>
      <c r="R901" s="3">
        <v>25</v>
      </c>
      <c r="S901" s="3" t="s">
        <v>26</v>
      </c>
    </row>
    <row r="902" spans="7:19" x14ac:dyDescent="0.2">
      <c r="G902" s="6">
        <f t="shared" si="77"/>
        <v>46012</v>
      </c>
      <c r="H902" s="7">
        <f t="shared" si="78"/>
        <v>46012</v>
      </c>
      <c r="I902" s="8">
        <v>46012</v>
      </c>
      <c r="J902" s="9">
        <f t="shared" si="79"/>
        <v>46012</v>
      </c>
      <c r="K902" s="3">
        <v>215</v>
      </c>
      <c r="L902" s="14" t="str">
        <f>IFERROR(VLOOKUP($K902,car_1[],2,0),"")</f>
        <v>مصطفى</v>
      </c>
      <c r="M902" s="14" t="str">
        <f>IFERROR(VLOOKUP($K902,car_1[],3,0),"")</f>
        <v xml:space="preserve">كابينة </v>
      </c>
      <c r="N902" s="14" t="str">
        <f>IFERROR(VLOOKUP($K902,car_1[],4,0),"")</f>
        <v>عادية</v>
      </c>
      <c r="O902" s="11">
        <f ca="1">IF(K902&lt;&gt;"",IFERROR(IF(_xlfn.MAXIFS(OFFSET($P$5,0,0,ROW()-5,1),OFFSET($K$5,0,0,ROW()-5,1),K902)&lt;1,VLOOKUP(K902,car_1[[رقم السيارة]:[العداد]],5,FALSE),_xlfn.MAXIFS(OFFSET($P$5,0,0,ROW()-5,1),OFFSET($K$5,0,0,ROW()-5,1),K902)),VLOOKUP(K902,car_1[[رقم السيارة]:[العداد]],5,FALSE)),"")</f>
        <v>75925</v>
      </c>
      <c r="Q902" s="12" t="str">
        <f t="shared" ca="1" si="80"/>
        <v/>
      </c>
      <c r="R902" s="3">
        <v>30</v>
      </c>
      <c r="S902" s="3" t="s">
        <v>26</v>
      </c>
    </row>
    <row r="903" spans="7:19" x14ac:dyDescent="0.2">
      <c r="G903" s="6">
        <f t="shared" ref="G903:G966" si="81">+I903</f>
        <v>46013</v>
      </c>
      <c r="H903" s="7">
        <f t="shared" ref="H903:H966" si="82">I903</f>
        <v>46013</v>
      </c>
      <c r="I903" s="8">
        <v>46013</v>
      </c>
      <c r="J903" s="9">
        <f t="shared" ref="J903:J966" si="83">I903</f>
        <v>46013</v>
      </c>
      <c r="K903" s="3">
        <v>578</v>
      </c>
      <c r="L903" s="14" t="str">
        <f>IFERROR(VLOOKUP($K903,car_1[],2,0),"")</f>
        <v>رضا الخطيب</v>
      </c>
      <c r="M903" s="14" t="str">
        <f>IFERROR(VLOOKUP($K903,car_1[],3,0),"")</f>
        <v>دبل كابينة</v>
      </c>
      <c r="N903" s="14" t="str">
        <f>IFERROR(VLOOKUP($K903,car_1[],4,0),"")</f>
        <v>غرز</v>
      </c>
      <c r="O903" s="11">
        <f ca="1">IF(K903&lt;&gt;"",IFERROR(IF(_xlfn.MAXIFS(OFFSET($P$5,0,0,ROW()-5,1),OFFSET($K$5,0,0,ROW()-5,1),K903)&lt;1,VLOOKUP(K903,car_1[[رقم السيارة]:[العداد]],5,FALSE),_xlfn.MAXIFS(OFFSET($P$5,0,0,ROW()-5,1),OFFSET($K$5,0,0,ROW()-5,1),K903)),VLOOKUP(K903,car_1[[رقم السيارة]:[العداد]],5,FALSE)),"")</f>
        <v>65352</v>
      </c>
      <c r="Q903" s="12" t="str">
        <f t="shared" ca="1" si="80"/>
        <v/>
      </c>
      <c r="R903" s="3">
        <v>55</v>
      </c>
      <c r="S903" s="3" t="s">
        <v>26</v>
      </c>
    </row>
    <row r="904" spans="7:19" x14ac:dyDescent="0.2">
      <c r="G904" s="6">
        <f t="shared" si="81"/>
        <v>46014</v>
      </c>
      <c r="H904" s="7">
        <f t="shared" si="82"/>
        <v>46014</v>
      </c>
      <c r="I904" s="8">
        <v>46014</v>
      </c>
      <c r="J904" s="9">
        <f t="shared" si="83"/>
        <v>46014</v>
      </c>
      <c r="K904" s="3">
        <v>879</v>
      </c>
      <c r="L904" s="14" t="str">
        <f>IFERROR(VLOOKUP($K904,car_1[],2,0),"")</f>
        <v xml:space="preserve">محمود </v>
      </c>
      <c r="M904" s="14" t="str">
        <f>IFERROR(VLOOKUP($K904,car_1[],3,0),"")</f>
        <v>دبل كابينة</v>
      </c>
      <c r="N904" s="14" t="str">
        <f>IFERROR(VLOOKUP($K904,car_1[],4,0),"")</f>
        <v>غرز</v>
      </c>
      <c r="O904" s="11">
        <f ca="1">IF(K904&lt;&gt;"",IFERROR(IF(_xlfn.MAXIFS(OFFSET($P$5,0,0,ROW()-5,1),OFFSET($K$5,0,0,ROW()-5,1),K904)&lt;1,VLOOKUP(K904,car_1[[رقم السيارة]:[العداد]],5,FALSE),_xlfn.MAXIFS(OFFSET($P$5,0,0,ROW()-5,1),OFFSET($K$5,0,0,ROW()-5,1),K904)),VLOOKUP(K904,car_1[[رقم السيارة]:[العداد]],5,FALSE)),"")</f>
        <v>426555</v>
      </c>
      <c r="Q904" s="12" t="str">
        <f t="shared" ca="1" si="80"/>
        <v/>
      </c>
      <c r="R904" s="3">
        <v>70</v>
      </c>
      <c r="S904" s="3" t="s">
        <v>26</v>
      </c>
    </row>
    <row r="905" spans="7:19" x14ac:dyDescent="0.2">
      <c r="G905" s="6">
        <f t="shared" si="81"/>
        <v>46015</v>
      </c>
      <c r="H905" s="7">
        <f t="shared" si="82"/>
        <v>46015</v>
      </c>
      <c r="I905" s="8">
        <v>46015</v>
      </c>
      <c r="J905" s="9">
        <f t="shared" si="83"/>
        <v>46015</v>
      </c>
      <c r="K905" s="3">
        <v>566</v>
      </c>
      <c r="L905" s="14" t="str">
        <f>IFERROR(VLOOKUP($K905,car_1[],2,0),"")</f>
        <v>محمد</v>
      </c>
      <c r="M905" s="14" t="str">
        <f>IFERROR(VLOOKUP($K905,car_1[],3,0),"")</f>
        <v>دبل كابينة</v>
      </c>
      <c r="N905" s="14" t="str">
        <f>IFERROR(VLOOKUP($K905,car_1[],4,0),"")</f>
        <v>عادية</v>
      </c>
      <c r="O905" s="11">
        <f ca="1">IF(K905&lt;&gt;"",IFERROR(IF(_xlfn.MAXIFS(OFFSET($P$5,0,0,ROW()-5,1),OFFSET($K$5,0,0,ROW()-5,1),K905)&lt;1,VLOOKUP(K905,car_1[[رقم السيارة]:[العداد]],5,FALSE),_xlfn.MAXIFS(OFFSET($P$5,0,0,ROW()-5,1),OFFSET($K$5,0,0,ROW()-5,1),K905)),VLOOKUP(K905,car_1[[رقم السيارة]:[العداد]],5,FALSE)),"")</f>
        <v>65752</v>
      </c>
      <c r="Q905" s="12" t="str">
        <f t="shared" ca="1" si="80"/>
        <v/>
      </c>
      <c r="R905" s="3">
        <v>50</v>
      </c>
      <c r="S905" s="3" t="s">
        <v>26</v>
      </c>
    </row>
    <row r="906" spans="7:19" x14ac:dyDescent="0.2">
      <c r="G906" s="6">
        <f t="shared" si="81"/>
        <v>46016</v>
      </c>
      <c r="H906" s="7">
        <f t="shared" si="82"/>
        <v>46016</v>
      </c>
      <c r="I906" s="8">
        <v>46016</v>
      </c>
      <c r="J906" s="9">
        <f t="shared" si="83"/>
        <v>46016</v>
      </c>
      <c r="K906" s="3">
        <v>215</v>
      </c>
      <c r="L906" s="14" t="str">
        <f>IFERROR(VLOOKUP($K906,car_1[],2,0),"")</f>
        <v>مصطفى</v>
      </c>
      <c r="M906" s="14" t="str">
        <f>IFERROR(VLOOKUP($K906,car_1[],3,0),"")</f>
        <v xml:space="preserve">كابينة </v>
      </c>
      <c r="N906" s="14" t="str">
        <f>IFERROR(VLOOKUP($K906,car_1[],4,0),"")</f>
        <v>عادية</v>
      </c>
      <c r="O906" s="11">
        <f ca="1">IF(K906&lt;&gt;"",IFERROR(IF(_xlfn.MAXIFS(OFFSET($P$5,0,0,ROW()-5,1),OFFSET($K$5,0,0,ROW()-5,1),K906)&lt;1,VLOOKUP(K906,car_1[[رقم السيارة]:[العداد]],5,FALSE),_xlfn.MAXIFS(OFFSET($P$5,0,0,ROW()-5,1),OFFSET($K$5,0,0,ROW()-5,1),K906)),VLOOKUP(K906,car_1[[رقم السيارة]:[العداد]],5,FALSE)),"")</f>
        <v>75925</v>
      </c>
      <c r="Q906" s="12" t="str">
        <f t="shared" ca="1" si="80"/>
        <v/>
      </c>
      <c r="R906" s="3">
        <v>25</v>
      </c>
      <c r="S906" s="3" t="s">
        <v>26</v>
      </c>
    </row>
    <row r="907" spans="7:19" x14ac:dyDescent="0.2">
      <c r="G907" s="6">
        <f t="shared" si="81"/>
        <v>46017</v>
      </c>
      <c r="H907" s="7">
        <f t="shared" si="82"/>
        <v>46017</v>
      </c>
      <c r="I907" s="8">
        <v>46017</v>
      </c>
      <c r="J907" s="9">
        <f t="shared" si="83"/>
        <v>46017</v>
      </c>
      <c r="K907" s="3">
        <v>578</v>
      </c>
      <c r="L907" s="14" t="str">
        <f>IFERROR(VLOOKUP($K907,car_1[],2,0),"")</f>
        <v>رضا الخطيب</v>
      </c>
      <c r="M907" s="14" t="str">
        <f>IFERROR(VLOOKUP($K907,car_1[],3,0),"")</f>
        <v>دبل كابينة</v>
      </c>
      <c r="N907" s="14" t="str">
        <f>IFERROR(VLOOKUP($K907,car_1[],4,0),"")</f>
        <v>غرز</v>
      </c>
      <c r="O907" s="11">
        <f ca="1">IF(K907&lt;&gt;"",IFERROR(IF(_xlfn.MAXIFS(OFFSET($P$5,0,0,ROW()-5,1),OFFSET($K$5,0,0,ROW()-5,1),K907)&lt;1,VLOOKUP(K907,car_1[[رقم السيارة]:[العداد]],5,FALSE),_xlfn.MAXIFS(OFFSET($P$5,0,0,ROW()-5,1),OFFSET($K$5,0,0,ROW()-5,1),K907)),VLOOKUP(K907,car_1[[رقم السيارة]:[العداد]],5,FALSE)),"")</f>
        <v>65352</v>
      </c>
      <c r="Q907" s="12" t="str">
        <f t="shared" ca="1" si="80"/>
        <v/>
      </c>
      <c r="R907" s="3">
        <v>30</v>
      </c>
      <c r="S907" s="3" t="s">
        <v>26</v>
      </c>
    </row>
    <row r="908" spans="7:19" x14ac:dyDescent="0.2">
      <c r="G908" s="6">
        <f t="shared" si="81"/>
        <v>46018</v>
      </c>
      <c r="H908" s="7">
        <f t="shared" si="82"/>
        <v>46018</v>
      </c>
      <c r="I908" s="8">
        <v>46018</v>
      </c>
      <c r="J908" s="9">
        <f t="shared" si="83"/>
        <v>46018</v>
      </c>
      <c r="K908" s="3">
        <v>879</v>
      </c>
      <c r="L908" s="14" t="str">
        <f>IFERROR(VLOOKUP($K908,car_1[],2,0),"")</f>
        <v xml:space="preserve">محمود </v>
      </c>
      <c r="M908" s="14" t="str">
        <f>IFERROR(VLOOKUP($K908,car_1[],3,0),"")</f>
        <v>دبل كابينة</v>
      </c>
      <c r="N908" s="14" t="str">
        <f>IFERROR(VLOOKUP($K908,car_1[],4,0),"")</f>
        <v>غرز</v>
      </c>
      <c r="O908" s="11">
        <f ca="1">IF(K908&lt;&gt;"",IFERROR(IF(_xlfn.MAXIFS(OFFSET($P$5,0,0,ROW()-5,1),OFFSET($K$5,0,0,ROW()-5,1),K908)&lt;1,VLOOKUP(K908,car_1[[رقم السيارة]:[العداد]],5,FALSE),_xlfn.MAXIFS(OFFSET($P$5,0,0,ROW()-5,1),OFFSET($K$5,0,0,ROW()-5,1),K908)),VLOOKUP(K908,car_1[[رقم السيارة]:[العداد]],5,FALSE)),"")</f>
        <v>426555</v>
      </c>
      <c r="Q908" s="12" t="str">
        <f t="shared" ca="1" si="80"/>
        <v/>
      </c>
      <c r="R908" s="3">
        <v>55</v>
      </c>
      <c r="S908" s="3" t="s">
        <v>26</v>
      </c>
    </row>
    <row r="909" spans="7:19" x14ac:dyDescent="0.2">
      <c r="G909" s="6">
        <f t="shared" si="81"/>
        <v>46019</v>
      </c>
      <c r="H909" s="7">
        <f t="shared" si="82"/>
        <v>46019</v>
      </c>
      <c r="I909" s="8">
        <v>46019</v>
      </c>
      <c r="J909" s="9">
        <f t="shared" si="83"/>
        <v>46019</v>
      </c>
      <c r="K909" s="3">
        <v>566</v>
      </c>
      <c r="L909" s="14" t="str">
        <f>IFERROR(VLOOKUP($K909,car_1[],2,0),"")</f>
        <v>محمد</v>
      </c>
      <c r="M909" s="14" t="str">
        <f>IFERROR(VLOOKUP($K909,car_1[],3,0),"")</f>
        <v>دبل كابينة</v>
      </c>
      <c r="N909" s="14" t="str">
        <f>IFERROR(VLOOKUP($K909,car_1[],4,0),"")</f>
        <v>عادية</v>
      </c>
      <c r="O909" s="11">
        <f ca="1">IF(K909&lt;&gt;"",IFERROR(IF(_xlfn.MAXIFS(OFFSET($P$5,0,0,ROW()-5,1),OFFSET($K$5,0,0,ROW()-5,1),K909)&lt;1,VLOOKUP(K909,car_1[[رقم السيارة]:[العداد]],5,FALSE),_xlfn.MAXIFS(OFFSET($P$5,0,0,ROW()-5,1),OFFSET($K$5,0,0,ROW()-5,1),K909)),VLOOKUP(K909,car_1[[رقم السيارة]:[العداد]],5,FALSE)),"")</f>
        <v>65752</v>
      </c>
      <c r="Q909" s="12" t="str">
        <f t="shared" ca="1" si="80"/>
        <v/>
      </c>
      <c r="R909" s="3">
        <v>70</v>
      </c>
      <c r="S909" s="3" t="s">
        <v>26</v>
      </c>
    </row>
    <row r="910" spans="7:19" x14ac:dyDescent="0.2">
      <c r="G910" s="6">
        <f t="shared" si="81"/>
        <v>46020</v>
      </c>
      <c r="H910" s="7">
        <f t="shared" si="82"/>
        <v>46020</v>
      </c>
      <c r="I910" s="8">
        <v>46020</v>
      </c>
      <c r="J910" s="9">
        <f t="shared" si="83"/>
        <v>46020</v>
      </c>
      <c r="K910" s="3">
        <v>215</v>
      </c>
      <c r="L910" s="14" t="str">
        <f>IFERROR(VLOOKUP($K910,car_1[],2,0),"")</f>
        <v>مصطفى</v>
      </c>
      <c r="M910" s="14" t="str">
        <f>IFERROR(VLOOKUP($K910,car_1[],3,0),"")</f>
        <v xml:space="preserve">كابينة </v>
      </c>
      <c r="N910" s="14" t="str">
        <f>IFERROR(VLOOKUP($K910,car_1[],4,0),"")</f>
        <v>عادية</v>
      </c>
      <c r="O910" s="11">
        <f ca="1">IF(K910&lt;&gt;"",IFERROR(IF(_xlfn.MAXIFS(OFFSET($P$5,0,0,ROW()-5,1),OFFSET($K$5,0,0,ROW()-5,1),K910)&lt;1,VLOOKUP(K910,car_1[[رقم السيارة]:[العداد]],5,FALSE),_xlfn.MAXIFS(OFFSET($P$5,0,0,ROW()-5,1),OFFSET($K$5,0,0,ROW()-5,1),K910)),VLOOKUP(K910,car_1[[رقم السيارة]:[العداد]],5,FALSE)),"")</f>
        <v>75925</v>
      </c>
      <c r="Q910" s="12" t="str">
        <f t="shared" ca="1" si="80"/>
        <v/>
      </c>
      <c r="R910" s="3">
        <v>50</v>
      </c>
      <c r="S910" s="3" t="s">
        <v>26</v>
      </c>
    </row>
    <row r="911" spans="7:19" x14ac:dyDescent="0.2">
      <c r="G911" s="6">
        <f t="shared" si="81"/>
        <v>46021</v>
      </c>
      <c r="H911" s="7">
        <f t="shared" si="82"/>
        <v>46021</v>
      </c>
      <c r="I911" s="8">
        <v>46021</v>
      </c>
      <c r="J911" s="9">
        <f t="shared" si="83"/>
        <v>46021</v>
      </c>
      <c r="K911" s="3">
        <v>578</v>
      </c>
      <c r="L911" s="14" t="str">
        <f>IFERROR(VLOOKUP($K911,car_1[],2,0),"")</f>
        <v>رضا الخطيب</v>
      </c>
      <c r="M911" s="14" t="str">
        <f>IFERROR(VLOOKUP($K911,car_1[],3,0),"")</f>
        <v>دبل كابينة</v>
      </c>
      <c r="N911" s="14" t="str">
        <f>IFERROR(VLOOKUP($K911,car_1[],4,0),"")</f>
        <v>غرز</v>
      </c>
      <c r="O911" s="11">
        <f ca="1">IF(K911&lt;&gt;"",IFERROR(IF(_xlfn.MAXIFS(OFFSET($P$5,0,0,ROW()-5,1),OFFSET($K$5,0,0,ROW()-5,1),K911)&lt;1,VLOOKUP(K911,car_1[[رقم السيارة]:[العداد]],5,FALSE),_xlfn.MAXIFS(OFFSET($P$5,0,0,ROW()-5,1),OFFSET($K$5,0,0,ROW()-5,1),K911)),VLOOKUP(K911,car_1[[رقم السيارة]:[العداد]],5,FALSE)),"")</f>
        <v>65352</v>
      </c>
      <c r="Q911" s="12" t="str">
        <f t="shared" ca="1" si="80"/>
        <v/>
      </c>
      <c r="R911" s="3">
        <v>25</v>
      </c>
      <c r="S911" s="3" t="s">
        <v>26</v>
      </c>
    </row>
    <row r="912" spans="7:19" x14ac:dyDescent="0.2">
      <c r="G912" s="6">
        <f t="shared" si="81"/>
        <v>46022</v>
      </c>
      <c r="H912" s="7">
        <f t="shared" si="82"/>
        <v>46022</v>
      </c>
      <c r="I912" s="8">
        <v>46022</v>
      </c>
      <c r="J912" s="9">
        <f t="shared" si="83"/>
        <v>46022</v>
      </c>
      <c r="K912" s="3">
        <v>879</v>
      </c>
      <c r="L912" s="14" t="str">
        <f>IFERROR(VLOOKUP($K912,car_1[],2,0),"")</f>
        <v xml:space="preserve">محمود </v>
      </c>
      <c r="M912" s="14" t="str">
        <f>IFERROR(VLOOKUP($K912,car_1[],3,0),"")</f>
        <v>دبل كابينة</v>
      </c>
      <c r="N912" s="14" t="str">
        <f>IFERROR(VLOOKUP($K912,car_1[],4,0),"")</f>
        <v>غرز</v>
      </c>
      <c r="O912" s="11">
        <f ca="1">IF(K912&lt;&gt;"",IFERROR(IF(_xlfn.MAXIFS(OFFSET($P$5,0,0,ROW()-5,1),OFFSET($K$5,0,0,ROW()-5,1),K912)&lt;1,VLOOKUP(K912,car_1[[رقم السيارة]:[العداد]],5,FALSE),_xlfn.MAXIFS(OFFSET($P$5,0,0,ROW()-5,1),OFFSET($K$5,0,0,ROW()-5,1),K912)),VLOOKUP(K912,car_1[[رقم السيارة]:[العداد]],5,FALSE)),"")</f>
        <v>426555</v>
      </c>
      <c r="Q912" s="12" t="str">
        <f t="shared" ca="1" si="80"/>
        <v/>
      </c>
      <c r="R912" s="3">
        <v>30</v>
      </c>
      <c r="S912" s="3" t="s">
        <v>26</v>
      </c>
    </row>
    <row r="913" spans="7:19" x14ac:dyDescent="0.2">
      <c r="G913" s="6">
        <f t="shared" si="81"/>
        <v>46023</v>
      </c>
      <c r="H913" s="7">
        <f t="shared" si="82"/>
        <v>46023</v>
      </c>
      <c r="I913" s="8">
        <v>46023</v>
      </c>
      <c r="J913" s="9">
        <f t="shared" si="83"/>
        <v>46023</v>
      </c>
      <c r="K913" s="3">
        <v>566</v>
      </c>
      <c r="L913" s="14" t="str">
        <f>IFERROR(VLOOKUP($K913,car_1[],2,0),"")</f>
        <v>محمد</v>
      </c>
      <c r="M913" s="14" t="str">
        <f>IFERROR(VLOOKUP($K913,car_1[],3,0),"")</f>
        <v>دبل كابينة</v>
      </c>
      <c r="N913" s="14" t="str">
        <f>IFERROR(VLOOKUP($K913,car_1[],4,0),"")</f>
        <v>عادية</v>
      </c>
      <c r="O913" s="11">
        <f ca="1">IF(K913&lt;&gt;"",IFERROR(IF(_xlfn.MAXIFS(OFFSET($P$5,0,0,ROW()-5,1),OFFSET($K$5,0,0,ROW()-5,1),K913)&lt;1,VLOOKUP(K913,car_1[[رقم السيارة]:[العداد]],5,FALSE),_xlfn.MAXIFS(OFFSET($P$5,0,0,ROW()-5,1),OFFSET($K$5,0,0,ROW()-5,1),K913)),VLOOKUP(K913,car_1[[رقم السيارة]:[العداد]],5,FALSE)),"")</f>
        <v>65752</v>
      </c>
      <c r="Q913" s="12" t="str">
        <f t="shared" ca="1" si="80"/>
        <v/>
      </c>
      <c r="R913" s="3">
        <v>55</v>
      </c>
      <c r="S913" s="3" t="s">
        <v>26</v>
      </c>
    </row>
    <row r="914" spans="7:19" x14ac:dyDescent="0.2">
      <c r="G914" s="6">
        <f t="shared" si="81"/>
        <v>46024</v>
      </c>
      <c r="H914" s="7">
        <f t="shared" si="82"/>
        <v>46024</v>
      </c>
      <c r="I914" s="8">
        <v>46024</v>
      </c>
      <c r="J914" s="9">
        <f t="shared" si="83"/>
        <v>46024</v>
      </c>
      <c r="K914" s="3">
        <v>215</v>
      </c>
      <c r="L914" s="14" t="str">
        <f>IFERROR(VLOOKUP($K914,car_1[],2,0),"")</f>
        <v>مصطفى</v>
      </c>
      <c r="M914" s="14" t="str">
        <f>IFERROR(VLOOKUP($K914,car_1[],3,0),"")</f>
        <v xml:space="preserve">كابينة </v>
      </c>
      <c r="N914" s="14" t="str">
        <f>IFERROR(VLOOKUP($K914,car_1[],4,0),"")</f>
        <v>عادية</v>
      </c>
      <c r="O914" s="11">
        <f ca="1">IF(K914&lt;&gt;"",IFERROR(IF(_xlfn.MAXIFS(OFFSET($P$5,0,0,ROW()-5,1),OFFSET($K$5,0,0,ROW()-5,1),K914)&lt;1,VLOOKUP(K914,car_1[[رقم السيارة]:[العداد]],5,FALSE),_xlfn.MAXIFS(OFFSET($P$5,0,0,ROW()-5,1),OFFSET($K$5,0,0,ROW()-5,1),K914)),VLOOKUP(K914,car_1[[رقم السيارة]:[العداد]],5,FALSE)),"")</f>
        <v>75925</v>
      </c>
      <c r="Q914" s="12" t="str">
        <f t="shared" ca="1" si="80"/>
        <v/>
      </c>
      <c r="R914" s="3">
        <v>70</v>
      </c>
      <c r="S914" s="3" t="s">
        <v>26</v>
      </c>
    </row>
    <row r="915" spans="7:19" x14ac:dyDescent="0.2">
      <c r="G915" s="6">
        <f t="shared" si="81"/>
        <v>46025</v>
      </c>
      <c r="H915" s="7">
        <f t="shared" si="82"/>
        <v>46025</v>
      </c>
      <c r="I915" s="8">
        <v>46025</v>
      </c>
      <c r="J915" s="9">
        <f t="shared" si="83"/>
        <v>46025</v>
      </c>
      <c r="K915" s="3">
        <v>578</v>
      </c>
      <c r="L915" s="14" t="str">
        <f>IFERROR(VLOOKUP($K915,car_1[],2,0),"")</f>
        <v>رضا الخطيب</v>
      </c>
      <c r="M915" s="14" t="str">
        <f>IFERROR(VLOOKUP($K915,car_1[],3,0),"")</f>
        <v>دبل كابينة</v>
      </c>
      <c r="N915" s="14" t="str">
        <f>IFERROR(VLOOKUP($K915,car_1[],4,0),"")</f>
        <v>غرز</v>
      </c>
      <c r="O915" s="11">
        <f ca="1">IF(K915&lt;&gt;"",IFERROR(IF(_xlfn.MAXIFS(OFFSET($P$5,0,0,ROW()-5,1),OFFSET($K$5,0,0,ROW()-5,1),K915)&lt;1,VLOOKUP(K915,car_1[[رقم السيارة]:[العداد]],5,FALSE),_xlfn.MAXIFS(OFFSET($P$5,0,0,ROW()-5,1),OFFSET($K$5,0,0,ROW()-5,1),K915)),VLOOKUP(K915,car_1[[رقم السيارة]:[العداد]],5,FALSE)),"")</f>
        <v>65352</v>
      </c>
      <c r="Q915" s="12" t="str">
        <f t="shared" ca="1" si="80"/>
        <v/>
      </c>
      <c r="R915" s="3">
        <v>50</v>
      </c>
      <c r="S915" s="3" t="s">
        <v>26</v>
      </c>
    </row>
    <row r="916" spans="7:19" x14ac:dyDescent="0.2">
      <c r="G916" s="6">
        <f t="shared" si="81"/>
        <v>46026</v>
      </c>
      <c r="H916" s="7">
        <f t="shared" si="82"/>
        <v>46026</v>
      </c>
      <c r="I916" s="8">
        <v>46026</v>
      </c>
      <c r="J916" s="9">
        <f t="shared" si="83"/>
        <v>46026</v>
      </c>
      <c r="K916" s="3">
        <v>879</v>
      </c>
      <c r="L916" s="14" t="str">
        <f>IFERROR(VLOOKUP($K916,car_1[],2,0),"")</f>
        <v xml:space="preserve">محمود </v>
      </c>
      <c r="M916" s="14" t="str">
        <f>IFERROR(VLOOKUP($K916,car_1[],3,0),"")</f>
        <v>دبل كابينة</v>
      </c>
      <c r="N916" s="14" t="str">
        <f>IFERROR(VLOOKUP($K916,car_1[],4,0),"")</f>
        <v>غرز</v>
      </c>
      <c r="O916" s="11">
        <f ca="1">IF(K916&lt;&gt;"",IFERROR(IF(_xlfn.MAXIFS(OFFSET($P$5,0,0,ROW()-5,1),OFFSET($K$5,0,0,ROW()-5,1),K916)&lt;1,VLOOKUP(K916,car_1[[رقم السيارة]:[العداد]],5,FALSE),_xlfn.MAXIFS(OFFSET($P$5,0,0,ROW()-5,1),OFFSET($K$5,0,0,ROW()-5,1),K916)),VLOOKUP(K916,car_1[[رقم السيارة]:[العداد]],5,FALSE)),"")</f>
        <v>426555</v>
      </c>
      <c r="Q916" s="12" t="str">
        <f t="shared" ca="1" si="80"/>
        <v/>
      </c>
      <c r="R916" s="3">
        <v>25</v>
      </c>
      <c r="S916" s="3" t="s">
        <v>26</v>
      </c>
    </row>
    <row r="917" spans="7:19" x14ac:dyDescent="0.2">
      <c r="G917" s="6">
        <f t="shared" si="81"/>
        <v>46027</v>
      </c>
      <c r="H917" s="7">
        <f t="shared" si="82"/>
        <v>46027</v>
      </c>
      <c r="I917" s="8">
        <v>46027</v>
      </c>
      <c r="J917" s="9">
        <f t="shared" si="83"/>
        <v>46027</v>
      </c>
      <c r="K917" s="3">
        <v>566</v>
      </c>
      <c r="L917" s="14" t="str">
        <f>IFERROR(VLOOKUP($K917,car_1[],2,0),"")</f>
        <v>محمد</v>
      </c>
      <c r="M917" s="14" t="str">
        <f>IFERROR(VLOOKUP($K917,car_1[],3,0),"")</f>
        <v>دبل كابينة</v>
      </c>
      <c r="N917" s="14" t="str">
        <f>IFERROR(VLOOKUP($K917,car_1[],4,0),"")</f>
        <v>عادية</v>
      </c>
      <c r="O917" s="11">
        <f ca="1">IF(K917&lt;&gt;"",IFERROR(IF(_xlfn.MAXIFS(OFFSET($P$5,0,0,ROW()-5,1),OFFSET($K$5,0,0,ROW()-5,1),K917)&lt;1,VLOOKUP(K917,car_1[[رقم السيارة]:[العداد]],5,FALSE),_xlfn.MAXIFS(OFFSET($P$5,0,0,ROW()-5,1),OFFSET($K$5,0,0,ROW()-5,1),K917)),VLOOKUP(K917,car_1[[رقم السيارة]:[العداد]],5,FALSE)),"")</f>
        <v>65752</v>
      </c>
      <c r="Q917" s="12" t="str">
        <f t="shared" ca="1" si="80"/>
        <v/>
      </c>
      <c r="R917" s="3">
        <v>30</v>
      </c>
      <c r="S917" s="3" t="s">
        <v>26</v>
      </c>
    </row>
    <row r="918" spans="7:19" x14ac:dyDescent="0.2">
      <c r="G918" s="6">
        <f t="shared" si="81"/>
        <v>46028</v>
      </c>
      <c r="H918" s="7">
        <f t="shared" si="82"/>
        <v>46028</v>
      </c>
      <c r="I918" s="8">
        <v>46028</v>
      </c>
      <c r="J918" s="9">
        <f t="shared" si="83"/>
        <v>46028</v>
      </c>
      <c r="K918" s="3">
        <v>215</v>
      </c>
      <c r="L918" s="14" t="str">
        <f>IFERROR(VLOOKUP($K918,car_1[],2,0),"")</f>
        <v>مصطفى</v>
      </c>
      <c r="M918" s="14" t="str">
        <f>IFERROR(VLOOKUP($K918,car_1[],3,0),"")</f>
        <v xml:space="preserve">كابينة </v>
      </c>
      <c r="N918" s="14" t="str">
        <f>IFERROR(VLOOKUP($K918,car_1[],4,0),"")</f>
        <v>عادية</v>
      </c>
      <c r="O918" s="11">
        <f ca="1">IF(K918&lt;&gt;"",IFERROR(IF(_xlfn.MAXIFS(OFFSET($P$5,0,0,ROW()-5,1),OFFSET($K$5,0,0,ROW()-5,1),K918)&lt;1,VLOOKUP(K918,car_1[[رقم السيارة]:[العداد]],5,FALSE),_xlfn.MAXIFS(OFFSET($P$5,0,0,ROW()-5,1),OFFSET($K$5,0,0,ROW()-5,1),K918)),VLOOKUP(K918,car_1[[رقم السيارة]:[العداد]],5,FALSE)),"")</f>
        <v>75925</v>
      </c>
      <c r="Q918" s="12" t="str">
        <f t="shared" ca="1" si="80"/>
        <v/>
      </c>
      <c r="R918" s="3">
        <v>55</v>
      </c>
      <c r="S918" s="3" t="s">
        <v>26</v>
      </c>
    </row>
    <row r="919" spans="7:19" x14ac:dyDescent="0.2">
      <c r="G919" s="6">
        <f t="shared" si="81"/>
        <v>46029</v>
      </c>
      <c r="H919" s="7">
        <f t="shared" si="82"/>
        <v>46029</v>
      </c>
      <c r="I919" s="8">
        <v>46029</v>
      </c>
      <c r="J919" s="9">
        <f t="shared" si="83"/>
        <v>46029</v>
      </c>
      <c r="K919" s="3">
        <v>578</v>
      </c>
      <c r="L919" s="14" t="str">
        <f>IFERROR(VLOOKUP($K919,car_1[],2,0),"")</f>
        <v>رضا الخطيب</v>
      </c>
      <c r="M919" s="14" t="str">
        <f>IFERROR(VLOOKUP($K919,car_1[],3,0),"")</f>
        <v>دبل كابينة</v>
      </c>
      <c r="N919" s="14" t="str">
        <f>IFERROR(VLOOKUP($K919,car_1[],4,0),"")</f>
        <v>غرز</v>
      </c>
      <c r="O919" s="11">
        <f ca="1">IF(K919&lt;&gt;"",IFERROR(IF(_xlfn.MAXIFS(OFFSET($P$5,0,0,ROW()-5,1),OFFSET($K$5,0,0,ROW()-5,1),K919)&lt;1,VLOOKUP(K919,car_1[[رقم السيارة]:[العداد]],5,FALSE),_xlfn.MAXIFS(OFFSET($P$5,0,0,ROW()-5,1),OFFSET($K$5,0,0,ROW()-5,1),K919)),VLOOKUP(K919,car_1[[رقم السيارة]:[العداد]],5,FALSE)),"")</f>
        <v>65352</v>
      </c>
      <c r="Q919" s="12" t="str">
        <f t="shared" ca="1" si="80"/>
        <v/>
      </c>
      <c r="R919" s="3">
        <v>70</v>
      </c>
      <c r="S919" s="3" t="s">
        <v>26</v>
      </c>
    </row>
    <row r="920" spans="7:19" x14ac:dyDescent="0.2">
      <c r="G920" s="6">
        <f t="shared" si="81"/>
        <v>46030</v>
      </c>
      <c r="H920" s="7">
        <f t="shared" si="82"/>
        <v>46030</v>
      </c>
      <c r="I920" s="8">
        <v>46030</v>
      </c>
      <c r="J920" s="9">
        <f t="shared" si="83"/>
        <v>46030</v>
      </c>
      <c r="K920" s="3">
        <v>879</v>
      </c>
      <c r="L920" s="14" t="str">
        <f>IFERROR(VLOOKUP($K920,car_1[],2,0),"")</f>
        <v xml:space="preserve">محمود </v>
      </c>
      <c r="M920" s="14" t="str">
        <f>IFERROR(VLOOKUP($K920,car_1[],3,0),"")</f>
        <v>دبل كابينة</v>
      </c>
      <c r="N920" s="14" t="str">
        <f>IFERROR(VLOOKUP($K920,car_1[],4,0),"")</f>
        <v>غرز</v>
      </c>
      <c r="O920" s="11">
        <f ca="1">IF(K920&lt;&gt;"",IFERROR(IF(_xlfn.MAXIFS(OFFSET($P$5,0,0,ROW()-5,1),OFFSET($K$5,0,0,ROW()-5,1),K920)&lt;1,VLOOKUP(K920,car_1[[رقم السيارة]:[العداد]],5,FALSE),_xlfn.MAXIFS(OFFSET($P$5,0,0,ROW()-5,1),OFFSET($K$5,0,0,ROW()-5,1),K920)),VLOOKUP(K920,car_1[[رقم السيارة]:[العداد]],5,FALSE)),"")</f>
        <v>426555</v>
      </c>
      <c r="Q920" s="12" t="str">
        <f t="shared" ca="1" si="80"/>
        <v/>
      </c>
      <c r="R920" s="3">
        <v>50</v>
      </c>
      <c r="S920" s="3" t="s">
        <v>26</v>
      </c>
    </row>
    <row r="921" spans="7:19" x14ac:dyDescent="0.2">
      <c r="G921" s="6">
        <f t="shared" si="81"/>
        <v>46031</v>
      </c>
      <c r="H921" s="7">
        <f t="shared" si="82"/>
        <v>46031</v>
      </c>
      <c r="I921" s="8">
        <v>46031</v>
      </c>
      <c r="J921" s="9">
        <f t="shared" si="83"/>
        <v>46031</v>
      </c>
      <c r="K921" s="3">
        <v>566</v>
      </c>
      <c r="L921" s="14" t="str">
        <f>IFERROR(VLOOKUP($K921,car_1[],2,0),"")</f>
        <v>محمد</v>
      </c>
      <c r="M921" s="14" t="str">
        <f>IFERROR(VLOOKUP($K921,car_1[],3,0),"")</f>
        <v>دبل كابينة</v>
      </c>
      <c r="N921" s="14" t="str">
        <f>IFERROR(VLOOKUP($K921,car_1[],4,0),"")</f>
        <v>عادية</v>
      </c>
      <c r="O921" s="11">
        <f ca="1">IF(K921&lt;&gt;"",IFERROR(IF(_xlfn.MAXIFS(OFFSET($P$5,0,0,ROW()-5,1),OFFSET($K$5,0,0,ROW()-5,1),K921)&lt;1,VLOOKUP(K921,car_1[[رقم السيارة]:[العداد]],5,FALSE),_xlfn.MAXIFS(OFFSET($P$5,0,0,ROW()-5,1),OFFSET($K$5,0,0,ROW()-5,1),K921)),VLOOKUP(K921,car_1[[رقم السيارة]:[العداد]],5,FALSE)),"")</f>
        <v>65752</v>
      </c>
      <c r="Q921" s="12" t="str">
        <f t="shared" ca="1" si="80"/>
        <v/>
      </c>
      <c r="R921" s="3">
        <v>25</v>
      </c>
      <c r="S921" s="3" t="s">
        <v>26</v>
      </c>
    </row>
    <row r="922" spans="7:19" x14ac:dyDescent="0.2">
      <c r="G922" s="6">
        <f t="shared" si="81"/>
        <v>46032</v>
      </c>
      <c r="H922" s="7">
        <f t="shared" si="82"/>
        <v>46032</v>
      </c>
      <c r="I922" s="8">
        <v>46032</v>
      </c>
      <c r="J922" s="9">
        <f t="shared" si="83"/>
        <v>46032</v>
      </c>
      <c r="K922" s="3">
        <v>215</v>
      </c>
      <c r="L922" s="14" t="str">
        <f>IFERROR(VLOOKUP($K922,car_1[],2,0),"")</f>
        <v>مصطفى</v>
      </c>
      <c r="M922" s="14" t="str">
        <f>IFERROR(VLOOKUP($K922,car_1[],3,0),"")</f>
        <v xml:space="preserve">كابينة </v>
      </c>
      <c r="N922" s="14" t="str">
        <f>IFERROR(VLOOKUP($K922,car_1[],4,0),"")</f>
        <v>عادية</v>
      </c>
      <c r="O922" s="11">
        <f ca="1">IF(K922&lt;&gt;"",IFERROR(IF(_xlfn.MAXIFS(OFFSET($P$5,0,0,ROW()-5,1),OFFSET($K$5,0,0,ROW()-5,1),K922)&lt;1,VLOOKUP(K922,car_1[[رقم السيارة]:[العداد]],5,FALSE),_xlfn.MAXIFS(OFFSET($P$5,0,0,ROW()-5,1),OFFSET($K$5,0,0,ROW()-5,1),K922)),VLOOKUP(K922,car_1[[رقم السيارة]:[العداد]],5,FALSE)),"")</f>
        <v>75925</v>
      </c>
      <c r="Q922" s="12" t="str">
        <f t="shared" ca="1" si="80"/>
        <v/>
      </c>
      <c r="R922" s="3">
        <v>30</v>
      </c>
      <c r="S922" s="3" t="s">
        <v>26</v>
      </c>
    </row>
    <row r="923" spans="7:19" x14ac:dyDescent="0.2">
      <c r="G923" s="6">
        <f t="shared" si="81"/>
        <v>46033</v>
      </c>
      <c r="H923" s="7">
        <f t="shared" si="82"/>
        <v>46033</v>
      </c>
      <c r="I923" s="8">
        <v>46033</v>
      </c>
      <c r="J923" s="9">
        <f t="shared" si="83"/>
        <v>46033</v>
      </c>
      <c r="K923" s="3">
        <v>578</v>
      </c>
      <c r="L923" s="14" t="str">
        <f>IFERROR(VLOOKUP($K923,car_1[],2,0),"")</f>
        <v>رضا الخطيب</v>
      </c>
      <c r="M923" s="14" t="str">
        <f>IFERROR(VLOOKUP($K923,car_1[],3,0),"")</f>
        <v>دبل كابينة</v>
      </c>
      <c r="N923" s="14" t="str">
        <f>IFERROR(VLOOKUP($K923,car_1[],4,0),"")</f>
        <v>غرز</v>
      </c>
      <c r="O923" s="11">
        <f ca="1">IF(K923&lt;&gt;"",IFERROR(IF(_xlfn.MAXIFS(OFFSET($P$5,0,0,ROW()-5,1),OFFSET($K$5,0,0,ROW()-5,1),K923)&lt;1,VLOOKUP(K923,car_1[[رقم السيارة]:[العداد]],5,FALSE),_xlfn.MAXIFS(OFFSET($P$5,0,0,ROW()-5,1),OFFSET($K$5,0,0,ROW()-5,1),K923)),VLOOKUP(K923,car_1[[رقم السيارة]:[العداد]],5,FALSE)),"")</f>
        <v>65352</v>
      </c>
      <c r="Q923" s="12" t="str">
        <f t="shared" ca="1" si="80"/>
        <v/>
      </c>
      <c r="R923" s="3">
        <v>55</v>
      </c>
      <c r="S923" s="3" t="s">
        <v>26</v>
      </c>
    </row>
    <row r="924" spans="7:19" x14ac:dyDescent="0.2">
      <c r="G924" s="6">
        <f t="shared" si="81"/>
        <v>46034</v>
      </c>
      <c r="H924" s="7">
        <f t="shared" si="82"/>
        <v>46034</v>
      </c>
      <c r="I924" s="8">
        <v>46034</v>
      </c>
      <c r="J924" s="9">
        <f t="shared" si="83"/>
        <v>46034</v>
      </c>
      <c r="K924" s="3">
        <v>879</v>
      </c>
      <c r="L924" s="14" t="str">
        <f>IFERROR(VLOOKUP($K924,car_1[],2,0),"")</f>
        <v xml:space="preserve">محمود </v>
      </c>
      <c r="M924" s="14" t="str">
        <f>IFERROR(VLOOKUP($K924,car_1[],3,0),"")</f>
        <v>دبل كابينة</v>
      </c>
      <c r="N924" s="14" t="str">
        <f>IFERROR(VLOOKUP($K924,car_1[],4,0),"")</f>
        <v>غرز</v>
      </c>
      <c r="O924" s="11">
        <f ca="1">IF(K924&lt;&gt;"",IFERROR(IF(_xlfn.MAXIFS(OFFSET($P$5,0,0,ROW()-5,1),OFFSET($K$5,0,0,ROW()-5,1),K924)&lt;1,VLOOKUP(K924,car_1[[رقم السيارة]:[العداد]],5,FALSE),_xlfn.MAXIFS(OFFSET($P$5,0,0,ROW()-5,1),OFFSET($K$5,0,0,ROW()-5,1),K924)),VLOOKUP(K924,car_1[[رقم السيارة]:[العداد]],5,FALSE)),"")</f>
        <v>426555</v>
      </c>
      <c r="Q924" s="12" t="str">
        <f t="shared" ca="1" si="80"/>
        <v/>
      </c>
      <c r="R924" s="3">
        <v>70</v>
      </c>
      <c r="S924" s="3" t="s">
        <v>26</v>
      </c>
    </row>
    <row r="925" spans="7:19" x14ac:dyDescent="0.2">
      <c r="G925" s="6">
        <f t="shared" si="81"/>
        <v>46035</v>
      </c>
      <c r="H925" s="7">
        <f t="shared" si="82"/>
        <v>46035</v>
      </c>
      <c r="I925" s="8">
        <v>46035</v>
      </c>
      <c r="J925" s="9">
        <f t="shared" si="83"/>
        <v>46035</v>
      </c>
      <c r="K925" s="3">
        <v>566</v>
      </c>
      <c r="L925" s="14" t="str">
        <f>IFERROR(VLOOKUP($K925,car_1[],2,0),"")</f>
        <v>محمد</v>
      </c>
      <c r="M925" s="14" t="str">
        <f>IFERROR(VLOOKUP($K925,car_1[],3,0),"")</f>
        <v>دبل كابينة</v>
      </c>
      <c r="N925" s="14" t="str">
        <f>IFERROR(VLOOKUP($K925,car_1[],4,0),"")</f>
        <v>عادية</v>
      </c>
      <c r="O925" s="11">
        <f ca="1">IF(K925&lt;&gt;"",IFERROR(IF(_xlfn.MAXIFS(OFFSET($P$5,0,0,ROW()-5,1),OFFSET($K$5,0,0,ROW()-5,1),K925)&lt;1,VLOOKUP(K925,car_1[[رقم السيارة]:[العداد]],5,FALSE),_xlfn.MAXIFS(OFFSET($P$5,0,0,ROW()-5,1),OFFSET($K$5,0,0,ROW()-5,1),K925)),VLOOKUP(K925,car_1[[رقم السيارة]:[العداد]],5,FALSE)),"")</f>
        <v>65752</v>
      </c>
      <c r="Q925" s="12" t="str">
        <f t="shared" ca="1" si="80"/>
        <v/>
      </c>
      <c r="R925" s="3">
        <v>50</v>
      </c>
      <c r="S925" s="3" t="s">
        <v>26</v>
      </c>
    </row>
    <row r="926" spans="7:19" x14ac:dyDescent="0.2">
      <c r="G926" s="6">
        <f t="shared" si="81"/>
        <v>46036</v>
      </c>
      <c r="H926" s="7">
        <f t="shared" si="82"/>
        <v>46036</v>
      </c>
      <c r="I926" s="8">
        <v>46036</v>
      </c>
      <c r="J926" s="9">
        <f t="shared" si="83"/>
        <v>46036</v>
      </c>
      <c r="K926" s="3">
        <v>215</v>
      </c>
      <c r="L926" s="14" t="str">
        <f>IFERROR(VLOOKUP($K926,car_1[],2,0),"")</f>
        <v>مصطفى</v>
      </c>
      <c r="M926" s="14" t="str">
        <f>IFERROR(VLOOKUP($K926,car_1[],3,0),"")</f>
        <v xml:space="preserve">كابينة </v>
      </c>
      <c r="N926" s="14" t="str">
        <f>IFERROR(VLOOKUP($K926,car_1[],4,0),"")</f>
        <v>عادية</v>
      </c>
      <c r="O926" s="11">
        <f ca="1">IF(K926&lt;&gt;"",IFERROR(IF(_xlfn.MAXIFS(OFFSET($P$5,0,0,ROW()-5,1),OFFSET($K$5,0,0,ROW()-5,1),K926)&lt;1,VLOOKUP(K926,car_1[[رقم السيارة]:[العداد]],5,FALSE),_xlfn.MAXIFS(OFFSET($P$5,0,0,ROW()-5,1),OFFSET($K$5,0,0,ROW()-5,1),K926)),VLOOKUP(K926,car_1[[رقم السيارة]:[العداد]],5,FALSE)),"")</f>
        <v>75925</v>
      </c>
      <c r="Q926" s="12" t="str">
        <f t="shared" ca="1" si="80"/>
        <v/>
      </c>
      <c r="R926" s="3">
        <v>25</v>
      </c>
      <c r="S926" s="3" t="s">
        <v>26</v>
      </c>
    </row>
    <row r="927" spans="7:19" x14ac:dyDescent="0.2">
      <c r="G927" s="6">
        <f t="shared" si="81"/>
        <v>46037</v>
      </c>
      <c r="H927" s="7">
        <f t="shared" si="82"/>
        <v>46037</v>
      </c>
      <c r="I927" s="8">
        <v>46037</v>
      </c>
      <c r="J927" s="9">
        <f t="shared" si="83"/>
        <v>46037</v>
      </c>
      <c r="K927" s="3">
        <v>578</v>
      </c>
      <c r="L927" s="14" t="str">
        <f>IFERROR(VLOOKUP($K927,car_1[],2,0),"")</f>
        <v>رضا الخطيب</v>
      </c>
      <c r="M927" s="14" t="str">
        <f>IFERROR(VLOOKUP($K927,car_1[],3,0),"")</f>
        <v>دبل كابينة</v>
      </c>
      <c r="N927" s="14" t="str">
        <f>IFERROR(VLOOKUP($K927,car_1[],4,0),"")</f>
        <v>غرز</v>
      </c>
      <c r="O927" s="11">
        <f ca="1">IF(K927&lt;&gt;"",IFERROR(IF(_xlfn.MAXIFS(OFFSET($P$5,0,0,ROW()-5,1),OFFSET($K$5,0,0,ROW()-5,1),K927)&lt;1,VLOOKUP(K927,car_1[[رقم السيارة]:[العداد]],5,FALSE),_xlfn.MAXIFS(OFFSET($P$5,0,0,ROW()-5,1),OFFSET($K$5,0,0,ROW()-5,1),K927)),VLOOKUP(K927,car_1[[رقم السيارة]:[العداد]],5,FALSE)),"")</f>
        <v>65352</v>
      </c>
      <c r="Q927" s="12" t="str">
        <f t="shared" ca="1" si="80"/>
        <v/>
      </c>
      <c r="R927" s="3">
        <v>30</v>
      </c>
      <c r="S927" s="3" t="s">
        <v>26</v>
      </c>
    </row>
    <row r="928" spans="7:19" x14ac:dyDescent="0.2">
      <c r="G928" s="6">
        <f t="shared" si="81"/>
        <v>46038</v>
      </c>
      <c r="H928" s="7">
        <f t="shared" si="82"/>
        <v>46038</v>
      </c>
      <c r="I928" s="8">
        <v>46038</v>
      </c>
      <c r="J928" s="9">
        <f t="shared" si="83"/>
        <v>46038</v>
      </c>
      <c r="K928" s="3">
        <v>879</v>
      </c>
      <c r="L928" s="14" t="str">
        <f>IFERROR(VLOOKUP($K928,car_1[],2,0),"")</f>
        <v xml:space="preserve">محمود </v>
      </c>
      <c r="M928" s="14" t="str">
        <f>IFERROR(VLOOKUP($K928,car_1[],3,0),"")</f>
        <v>دبل كابينة</v>
      </c>
      <c r="N928" s="14" t="str">
        <f>IFERROR(VLOOKUP($K928,car_1[],4,0),"")</f>
        <v>غرز</v>
      </c>
      <c r="O928" s="11">
        <f ca="1">IF(K928&lt;&gt;"",IFERROR(IF(_xlfn.MAXIFS(OFFSET($P$5,0,0,ROW()-5,1),OFFSET($K$5,0,0,ROW()-5,1),K928)&lt;1,VLOOKUP(K928,car_1[[رقم السيارة]:[العداد]],5,FALSE),_xlfn.MAXIFS(OFFSET($P$5,0,0,ROW()-5,1),OFFSET($K$5,0,0,ROW()-5,1),K928)),VLOOKUP(K928,car_1[[رقم السيارة]:[العداد]],5,FALSE)),"")</f>
        <v>426555</v>
      </c>
      <c r="Q928" s="12" t="str">
        <f t="shared" ca="1" si="80"/>
        <v/>
      </c>
      <c r="R928" s="3">
        <v>55</v>
      </c>
      <c r="S928" s="3" t="s">
        <v>26</v>
      </c>
    </row>
    <row r="929" spans="7:19" x14ac:dyDescent="0.2">
      <c r="G929" s="6">
        <f t="shared" si="81"/>
        <v>46039</v>
      </c>
      <c r="H929" s="7">
        <f t="shared" si="82"/>
        <v>46039</v>
      </c>
      <c r="I929" s="8">
        <v>46039</v>
      </c>
      <c r="J929" s="9">
        <f t="shared" si="83"/>
        <v>46039</v>
      </c>
      <c r="K929" s="3">
        <v>566</v>
      </c>
      <c r="L929" s="14" t="str">
        <f>IFERROR(VLOOKUP($K929,car_1[],2,0),"")</f>
        <v>محمد</v>
      </c>
      <c r="M929" s="14" t="str">
        <f>IFERROR(VLOOKUP($K929,car_1[],3,0),"")</f>
        <v>دبل كابينة</v>
      </c>
      <c r="N929" s="14" t="str">
        <f>IFERROR(VLOOKUP($K929,car_1[],4,0),"")</f>
        <v>عادية</v>
      </c>
      <c r="O929" s="11">
        <f ca="1">IF(K929&lt;&gt;"",IFERROR(IF(_xlfn.MAXIFS(OFFSET($P$5,0,0,ROW()-5,1),OFFSET($K$5,0,0,ROW()-5,1),K929)&lt;1,VLOOKUP(K929,car_1[[رقم السيارة]:[العداد]],5,FALSE),_xlfn.MAXIFS(OFFSET($P$5,0,0,ROW()-5,1),OFFSET($K$5,0,0,ROW()-5,1),K929)),VLOOKUP(K929,car_1[[رقم السيارة]:[العداد]],5,FALSE)),"")</f>
        <v>65752</v>
      </c>
      <c r="Q929" s="12" t="str">
        <f t="shared" ca="1" si="80"/>
        <v/>
      </c>
      <c r="R929" s="3">
        <v>70</v>
      </c>
      <c r="S929" s="3" t="s">
        <v>26</v>
      </c>
    </row>
    <row r="930" spans="7:19" x14ac:dyDescent="0.2">
      <c r="G930" s="6">
        <f t="shared" si="81"/>
        <v>46040</v>
      </c>
      <c r="H930" s="7">
        <f t="shared" si="82"/>
        <v>46040</v>
      </c>
      <c r="I930" s="8">
        <v>46040</v>
      </c>
      <c r="J930" s="9">
        <f t="shared" si="83"/>
        <v>46040</v>
      </c>
      <c r="K930" s="3">
        <v>215</v>
      </c>
      <c r="L930" s="14" t="str">
        <f>IFERROR(VLOOKUP($K930,car_1[],2,0),"")</f>
        <v>مصطفى</v>
      </c>
      <c r="M930" s="14" t="str">
        <f>IFERROR(VLOOKUP($K930,car_1[],3,0),"")</f>
        <v xml:space="preserve">كابينة </v>
      </c>
      <c r="N930" s="14" t="str">
        <f>IFERROR(VLOOKUP($K930,car_1[],4,0),"")</f>
        <v>عادية</v>
      </c>
      <c r="O930" s="11">
        <f ca="1">IF(K930&lt;&gt;"",IFERROR(IF(_xlfn.MAXIFS(OFFSET($P$5,0,0,ROW()-5,1),OFFSET($K$5,0,0,ROW()-5,1),K930)&lt;1,VLOOKUP(K930,car_1[[رقم السيارة]:[العداد]],5,FALSE),_xlfn.MAXIFS(OFFSET($P$5,0,0,ROW()-5,1),OFFSET($K$5,0,0,ROW()-5,1),K930)),VLOOKUP(K930,car_1[[رقم السيارة]:[العداد]],5,FALSE)),"")</f>
        <v>75925</v>
      </c>
      <c r="Q930" s="12" t="str">
        <f t="shared" ca="1" si="80"/>
        <v/>
      </c>
      <c r="R930" s="3">
        <v>50</v>
      </c>
      <c r="S930" s="3" t="s">
        <v>26</v>
      </c>
    </row>
    <row r="931" spans="7:19" x14ac:dyDescent="0.2">
      <c r="G931" s="6">
        <f t="shared" si="81"/>
        <v>46041</v>
      </c>
      <c r="H931" s="7">
        <f t="shared" si="82"/>
        <v>46041</v>
      </c>
      <c r="I931" s="8">
        <v>46041</v>
      </c>
      <c r="J931" s="9">
        <f t="shared" si="83"/>
        <v>46041</v>
      </c>
      <c r="K931" s="3">
        <v>578</v>
      </c>
      <c r="L931" s="14" t="str">
        <f>IFERROR(VLOOKUP($K931,car_1[],2,0),"")</f>
        <v>رضا الخطيب</v>
      </c>
      <c r="M931" s="14" t="str">
        <f>IFERROR(VLOOKUP($K931,car_1[],3,0),"")</f>
        <v>دبل كابينة</v>
      </c>
      <c r="N931" s="14" t="str">
        <f>IFERROR(VLOOKUP($K931,car_1[],4,0),"")</f>
        <v>غرز</v>
      </c>
      <c r="O931" s="11">
        <f ca="1">IF(K931&lt;&gt;"",IFERROR(IF(_xlfn.MAXIFS(OFFSET($P$5,0,0,ROW()-5,1),OFFSET($K$5,0,0,ROW()-5,1),K931)&lt;1,VLOOKUP(K931,car_1[[رقم السيارة]:[العداد]],5,FALSE),_xlfn.MAXIFS(OFFSET($P$5,0,0,ROW()-5,1),OFFSET($K$5,0,0,ROW()-5,1),K931)),VLOOKUP(K931,car_1[[رقم السيارة]:[العداد]],5,FALSE)),"")</f>
        <v>65352</v>
      </c>
      <c r="Q931" s="12" t="str">
        <f t="shared" ca="1" si="80"/>
        <v/>
      </c>
      <c r="R931" s="3">
        <v>25</v>
      </c>
      <c r="S931" s="3" t="s">
        <v>26</v>
      </c>
    </row>
    <row r="932" spans="7:19" x14ac:dyDescent="0.2">
      <c r="G932" s="6">
        <f t="shared" si="81"/>
        <v>46042</v>
      </c>
      <c r="H932" s="7">
        <f t="shared" si="82"/>
        <v>46042</v>
      </c>
      <c r="I932" s="8">
        <v>46042</v>
      </c>
      <c r="J932" s="9">
        <f t="shared" si="83"/>
        <v>46042</v>
      </c>
      <c r="K932" s="3">
        <v>879</v>
      </c>
      <c r="L932" s="14" t="str">
        <f>IFERROR(VLOOKUP($K932,car_1[],2,0),"")</f>
        <v xml:space="preserve">محمود </v>
      </c>
      <c r="M932" s="14" t="str">
        <f>IFERROR(VLOOKUP($K932,car_1[],3,0),"")</f>
        <v>دبل كابينة</v>
      </c>
      <c r="N932" s="14" t="str">
        <f>IFERROR(VLOOKUP($K932,car_1[],4,0),"")</f>
        <v>غرز</v>
      </c>
      <c r="O932" s="11">
        <f ca="1">IF(K932&lt;&gt;"",IFERROR(IF(_xlfn.MAXIFS(OFFSET($P$5,0,0,ROW()-5,1),OFFSET($K$5,0,0,ROW()-5,1),K932)&lt;1,VLOOKUP(K932,car_1[[رقم السيارة]:[العداد]],5,FALSE),_xlfn.MAXIFS(OFFSET($P$5,0,0,ROW()-5,1),OFFSET($K$5,0,0,ROW()-5,1),K932)),VLOOKUP(K932,car_1[[رقم السيارة]:[العداد]],5,FALSE)),"")</f>
        <v>426555</v>
      </c>
      <c r="Q932" s="12" t="str">
        <f t="shared" ca="1" si="80"/>
        <v/>
      </c>
      <c r="R932" s="3">
        <v>30</v>
      </c>
      <c r="S932" s="3" t="s">
        <v>26</v>
      </c>
    </row>
    <row r="933" spans="7:19" x14ac:dyDescent="0.2">
      <c r="G933" s="6">
        <f t="shared" si="81"/>
        <v>46043</v>
      </c>
      <c r="H933" s="7">
        <f t="shared" si="82"/>
        <v>46043</v>
      </c>
      <c r="I933" s="8">
        <v>46043</v>
      </c>
      <c r="J933" s="9">
        <f t="shared" si="83"/>
        <v>46043</v>
      </c>
      <c r="K933" s="3">
        <v>566</v>
      </c>
      <c r="L933" s="14" t="str">
        <f>IFERROR(VLOOKUP($K933,car_1[],2,0),"")</f>
        <v>محمد</v>
      </c>
      <c r="M933" s="14" t="str">
        <f>IFERROR(VLOOKUP($K933,car_1[],3,0),"")</f>
        <v>دبل كابينة</v>
      </c>
      <c r="N933" s="14" t="str">
        <f>IFERROR(VLOOKUP($K933,car_1[],4,0),"")</f>
        <v>عادية</v>
      </c>
      <c r="O933" s="11">
        <f ca="1">IF(K933&lt;&gt;"",IFERROR(IF(_xlfn.MAXIFS(OFFSET($P$5,0,0,ROW()-5,1),OFFSET($K$5,0,0,ROW()-5,1),K933)&lt;1,VLOOKUP(K933,car_1[[رقم السيارة]:[العداد]],5,FALSE),_xlfn.MAXIFS(OFFSET($P$5,0,0,ROW()-5,1),OFFSET($K$5,0,0,ROW()-5,1),K933)),VLOOKUP(K933,car_1[[رقم السيارة]:[العداد]],5,FALSE)),"")</f>
        <v>65752</v>
      </c>
      <c r="Q933" s="12" t="str">
        <f t="shared" ca="1" si="80"/>
        <v/>
      </c>
      <c r="R933" s="3">
        <v>55</v>
      </c>
      <c r="S933" s="3" t="s">
        <v>26</v>
      </c>
    </row>
    <row r="934" spans="7:19" x14ac:dyDescent="0.2">
      <c r="G934" s="6">
        <f t="shared" si="81"/>
        <v>46044</v>
      </c>
      <c r="H934" s="7">
        <f t="shared" si="82"/>
        <v>46044</v>
      </c>
      <c r="I934" s="8">
        <v>46044</v>
      </c>
      <c r="J934" s="9">
        <f t="shared" si="83"/>
        <v>46044</v>
      </c>
      <c r="K934" s="3">
        <v>215</v>
      </c>
      <c r="L934" s="14" t="str">
        <f>IFERROR(VLOOKUP($K934,car_1[],2,0),"")</f>
        <v>مصطفى</v>
      </c>
      <c r="M934" s="14" t="str">
        <f>IFERROR(VLOOKUP($K934,car_1[],3,0),"")</f>
        <v xml:space="preserve">كابينة </v>
      </c>
      <c r="N934" s="14" t="str">
        <f>IFERROR(VLOOKUP($K934,car_1[],4,0),"")</f>
        <v>عادية</v>
      </c>
      <c r="O934" s="11">
        <f ca="1">IF(K934&lt;&gt;"",IFERROR(IF(_xlfn.MAXIFS(OFFSET($P$5,0,0,ROW()-5,1),OFFSET($K$5,0,0,ROW()-5,1),K934)&lt;1,VLOOKUP(K934,car_1[[رقم السيارة]:[العداد]],5,FALSE),_xlfn.MAXIFS(OFFSET($P$5,0,0,ROW()-5,1),OFFSET($K$5,0,0,ROW()-5,1),K934)),VLOOKUP(K934,car_1[[رقم السيارة]:[العداد]],5,FALSE)),"")</f>
        <v>75925</v>
      </c>
      <c r="Q934" s="12" t="str">
        <f t="shared" ca="1" si="80"/>
        <v/>
      </c>
      <c r="R934" s="3">
        <v>70</v>
      </c>
      <c r="S934" s="3" t="s">
        <v>26</v>
      </c>
    </row>
    <row r="935" spans="7:19" x14ac:dyDescent="0.2">
      <c r="G935" s="6">
        <f t="shared" si="81"/>
        <v>46045</v>
      </c>
      <c r="H935" s="7">
        <f t="shared" si="82"/>
        <v>46045</v>
      </c>
      <c r="I935" s="8">
        <v>46045</v>
      </c>
      <c r="J935" s="9">
        <f t="shared" si="83"/>
        <v>46045</v>
      </c>
      <c r="K935" s="3">
        <v>578</v>
      </c>
      <c r="L935" s="14" t="str">
        <f>IFERROR(VLOOKUP($K935,car_1[],2,0),"")</f>
        <v>رضا الخطيب</v>
      </c>
      <c r="M935" s="14" t="str">
        <f>IFERROR(VLOOKUP($K935,car_1[],3,0),"")</f>
        <v>دبل كابينة</v>
      </c>
      <c r="N935" s="14" t="str">
        <f>IFERROR(VLOOKUP($K935,car_1[],4,0),"")</f>
        <v>غرز</v>
      </c>
      <c r="O935" s="11">
        <f ca="1">IF(K935&lt;&gt;"",IFERROR(IF(_xlfn.MAXIFS(OFFSET($P$5,0,0,ROW()-5,1),OFFSET($K$5,0,0,ROW()-5,1),K935)&lt;1,VLOOKUP(K935,car_1[[رقم السيارة]:[العداد]],5,FALSE),_xlfn.MAXIFS(OFFSET($P$5,0,0,ROW()-5,1),OFFSET($K$5,0,0,ROW()-5,1),K935)),VLOOKUP(K935,car_1[[رقم السيارة]:[العداد]],5,FALSE)),"")</f>
        <v>65352</v>
      </c>
      <c r="Q935" s="12" t="str">
        <f t="shared" ca="1" si="80"/>
        <v/>
      </c>
      <c r="R935" s="3">
        <v>50</v>
      </c>
      <c r="S935" s="3" t="s">
        <v>26</v>
      </c>
    </row>
    <row r="936" spans="7:19" x14ac:dyDescent="0.2">
      <c r="G936" s="6">
        <f t="shared" si="81"/>
        <v>46046</v>
      </c>
      <c r="H936" s="7">
        <f t="shared" si="82"/>
        <v>46046</v>
      </c>
      <c r="I936" s="8">
        <v>46046</v>
      </c>
      <c r="J936" s="9">
        <f t="shared" si="83"/>
        <v>46046</v>
      </c>
      <c r="K936" s="3">
        <v>879</v>
      </c>
      <c r="L936" s="14" t="str">
        <f>IFERROR(VLOOKUP($K936,car_1[],2,0),"")</f>
        <v xml:space="preserve">محمود </v>
      </c>
      <c r="M936" s="14" t="str">
        <f>IFERROR(VLOOKUP($K936,car_1[],3,0),"")</f>
        <v>دبل كابينة</v>
      </c>
      <c r="N936" s="14" t="str">
        <f>IFERROR(VLOOKUP($K936,car_1[],4,0),"")</f>
        <v>غرز</v>
      </c>
      <c r="O936" s="11">
        <f ca="1">IF(K936&lt;&gt;"",IFERROR(IF(_xlfn.MAXIFS(OFFSET($P$5,0,0,ROW()-5,1),OFFSET($K$5,0,0,ROW()-5,1),K936)&lt;1,VLOOKUP(K936,car_1[[رقم السيارة]:[العداد]],5,FALSE),_xlfn.MAXIFS(OFFSET($P$5,0,0,ROW()-5,1),OFFSET($K$5,0,0,ROW()-5,1),K936)),VLOOKUP(K936,car_1[[رقم السيارة]:[العداد]],5,FALSE)),"")</f>
        <v>426555</v>
      </c>
      <c r="Q936" s="12" t="str">
        <f t="shared" ca="1" si="80"/>
        <v/>
      </c>
      <c r="R936" s="3">
        <v>25</v>
      </c>
      <c r="S936" s="3" t="s">
        <v>26</v>
      </c>
    </row>
    <row r="937" spans="7:19" x14ac:dyDescent="0.2">
      <c r="G937" s="6">
        <f t="shared" si="81"/>
        <v>46047</v>
      </c>
      <c r="H937" s="7">
        <f t="shared" si="82"/>
        <v>46047</v>
      </c>
      <c r="I937" s="8">
        <v>46047</v>
      </c>
      <c r="J937" s="9">
        <f t="shared" si="83"/>
        <v>46047</v>
      </c>
      <c r="K937" s="3">
        <v>566</v>
      </c>
      <c r="L937" s="14" t="str">
        <f>IFERROR(VLOOKUP($K937,car_1[],2,0),"")</f>
        <v>محمد</v>
      </c>
      <c r="M937" s="14" t="str">
        <f>IFERROR(VLOOKUP($K937,car_1[],3,0),"")</f>
        <v>دبل كابينة</v>
      </c>
      <c r="N937" s="14" t="str">
        <f>IFERROR(VLOOKUP($K937,car_1[],4,0),"")</f>
        <v>عادية</v>
      </c>
      <c r="O937" s="11">
        <f ca="1">IF(K937&lt;&gt;"",IFERROR(IF(_xlfn.MAXIFS(OFFSET($P$5,0,0,ROW()-5,1),OFFSET($K$5,0,0,ROW()-5,1),K937)&lt;1,VLOOKUP(K937,car_1[[رقم السيارة]:[العداد]],5,FALSE),_xlfn.MAXIFS(OFFSET($P$5,0,0,ROW()-5,1),OFFSET($K$5,0,0,ROW()-5,1),K937)),VLOOKUP(K937,car_1[[رقم السيارة]:[العداد]],5,FALSE)),"")</f>
        <v>65752</v>
      </c>
      <c r="Q937" s="12" t="str">
        <f t="shared" ca="1" si="80"/>
        <v/>
      </c>
      <c r="R937" s="3">
        <v>30</v>
      </c>
      <c r="S937" s="3" t="s">
        <v>26</v>
      </c>
    </row>
    <row r="938" spans="7:19" x14ac:dyDescent="0.2">
      <c r="G938" s="6">
        <f t="shared" si="81"/>
        <v>46048</v>
      </c>
      <c r="H938" s="7">
        <f t="shared" si="82"/>
        <v>46048</v>
      </c>
      <c r="I938" s="8">
        <v>46048</v>
      </c>
      <c r="J938" s="9">
        <f t="shared" si="83"/>
        <v>46048</v>
      </c>
      <c r="K938" s="3">
        <v>215</v>
      </c>
      <c r="L938" s="14" t="str">
        <f>IFERROR(VLOOKUP($K938,car_1[],2,0),"")</f>
        <v>مصطفى</v>
      </c>
      <c r="M938" s="14" t="str">
        <f>IFERROR(VLOOKUP($K938,car_1[],3,0),"")</f>
        <v xml:space="preserve">كابينة </v>
      </c>
      <c r="N938" s="14" t="str">
        <f>IFERROR(VLOOKUP($K938,car_1[],4,0),"")</f>
        <v>عادية</v>
      </c>
      <c r="O938" s="11">
        <f ca="1">IF(K938&lt;&gt;"",IFERROR(IF(_xlfn.MAXIFS(OFFSET($P$5,0,0,ROW()-5,1),OFFSET($K$5,0,0,ROW()-5,1),K938)&lt;1,VLOOKUP(K938,car_1[[رقم السيارة]:[العداد]],5,FALSE),_xlfn.MAXIFS(OFFSET($P$5,0,0,ROW()-5,1),OFFSET($K$5,0,0,ROW()-5,1),K938)),VLOOKUP(K938,car_1[[رقم السيارة]:[العداد]],5,FALSE)),"")</f>
        <v>75925</v>
      </c>
      <c r="Q938" s="12" t="str">
        <f t="shared" ca="1" si="80"/>
        <v/>
      </c>
      <c r="R938" s="3">
        <v>55</v>
      </c>
      <c r="S938" s="3" t="s">
        <v>26</v>
      </c>
    </row>
    <row r="939" spans="7:19" x14ac:dyDescent="0.2">
      <c r="G939" s="6">
        <f t="shared" si="81"/>
        <v>46049</v>
      </c>
      <c r="H939" s="7">
        <f t="shared" si="82"/>
        <v>46049</v>
      </c>
      <c r="I939" s="8">
        <v>46049</v>
      </c>
      <c r="J939" s="9">
        <f t="shared" si="83"/>
        <v>46049</v>
      </c>
      <c r="K939" s="3">
        <v>578</v>
      </c>
      <c r="L939" s="14" t="str">
        <f>IFERROR(VLOOKUP($K939,car_1[],2,0),"")</f>
        <v>رضا الخطيب</v>
      </c>
      <c r="M939" s="14" t="str">
        <f>IFERROR(VLOOKUP($K939,car_1[],3,0),"")</f>
        <v>دبل كابينة</v>
      </c>
      <c r="N939" s="14" t="str">
        <f>IFERROR(VLOOKUP($K939,car_1[],4,0),"")</f>
        <v>غرز</v>
      </c>
      <c r="O939" s="11">
        <f ca="1">IF(K939&lt;&gt;"",IFERROR(IF(_xlfn.MAXIFS(OFFSET($P$5,0,0,ROW()-5,1),OFFSET($K$5,0,0,ROW()-5,1),K939)&lt;1,VLOOKUP(K939,car_1[[رقم السيارة]:[العداد]],5,FALSE),_xlfn.MAXIFS(OFFSET($P$5,0,0,ROW()-5,1),OFFSET($K$5,0,0,ROW()-5,1),K939)),VLOOKUP(K939,car_1[[رقم السيارة]:[العداد]],5,FALSE)),"")</f>
        <v>65352</v>
      </c>
      <c r="Q939" s="12" t="str">
        <f t="shared" ca="1" si="80"/>
        <v/>
      </c>
      <c r="R939" s="3">
        <v>70</v>
      </c>
      <c r="S939" s="3" t="s">
        <v>26</v>
      </c>
    </row>
    <row r="940" spans="7:19" x14ac:dyDescent="0.2">
      <c r="G940" s="6">
        <f t="shared" si="81"/>
        <v>46050</v>
      </c>
      <c r="H940" s="7">
        <f t="shared" si="82"/>
        <v>46050</v>
      </c>
      <c r="I940" s="8">
        <v>46050</v>
      </c>
      <c r="J940" s="9">
        <f t="shared" si="83"/>
        <v>46050</v>
      </c>
      <c r="K940" s="3">
        <v>879</v>
      </c>
      <c r="L940" s="14" t="str">
        <f>IFERROR(VLOOKUP($K940,car_1[],2,0),"")</f>
        <v xml:space="preserve">محمود </v>
      </c>
      <c r="M940" s="14" t="str">
        <f>IFERROR(VLOOKUP($K940,car_1[],3,0),"")</f>
        <v>دبل كابينة</v>
      </c>
      <c r="N940" s="14" t="str">
        <f>IFERROR(VLOOKUP($K940,car_1[],4,0),"")</f>
        <v>غرز</v>
      </c>
      <c r="O940" s="11">
        <f ca="1">IF(K940&lt;&gt;"",IFERROR(IF(_xlfn.MAXIFS(OFFSET($P$5,0,0,ROW()-5,1),OFFSET($K$5,0,0,ROW()-5,1),K940)&lt;1,VLOOKUP(K940,car_1[[رقم السيارة]:[العداد]],5,FALSE),_xlfn.MAXIFS(OFFSET($P$5,0,0,ROW()-5,1),OFFSET($K$5,0,0,ROW()-5,1),K940)),VLOOKUP(K940,car_1[[رقم السيارة]:[العداد]],5,FALSE)),"")</f>
        <v>426555</v>
      </c>
      <c r="Q940" s="12" t="str">
        <f t="shared" ca="1" si="80"/>
        <v/>
      </c>
      <c r="R940" s="3">
        <v>50</v>
      </c>
      <c r="S940" s="3" t="s">
        <v>26</v>
      </c>
    </row>
    <row r="941" spans="7:19" x14ac:dyDescent="0.2">
      <c r="G941" s="6">
        <f t="shared" si="81"/>
        <v>46051</v>
      </c>
      <c r="H941" s="7">
        <f t="shared" si="82"/>
        <v>46051</v>
      </c>
      <c r="I941" s="8">
        <v>46051</v>
      </c>
      <c r="J941" s="9">
        <f t="shared" si="83"/>
        <v>46051</v>
      </c>
      <c r="K941" s="3">
        <v>566</v>
      </c>
      <c r="L941" s="14" t="str">
        <f>IFERROR(VLOOKUP($K941,car_1[],2,0),"")</f>
        <v>محمد</v>
      </c>
      <c r="M941" s="14" t="str">
        <f>IFERROR(VLOOKUP($K941,car_1[],3,0),"")</f>
        <v>دبل كابينة</v>
      </c>
      <c r="N941" s="14" t="str">
        <f>IFERROR(VLOOKUP($K941,car_1[],4,0),"")</f>
        <v>عادية</v>
      </c>
      <c r="O941" s="11">
        <f ca="1">IF(K941&lt;&gt;"",IFERROR(IF(_xlfn.MAXIFS(OFFSET($P$5,0,0,ROW()-5,1),OFFSET($K$5,0,0,ROW()-5,1),K941)&lt;1,VLOOKUP(K941,car_1[[رقم السيارة]:[العداد]],5,FALSE),_xlfn.MAXIFS(OFFSET($P$5,0,0,ROW()-5,1),OFFSET($K$5,0,0,ROW()-5,1),K941)),VLOOKUP(K941,car_1[[رقم السيارة]:[العداد]],5,FALSE)),"")</f>
        <v>65752</v>
      </c>
      <c r="Q941" s="12" t="str">
        <f t="shared" ca="1" si="80"/>
        <v/>
      </c>
      <c r="R941" s="3">
        <v>25</v>
      </c>
      <c r="S941" s="3" t="s">
        <v>26</v>
      </c>
    </row>
    <row r="942" spans="7:19" x14ac:dyDescent="0.2">
      <c r="G942" s="6">
        <f t="shared" si="81"/>
        <v>46052</v>
      </c>
      <c r="H942" s="7">
        <f t="shared" si="82"/>
        <v>46052</v>
      </c>
      <c r="I942" s="8">
        <v>46052</v>
      </c>
      <c r="J942" s="9">
        <f t="shared" si="83"/>
        <v>46052</v>
      </c>
      <c r="K942" s="3">
        <v>215</v>
      </c>
      <c r="L942" s="14" t="str">
        <f>IFERROR(VLOOKUP($K942,car_1[],2,0),"")</f>
        <v>مصطفى</v>
      </c>
      <c r="M942" s="14" t="str">
        <f>IFERROR(VLOOKUP($K942,car_1[],3,0),"")</f>
        <v xml:space="preserve">كابينة </v>
      </c>
      <c r="N942" s="14" t="str">
        <f>IFERROR(VLOOKUP($K942,car_1[],4,0),"")</f>
        <v>عادية</v>
      </c>
      <c r="O942" s="11">
        <f ca="1">IF(K942&lt;&gt;"",IFERROR(IF(_xlfn.MAXIFS(OFFSET($P$5,0,0,ROW()-5,1),OFFSET($K$5,0,0,ROW()-5,1),K942)&lt;1,VLOOKUP(K942,car_1[[رقم السيارة]:[العداد]],5,FALSE),_xlfn.MAXIFS(OFFSET($P$5,0,0,ROW()-5,1),OFFSET($K$5,0,0,ROW()-5,1),K942)),VLOOKUP(K942,car_1[[رقم السيارة]:[العداد]],5,FALSE)),"")</f>
        <v>75925</v>
      </c>
      <c r="Q942" s="12" t="str">
        <f t="shared" ca="1" si="80"/>
        <v/>
      </c>
      <c r="R942" s="3">
        <v>30</v>
      </c>
      <c r="S942" s="3" t="s">
        <v>26</v>
      </c>
    </row>
    <row r="943" spans="7:19" x14ac:dyDescent="0.2">
      <c r="G943" s="6">
        <f t="shared" si="81"/>
        <v>46053</v>
      </c>
      <c r="H943" s="7">
        <f t="shared" si="82"/>
        <v>46053</v>
      </c>
      <c r="I943" s="8">
        <v>46053</v>
      </c>
      <c r="J943" s="9">
        <f t="shared" si="83"/>
        <v>46053</v>
      </c>
      <c r="K943" s="3">
        <v>578</v>
      </c>
      <c r="L943" s="14" t="str">
        <f>IFERROR(VLOOKUP($K943,car_1[],2,0),"")</f>
        <v>رضا الخطيب</v>
      </c>
      <c r="M943" s="14" t="str">
        <f>IFERROR(VLOOKUP($K943,car_1[],3,0),"")</f>
        <v>دبل كابينة</v>
      </c>
      <c r="N943" s="14" t="str">
        <f>IFERROR(VLOOKUP($K943,car_1[],4,0),"")</f>
        <v>غرز</v>
      </c>
      <c r="O943" s="11">
        <f ca="1">IF(K943&lt;&gt;"",IFERROR(IF(_xlfn.MAXIFS(OFFSET($P$5,0,0,ROW()-5,1),OFFSET($K$5,0,0,ROW()-5,1),K943)&lt;1,VLOOKUP(K943,car_1[[رقم السيارة]:[العداد]],5,FALSE),_xlfn.MAXIFS(OFFSET($P$5,0,0,ROW()-5,1),OFFSET($K$5,0,0,ROW()-5,1),K943)),VLOOKUP(K943,car_1[[رقم السيارة]:[العداد]],5,FALSE)),"")</f>
        <v>65352</v>
      </c>
      <c r="Q943" s="12" t="str">
        <f t="shared" ca="1" si="80"/>
        <v/>
      </c>
      <c r="R943" s="3">
        <v>55</v>
      </c>
      <c r="S943" s="3" t="s">
        <v>26</v>
      </c>
    </row>
    <row r="944" spans="7:19" x14ac:dyDescent="0.2">
      <c r="G944" s="6">
        <f t="shared" si="81"/>
        <v>46054</v>
      </c>
      <c r="H944" s="7">
        <f t="shared" si="82"/>
        <v>46054</v>
      </c>
      <c r="I944" s="8">
        <v>46054</v>
      </c>
      <c r="J944" s="9">
        <f t="shared" si="83"/>
        <v>46054</v>
      </c>
      <c r="K944" s="3">
        <v>879</v>
      </c>
      <c r="L944" s="14" t="str">
        <f>IFERROR(VLOOKUP($K944,car_1[],2,0),"")</f>
        <v xml:space="preserve">محمود </v>
      </c>
      <c r="M944" s="14" t="str">
        <f>IFERROR(VLOOKUP($K944,car_1[],3,0),"")</f>
        <v>دبل كابينة</v>
      </c>
      <c r="N944" s="14" t="str">
        <f>IFERROR(VLOOKUP($K944,car_1[],4,0),"")</f>
        <v>غرز</v>
      </c>
      <c r="O944" s="11">
        <f ca="1">IF(K944&lt;&gt;"",IFERROR(IF(_xlfn.MAXIFS(OFFSET($P$5,0,0,ROW()-5,1),OFFSET($K$5,0,0,ROW()-5,1),K944)&lt;1,VLOOKUP(K944,car_1[[رقم السيارة]:[العداد]],5,FALSE),_xlfn.MAXIFS(OFFSET($P$5,0,0,ROW()-5,1),OFFSET($K$5,0,0,ROW()-5,1),K944)),VLOOKUP(K944,car_1[[رقم السيارة]:[العداد]],5,FALSE)),"")</f>
        <v>426555</v>
      </c>
      <c r="Q944" s="12" t="str">
        <f t="shared" ca="1" si="80"/>
        <v/>
      </c>
      <c r="R944" s="3">
        <v>70</v>
      </c>
      <c r="S944" s="3" t="s">
        <v>26</v>
      </c>
    </row>
    <row r="945" spans="7:19" x14ac:dyDescent="0.2">
      <c r="G945" s="6">
        <f t="shared" si="81"/>
        <v>46055</v>
      </c>
      <c r="H945" s="7">
        <f t="shared" si="82"/>
        <v>46055</v>
      </c>
      <c r="I945" s="8">
        <v>46055</v>
      </c>
      <c r="J945" s="9">
        <f t="shared" si="83"/>
        <v>46055</v>
      </c>
      <c r="K945" s="3">
        <v>566</v>
      </c>
      <c r="L945" s="14" t="str">
        <f>IFERROR(VLOOKUP($K945,car_1[],2,0),"")</f>
        <v>محمد</v>
      </c>
      <c r="M945" s="14" t="str">
        <f>IFERROR(VLOOKUP($K945,car_1[],3,0),"")</f>
        <v>دبل كابينة</v>
      </c>
      <c r="N945" s="14" t="str">
        <f>IFERROR(VLOOKUP($K945,car_1[],4,0),"")</f>
        <v>عادية</v>
      </c>
      <c r="O945" s="11">
        <f ca="1">IF(K945&lt;&gt;"",IFERROR(IF(_xlfn.MAXIFS(OFFSET($P$5,0,0,ROW()-5,1),OFFSET($K$5,0,0,ROW()-5,1),K945)&lt;1,VLOOKUP(K945,car_1[[رقم السيارة]:[العداد]],5,FALSE),_xlfn.MAXIFS(OFFSET($P$5,0,0,ROW()-5,1),OFFSET($K$5,0,0,ROW()-5,1),K945)),VLOOKUP(K945,car_1[[رقم السيارة]:[العداد]],5,FALSE)),"")</f>
        <v>65752</v>
      </c>
      <c r="Q945" s="12" t="str">
        <f t="shared" ca="1" si="80"/>
        <v/>
      </c>
      <c r="R945" s="3">
        <v>50</v>
      </c>
      <c r="S945" s="3" t="s">
        <v>26</v>
      </c>
    </row>
    <row r="946" spans="7:19" x14ac:dyDescent="0.2">
      <c r="G946" s="6">
        <f t="shared" si="81"/>
        <v>46056</v>
      </c>
      <c r="H946" s="7">
        <f t="shared" si="82"/>
        <v>46056</v>
      </c>
      <c r="I946" s="8">
        <v>46056</v>
      </c>
      <c r="J946" s="9">
        <f t="shared" si="83"/>
        <v>46056</v>
      </c>
      <c r="K946" s="3">
        <v>215</v>
      </c>
      <c r="L946" s="14" t="str">
        <f>IFERROR(VLOOKUP($K946,car_1[],2,0),"")</f>
        <v>مصطفى</v>
      </c>
      <c r="M946" s="14" t="str">
        <f>IFERROR(VLOOKUP($K946,car_1[],3,0),"")</f>
        <v xml:space="preserve">كابينة </v>
      </c>
      <c r="N946" s="14" t="str">
        <f>IFERROR(VLOOKUP($K946,car_1[],4,0),"")</f>
        <v>عادية</v>
      </c>
      <c r="O946" s="11">
        <f ca="1">IF(K946&lt;&gt;"",IFERROR(IF(_xlfn.MAXIFS(OFFSET($P$5,0,0,ROW()-5,1),OFFSET($K$5,0,0,ROW()-5,1),K946)&lt;1,VLOOKUP(K946,car_1[[رقم السيارة]:[العداد]],5,FALSE),_xlfn.MAXIFS(OFFSET($P$5,0,0,ROW()-5,1),OFFSET($K$5,0,0,ROW()-5,1),K946)),VLOOKUP(K946,car_1[[رقم السيارة]:[العداد]],5,FALSE)),"")</f>
        <v>75925</v>
      </c>
      <c r="Q946" s="12" t="str">
        <f t="shared" ca="1" si="80"/>
        <v/>
      </c>
      <c r="R946" s="3">
        <v>25</v>
      </c>
      <c r="S946" s="3" t="s">
        <v>26</v>
      </c>
    </row>
    <row r="947" spans="7:19" x14ac:dyDescent="0.2">
      <c r="G947" s="6">
        <f t="shared" si="81"/>
        <v>46057</v>
      </c>
      <c r="H947" s="7">
        <f t="shared" si="82"/>
        <v>46057</v>
      </c>
      <c r="I947" s="8">
        <v>46057</v>
      </c>
      <c r="J947" s="9">
        <f t="shared" si="83"/>
        <v>46057</v>
      </c>
      <c r="K947" s="3">
        <v>578</v>
      </c>
      <c r="L947" s="14" t="str">
        <f>IFERROR(VLOOKUP($K947,car_1[],2,0),"")</f>
        <v>رضا الخطيب</v>
      </c>
      <c r="M947" s="14" t="str">
        <f>IFERROR(VLOOKUP($K947,car_1[],3,0),"")</f>
        <v>دبل كابينة</v>
      </c>
      <c r="N947" s="14" t="str">
        <f>IFERROR(VLOOKUP($K947,car_1[],4,0),"")</f>
        <v>غرز</v>
      </c>
      <c r="O947" s="11">
        <f ca="1">IF(K947&lt;&gt;"",IFERROR(IF(_xlfn.MAXIFS(OFFSET($P$5,0,0,ROW()-5,1),OFFSET($K$5,0,0,ROW()-5,1),K947)&lt;1,VLOOKUP(K947,car_1[[رقم السيارة]:[العداد]],5,FALSE),_xlfn.MAXIFS(OFFSET($P$5,0,0,ROW()-5,1),OFFSET($K$5,0,0,ROW()-5,1),K947)),VLOOKUP(K947,car_1[[رقم السيارة]:[العداد]],5,FALSE)),"")</f>
        <v>65352</v>
      </c>
      <c r="Q947" s="12" t="str">
        <f t="shared" ca="1" si="80"/>
        <v/>
      </c>
      <c r="R947" s="3">
        <v>30</v>
      </c>
      <c r="S947" s="3" t="s">
        <v>26</v>
      </c>
    </row>
    <row r="948" spans="7:19" x14ac:dyDescent="0.2">
      <c r="G948" s="6">
        <f t="shared" si="81"/>
        <v>46058</v>
      </c>
      <c r="H948" s="7">
        <f t="shared" si="82"/>
        <v>46058</v>
      </c>
      <c r="I948" s="8">
        <v>46058</v>
      </c>
      <c r="J948" s="9">
        <f t="shared" si="83"/>
        <v>46058</v>
      </c>
      <c r="K948" s="3">
        <v>879</v>
      </c>
      <c r="L948" s="14" t="str">
        <f>IFERROR(VLOOKUP($K948,car_1[],2,0),"")</f>
        <v xml:space="preserve">محمود </v>
      </c>
      <c r="M948" s="14" t="str">
        <f>IFERROR(VLOOKUP($K948,car_1[],3,0),"")</f>
        <v>دبل كابينة</v>
      </c>
      <c r="N948" s="14" t="str">
        <f>IFERROR(VLOOKUP($K948,car_1[],4,0),"")</f>
        <v>غرز</v>
      </c>
      <c r="O948" s="11">
        <f ca="1">IF(K948&lt;&gt;"",IFERROR(IF(_xlfn.MAXIFS(OFFSET($P$5,0,0,ROW()-5,1),OFFSET($K$5,0,0,ROW()-5,1),K948)&lt;1,VLOOKUP(K948,car_1[[رقم السيارة]:[العداد]],5,FALSE),_xlfn.MAXIFS(OFFSET($P$5,0,0,ROW()-5,1),OFFSET($K$5,0,0,ROW()-5,1),K948)),VLOOKUP(K948,car_1[[رقم السيارة]:[العداد]],5,FALSE)),"")</f>
        <v>426555</v>
      </c>
      <c r="Q948" s="12" t="str">
        <f t="shared" ca="1" si="80"/>
        <v/>
      </c>
      <c r="R948" s="3">
        <v>55</v>
      </c>
      <c r="S948" s="3" t="s">
        <v>26</v>
      </c>
    </row>
    <row r="949" spans="7:19" x14ac:dyDescent="0.2">
      <c r="G949" s="6">
        <f t="shared" si="81"/>
        <v>46059</v>
      </c>
      <c r="H949" s="7">
        <f t="shared" si="82"/>
        <v>46059</v>
      </c>
      <c r="I949" s="8">
        <v>46059</v>
      </c>
      <c r="J949" s="9">
        <f t="shared" si="83"/>
        <v>46059</v>
      </c>
      <c r="K949" s="3">
        <v>566</v>
      </c>
      <c r="L949" s="14" t="str">
        <f>IFERROR(VLOOKUP($K949,car_1[],2,0),"")</f>
        <v>محمد</v>
      </c>
      <c r="M949" s="14" t="str">
        <f>IFERROR(VLOOKUP($K949,car_1[],3,0),"")</f>
        <v>دبل كابينة</v>
      </c>
      <c r="N949" s="14" t="str">
        <f>IFERROR(VLOOKUP($K949,car_1[],4,0),"")</f>
        <v>عادية</v>
      </c>
      <c r="O949" s="11">
        <f ca="1">IF(K949&lt;&gt;"",IFERROR(IF(_xlfn.MAXIFS(OFFSET($P$5,0,0,ROW()-5,1),OFFSET($K$5,0,0,ROW()-5,1),K949)&lt;1,VLOOKUP(K949,car_1[[رقم السيارة]:[العداد]],5,FALSE),_xlfn.MAXIFS(OFFSET($P$5,0,0,ROW()-5,1),OFFSET($K$5,0,0,ROW()-5,1),K949)),VLOOKUP(K949,car_1[[رقم السيارة]:[العداد]],5,FALSE)),"")</f>
        <v>65752</v>
      </c>
      <c r="Q949" s="12" t="str">
        <f t="shared" ca="1" si="80"/>
        <v/>
      </c>
      <c r="R949" s="3">
        <v>70</v>
      </c>
      <c r="S949" s="3" t="s">
        <v>26</v>
      </c>
    </row>
    <row r="950" spans="7:19" x14ac:dyDescent="0.2">
      <c r="G950" s="6">
        <f t="shared" si="81"/>
        <v>46060</v>
      </c>
      <c r="H950" s="7">
        <f t="shared" si="82"/>
        <v>46060</v>
      </c>
      <c r="I950" s="8">
        <v>46060</v>
      </c>
      <c r="J950" s="9">
        <f t="shared" si="83"/>
        <v>46060</v>
      </c>
      <c r="K950" s="3">
        <v>215</v>
      </c>
      <c r="L950" s="14" t="str">
        <f>IFERROR(VLOOKUP($K950,car_1[],2,0),"")</f>
        <v>مصطفى</v>
      </c>
      <c r="M950" s="14" t="str">
        <f>IFERROR(VLOOKUP($K950,car_1[],3,0),"")</f>
        <v xml:space="preserve">كابينة </v>
      </c>
      <c r="N950" s="14" t="str">
        <f>IFERROR(VLOOKUP($K950,car_1[],4,0),"")</f>
        <v>عادية</v>
      </c>
      <c r="O950" s="11">
        <f ca="1">IF(K950&lt;&gt;"",IFERROR(IF(_xlfn.MAXIFS(OFFSET($P$5,0,0,ROW()-5,1),OFFSET($K$5,0,0,ROW()-5,1),K950)&lt;1,VLOOKUP(K950,car_1[[رقم السيارة]:[العداد]],5,FALSE),_xlfn.MAXIFS(OFFSET($P$5,0,0,ROW()-5,1),OFFSET($K$5,0,0,ROW()-5,1),K950)),VLOOKUP(K950,car_1[[رقم السيارة]:[العداد]],5,FALSE)),"")</f>
        <v>75925</v>
      </c>
      <c r="Q950" s="12" t="str">
        <f t="shared" ca="1" si="80"/>
        <v/>
      </c>
      <c r="R950" s="3">
        <v>50</v>
      </c>
      <c r="S950" s="3" t="s">
        <v>26</v>
      </c>
    </row>
    <row r="951" spans="7:19" x14ac:dyDescent="0.2">
      <c r="G951" s="6">
        <f t="shared" si="81"/>
        <v>46061</v>
      </c>
      <c r="H951" s="7">
        <f t="shared" si="82"/>
        <v>46061</v>
      </c>
      <c r="I951" s="8">
        <v>46061</v>
      </c>
      <c r="J951" s="9">
        <f t="shared" si="83"/>
        <v>46061</v>
      </c>
      <c r="K951" s="3">
        <v>578</v>
      </c>
      <c r="L951" s="14" t="str">
        <f>IFERROR(VLOOKUP($K951,car_1[],2,0),"")</f>
        <v>رضا الخطيب</v>
      </c>
      <c r="M951" s="14" t="str">
        <f>IFERROR(VLOOKUP($K951,car_1[],3,0),"")</f>
        <v>دبل كابينة</v>
      </c>
      <c r="N951" s="14" t="str">
        <f>IFERROR(VLOOKUP($K951,car_1[],4,0),"")</f>
        <v>غرز</v>
      </c>
      <c r="O951" s="11">
        <f ca="1">IF(K951&lt;&gt;"",IFERROR(IF(_xlfn.MAXIFS(OFFSET($P$5,0,0,ROW()-5,1),OFFSET($K$5,0,0,ROW()-5,1),K951)&lt;1,VLOOKUP(K951,car_1[[رقم السيارة]:[العداد]],5,FALSE),_xlfn.MAXIFS(OFFSET($P$5,0,0,ROW()-5,1),OFFSET($K$5,0,0,ROW()-5,1),K951)),VLOOKUP(K951,car_1[[رقم السيارة]:[العداد]],5,FALSE)),"")</f>
        <v>65352</v>
      </c>
      <c r="Q951" s="12" t="str">
        <f t="shared" ca="1" si="80"/>
        <v/>
      </c>
      <c r="R951" s="3">
        <v>25</v>
      </c>
      <c r="S951" s="3" t="s">
        <v>26</v>
      </c>
    </row>
    <row r="952" spans="7:19" x14ac:dyDescent="0.2">
      <c r="G952" s="6">
        <f t="shared" si="81"/>
        <v>46062</v>
      </c>
      <c r="H952" s="7">
        <f t="shared" si="82"/>
        <v>46062</v>
      </c>
      <c r="I952" s="8">
        <v>46062</v>
      </c>
      <c r="J952" s="9">
        <f t="shared" si="83"/>
        <v>46062</v>
      </c>
      <c r="K952" s="3">
        <v>879</v>
      </c>
      <c r="L952" s="14" t="str">
        <f>IFERROR(VLOOKUP($K952,car_1[],2,0),"")</f>
        <v xml:space="preserve">محمود </v>
      </c>
      <c r="M952" s="14" t="str">
        <f>IFERROR(VLOOKUP($K952,car_1[],3,0),"")</f>
        <v>دبل كابينة</v>
      </c>
      <c r="N952" s="14" t="str">
        <f>IFERROR(VLOOKUP($K952,car_1[],4,0),"")</f>
        <v>غرز</v>
      </c>
      <c r="O952" s="11">
        <f ca="1">IF(K952&lt;&gt;"",IFERROR(IF(_xlfn.MAXIFS(OFFSET($P$5,0,0,ROW()-5,1),OFFSET($K$5,0,0,ROW()-5,1),K952)&lt;1,VLOOKUP(K952,car_1[[رقم السيارة]:[العداد]],5,FALSE),_xlfn.MAXIFS(OFFSET($P$5,0,0,ROW()-5,1),OFFSET($K$5,0,0,ROW()-5,1),K952)),VLOOKUP(K952,car_1[[رقم السيارة]:[العداد]],5,FALSE)),"")</f>
        <v>426555</v>
      </c>
      <c r="Q952" s="12" t="str">
        <f t="shared" ca="1" si="80"/>
        <v/>
      </c>
      <c r="R952" s="3">
        <v>30</v>
      </c>
      <c r="S952" s="3" t="s">
        <v>26</v>
      </c>
    </row>
    <row r="953" spans="7:19" x14ac:dyDescent="0.2">
      <c r="G953" s="6">
        <f t="shared" si="81"/>
        <v>46063</v>
      </c>
      <c r="H953" s="7">
        <f t="shared" si="82"/>
        <v>46063</v>
      </c>
      <c r="I953" s="8">
        <v>46063</v>
      </c>
      <c r="J953" s="9">
        <f t="shared" si="83"/>
        <v>46063</v>
      </c>
      <c r="K953" s="3">
        <v>566</v>
      </c>
      <c r="L953" s="14" t="str">
        <f>IFERROR(VLOOKUP($K953,car_1[],2,0),"")</f>
        <v>محمد</v>
      </c>
      <c r="M953" s="14" t="str">
        <f>IFERROR(VLOOKUP($K953,car_1[],3,0),"")</f>
        <v>دبل كابينة</v>
      </c>
      <c r="N953" s="14" t="str">
        <f>IFERROR(VLOOKUP($K953,car_1[],4,0),"")</f>
        <v>عادية</v>
      </c>
      <c r="O953" s="11">
        <f ca="1">IF(K953&lt;&gt;"",IFERROR(IF(_xlfn.MAXIFS(OFFSET($P$5,0,0,ROW()-5,1),OFFSET($K$5,0,0,ROW()-5,1),K953)&lt;1,VLOOKUP(K953,car_1[[رقم السيارة]:[العداد]],5,FALSE),_xlfn.MAXIFS(OFFSET($P$5,0,0,ROW()-5,1),OFFSET($K$5,0,0,ROW()-5,1),K953)),VLOOKUP(K953,car_1[[رقم السيارة]:[العداد]],5,FALSE)),"")</f>
        <v>65752</v>
      </c>
      <c r="Q953" s="12" t="str">
        <f t="shared" ca="1" si="80"/>
        <v/>
      </c>
      <c r="R953" s="3">
        <v>55</v>
      </c>
      <c r="S953" s="3" t="s">
        <v>26</v>
      </c>
    </row>
    <row r="954" spans="7:19" x14ac:dyDescent="0.2">
      <c r="G954" s="6">
        <f t="shared" si="81"/>
        <v>46064</v>
      </c>
      <c r="H954" s="7">
        <f t="shared" si="82"/>
        <v>46064</v>
      </c>
      <c r="I954" s="8">
        <v>46064</v>
      </c>
      <c r="J954" s="9">
        <f t="shared" si="83"/>
        <v>46064</v>
      </c>
      <c r="K954" s="3">
        <v>215</v>
      </c>
      <c r="L954" s="14" t="str">
        <f>IFERROR(VLOOKUP($K954,car_1[],2,0),"")</f>
        <v>مصطفى</v>
      </c>
      <c r="M954" s="14" t="str">
        <f>IFERROR(VLOOKUP($K954,car_1[],3,0),"")</f>
        <v xml:space="preserve">كابينة </v>
      </c>
      <c r="N954" s="14" t="str">
        <f>IFERROR(VLOOKUP($K954,car_1[],4,0),"")</f>
        <v>عادية</v>
      </c>
      <c r="O954" s="11">
        <f ca="1">IF(K954&lt;&gt;"",IFERROR(IF(_xlfn.MAXIFS(OFFSET($P$5,0,0,ROW()-5,1),OFFSET($K$5,0,0,ROW()-5,1),K954)&lt;1,VLOOKUP(K954,car_1[[رقم السيارة]:[العداد]],5,FALSE),_xlfn.MAXIFS(OFFSET($P$5,0,0,ROW()-5,1),OFFSET($K$5,0,0,ROW()-5,1),K954)),VLOOKUP(K954,car_1[[رقم السيارة]:[العداد]],5,FALSE)),"")</f>
        <v>75925</v>
      </c>
      <c r="Q954" s="12" t="str">
        <f t="shared" ca="1" si="80"/>
        <v/>
      </c>
      <c r="R954" s="3">
        <v>70</v>
      </c>
      <c r="S954" s="3" t="s">
        <v>26</v>
      </c>
    </row>
    <row r="955" spans="7:19" x14ac:dyDescent="0.2">
      <c r="G955" s="6">
        <f t="shared" si="81"/>
        <v>46065</v>
      </c>
      <c r="H955" s="7">
        <f t="shared" si="82"/>
        <v>46065</v>
      </c>
      <c r="I955" s="8">
        <v>46065</v>
      </c>
      <c r="J955" s="9">
        <f t="shared" si="83"/>
        <v>46065</v>
      </c>
      <c r="K955" s="3">
        <v>578</v>
      </c>
      <c r="L955" s="14" t="str">
        <f>IFERROR(VLOOKUP($K955,car_1[],2,0),"")</f>
        <v>رضا الخطيب</v>
      </c>
      <c r="M955" s="14" t="str">
        <f>IFERROR(VLOOKUP($K955,car_1[],3,0),"")</f>
        <v>دبل كابينة</v>
      </c>
      <c r="N955" s="14" t="str">
        <f>IFERROR(VLOOKUP($K955,car_1[],4,0),"")</f>
        <v>غرز</v>
      </c>
      <c r="O955" s="11">
        <f ca="1">IF(K955&lt;&gt;"",IFERROR(IF(_xlfn.MAXIFS(OFFSET($P$5,0,0,ROW()-5,1),OFFSET($K$5,0,0,ROW()-5,1),K955)&lt;1,VLOOKUP(K955,car_1[[رقم السيارة]:[العداد]],5,FALSE),_xlfn.MAXIFS(OFFSET($P$5,0,0,ROW()-5,1),OFFSET($K$5,0,0,ROW()-5,1),K955)),VLOOKUP(K955,car_1[[رقم السيارة]:[العداد]],5,FALSE)),"")</f>
        <v>65352</v>
      </c>
      <c r="Q955" s="12" t="str">
        <f t="shared" ca="1" si="80"/>
        <v/>
      </c>
      <c r="R955" s="3">
        <v>50</v>
      </c>
      <c r="S955" s="3" t="s">
        <v>26</v>
      </c>
    </row>
    <row r="956" spans="7:19" x14ac:dyDescent="0.2">
      <c r="G956" s="6">
        <f t="shared" si="81"/>
        <v>46066</v>
      </c>
      <c r="H956" s="7">
        <f t="shared" si="82"/>
        <v>46066</v>
      </c>
      <c r="I956" s="8">
        <v>46066</v>
      </c>
      <c r="J956" s="9">
        <f t="shared" si="83"/>
        <v>46066</v>
      </c>
      <c r="K956" s="3">
        <v>879</v>
      </c>
      <c r="L956" s="14" t="str">
        <f>IFERROR(VLOOKUP($K956,car_1[],2,0),"")</f>
        <v xml:space="preserve">محمود </v>
      </c>
      <c r="M956" s="14" t="str">
        <f>IFERROR(VLOOKUP($K956,car_1[],3,0),"")</f>
        <v>دبل كابينة</v>
      </c>
      <c r="N956" s="14" t="str">
        <f>IFERROR(VLOOKUP($K956,car_1[],4,0),"")</f>
        <v>غرز</v>
      </c>
      <c r="O956" s="11">
        <f ca="1">IF(K956&lt;&gt;"",IFERROR(IF(_xlfn.MAXIFS(OFFSET($P$5,0,0,ROW()-5,1),OFFSET($K$5,0,0,ROW()-5,1),K956)&lt;1,VLOOKUP(K956,car_1[[رقم السيارة]:[العداد]],5,FALSE),_xlfn.MAXIFS(OFFSET($P$5,0,0,ROW()-5,1),OFFSET($K$5,0,0,ROW()-5,1),K956)),VLOOKUP(K956,car_1[[رقم السيارة]:[العداد]],5,FALSE)),"")</f>
        <v>426555</v>
      </c>
      <c r="Q956" s="12" t="str">
        <f t="shared" ca="1" si="80"/>
        <v/>
      </c>
      <c r="R956" s="3">
        <v>25</v>
      </c>
      <c r="S956" s="3" t="s">
        <v>26</v>
      </c>
    </row>
    <row r="957" spans="7:19" x14ac:dyDescent="0.2">
      <c r="G957" s="6">
        <f t="shared" si="81"/>
        <v>46067</v>
      </c>
      <c r="H957" s="7">
        <f t="shared" si="82"/>
        <v>46067</v>
      </c>
      <c r="I957" s="8">
        <v>46067</v>
      </c>
      <c r="J957" s="9">
        <f t="shared" si="83"/>
        <v>46067</v>
      </c>
      <c r="K957" s="3">
        <v>566</v>
      </c>
      <c r="L957" s="14" t="str">
        <f>IFERROR(VLOOKUP($K957,car_1[],2,0),"")</f>
        <v>محمد</v>
      </c>
      <c r="M957" s="14" t="str">
        <f>IFERROR(VLOOKUP($K957,car_1[],3,0),"")</f>
        <v>دبل كابينة</v>
      </c>
      <c r="N957" s="14" t="str">
        <f>IFERROR(VLOOKUP($K957,car_1[],4,0),"")</f>
        <v>عادية</v>
      </c>
      <c r="O957" s="11">
        <f ca="1">IF(K957&lt;&gt;"",IFERROR(IF(_xlfn.MAXIFS(OFFSET($P$5,0,0,ROW()-5,1),OFFSET($K$5,0,0,ROW()-5,1),K957)&lt;1,VLOOKUP(K957,car_1[[رقم السيارة]:[العداد]],5,FALSE),_xlfn.MAXIFS(OFFSET($P$5,0,0,ROW()-5,1),OFFSET($K$5,0,0,ROW()-5,1),K957)),VLOOKUP(K957,car_1[[رقم السيارة]:[العداد]],5,FALSE)),"")</f>
        <v>65752</v>
      </c>
      <c r="Q957" s="12" t="str">
        <f t="shared" ca="1" si="80"/>
        <v/>
      </c>
      <c r="R957" s="3">
        <v>30</v>
      </c>
      <c r="S957" s="3" t="s">
        <v>26</v>
      </c>
    </row>
    <row r="958" spans="7:19" x14ac:dyDescent="0.2">
      <c r="G958" s="6">
        <f t="shared" si="81"/>
        <v>46068</v>
      </c>
      <c r="H958" s="7">
        <f t="shared" si="82"/>
        <v>46068</v>
      </c>
      <c r="I958" s="8">
        <v>46068</v>
      </c>
      <c r="J958" s="9">
        <f t="shared" si="83"/>
        <v>46068</v>
      </c>
      <c r="K958" s="3">
        <v>215</v>
      </c>
      <c r="L958" s="14" t="str">
        <f>IFERROR(VLOOKUP($K958,car_1[],2,0),"")</f>
        <v>مصطفى</v>
      </c>
      <c r="M958" s="14" t="str">
        <f>IFERROR(VLOOKUP($K958,car_1[],3,0),"")</f>
        <v xml:space="preserve">كابينة </v>
      </c>
      <c r="N958" s="14" t="str">
        <f>IFERROR(VLOOKUP($K958,car_1[],4,0),"")</f>
        <v>عادية</v>
      </c>
      <c r="O958" s="11">
        <f ca="1">IF(K958&lt;&gt;"",IFERROR(IF(_xlfn.MAXIFS(OFFSET($P$5,0,0,ROW()-5,1),OFFSET($K$5,0,0,ROW()-5,1),K958)&lt;1,VLOOKUP(K958,car_1[[رقم السيارة]:[العداد]],5,FALSE),_xlfn.MAXIFS(OFFSET($P$5,0,0,ROW()-5,1),OFFSET($K$5,0,0,ROW()-5,1),K958)),VLOOKUP(K958,car_1[[رقم السيارة]:[العداد]],5,FALSE)),"")</f>
        <v>75925</v>
      </c>
      <c r="Q958" s="12" t="str">
        <f t="shared" ca="1" si="80"/>
        <v/>
      </c>
      <c r="R958" s="3">
        <v>55</v>
      </c>
      <c r="S958" s="3" t="s">
        <v>26</v>
      </c>
    </row>
    <row r="959" spans="7:19" x14ac:dyDescent="0.2">
      <c r="G959" s="6">
        <f t="shared" si="81"/>
        <v>46069</v>
      </c>
      <c r="H959" s="7">
        <f t="shared" si="82"/>
        <v>46069</v>
      </c>
      <c r="I959" s="8">
        <v>46069</v>
      </c>
      <c r="J959" s="9">
        <f t="shared" si="83"/>
        <v>46069</v>
      </c>
      <c r="K959" s="3">
        <v>578</v>
      </c>
      <c r="L959" s="14" t="str">
        <f>IFERROR(VLOOKUP($K959,car_1[],2,0),"")</f>
        <v>رضا الخطيب</v>
      </c>
      <c r="M959" s="14" t="str">
        <f>IFERROR(VLOOKUP($K959,car_1[],3,0),"")</f>
        <v>دبل كابينة</v>
      </c>
      <c r="N959" s="14" t="str">
        <f>IFERROR(VLOOKUP($K959,car_1[],4,0),"")</f>
        <v>غرز</v>
      </c>
      <c r="O959" s="11">
        <f ca="1">IF(K959&lt;&gt;"",IFERROR(IF(_xlfn.MAXIFS(OFFSET($P$5,0,0,ROW()-5,1),OFFSET($K$5,0,0,ROW()-5,1),K959)&lt;1,VLOOKUP(K959,car_1[[رقم السيارة]:[العداد]],5,FALSE),_xlfn.MAXIFS(OFFSET($P$5,0,0,ROW()-5,1),OFFSET($K$5,0,0,ROW()-5,1),K959)),VLOOKUP(K959,car_1[[رقم السيارة]:[العداد]],5,FALSE)),"")</f>
        <v>65352</v>
      </c>
      <c r="Q959" s="12" t="str">
        <f t="shared" ca="1" si="80"/>
        <v/>
      </c>
      <c r="R959" s="3">
        <v>70</v>
      </c>
      <c r="S959" s="3" t="s">
        <v>26</v>
      </c>
    </row>
    <row r="960" spans="7:19" x14ac:dyDescent="0.2">
      <c r="G960" s="6">
        <f t="shared" si="81"/>
        <v>46070</v>
      </c>
      <c r="H960" s="7">
        <f t="shared" si="82"/>
        <v>46070</v>
      </c>
      <c r="I960" s="8">
        <v>46070</v>
      </c>
      <c r="J960" s="9">
        <f t="shared" si="83"/>
        <v>46070</v>
      </c>
      <c r="K960" s="3">
        <v>879</v>
      </c>
      <c r="L960" s="14" t="str">
        <f>IFERROR(VLOOKUP($K960,car_1[],2,0),"")</f>
        <v xml:space="preserve">محمود </v>
      </c>
      <c r="M960" s="14" t="str">
        <f>IFERROR(VLOOKUP($K960,car_1[],3,0),"")</f>
        <v>دبل كابينة</v>
      </c>
      <c r="N960" s="14" t="str">
        <f>IFERROR(VLOOKUP($K960,car_1[],4,0),"")</f>
        <v>غرز</v>
      </c>
      <c r="O960" s="11">
        <f ca="1">IF(K960&lt;&gt;"",IFERROR(IF(_xlfn.MAXIFS(OFFSET($P$5,0,0,ROW()-5,1),OFFSET($K$5,0,0,ROW()-5,1),K960)&lt;1,VLOOKUP(K960,car_1[[رقم السيارة]:[العداد]],5,FALSE),_xlfn.MAXIFS(OFFSET($P$5,0,0,ROW()-5,1),OFFSET($K$5,0,0,ROW()-5,1),K960)),VLOOKUP(K960,car_1[[رقم السيارة]:[العداد]],5,FALSE)),"")</f>
        <v>426555</v>
      </c>
      <c r="Q960" s="12" t="str">
        <f t="shared" ca="1" si="80"/>
        <v/>
      </c>
      <c r="R960" s="3">
        <v>50</v>
      </c>
      <c r="S960" s="3" t="s">
        <v>26</v>
      </c>
    </row>
    <row r="961" spans="7:19" x14ac:dyDescent="0.2">
      <c r="G961" s="6">
        <f t="shared" si="81"/>
        <v>46071</v>
      </c>
      <c r="H961" s="7">
        <f t="shared" si="82"/>
        <v>46071</v>
      </c>
      <c r="I961" s="8">
        <v>46071</v>
      </c>
      <c r="J961" s="9">
        <f t="shared" si="83"/>
        <v>46071</v>
      </c>
      <c r="K961" s="3">
        <v>566</v>
      </c>
      <c r="L961" s="14" t="str">
        <f>IFERROR(VLOOKUP($K961,car_1[],2,0),"")</f>
        <v>محمد</v>
      </c>
      <c r="M961" s="14" t="str">
        <f>IFERROR(VLOOKUP($K961,car_1[],3,0),"")</f>
        <v>دبل كابينة</v>
      </c>
      <c r="N961" s="14" t="str">
        <f>IFERROR(VLOOKUP($K961,car_1[],4,0),"")</f>
        <v>عادية</v>
      </c>
      <c r="O961" s="11">
        <f ca="1">IF(K961&lt;&gt;"",IFERROR(IF(_xlfn.MAXIFS(OFFSET($P$5,0,0,ROW()-5,1),OFFSET($K$5,0,0,ROW()-5,1),K961)&lt;1,VLOOKUP(K961,car_1[[رقم السيارة]:[العداد]],5,FALSE),_xlfn.MAXIFS(OFFSET($P$5,0,0,ROW()-5,1),OFFSET($K$5,0,0,ROW()-5,1),K961)),VLOOKUP(K961,car_1[[رقم السيارة]:[العداد]],5,FALSE)),"")</f>
        <v>65752</v>
      </c>
      <c r="Q961" s="12" t="str">
        <f t="shared" ca="1" si="80"/>
        <v/>
      </c>
      <c r="R961" s="3">
        <v>25</v>
      </c>
      <c r="S961" s="3" t="s">
        <v>26</v>
      </c>
    </row>
    <row r="962" spans="7:19" x14ac:dyDescent="0.2">
      <c r="G962" s="6">
        <f t="shared" si="81"/>
        <v>46072</v>
      </c>
      <c r="H962" s="7">
        <f t="shared" si="82"/>
        <v>46072</v>
      </c>
      <c r="I962" s="8">
        <v>46072</v>
      </c>
      <c r="J962" s="9">
        <f t="shared" si="83"/>
        <v>46072</v>
      </c>
      <c r="K962" s="3">
        <v>215</v>
      </c>
      <c r="L962" s="14" t="str">
        <f>IFERROR(VLOOKUP($K962,car_1[],2,0),"")</f>
        <v>مصطفى</v>
      </c>
      <c r="M962" s="14" t="str">
        <f>IFERROR(VLOOKUP($K962,car_1[],3,0),"")</f>
        <v xml:space="preserve">كابينة </v>
      </c>
      <c r="N962" s="14" t="str">
        <f>IFERROR(VLOOKUP($K962,car_1[],4,0),"")</f>
        <v>عادية</v>
      </c>
      <c r="O962" s="11">
        <f ca="1">IF(K962&lt;&gt;"",IFERROR(IF(_xlfn.MAXIFS(OFFSET($P$5,0,0,ROW()-5,1),OFFSET($K$5,0,0,ROW()-5,1),K962)&lt;1,VLOOKUP(K962,car_1[[رقم السيارة]:[العداد]],5,FALSE),_xlfn.MAXIFS(OFFSET($P$5,0,0,ROW()-5,1),OFFSET($K$5,0,0,ROW()-5,1),K962)),VLOOKUP(K962,car_1[[رقم السيارة]:[العداد]],5,FALSE)),"")</f>
        <v>75925</v>
      </c>
      <c r="Q962" s="12" t="str">
        <f t="shared" ca="1" si="80"/>
        <v/>
      </c>
      <c r="R962" s="3">
        <v>30</v>
      </c>
      <c r="S962" s="3" t="s">
        <v>26</v>
      </c>
    </row>
    <row r="963" spans="7:19" x14ac:dyDescent="0.2">
      <c r="G963" s="6">
        <f t="shared" si="81"/>
        <v>46073</v>
      </c>
      <c r="H963" s="7">
        <f t="shared" si="82"/>
        <v>46073</v>
      </c>
      <c r="I963" s="8">
        <v>46073</v>
      </c>
      <c r="J963" s="9">
        <f t="shared" si="83"/>
        <v>46073</v>
      </c>
      <c r="K963" s="3">
        <v>578</v>
      </c>
      <c r="L963" s="14" t="str">
        <f>IFERROR(VLOOKUP($K963,car_1[],2,0),"")</f>
        <v>رضا الخطيب</v>
      </c>
      <c r="M963" s="14" t="str">
        <f>IFERROR(VLOOKUP($K963,car_1[],3,0),"")</f>
        <v>دبل كابينة</v>
      </c>
      <c r="N963" s="14" t="str">
        <f>IFERROR(VLOOKUP($K963,car_1[],4,0),"")</f>
        <v>غرز</v>
      </c>
      <c r="O963" s="11">
        <f ca="1">IF(K963&lt;&gt;"",IFERROR(IF(_xlfn.MAXIFS(OFFSET($P$5,0,0,ROW()-5,1),OFFSET($K$5,0,0,ROW()-5,1),K963)&lt;1,VLOOKUP(K963,car_1[[رقم السيارة]:[العداد]],5,FALSE),_xlfn.MAXIFS(OFFSET($P$5,0,0,ROW()-5,1),OFFSET($K$5,0,0,ROW()-5,1),K963)),VLOOKUP(K963,car_1[[رقم السيارة]:[العداد]],5,FALSE)),"")</f>
        <v>65352</v>
      </c>
      <c r="Q963" s="12" t="str">
        <f t="shared" ca="1" si="80"/>
        <v/>
      </c>
      <c r="R963" s="3">
        <v>55</v>
      </c>
      <c r="S963" s="3" t="s">
        <v>26</v>
      </c>
    </row>
    <row r="964" spans="7:19" x14ac:dyDescent="0.2">
      <c r="G964" s="6">
        <f t="shared" si="81"/>
        <v>46074</v>
      </c>
      <c r="H964" s="7">
        <f t="shared" si="82"/>
        <v>46074</v>
      </c>
      <c r="I964" s="8">
        <v>46074</v>
      </c>
      <c r="J964" s="9">
        <f t="shared" si="83"/>
        <v>46074</v>
      </c>
      <c r="K964" s="3">
        <v>879</v>
      </c>
      <c r="L964" s="14" t="str">
        <f>IFERROR(VLOOKUP($K964,car_1[],2,0),"")</f>
        <v xml:space="preserve">محمود </v>
      </c>
      <c r="M964" s="14" t="str">
        <f>IFERROR(VLOOKUP($K964,car_1[],3,0),"")</f>
        <v>دبل كابينة</v>
      </c>
      <c r="N964" s="14" t="str">
        <f>IFERROR(VLOOKUP($K964,car_1[],4,0),"")</f>
        <v>غرز</v>
      </c>
      <c r="O964" s="11">
        <f ca="1">IF(K964&lt;&gt;"",IFERROR(IF(_xlfn.MAXIFS(OFFSET($P$5,0,0,ROW()-5,1),OFFSET($K$5,0,0,ROW()-5,1),K964)&lt;1,VLOOKUP(K964,car_1[[رقم السيارة]:[العداد]],5,FALSE),_xlfn.MAXIFS(OFFSET($P$5,0,0,ROW()-5,1),OFFSET($K$5,0,0,ROW()-5,1),K964)),VLOOKUP(K964,car_1[[رقم السيارة]:[العداد]],5,FALSE)),"")</f>
        <v>426555</v>
      </c>
      <c r="Q964" s="12" t="str">
        <f t="shared" ca="1" si="80"/>
        <v/>
      </c>
      <c r="R964" s="3">
        <v>70</v>
      </c>
      <c r="S964" s="3" t="s">
        <v>26</v>
      </c>
    </row>
    <row r="965" spans="7:19" x14ac:dyDescent="0.2">
      <c r="G965" s="6">
        <f t="shared" si="81"/>
        <v>46075</v>
      </c>
      <c r="H965" s="7">
        <f t="shared" si="82"/>
        <v>46075</v>
      </c>
      <c r="I965" s="8">
        <v>46075</v>
      </c>
      <c r="J965" s="9">
        <f t="shared" si="83"/>
        <v>46075</v>
      </c>
      <c r="K965" s="3">
        <v>566</v>
      </c>
      <c r="L965" s="14" t="str">
        <f>IFERROR(VLOOKUP($K965,car_1[],2,0),"")</f>
        <v>محمد</v>
      </c>
      <c r="M965" s="14" t="str">
        <f>IFERROR(VLOOKUP($K965,car_1[],3,0),"")</f>
        <v>دبل كابينة</v>
      </c>
      <c r="N965" s="14" t="str">
        <f>IFERROR(VLOOKUP($K965,car_1[],4,0),"")</f>
        <v>عادية</v>
      </c>
      <c r="O965" s="11">
        <f ca="1">IF(K965&lt;&gt;"",IFERROR(IF(_xlfn.MAXIFS(OFFSET($P$5,0,0,ROW()-5,1),OFFSET($K$5,0,0,ROW()-5,1),K965)&lt;1,VLOOKUP(K965,car_1[[رقم السيارة]:[العداد]],5,FALSE),_xlfn.MAXIFS(OFFSET($P$5,0,0,ROW()-5,1),OFFSET($K$5,0,0,ROW()-5,1),K965)),VLOOKUP(K965,car_1[[رقم السيارة]:[العداد]],5,FALSE)),"")</f>
        <v>65752</v>
      </c>
      <c r="Q965" s="12" t="str">
        <f t="shared" ref="Q965:Q1028" ca="1" si="84">IF(OR(O965="",P965=""),"",(O965-P965)*-1)</f>
        <v/>
      </c>
      <c r="R965" s="3">
        <v>50</v>
      </c>
      <c r="S965" s="3" t="s">
        <v>26</v>
      </c>
    </row>
    <row r="966" spans="7:19" x14ac:dyDescent="0.2">
      <c r="G966" s="6">
        <f t="shared" si="81"/>
        <v>46076</v>
      </c>
      <c r="H966" s="7">
        <f t="shared" si="82"/>
        <v>46076</v>
      </c>
      <c r="I966" s="8">
        <v>46076</v>
      </c>
      <c r="J966" s="9">
        <f t="shared" si="83"/>
        <v>46076</v>
      </c>
      <c r="K966" s="3">
        <v>215</v>
      </c>
      <c r="L966" s="14" t="str">
        <f>IFERROR(VLOOKUP($K966,car_1[],2,0),"")</f>
        <v>مصطفى</v>
      </c>
      <c r="M966" s="14" t="str">
        <f>IFERROR(VLOOKUP($K966,car_1[],3,0),"")</f>
        <v xml:space="preserve">كابينة </v>
      </c>
      <c r="N966" s="14" t="str">
        <f>IFERROR(VLOOKUP($K966,car_1[],4,0),"")</f>
        <v>عادية</v>
      </c>
      <c r="O966" s="11">
        <f ca="1">IF(K966&lt;&gt;"",IFERROR(IF(_xlfn.MAXIFS(OFFSET($P$5,0,0,ROW()-5,1),OFFSET($K$5,0,0,ROW()-5,1),K966)&lt;1,VLOOKUP(K966,car_1[[رقم السيارة]:[العداد]],5,FALSE),_xlfn.MAXIFS(OFFSET($P$5,0,0,ROW()-5,1),OFFSET($K$5,0,0,ROW()-5,1),K966)),VLOOKUP(K966,car_1[[رقم السيارة]:[العداد]],5,FALSE)),"")</f>
        <v>75925</v>
      </c>
      <c r="Q966" s="12" t="str">
        <f t="shared" ca="1" si="84"/>
        <v/>
      </c>
      <c r="R966" s="3">
        <v>25</v>
      </c>
      <c r="S966" s="3" t="s">
        <v>26</v>
      </c>
    </row>
    <row r="967" spans="7:19" x14ac:dyDescent="0.2">
      <c r="G967" s="6">
        <f t="shared" ref="G967:G1030" si="85">+I967</f>
        <v>46077</v>
      </c>
      <c r="H967" s="7">
        <f t="shared" ref="H967:H1030" si="86">I967</f>
        <v>46077</v>
      </c>
      <c r="I967" s="8">
        <v>46077</v>
      </c>
      <c r="J967" s="9">
        <f t="shared" ref="J967:J1030" si="87">I967</f>
        <v>46077</v>
      </c>
      <c r="K967" s="3">
        <v>578</v>
      </c>
      <c r="L967" s="14" t="str">
        <f>IFERROR(VLOOKUP($K967,car_1[],2,0),"")</f>
        <v>رضا الخطيب</v>
      </c>
      <c r="M967" s="14" t="str">
        <f>IFERROR(VLOOKUP($K967,car_1[],3,0),"")</f>
        <v>دبل كابينة</v>
      </c>
      <c r="N967" s="14" t="str">
        <f>IFERROR(VLOOKUP($K967,car_1[],4,0),"")</f>
        <v>غرز</v>
      </c>
      <c r="O967" s="11">
        <f ca="1">IF(K967&lt;&gt;"",IFERROR(IF(_xlfn.MAXIFS(OFFSET($P$5,0,0,ROW()-5,1),OFFSET($K$5,0,0,ROW()-5,1),K967)&lt;1,VLOOKUP(K967,car_1[[رقم السيارة]:[العداد]],5,FALSE),_xlfn.MAXIFS(OFFSET($P$5,0,0,ROW()-5,1),OFFSET($K$5,0,0,ROW()-5,1),K967)),VLOOKUP(K967,car_1[[رقم السيارة]:[العداد]],5,FALSE)),"")</f>
        <v>65352</v>
      </c>
      <c r="Q967" s="12" t="str">
        <f t="shared" ca="1" si="84"/>
        <v/>
      </c>
      <c r="R967" s="3">
        <v>30</v>
      </c>
      <c r="S967" s="3" t="s">
        <v>26</v>
      </c>
    </row>
    <row r="968" spans="7:19" x14ac:dyDescent="0.2">
      <c r="G968" s="6">
        <f t="shared" si="85"/>
        <v>46078</v>
      </c>
      <c r="H968" s="7">
        <f t="shared" si="86"/>
        <v>46078</v>
      </c>
      <c r="I968" s="8">
        <v>46078</v>
      </c>
      <c r="J968" s="9">
        <f t="shared" si="87"/>
        <v>46078</v>
      </c>
      <c r="K968" s="3">
        <v>879</v>
      </c>
      <c r="L968" s="14" t="str">
        <f>IFERROR(VLOOKUP($K968,car_1[],2,0),"")</f>
        <v xml:space="preserve">محمود </v>
      </c>
      <c r="M968" s="14" t="str">
        <f>IFERROR(VLOOKUP($K968,car_1[],3,0),"")</f>
        <v>دبل كابينة</v>
      </c>
      <c r="N968" s="14" t="str">
        <f>IFERROR(VLOOKUP($K968,car_1[],4,0),"")</f>
        <v>غرز</v>
      </c>
      <c r="O968" s="11">
        <f ca="1">IF(K968&lt;&gt;"",IFERROR(IF(_xlfn.MAXIFS(OFFSET($P$5,0,0,ROW()-5,1),OFFSET($K$5,0,0,ROW()-5,1),K968)&lt;1,VLOOKUP(K968,car_1[[رقم السيارة]:[العداد]],5,FALSE),_xlfn.MAXIFS(OFFSET($P$5,0,0,ROW()-5,1),OFFSET($K$5,0,0,ROW()-5,1),K968)),VLOOKUP(K968,car_1[[رقم السيارة]:[العداد]],5,FALSE)),"")</f>
        <v>426555</v>
      </c>
      <c r="Q968" s="12" t="str">
        <f t="shared" ca="1" si="84"/>
        <v/>
      </c>
      <c r="R968" s="3">
        <v>55</v>
      </c>
      <c r="S968" s="3" t="s">
        <v>26</v>
      </c>
    </row>
    <row r="969" spans="7:19" x14ac:dyDescent="0.2">
      <c r="G969" s="6">
        <f t="shared" si="85"/>
        <v>46079</v>
      </c>
      <c r="H969" s="7">
        <f t="shared" si="86"/>
        <v>46079</v>
      </c>
      <c r="I969" s="8">
        <v>46079</v>
      </c>
      <c r="J969" s="9">
        <f t="shared" si="87"/>
        <v>46079</v>
      </c>
      <c r="K969" s="3">
        <v>566</v>
      </c>
      <c r="L969" s="14" t="str">
        <f>IFERROR(VLOOKUP($K969,car_1[],2,0),"")</f>
        <v>محمد</v>
      </c>
      <c r="M969" s="14" t="str">
        <f>IFERROR(VLOOKUP($K969,car_1[],3,0),"")</f>
        <v>دبل كابينة</v>
      </c>
      <c r="N969" s="14" t="str">
        <f>IFERROR(VLOOKUP($K969,car_1[],4,0),"")</f>
        <v>عادية</v>
      </c>
      <c r="O969" s="11">
        <f ca="1">IF(K969&lt;&gt;"",IFERROR(IF(_xlfn.MAXIFS(OFFSET($P$5,0,0,ROW()-5,1),OFFSET($K$5,0,0,ROW()-5,1),K969)&lt;1,VLOOKUP(K969,car_1[[رقم السيارة]:[العداد]],5,FALSE),_xlfn.MAXIFS(OFFSET($P$5,0,0,ROW()-5,1),OFFSET($K$5,0,0,ROW()-5,1),K969)),VLOOKUP(K969,car_1[[رقم السيارة]:[العداد]],5,FALSE)),"")</f>
        <v>65752</v>
      </c>
      <c r="Q969" s="12" t="str">
        <f t="shared" ca="1" si="84"/>
        <v/>
      </c>
      <c r="R969" s="3">
        <v>70</v>
      </c>
      <c r="S969" s="3" t="s">
        <v>26</v>
      </c>
    </row>
    <row r="970" spans="7:19" x14ac:dyDescent="0.2">
      <c r="G970" s="6">
        <f t="shared" si="85"/>
        <v>46080</v>
      </c>
      <c r="H970" s="7">
        <f t="shared" si="86"/>
        <v>46080</v>
      </c>
      <c r="I970" s="8">
        <v>46080</v>
      </c>
      <c r="J970" s="9">
        <f t="shared" si="87"/>
        <v>46080</v>
      </c>
      <c r="K970" s="3">
        <v>215</v>
      </c>
      <c r="L970" s="14" t="str">
        <f>IFERROR(VLOOKUP($K970,car_1[],2,0),"")</f>
        <v>مصطفى</v>
      </c>
      <c r="M970" s="14" t="str">
        <f>IFERROR(VLOOKUP($K970,car_1[],3,0),"")</f>
        <v xml:space="preserve">كابينة </v>
      </c>
      <c r="N970" s="14" t="str">
        <f>IFERROR(VLOOKUP($K970,car_1[],4,0),"")</f>
        <v>عادية</v>
      </c>
      <c r="O970" s="11">
        <f ca="1">IF(K970&lt;&gt;"",IFERROR(IF(_xlfn.MAXIFS(OFFSET($P$5,0,0,ROW()-5,1),OFFSET($K$5,0,0,ROW()-5,1),K970)&lt;1,VLOOKUP(K970,car_1[[رقم السيارة]:[العداد]],5,FALSE),_xlfn.MAXIFS(OFFSET($P$5,0,0,ROW()-5,1),OFFSET($K$5,0,0,ROW()-5,1),K970)),VLOOKUP(K970,car_1[[رقم السيارة]:[العداد]],5,FALSE)),"")</f>
        <v>75925</v>
      </c>
      <c r="Q970" s="12" t="str">
        <f t="shared" ca="1" si="84"/>
        <v/>
      </c>
      <c r="R970" s="3">
        <v>50</v>
      </c>
      <c r="S970" s="3" t="s">
        <v>26</v>
      </c>
    </row>
    <row r="971" spans="7:19" x14ac:dyDescent="0.2">
      <c r="G971" s="6">
        <f t="shared" si="85"/>
        <v>46081</v>
      </c>
      <c r="H971" s="7">
        <f t="shared" si="86"/>
        <v>46081</v>
      </c>
      <c r="I971" s="8">
        <v>46081</v>
      </c>
      <c r="J971" s="9">
        <f t="shared" si="87"/>
        <v>46081</v>
      </c>
      <c r="K971" s="3">
        <v>578</v>
      </c>
      <c r="L971" s="14" t="str">
        <f>IFERROR(VLOOKUP($K971,car_1[],2,0),"")</f>
        <v>رضا الخطيب</v>
      </c>
      <c r="M971" s="14" t="str">
        <f>IFERROR(VLOOKUP($K971,car_1[],3,0),"")</f>
        <v>دبل كابينة</v>
      </c>
      <c r="N971" s="14" t="str">
        <f>IFERROR(VLOOKUP($K971,car_1[],4,0),"")</f>
        <v>غرز</v>
      </c>
      <c r="O971" s="11">
        <f ca="1">IF(K971&lt;&gt;"",IFERROR(IF(_xlfn.MAXIFS(OFFSET($P$5,0,0,ROW()-5,1),OFFSET($K$5,0,0,ROW()-5,1),K971)&lt;1,VLOOKUP(K971,car_1[[رقم السيارة]:[العداد]],5,FALSE),_xlfn.MAXIFS(OFFSET($P$5,0,0,ROW()-5,1),OFFSET($K$5,0,0,ROW()-5,1),K971)),VLOOKUP(K971,car_1[[رقم السيارة]:[العداد]],5,FALSE)),"")</f>
        <v>65352</v>
      </c>
      <c r="Q971" s="12" t="str">
        <f t="shared" ca="1" si="84"/>
        <v/>
      </c>
      <c r="R971" s="3">
        <v>25</v>
      </c>
      <c r="S971" s="3" t="s">
        <v>26</v>
      </c>
    </row>
    <row r="972" spans="7:19" x14ac:dyDescent="0.2">
      <c r="G972" s="6">
        <f t="shared" si="85"/>
        <v>46082</v>
      </c>
      <c r="H972" s="7">
        <f t="shared" si="86"/>
        <v>46082</v>
      </c>
      <c r="I972" s="8">
        <v>46082</v>
      </c>
      <c r="J972" s="9">
        <f t="shared" si="87"/>
        <v>46082</v>
      </c>
      <c r="K972" s="3">
        <v>879</v>
      </c>
      <c r="L972" s="14" t="str">
        <f>IFERROR(VLOOKUP($K972,car_1[],2,0),"")</f>
        <v xml:space="preserve">محمود </v>
      </c>
      <c r="M972" s="14" t="str">
        <f>IFERROR(VLOOKUP($K972,car_1[],3,0),"")</f>
        <v>دبل كابينة</v>
      </c>
      <c r="N972" s="14" t="str">
        <f>IFERROR(VLOOKUP($K972,car_1[],4,0),"")</f>
        <v>غرز</v>
      </c>
      <c r="O972" s="11">
        <f ca="1">IF(K972&lt;&gt;"",IFERROR(IF(_xlfn.MAXIFS(OFFSET($P$5,0,0,ROW()-5,1),OFFSET($K$5,0,0,ROW()-5,1),K972)&lt;1,VLOOKUP(K972,car_1[[رقم السيارة]:[العداد]],5,FALSE),_xlfn.MAXIFS(OFFSET($P$5,0,0,ROW()-5,1),OFFSET($K$5,0,0,ROW()-5,1),K972)),VLOOKUP(K972,car_1[[رقم السيارة]:[العداد]],5,FALSE)),"")</f>
        <v>426555</v>
      </c>
      <c r="Q972" s="12" t="str">
        <f t="shared" ca="1" si="84"/>
        <v/>
      </c>
      <c r="R972" s="3">
        <v>30</v>
      </c>
      <c r="S972" s="3" t="s">
        <v>26</v>
      </c>
    </row>
    <row r="973" spans="7:19" x14ac:dyDescent="0.2">
      <c r="G973" s="6">
        <f t="shared" si="85"/>
        <v>46083</v>
      </c>
      <c r="H973" s="7">
        <f t="shared" si="86"/>
        <v>46083</v>
      </c>
      <c r="I973" s="8">
        <v>46083</v>
      </c>
      <c r="J973" s="9">
        <f t="shared" si="87"/>
        <v>46083</v>
      </c>
      <c r="K973" s="3">
        <v>566</v>
      </c>
      <c r="L973" s="14" t="str">
        <f>IFERROR(VLOOKUP($K973,car_1[],2,0),"")</f>
        <v>محمد</v>
      </c>
      <c r="M973" s="14" t="str">
        <f>IFERROR(VLOOKUP($K973,car_1[],3,0),"")</f>
        <v>دبل كابينة</v>
      </c>
      <c r="N973" s="14" t="str">
        <f>IFERROR(VLOOKUP($K973,car_1[],4,0),"")</f>
        <v>عادية</v>
      </c>
      <c r="O973" s="11">
        <f ca="1">IF(K973&lt;&gt;"",IFERROR(IF(_xlfn.MAXIFS(OFFSET($P$5,0,0,ROW()-5,1),OFFSET($K$5,0,0,ROW()-5,1),K973)&lt;1,VLOOKUP(K973,car_1[[رقم السيارة]:[العداد]],5,FALSE),_xlfn.MAXIFS(OFFSET($P$5,0,0,ROW()-5,1),OFFSET($K$5,0,0,ROW()-5,1),K973)),VLOOKUP(K973,car_1[[رقم السيارة]:[العداد]],5,FALSE)),"")</f>
        <v>65752</v>
      </c>
      <c r="Q973" s="12" t="str">
        <f t="shared" ca="1" si="84"/>
        <v/>
      </c>
      <c r="R973" s="3">
        <v>55</v>
      </c>
      <c r="S973" s="3" t="s">
        <v>26</v>
      </c>
    </row>
    <row r="974" spans="7:19" x14ac:dyDescent="0.2">
      <c r="G974" s="6">
        <f t="shared" si="85"/>
        <v>46084</v>
      </c>
      <c r="H974" s="7">
        <f t="shared" si="86"/>
        <v>46084</v>
      </c>
      <c r="I974" s="8">
        <v>46084</v>
      </c>
      <c r="J974" s="9">
        <f t="shared" si="87"/>
        <v>46084</v>
      </c>
      <c r="K974" s="3">
        <v>215</v>
      </c>
      <c r="L974" s="14" t="str">
        <f>IFERROR(VLOOKUP($K974,car_1[],2,0),"")</f>
        <v>مصطفى</v>
      </c>
      <c r="M974" s="14" t="str">
        <f>IFERROR(VLOOKUP($K974,car_1[],3,0),"")</f>
        <v xml:space="preserve">كابينة </v>
      </c>
      <c r="N974" s="14" t="str">
        <f>IFERROR(VLOOKUP($K974,car_1[],4,0),"")</f>
        <v>عادية</v>
      </c>
      <c r="O974" s="11">
        <f ca="1">IF(K974&lt;&gt;"",IFERROR(IF(_xlfn.MAXIFS(OFFSET($P$5,0,0,ROW()-5,1),OFFSET($K$5,0,0,ROW()-5,1),K974)&lt;1,VLOOKUP(K974,car_1[[رقم السيارة]:[العداد]],5,FALSE),_xlfn.MAXIFS(OFFSET($P$5,0,0,ROW()-5,1),OFFSET($K$5,0,0,ROW()-5,1),K974)),VLOOKUP(K974,car_1[[رقم السيارة]:[العداد]],5,FALSE)),"")</f>
        <v>75925</v>
      </c>
      <c r="Q974" s="12" t="str">
        <f t="shared" ca="1" si="84"/>
        <v/>
      </c>
      <c r="R974" s="3">
        <v>70</v>
      </c>
      <c r="S974" s="3" t="s">
        <v>26</v>
      </c>
    </row>
    <row r="975" spans="7:19" x14ac:dyDescent="0.2">
      <c r="G975" s="6">
        <f t="shared" si="85"/>
        <v>46085</v>
      </c>
      <c r="H975" s="7">
        <f t="shared" si="86"/>
        <v>46085</v>
      </c>
      <c r="I975" s="8">
        <v>46085</v>
      </c>
      <c r="J975" s="9">
        <f t="shared" si="87"/>
        <v>46085</v>
      </c>
      <c r="K975" s="3">
        <v>578</v>
      </c>
      <c r="L975" s="14" t="str">
        <f>IFERROR(VLOOKUP($K975,car_1[],2,0),"")</f>
        <v>رضا الخطيب</v>
      </c>
      <c r="M975" s="14" t="str">
        <f>IFERROR(VLOOKUP($K975,car_1[],3,0),"")</f>
        <v>دبل كابينة</v>
      </c>
      <c r="N975" s="14" t="str">
        <f>IFERROR(VLOOKUP($K975,car_1[],4,0),"")</f>
        <v>غرز</v>
      </c>
      <c r="O975" s="11">
        <f ca="1">IF(K975&lt;&gt;"",IFERROR(IF(_xlfn.MAXIFS(OFFSET($P$5,0,0,ROW()-5,1),OFFSET($K$5,0,0,ROW()-5,1),K975)&lt;1,VLOOKUP(K975,car_1[[رقم السيارة]:[العداد]],5,FALSE),_xlfn.MAXIFS(OFFSET($P$5,0,0,ROW()-5,1),OFFSET($K$5,0,0,ROW()-5,1),K975)),VLOOKUP(K975,car_1[[رقم السيارة]:[العداد]],5,FALSE)),"")</f>
        <v>65352</v>
      </c>
      <c r="Q975" s="12" t="str">
        <f t="shared" ca="1" si="84"/>
        <v/>
      </c>
      <c r="R975" s="3">
        <v>50</v>
      </c>
      <c r="S975" s="3" t="s">
        <v>26</v>
      </c>
    </row>
    <row r="976" spans="7:19" x14ac:dyDescent="0.2">
      <c r="G976" s="6">
        <f t="shared" si="85"/>
        <v>46086</v>
      </c>
      <c r="H976" s="7">
        <f t="shared" si="86"/>
        <v>46086</v>
      </c>
      <c r="I976" s="8">
        <v>46086</v>
      </c>
      <c r="J976" s="9">
        <f t="shared" si="87"/>
        <v>46086</v>
      </c>
      <c r="K976" s="3">
        <v>879</v>
      </c>
      <c r="L976" s="14" t="str">
        <f>IFERROR(VLOOKUP($K976,car_1[],2,0),"")</f>
        <v xml:space="preserve">محمود </v>
      </c>
      <c r="M976" s="14" t="str">
        <f>IFERROR(VLOOKUP($K976,car_1[],3,0),"")</f>
        <v>دبل كابينة</v>
      </c>
      <c r="N976" s="14" t="str">
        <f>IFERROR(VLOOKUP($K976,car_1[],4,0),"")</f>
        <v>غرز</v>
      </c>
      <c r="O976" s="11">
        <f ca="1">IF(K976&lt;&gt;"",IFERROR(IF(_xlfn.MAXIFS(OFFSET($P$5,0,0,ROW()-5,1),OFFSET($K$5,0,0,ROW()-5,1),K976)&lt;1,VLOOKUP(K976,car_1[[رقم السيارة]:[العداد]],5,FALSE),_xlfn.MAXIFS(OFFSET($P$5,0,0,ROW()-5,1),OFFSET($K$5,0,0,ROW()-5,1),K976)),VLOOKUP(K976,car_1[[رقم السيارة]:[العداد]],5,FALSE)),"")</f>
        <v>426555</v>
      </c>
      <c r="Q976" s="12" t="str">
        <f t="shared" ca="1" si="84"/>
        <v/>
      </c>
      <c r="R976" s="3">
        <v>25</v>
      </c>
      <c r="S976" s="3" t="s">
        <v>26</v>
      </c>
    </row>
    <row r="977" spans="7:19" x14ac:dyDescent="0.2">
      <c r="G977" s="6">
        <f t="shared" si="85"/>
        <v>46087</v>
      </c>
      <c r="H977" s="7">
        <f t="shared" si="86"/>
        <v>46087</v>
      </c>
      <c r="I977" s="8">
        <v>46087</v>
      </c>
      <c r="J977" s="9">
        <f t="shared" si="87"/>
        <v>46087</v>
      </c>
      <c r="K977" s="3">
        <v>566</v>
      </c>
      <c r="L977" s="14" t="str">
        <f>IFERROR(VLOOKUP($K977,car_1[],2,0),"")</f>
        <v>محمد</v>
      </c>
      <c r="M977" s="14" t="str">
        <f>IFERROR(VLOOKUP($K977,car_1[],3,0),"")</f>
        <v>دبل كابينة</v>
      </c>
      <c r="N977" s="14" t="str">
        <f>IFERROR(VLOOKUP($K977,car_1[],4,0),"")</f>
        <v>عادية</v>
      </c>
      <c r="O977" s="11">
        <f ca="1">IF(K977&lt;&gt;"",IFERROR(IF(_xlfn.MAXIFS(OFFSET($P$5,0,0,ROW()-5,1),OFFSET($K$5,0,0,ROW()-5,1),K977)&lt;1,VLOOKUP(K977,car_1[[رقم السيارة]:[العداد]],5,FALSE),_xlfn.MAXIFS(OFFSET($P$5,0,0,ROW()-5,1),OFFSET($K$5,0,0,ROW()-5,1),K977)),VLOOKUP(K977,car_1[[رقم السيارة]:[العداد]],5,FALSE)),"")</f>
        <v>65752</v>
      </c>
      <c r="Q977" s="12" t="str">
        <f t="shared" ca="1" si="84"/>
        <v/>
      </c>
      <c r="R977" s="3">
        <v>30</v>
      </c>
      <c r="S977" s="3" t="s">
        <v>26</v>
      </c>
    </row>
    <row r="978" spans="7:19" x14ac:dyDescent="0.2">
      <c r="G978" s="6">
        <f t="shared" si="85"/>
        <v>46088</v>
      </c>
      <c r="H978" s="7">
        <f t="shared" si="86"/>
        <v>46088</v>
      </c>
      <c r="I978" s="8">
        <v>46088</v>
      </c>
      <c r="J978" s="9">
        <f t="shared" si="87"/>
        <v>46088</v>
      </c>
      <c r="K978" s="3">
        <v>215</v>
      </c>
      <c r="L978" s="14" t="str">
        <f>IFERROR(VLOOKUP($K978,car_1[],2,0),"")</f>
        <v>مصطفى</v>
      </c>
      <c r="M978" s="14" t="str">
        <f>IFERROR(VLOOKUP($K978,car_1[],3,0),"")</f>
        <v xml:space="preserve">كابينة </v>
      </c>
      <c r="N978" s="14" t="str">
        <f>IFERROR(VLOOKUP($K978,car_1[],4,0),"")</f>
        <v>عادية</v>
      </c>
      <c r="O978" s="11">
        <f ca="1">IF(K978&lt;&gt;"",IFERROR(IF(_xlfn.MAXIFS(OFFSET($P$5,0,0,ROW()-5,1),OFFSET($K$5,0,0,ROW()-5,1),K978)&lt;1,VLOOKUP(K978,car_1[[رقم السيارة]:[العداد]],5,FALSE),_xlfn.MAXIFS(OFFSET($P$5,0,0,ROW()-5,1),OFFSET($K$5,0,0,ROW()-5,1),K978)),VLOOKUP(K978,car_1[[رقم السيارة]:[العداد]],5,FALSE)),"")</f>
        <v>75925</v>
      </c>
      <c r="Q978" s="12" t="str">
        <f t="shared" ca="1" si="84"/>
        <v/>
      </c>
      <c r="R978" s="3">
        <v>55</v>
      </c>
      <c r="S978" s="3" t="s">
        <v>26</v>
      </c>
    </row>
    <row r="979" spans="7:19" x14ac:dyDescent="0.2">
      <c r="G979" s="6">
        <f t="shared" si="85"/>
        <v>46089</v>
      </c>
      <c r="H979" s="7">
        <f t="shared" si="86"/>
        <v>46089</v>
      </c>
      <c r="I979" s="8">
        <v>46089</v>
      </c>
      <c r="J979" s="9">
        <f t="shared" si="87"/>
        <v>46089</v>
      </c>
      <c r="K979" s="3">
        <v>578</v>
      </c>
      <c r="L979" s="14" t="str">
        <f>IFERROR(VLOOKUP($K979,car_1[],2,0),"")</f>
        <v>رضا الخطيب</v>
      </c>
      <c r="M979" s="14" t="str">
        <f>IFERROR(VLOOKUP($K979,car_1[],3,0),"")</f>
        <v>دبل كابينة</v>
      </c>
      <c r="N979" s="14" t="str">
        <f>IFERROR(VLOOKUP($K979,car_1[],4,0),"")</f>
        <v>غرز</v>
      </c>
      <c r="O979" s="11">
        <f ca="1">IF(K979&lt;&gt;"",IFERROR(IF(_xlfn.MAXIFS(OFFSET($P$5,0,0,ROW()-5,1),OFFSET($K$5,0,0,ROW()-5,1),K979)&lt;1,VLOOKUP(K979,car_1[[رقم السيارة]:[العداد]],5,FALSE),_xlfn.MAXIFS(OFFSET($P$5,0,0,ROW()-5,1),OFFSET($K$5,0,0,ROW()-5,1),K979)),VLOOKUP(K979,car_1[[رقم السيارة]:[العداد]],5,FALSE)),"")</f>
        <v>65352</v>
      </c>
      <c r="Q979" s="12" t="str">
        <f t="shared" ca="1" si="84"/>
        <v/>
      </c>
      <c r="R979" s="3">
        <v>70</v>
      </c>
      <c r="S979" s="3" t="s">
        <v>26</v>
      </c>
    </row>
    <row r="980" spans="7:19" x14ac:dyDescent="0.2">
      <c r="G980" s="6">
        <f t="shared" si="85"/>
        <v>46090</v>
      </c>
      <c r="H980" s="7">
        <f t="shared" si="86"/>
        <v>46090</v>
      </c>
      <c r="I980" s="8">
        <v>46090</v>
      </c>
      <c r="J980" s="9">
        <f t="shared" si="87"/>
        <v>46090</v>
      </c>
      <c r="K980" s="3">
        <v>879</v>
      </c>
      <c r="L980" s="14" t="str">
        <f>IFERROR(VLOOKUP($K980,car_1[],2,0),"")</f>
        <v xml:space="preserve">محمود </v>
      </c>
      <c r="M980" s="14" t="str">
        <f>IFERROR(VLOOKUP($K980,car_1[],3,0),"")</f>
        <v>دبل كابينة</v>
      </c>
      <c r="N980" s="14" t="str">
        <f>IFERROR(VLOOKUP($K980,car_1[],4,0),"")</f>
        <v>غرز</v>
      </c>
      <c r="O980" s="11">
        <f ca="1">IF(K980&lt;&gt;"",IFERROR(IF(_xlfn.MAXIFS(OFFSET($P$5,0,0,ROW()-5,1),OFFSET($K$5,0,0,ROW()-5,1),K980)&lt;1,VLOOKUP(K980,car_1[[رقم السيارة]:[العداد]],5,FALSE),_xlfn.MAXIFS(OFFSET($P$5,0,0,ROW()-5,1),OFFSET($K$5,0,0,ROW()-5,1),K980)),VLOOKUP(K980,car_1[[رقم السيارة]:[العداد]],5,FALSE)),"")</f>
        <v>426555</v>
      </c>
      <c r="Q980" s="12" t="str">
        <f t="shared" ca="1" si="84"/>
        <v/>
      </c>
      <c r="R980" s="3">
        <v>50</v>
      </c>
      <c r="S980" s="3" t="s">
        <v>26</v>
      </c>
    </row>
    <row r="981" spans="7:19" x14ac:dyDescent="0.2">
      <c r="G981" s="6">
        <f t="shared" si="85"/>
        <v>46091</v>
      </c>
      <c r="H981" s="7">
        <f t="shared" si="86"/>
        <v>46091</v>
      </c>
      <c r="I981" s="8">
        <v>46091</v>
      </c>
      <c r="J981" s="9">
        <f t="shared" si="87"/>
        <v>46091</v>
      </c>
      <c r="K981" s="3">
        <v>566</v>
      </c>
      <c r="L981" s="14" t="str">
        <f>IFERROR(VLOOKUP($K981,car_1[],2,0),"")</f>
        <v>محمد</v>
      </c>
      <c r="M981" s="14" t="str">
        <f>IFERROR(VLOOKUP($K981,car_1[],3,0),"")</f>
        <v>دبل كابينة</v>
      </c>
      <c r="N981" s="14" t="str">
        <f>IFERROR(VLOOKUP($K981,car_1[],4,0),"")</f>
        <v>عادية</v>
      </c>
      <c r="O981" s="11">
        <f ca="1">IF(K981&lt;&gt;"",IFERROR(IF(_xlfn.MAXIFS(OFFSET($P$5,0,0,ROW()-5,1),OFFSET($K$5,0,0,ROW()-5,1),K981)&lt;1,VLOOKUP(K981,car_1[[رقم السيارة]:[العداد]],5,FALSE),_xlfn.MAXIFS(OFFSET($P$5,0,0,ROW()-5,1),OFFSET($K$5,0,0,ROW()-5,1),K981)),VLOOKUP(K981,car_1[[رقم السيارة]:[العداد]],5,FALSE)),"")</f>
        <v>65752</v>
      </c>
      <c r="Q981" s="12" t="str">
        <f t="shared" ca="1" si="84"/>
        <v/>
      </c>
      <c r="R981" s="3">
        <v>25</v>
      </c>
      <c r="S981" s="3" t="s">
        <v>26</v>
      </c>
    </row>
    <row r="982" spans="7:19" x14ac:dyDescent="0.2">
      <c r="G982" s="6">
        <f t="shared" si="85"/>
        <v>46092</v>
      </c>
      <c r="H982" s="7">
        <f t="shared" si="86"/>
        <v>46092</v>
      </c>
      <c r="I982" s="8">
        <v>46092</v>
      </c>
      <c r="J982" s="9">
        <f t="shared" si="87"/>
        <v>46092</v>
      </c>
      <c r="K982" s="3">
        <v>215</v>
      </c>
      <c r="L982" s="14" t="str">
        <f>IFERROR(VLOOKUP($K982,car_1[],2,0),"")</f>
        <v>مصطفى</v>
      </c>
      <c r="M982" s="14" t="str">
        <f>IFERROR(VLOOKUP($K982,car_1[],3,0),"")</f>
        <v xml:space="preserve">كابينة </v>
      </c>
      <c r="N982" s="14" t="str">
        <f>IFERROR(VLOOKUP($K982,car_1[],4,0),"")</f>
        <v>عادية</v>
      </c>
      <c r="O982" s="11">
        <f ca="1">IF(K982&lt;&gt;"",IFERROR(IF(_xlfn.MAXIFS(OFFSET($P$5,0,0,ROW()-5,1),OFFSET($K$5,0,0,ROW()-5,1),K982)&lt;1,VLOOKUP(K982,car_1[[رقم السيارة]:[العداد]],5,FALSE),_xlfn.MAXIFS(OFFSET($P$5,0,0,ROW()-5,1),OFFSET($K$5,0,0,ROW()-5,1),K982)),VLOOKUP(K982,car_1[[رقم السيارة]:[العداد]],5,FALSE)),"")</f>
        <v>75925</v>
      </c>
      <c r="Q982" s="12" t="str">
        <f t="shared" ca="1" si="84"/>
        <v/>
      </c>
      <c r="R982" s="3">
        <v>30</v>
      </c>
      <c r="S982" s="3" t="s">
        <v>26</v>
      </c>
    </row>
    <row r="983" spans="7:19" x14ac:dyDescent="0.2">
      <c r="G983" s="6">
        <f t="shared" si="85"/>
        <v>46093</v>
      </c>
      <c r="H983" s="7">
        <f t="shared" si="86"/>
        <v>46093</v>
      </c>
      <c r="I983" s="8">
        <v>46093</v>
      </c>
      <c r="J983" s="9">
        <f t="shared" si="87"/>
        <v>46093</v>
      </c>
      <c r="K983" s="3">
        <v>578</v>
      </c>
      <c r="L983" s="14" t="str">
        <f>IFERROR(VLOOKUP($K983,car_1[],2,0),"")</f>
        <v>رضا الخطيب</v>
      </c>
      <c r="M983" s="14" t="str">
        <f>IFERROR(VLOOKUP($K983,car_1[],3,0),"")</f>
        <v>دبل كابينة</v>
      </c>
      <c r="N983" s="14" t="str">
        <f>IFERROR(VLOOKUP($K983,car_1[],4,0),"")</f>
        <v>غرز</v>
      </c>
      <c r="O983" s="11">
        <f ca="1">IF(K983&lt;&gt;"",IFERROR(IF(_xlfn.MAXIFS(OFFSET($P$5,0,0,ROW()-5,1),OFFSET($K$5,0,0,ROW()-5,1),K983)&lt;1,VLOOKUP(K983,car_1[[رقم السيارة]:[العداد]],5,FALSE),_xlfn.MAXIFS(OFFSET($P$5,0,0,ROW()-5,1),OFFSET($K$5,0,0,ROW()-5,1),K983)),VLOOKUP(K983,car_1[[رقم السيارة]:[العداد]],5,FALSE)),"")</f>
        <v>65352</v>
      </c>
      <c r="Q983" s="12" t="str">
        <f t="shared" ca="1" si="84"/>
        <v/>
      </c>
      <c r="R983" s="3">
        <v>55</v>
      </c>
      <c r="S983" s="3" t="s">
        <v>26</v>
      </c>
    </row>
    <row r="984" spans="7:19" x14ac:dyDescent="0.2">
      <c r="G984" s="6">
        <f t="shared" si="85"/>
        <v>46094</v>
      </c>
      <c r="H984" s="7">
        <f t="shared" si="86"/>
        <v>46094</v>
      </c>
      <c r="I984" s="8">
        <v>46094</v>
      </c>
      <c r="J984" s="9">
        <f t="shared" si="87"/>
        <v>46094</v>
      </c>
      <c r="K984" s="3">
        <v>879</v>
      </c>
      <c r="L984" s="14" t="str">
        <f>IFERROR(VLOOKUP($K984,car_1[],2,0),"")</f>
        <v xml:space="preserve">محمود </v>
      </c>
      <c r="M984" s="14" t="str">
        <f>IFERROR(VLOOKUP($K984,car_1[],3,0),"")</f>
        <v>دبل كابينة</v>
      </c>
      <c r="N984" s="14" t="str">
        <f>IFERROR(VLOOKUP($K984,car_1[],4,0),"")</f>
        <v>غرز</v>
      </c>
      <c r="O984" s="11">
        <f ca="1">IF(K984&lt;&gt;"",IFERROR(IF(_xlfn.MAXIFS(OFFSET($P$5,0,0,ROW()-5,1),OFFSET($K$5,0,0,ROW()-5,1),K984)&lt;1,VLOOKUP(K984,car_1[[رقم السيارة]:[العداد]],5,FALSE),_xlfn.MAXIFS(OFFSET($P$5,0,0,ROW()-5,1),OFFSET($K$5,0,0,ROW()-5,1),K984)),VLOOKUP(K984,car_1[[رقم السيارة]:[العداد]],5,FALSE)),"")</f>
        <v>426555</v>
      </c>
      <c r="Q984" s="12" t="str">
        <f t="shared" ca="1" si="84"/>
        <v/>
      </c>
      <c r="R984" s="3">
        <v>70</v>
      </c>
      <c r="S984" s="3" t="s">
        <v>26</v>
      </c>
    </row>
    <row r="985" spans="7:19" x14ac:dyDescent="0.2">
      <c r="G985" s="6">
        <f t="shared" si="85"/>
        <v>46095</v>
      </c>
      <c r="H985" s="7">
        <f t="shared" si="86"/>
        <v>46095</v>
      </c>
      <c r="I985" s="8">
        <v>46095</v>
      </c>
      <c r="J985" s="9">
        <f t="shared" si="87"/>
        <v>46095</v>
      </c>
      <c r="K985" s="3">
        <v>566</v>
      </c>
      <c r="L985" s="14" t="str">
        <f>IFERROR(VLOOKUP($K985,car_1[],2,0),"")</f>
        <v>محمد</v>
      </c>
      <c r="M985" s="14" t="str">
        <f>IFERROR(VLOOKUP($K985,car_1[],3,0),"")</f>
        <v>دبل كابينة</v>
      </c>
      <c r="N985" s="14" t="str">
        <f>IFERROR(VLOOKUP($K985,car_1[],4,0),"")</f>
        <v>عادية</v>
      </c>
      <c r="O985" s="11">
        <f ca="1">IF(K985&lt;&gt;"",IFERROR(IF(_xlfn.MAXIFS(OFFSET($P$5,0,0,ROW()-5,1),OFFSET($K$5,0,0,ROW()-5,1),K985)&lt;1,VLOOKUP(K985,car_1[[رقم السيارة]:[العداد]],5,FALSE),_xlfn.MAXIFS(OFFSET($P$5,0,0,ROW()-5,1),OFFSET($K$5,0,0,ROW()-5,1),K985)),VLOOKUP(K985,car_1[[رقم السيارة]:[العداد]],5,FALSE)),"")</f>
        <v>65752</v>
      </c>
      <c r="Q985" s="12" t="str">
        <f t="shared" ca="1" si="84"/>
        <v/>
      </c>
      <c r="R985" s="3">
        <v>50</v>
      </c>
      <c r="S985" s="3" t="s">
        <v>26</v>
      </c>
    </row>
    <row r="986" spans="7:19" x14ac:dyDescent="0.2">
      <c r="G986" s="6">
        <f t="shared" si="85"/>
        <v>46096</v>
      </c>
      <c r="H986" s="7">
        <f t="shared" si="86"/>
        <v>46096</v>
      </c>
      <c r="I986" s="8">
        <v>46096</v>
      </c>
      <c r="J986" s="9">
        <f t="shared" si="87"/>
        <v>46096</v>
      </c>
      <c r="K986" s="3">
        <v>215</v>
      </c>
      <c r="L986" s="14" t="str">
        <f>IFERROR(VLOOKUP($K986,car_1[],2,0),"")</f>
        <v>مصطفى</v>
      </c>
      <c r="M986" s="14" t="str">
        <f>IFERROR(VLOOKUP($K986,car_1[],3,0),"")</f>
        <v xml:space="preserve">كابينة </v>
      </c>
      <c r="N986" s="14" t="str">
        <f>IFERROR(VLOOKUP($K986,car_1[],4,0),"")</f>
        <v>عادية</v>
      </c>
      <c r="O986" s="11">
        <f ca="1">IF(K986&lt;&gt;"",IFERROR(IF(_xlfn.MAXIFS(OFFSET($P$5,0,0,ROW()-5,1),OFFSET($K$5,0,0,ROW()-5,1),K986)&lt;1,VLOOKUP(K986,car_1[[رقم السيارة]:[العداد]],5,FALSE),_xlfn.MAXIFS(OFFSET($P$5,0,0,ROW()-5,1),OFFSET($K$5,0,0,ROW()-5,1),K986)),VLOOKUP(K986,car_1[[رقم السيارة]:[العداد]],5,FALSE)),"")</f>
        <v>75925</v>
      </c>
      <c r="Q986" s="12" t="str">
        <f t="shared" ca="1" si="84"/>
        <v/>
      </c>
      <c r="R986" s="3">
        <v>25</v>
      </c>
      <c r="S986" s="3" t="s">
        <v>26</v>
      </c>
    </row>
    <row r="987" spans="7:19" x14ac:dyDescent="0.2">
      <c r="G987" s="6">
        <f t="shared" si="85"/>
        <v>46097</v>
      </c>
      <c r="H987" s="7">
        <f t="shared" si="86"/>
        <v>46097</v>
      </c>
      <c r="I987" s="8">
        <v>46097</v>
      </c>
      <c r="J987" s="9">
        <f t="shared" si="87"/>
        <v>46097</v>
      </c>
      <c r="K987" s="3">
        <v>578</v>
      </c>
      <c r="L987" s="14" t="str">
        <f>IFERROR(VLOOKUP($K987,car_1[],2,0),"")</f>
        <v>رضا الخطيب</v>
      </c>
      <c r="M987" s="14" t="str">
        <f>IFERROR(VLOOKUP($K987,car_1[],3,0),"")</f>
        <v>دبل كابينة</v>
      </c>
      <c r="N987" s="14" t="str">
        <f>IFERROR(VLOOKUP($K987,car_1[],4,0),"")</f>
        <v>غرز</v>
      </c>
      <c r="O987" s="11">
        <f ca="1">IF(K987&lt;&gt;"",IFERROR(IF(_xlfn.MAXIFS(OFFSET($P$5,0,0,ROW()-5,1),OFFSET($K$5,0,0,ROW()-5,1),K987)&lt;1,VLOOKUP(K987,car_1[[رقم السيارة]:[العداد]],5,FALSE),_xlfn.MAXIFS(OFFSET($P$5,0,0,ROW()-5,1),OFFSET($K$5,0,0,ROW()-5,1),K987)),VLOOKUP(K987,car_1[[رقم السيارة]:[العداد]],5,FALSE)),"")</f>
        <v>65352</v>
      </c>
      <c r="Q987" s="12" t="str">
        <f t="shared" ca="1" si="84"/>
        <v/>
      </c>
      <c r="R987" s="3">
        <v>30</v>
      </c>
      <c r="S987" s="3" t="s">
        <v>26</v>
      </c>
    </row>
    <row r="988" spans="7:19" x14ac:dyDescent="0.2">
      <c r="G988" s="6">
        <f t="shared" si="85"/>
        <v>46098</v>
      </c>
      <c r="H988" s="7">
        <f t="shared" si="86"/>
        <v>46098</v>
      </c>
      <c r="I988" s="8">
        <v>46098</v>
      </c>
      <c r="J988" s="9">
        <f t="shared" si="87"/>
        <v>46098</v>
      </c>
      <c r="K988" s="3">
        <v>879</v>
      </c>
      <c r="L988" s="14" t="str">
        <f>IFERROR(VLOOKUP($K988,car_1[],2,0),"")</f>
        <v xml:space="preserve">محمود </v>
      </c>
      <c r="M988" s="14" t="str">
        <f>IFERROR(VLOOKUP($K988,car_1[],3,0),"")</f>
        <v>دبل كابينة</v>
      </c>
      <c r="N988" s="14" t="str">
        <f>IFERROR(VLOOKUP($K988,car_1[],4,0),"")</f>
        <v>غرز</v>
      </c>
      <c r="O988" s="11">
        <f ca="1">IF(K988&lt;&gt;"",IFERROR(IF(_xlfn.MAXIFS(OFFSET($P$5,0,0,ROW()-5,1),OFFSET($K$5,0,0,ROW()-5,1),K988)&lt;1,VLOOKUP(K988,car_1[[رقم السيارة]:[العداد]],5,FALSE),_xlfn.MAXIFS(OFFSET($P$5,0,0,ROW()-5,1),OFFSET($K$5,0,0,ROW()-5,1),K988)),VLOOKUP(K988,car_1[[رقم السيارة]:[العداد]],5,FALSE)),"")</f>
        <v>426555</v>
      </c>
      <c r="Q988" s="12" t="str">
        <f t="shared" ca="1" si="84"/>
        <v/>
      </c>
      <c r="R988" s="3">
        <v>55</v>
      </c>
      <c r="S988" s="3" t="s">
        <v>26</v>
      </c>
    </row>
    <row r="989" spans="7:19" x14ac:dyDescent="0.2">
      <c r="G989" s="6">
        <f t="shared" si="85"/>
        <v>46099</v>
      </c>
      <c r="H989" s="7">
        <f t="shared" si="86"/>
        <v>46099</v>
      </c>
      <c r="I989" s="8">
        <v>46099</v>
      </c>
      <c r="J989" s="9">
        <f t="shared" si="87"/>
        <v>46099</v>
      </c>
      <c r="K989" s="3">
        <v>566</v>
      </c>
      <c r="L989" s="14" t="str">
        <f>IFERROR(VLOOKUP($K989,car_1[],2,0),"")</f>
        <v>محمد</v>
      </c>
      <c r="M989" s="14" t="str">
        <f>IFERROR(VLOOKUP($K989,car_1[],3,0),"")</f>
        <v>دبل كابينة</v>
      </c>
      <c r="N989" s="14" t="str">
        <f>IFERROR(VLOOKUP($K989,car_1[],4,0),"")</f>
        <v>عادية</v>
      </c>
      <c r="O989" s="11">
        <f ca="1">IF(K989&lt;&gt;"",IFERROR(IF(_xlfn.MAXIFS(OFFSET($P$5,0,0,ROW()-5,1),OFFSET($K$5,0,0,ROW()-5,1),K989)&lt;1,VLOOKUP(K989,car_1[[رقم السيارة]:[العداد]],5,FALSE),_xlfn.MAXIFS(OFFSET($P$5,0,0,ROW()-5,1),OFFSET($K$5,0,0,ROW()-5,1),K989)),VLOOKUP(K989,car_1[[رقم السيارة]:[العداد]],5,FALSE)),"")</f>
        <v>65752</v>
      </c>
      <c r="Q989" s="12" t="str">
        <f t="shared" ca="1" si="84"/>
        <v/>
      </c>
      <c r="R989" s="3">
        <v>70</v>
      </c>
      <c r="S989" s="3" t="s">
        <v>26</v>
      </c>
    </row>
    <row r="990" spans="7:19" x14ac:dyDescent="0.2">
      <c r="G990" s="6">
        <f t="shared" si="85"/>
        <v>46100</v>
      </c>
      <c r="H990" s="7">
        <f t="shared" si="86"/>
        <v>46100</v>
      </c>
      <c r="I990" s="8">
        <v>46100</v>
      </c>
      <c r="J990" s="9">
        <f t="shared" si="87"/>
        <v>46100</v>
      </c>
      <c r="K990" s="3">
        <v>215</v>
      </c>
      <c r="L990" s="14" t="str">
        <f>IFERROR(VLOOKUP($K990,car_1[],2,0),"")</f>
        <v>مصطفى</v>
      </c>
      <c r="M990" s="14" t="str">
        <f>IFERROR(VLOOKUP($K990,car_1[],3,0),"")</f>
        <v xml:space="preserve">كابينة </v>
      </c>
      <c r="N990" s="14" t="str">
        <f>IFERROR(VLOOKUP($K990,car_1[],4,0),"")</f>
        <v>عادية</v>
      </c>
      <c r="O990" s="11">
        <f ca="1">IF(K990&lt;&gt;"",IFERROR(IF(_xlfn.MAXIFS(OFFSET($P$5,0,0,ROW()-5,1),OFFSET($K$5,0,0,ROW()-5,1),K990)&lt;1,VLOOKUP(K990,car_1[[رقم السيارة]:[العداد]],5,FALSE),_xlfn.MAXIFS(OFFSET($P$5,0,0,ROW()-5,1),OFFSET($K$5,0,0,ROW()-5,1),K990)),VLOOKUP(K990,car_1[[رقم السيارة]:[العداد]],5,FALSE)),"")</f>
        <v>75925</v>
      </c>
      <c r="Q990" s="12" t="str">
        <f t="shared" ca="1" si="84"/>
        <v/>
      </c>
      <c r="R990" s="3">
        <v>50</v>
      </c>
      <c r="S990" s="3" t="s">
        <v>26</v>
      </c>
    </row>
    <row r="991" spans="7:19" x14ac:dyDescent="0.2">
      <c r="G991" s="6">
        <f t="shared" si="85"/>
        <v>46101</v>
      </c>
      <c r="H991" s="7">
        <f t="shared" si="86"/>
        <v>46101</v>
      </c>
      <c r="I991" s="8">
        <v>46101</v>
      </c>
      <c r="J991" s="9">
        <f t="shared" si="87"/>
        <v>46101</v>
      </c>
      <c r="K991" s="3">
        <v>578</v>
      </c>
      <c r="L991" s="14" t="str">
        <f>IFERROR(VLOOKUP($K991,car_1[],2,0),"")</f>
        <v>رضا الخطيب</v>
      </c>
      <c r="M991" s="14" t="str">
        <f>IFERROR(VLOOKUP($K991,car_1[],3,0),"")</f>
        <v>دبل كابينة</v>
      </c>
      <c r="N991" s="14" t="str">
        <f>IFERROR(VLOOKUP($K991,car_1[],4,0),"")</f>
        <v>غرز</v>
      </c>
      <c r="O991" s="11">
        <f ca="1">IF(K991&lt;&gt;"",IFERROR(IF(_xlfn.MAXIFS(OFFSET($P$5,0,0,ROW()-5,1),OFFSET($K$5,0,0,ROW()-5,1),K991)&lt;1,VLOOKUP(K991,car_1[[رقم السيارة]:[العداد]],5,FALSE),_xlfn.MAXIFS(OFFSET($P$5,0,0,ROW()-5,1),OFFSET($K$5,0,0,ROW()-5,1),K991)),VLOOKUP(K991,car_1[[رقم السيارة]:[العداد]],5,FALSE)),"")</f>
        <v>65352</v>
      </c>
      <c r="Q991" s="12" t="str">
        <f t="shared" ca="1" si="84"/>
        <v/>
      </c>
      <c r="R991" s="3">
        <v>25</v>
      </c>
      <c r="S991" s="3" t="s">
        <v>26</v>
      </c>
    </row>
    <row r="992" spans="7:19" x14ac:dyDescent="0.2">
      <c r="G992" s="6">
        <f t="shared" si="85"/>
        <v>46102</v>
      </c>
      <c r="H992" s="7">
        <f t="shared" si="86"/>
        <v>46102</v>
      </c>
      <c r="I992" s="8">
        <v>46102</v>
      </c>
      <c r="J992" s="9">
        <f t="shared" si="87"/>
        <v>46102</v>
      </c>
      <c r="K992" s="3">
        <v>879</v>
      </c>
      <c r="L992" s="14" t="str">
        <f>IFERROR(VLOOKUP($K992,car_1[],2,0),"")</f>
        <v xml:space="preserve">محمود </v>
      </c>
      <c r="M992" s="14" t="str">
        <f>IFERROR(VLOOKUP($K992,car_1[],3,0),"")</f>
        <v>دبل كابينة</v>
      </c>
      <c r="N992" s="14" t="str">
        <f>IFERROR(VLOOKUP($K992,car_1[],4,0),"")</f>
        <v>غرز</v>
      </c>
      <c r="O992" s="11">
        <f ca="1">IF(K992&lt;&gt;"",IFERROR(IF(_xlfn.MAXIFS(OFFSET($P$5,0,0,ROW()-5,1),OFFSET($K$5,0,0,ROW()-5,1),K992)&lt;1,VLOOKUP(K992,car_1[[رقم السيارة]:[العداد]],5,FALSE),_xlfn.MAXIFS(OFFSET($P$5,0,0,ROW()-5,1),OFFSET($K$5,0,0,ROW()-5,1),K992)),VLOOKUP(K992,car_1[[رقم السيارة]:[العداد]],5,FALSE)),"")</f>
        <v>426555</v>
      </c>
      <c r="Q992" s="12" t="str">
        <f t="shared" ca="1" si="84"/>
        <v/>
      </c>
      <c r="R992" s="3">
        <v>30</v>
      </c>
      <c r="S992" s="3" t="s">
        <v>26</v>
      </c>
    </row>
    <row r="993" spans="7:19" x14ac:dyDescent="0.2">
      <c r="G993" s="6">
        <f t="shared" si="85"/>
        <v>46103</v>
      </c>
      <c r="H993" s="7">
        <f t="shared" si="86"/>
        <v>46103</v>
      </c>
      <c r="I993" s="8">
        <v>46103</v>
      </c>
      <c r="J993" s="9">
        <f t="shared" si="87"/>
        <v>46103</v>
      </c>
      <c r="K993" s="3">
        <v>566</v>
      </c>
      <c r="L993" s="14" t="str">
        <f>IFERROR(VLOOKUP($K993,car_1[],2,0),"")</f>
        <v>محمد</v>
      </c>
      <c r="M993" s="14" t="str">
        <f>IFERROR(VLOOKUP($K993,car_1[],3,0),"")</f>
        <v>دبل كابينة</v>
      </c>
      <c r="N993" s="14" t="str">
        <f>IFERROR(VLOOKUP($K993,car_1[],4,0),"")</f>
        <v>عادية</v>
      </c>
      <c r="O993" s="11">
        <f ca="1">IF(K993&lt;&gt;"",IFERROR(IF(_xlfn.MAXIFS(OFFSET($P$5,0,0,ROW()-5,1),OFFSET($K$5,0,0,ROW()-5,1),K993)&lt;1,VLOOKUP(K993,car_1[[رقم السيارة]:[العداد]],5,FALSE),_xlfn.MAXIFS(OFFSET($P$5,0,0,ROW()-5,1),OFFSET($K$5,0,0,ROW()-5,1),K993)),VLOOKUP(K993,car_1[[رقم السيارة]:[العداد]],5,FALSE)),"")</f>
        <v>65752</v>
      </c>
      <c r="Q993" s="12" t="str">
        <f t="shared" ca="1" si="84"/>
        <v/>
      </c>
      <c r="R993" s="3">
        <v>55</v>
      </c>
      <c r="S993" s="3" t="s">
        <v>26</v>
      </c>
    </row>
    <row r="994" spans="7:19" x14ac:dyDescent="0.2">
      <c r="G994" s="6">
        <f t="shared" si="85"/>
        <v>46104</v>
      </c>
      <c r="H994" s="7">
        <f t="shared" si="86"/>
        <v>46104</v>
      </c>
      <c r="I994" s="8">
        <v>46104</v>
      </c>
      <c r="J994" s="9">
        <f t="shared" si="87"/>
        <v>46104</v>
      </c>
      <c r="K994" s="3">
        <v>215</v>
      </c>
      <c r="L994" s="14" t="str">
        <f>IFERROR(VLOOKUP($K994,car_1[],2,0),"")</f>
        <v>مصطفى</v>
      </c>
      <c r="M994" s="14" t="str">
        <f>IFERROR(VLOOKUP($K994,car_1[],3,0),"")</f>
        <v xml:space="preserve">كابينة </v>
      </c>
      <c r="N994" s="14" t="str">
        <f>IFERROR(VLOOKUP($K994,car_1[],4,0),"")</f>
        <v>عادية</v>
      </c>
      <c r="O994" s="11">
        <f ca="1">IF(K994&lt;&gt;"",IFERROR(IF(_xlfn.MAXIFS(OFFSET($P$5,0,0,ROW()-5,1),OFFSET($K$5,0,0,ROW()-5,1),K994)&lt;1,VLOOKUP(K994,car_1[[رقم السيارة]:[العداد]],5,FALSE),_xlfn.MAXIFS(OFFSET($P$5,0,0,ROW()-5,1),OFFSET($K$5,0,0,ROW()-5,1),K994)),VLOOKUP(K994,car_1[[رقم السيارة]:[العداد]],5,FALSE)),"")</f>
        <v>75925</v>
      </c>
      <c r="Q994" s="12" t="str">
        <f t="shared" ca="1" si="84"/>
        <v/>
      </c>
      <c r="R994" s="3">
        <v>70</v>
      </c>
      <c r="S994" s="3" t="s">
        <v>26</v>
      </c>
    </row>
    <row r="995" spans="7:19" x14ac:dyDescent="0.2">
      <c r="G995" s="6">
        <f t="shared" si="85"/>
        <v>46105</v>
      </c>
      <c r="H995" s="7">
        <f t="shared" si="86"/>
        <v>46105</v>
      </c>
      <c r="I995" s="8">
        <v>46105</v>
      </c>
      <c r="J995" s="9">
        <f t="shared" si="87"/>
        <v>46105</v>
      </c>
      <c r="K995" s="3">
        <v>578</v>
      </c>
      <c r="L995" s="14" t="str">
        <f>IFERROR(VLOOKUP($K995,car_1[],2,0),"")</f>
        <v>رضا الخطيب</v>
      </c>
      <c r="M995" s="14" t="str">
        <f>IFERROR(VLOOKUP($K995,car_1[],3,0),"")</f>
        <v>دبل كابينة</v>
      </c>
      <c r="N995" s="14" t="str">
        <f>IFERROR(VLOOKUP($K995,car_1[],4,0),"")</f>
        <v>غرز</v>
      </c>
      <c r="O995" s="11">
        <f ca="1">IF(K995&lt;&gt;"",IFERROR(IF(_xlfn.MAXIFS(OFFSET($P$5,0,0,ROW()-5,1),OFFSET($K$5,0,0,ROW()-5,1),K995)&lt;1,VLOOKUP(K995,car_1[[رقم السيارة]:[العداد]],5,FALSE),_xlfn.MAXIFS(OFFSET($P$5,0,0,ROW()-5,1),OFFSET($K$5,0,0,ROW()-5,1),K995)),VLOOKUP(K995,car_1[[رقم السيارة]:[العداد]],5,FALSE)),"")</f>
        <v>65352</v>
      </c>
      <c r="Q995" s="12" t="str">
        <f t="shared" ca="1" si="84"/>
        <v/>
      </c>
      <c r="R995" s="3">
        <v>50</v>
      </c>
      <c r="S995" s="3" t="s">
        <v>26</v>
      </c>
    </row>
    <row r="996" spans="7:19" x14ac:dyDescent="0.2">
      <c r="G996" s="6">
        <f t="shared" si="85"/>
        <v>46106</v>
      </c>
      <c r="H996" s="7">
        <f t="shared" si="86"/>
        <v>46106</v>
      </c>
      <c r="I996" s="8">
        <v>46106</v>
      </c>
      <c r="J996" s="9">
        <f t="shared" si="87"/>
        <v>46106</v>
      </c>
      <c r="K996" s="3">
        <v>879</v>
      </c>
      <c r="L996" s="14" t="str">
        <f>IFERROR(VLOOKUP($K996,car_1[],2,0),"")</f>
        <v xml:space="preserve">محمود </v>
      </c>
      <c r="M996" s="14" t="str">
        <f>IFERROR(VLOOKUP($K996,car_1[],3,0),"")</f>
        <v>دبل كابينة</v>
      </c>
      <c r="N996" s="14" t="str">
        <f>IFERROR(VLOOKUP($K996,car_1[],4,0),"")</f>
        <v>غرز</v>
      </c>
      <c r="O996" s="11">
        <f ca="1">IF(K996&lt;&gt;"",IFERROR(IF(_xlfn.MAXIFS(OFFSET($P$5,0,0,ROW()-5,1),OFFSET($K$5,0,0,ROW()-5,1),K996)&lt;1,VLOOKUP(K996,car_1[[رقم السيارة]:[العداد]],5,FALSE),_xlfn.MAXIFS(OFFSET($P$5,0,0,ROW()-5,1),OFFSET($K$5,0,0,ROW()-5,1),K996)),VLOOKUP(K996,car_1[[رقم السيارة]:[العداد]],5,FALSE)),"")</f>
        <v>426555</v>
      </c>
      <c r="Q996" s="12" t="str">
        <f t="shared" ca="1" si="84"/>
        <v/>
      </c>
      <c r="R996" s="3">
        <v>25</v>
      </c>
      <c r="S996" s="3" t="s">
        <v>26</v>
      </c>
    </row>
    <row r="997" spans="7:19" x14ac:dyDescent="0.2">
      <c r="G997" s="6">
        <f t="shared" si="85"/>
        <v>46107</v>
      </c>
      <c r="H997" s="7">
        <f t="shared" si="86"/>
        <v>46107</v>
      </c>
      <c r="I997" s="8">
        <v>46107</v>
      </c>
      <c r="J997" s="9">
        <f t="shared" si="87"/>
        <v>46107</v>
      </c>
      <c r="K997" s="3">
        <v>566</v>
      </c>
      <c r="L997" s="14" t="str">
        <f>IFERROR(VLOOKUP($K997,car_1[],2,0),"")</f>
        <v>محمد</v>
      </c>
      <c r="M997" s="14" t="str">
        <f>IFERROR(VLOOKUP($K997,car_1[],3,0),"")</f>
        <v>دبل كابينة</v>
      </c>
      <c r="N997" s="14" t="str">
        <f>IFERROR(VLOOKUP($K997,car_1[],4,0),"")</f>
        <v>عادية</v>
      </c>
      <c r="O997" s="11">
        <f ca="1">IF(K997&lt;&gt;"",IFERROR(IF(_xlfn.MAXIFS(OFFSET($P$5,0,0,ROW()-5,1),OFFSET($K$5,0,0,ROW()-5,1),K997)&lt;1,VLOOKUP(K997,car_1[[رقم السيارة]:[العداد]],5,FALSE),_xlfn.MAXIFS(OFFSET($P$5,0,0,ROW()-5,1),OFFSET($K$5,0,0,ROW()-5,1),K997)),VLOOKUP(K997,car_1[[رقم السيارة]:[العداد]],5,FALSE)),"")</f>
        <v>65752</v>
      </c>
      <c r="Q997" s="12" t="str">
        <f t="shared" ca="1" si="84"/>
        <v/>
      </c>
      <c r="R997" s="3">
        <v>30</v>
      </c>
      <c r="S997" s="3" t="s">
        <v>26</v>
      </c>
    </row>
    <row r="998" spans="7:19" x14ac:dyDescent="0.2">
      <c r="G998" s="6">
        <f t="shared" si="85"/>
        <v>46108</v>
      </c>
      <c r="H998" s="7">
        <f t="shared" si="86"/>
        <v>46108</v>
      </c>
      <c r="I998" s="8">
        <v>46108</v>
      </c>
      <c r="J998" s="9">
        <f t="shared" si="87"/>
        <v>46108</v>
      </c>
      <c r="K998" s="3">
        <v>215</v>
      </c>
      <c r="L998" s="14" t="str">
        <f>IFERROR(VLOOKUP($K998,car_1[],2,0),"")</f>
        <v>مصطفى</v>
      </c>
      <c r="M998" s="14" t="str">
        <f>IFERROR(VLOOKUP($K998,car_1[],3,0),"")</f>
        <v xml:space="preserve">كابينة </v>
      </c>
      <c r="N998" s="14" t="str">
        <f>IFERROR(VLOOKUP($K998,car_1[],4,0),"")</f>
        <v>عادية</v>
      </c>
      <c r="O998" s="11">
        <f ca="1">IF(K998&lt;&gt;"",IFERROR(IF(_xlfn.MAXIFS(OFFSET($P$5,0,0,ROW()-5,1),OFFSET($K$5,0,0,ROW()-5,1),K998)&lt;1,VLOOKUP(K998,car_1[[رقم السيارة]:[العداد]],5,FALSE),_xlfn.MAXIFS(OFFSET($P$5,0,0,ROW()-5,1),OFFSET($K$5,0,0,ROW()-5,1),K998)),VLOOKUP(K998,car_1[[رقم السيارة]:[العداد]],5,FALSE)),"")</f>
        <v>75925</v>
      </c>
      <c r="Q998" s="12" t="str">
        <f t="shared" ca="1" si="84"/>
        <v/>
      </c>
      <c r="R998" s="3">
        <v>55</v>
      </c>
      <c r="S998" s="3" t="s">
        <v>26</v>
      </c>
    </row>
    <row r="999" spans="7:19" x14ac:dyDescent="0.2">
      <c r="G999" s="6">
        <f t="shared" si="85"/>
        <v>46109</v>
      </c>
      <c r="H999" s="7">
        <f t="shared" si="86"/>
        <v>46109</v>
      </c>
      <c r="I999" s="8">
        <v>46109</v>
      </c>
      <c r="J999" s="9">
        <f t="shared" si="87"/>
        <v>46109</v>
      </c>
      <c r="K999" s="3">
        <v>578</v>
      </c>
      <c r="L999" s="14" t="str">
        <f>IFERROR(VLOOKUP($K999,car_1[],2,0),"")</f>
        <v>رضا الخطيب</v>
      </c>
      <c r="M999" s="14" t="str">
        <f>IFERROR(VLOOKUP($K999,car_1[],3,0),"")</f>
        <v>دبل كابينة</v>
      </c>
      <c r="N999" s="14" t="str">
        <f>IFERROR(VLOOKUP($K999,car_1[],4,0),"")</f>
        <v>غرز</v>
      </c>
      <c r="O999" s="11">
        <f ca="1">IF(K999&lt;&gt;"",IFERROR(IF(_xlfn.MAXIFS(OFFSET($P$5,0,0,ROW()-5,1),OFFSET($K$5,0,0,ROW()-5,1),K999)&lt;1,VLOOKUP(K999,car_1[[رقم السيارة]:[العداد]],5,FALSE),_xlfn.MAXIFS(OFFSET($P$5,0,0,ROW()-5,1),OFFSET($K$5,0,0,ROW()-5,1),K999)),VLOOKUP(K999,car_1[[رقم السيارة]:[العداد]],5,FALSE)),"")</f>
        <v>65352</v>
      </c>
      <c r="Q999" s="12" t="str">
        <f t="shared" ca="1" si="84"/>
        <v/>
      </c>
      <c r="R999" s="3">
        <v>70</v>
      </c>
      <c r="S999" s="3" t="s">
        <v>26</v>
      </c>
    </row>
    <row r="1000" spans="7:19" x14ac:dyDescent="0.2">
      <c r="G1000" s="6">
        <f t="shared" si="85"/>
        <v>46110</v>
      </c>
      <c r="H1000" s="7">
        <f t="shared" si="86"/>
        <v>46110</v>
      </c>
      <c r="I1000" s="8">
        <v>46110</v>
      </c>
      <c r="J1000" s="9">
        <f t="shared" si="87"/>
        <v>46110</v>
      </c>
      <c r="K1000" s="3">
        <v>879</v>
      </c>
      <c r="L1000" s="14" t="str">
        <f>IFERROR(VLOOKUP($K1000,car_1[],2,0),"")</f>
        <v xml:space="preserve">محمود </v>
      </c>
      <c r="M1000" s="14" t="str">
        <f>IFERROR(VLOOKUP($K1000,car_1[],3,0),"")</f>
        <v>دبل كابينة</v>
      </c>
      <c r="N1000" s="14" t="str">
        <f>IFERROR(VLOOKUP($K1000,car_1[],4,0),"")</f>
        <v>غرز</v>
      </c>
      <c r="O1000" s="11">
        <f ca="1">IF(K1000&lt;&gt;"",IFERROR(IF(_xlfn.MAXIFS(OFFSET($P$5,0,0,ROW()-5,1),OFFSET($K$5,0,0,ROW()-5,1),K1000)&lt;1,VLOOKUP(K1000,car_1[[رقم السيارة]:[العداد]],5,FALSE),_xlfn.MAXIFS(OFFSET($P$5,0,0,ROW()-5,1),OFFSET($K$5,0,0,ROW()-5,1),K1000)),VLOOKUP(K1000,car_1[[رقم السيارة]:[العداد]],5,FALSE)),"")</f>
        <v>426555</v>
      </c>
      <c r="Q1000" s="12" t="str">
        <f t="shared" ca="1" si="84"/>
        <v/>
      </c>
      <c r="R1000" s="3">
        <v>50</v>
      </c>
      <c r="S1000" s="3" t="s">
        <v>26</v>
      </c>
    </row>
    <row r="1001" spans="7:19" x14ac:dyDescent="0.2">
      <c r="G1001" s="6">
        <f t="shared" si="85"/>
        <v>46111</v>
      </c>
      <c r="H1001" s="7">
        <f t="shared" si="86"/>
        <v>46111</v>
      </c>
      <c r="I1001" s="8">
        <v>46111</v>
      </c>
      <c r="J1001" s="9">
        <f t="shared" si="87"/>
        <v>46111</v>
      </c>
      <c r="K1001" s="3">
        <v>566</v>
      </c>
      <c r="L1001" s="14" t="str">
        <f>IFERROR(VLOOKUP($K1001,car_1[],2,0),"")</f>
        <v>محمد</v>
      </c>
      <c r="M1001" s="14" t="str">
        <f>IFERROR(VLOOKUP($K1001,car_1[],3,0),"")</f>
        <v>دبل كابينة</v>
      </c>
      <c r="N1001" s="14" t="str">
        <f>IFERROR(VLOOKUP($K1001,car_1[],4,0),"")</f>
        <v>عادية</v>
      </c>
      <c r="O1001" s="11">
        <f ca="1">IF(K1001&lt;&gt;"",IFERROR(IF(_xlfn.MAXIFS(OFFSET($P$5,0,0,ROW()-5,1),OFFSET($K$5,0,0,ROW()-5,1),K1001)&lt;1,VLOOKUP(K1001,car_1[[رقم السيارة]:[العداد]],5,FALSE),_xlfn.MAXIFS(OFFSET($P$5,0,0,ROW()-5,1),OFFSET($K$5,0,0,ROW()-5,1),K1001)),VLOOKUP(K1001,car_1[[رقم السيارة]:[العداد]],5,FALSE)),"")</f>
        <v>65752</v>
      </c>
      <c r="Q1001" s="12" t="str">
        <f t="shared" ca="1" si="84"/>
        <v/>
      </c>
      <c r="R1001" s="3">
        <v>25</v>
      </c>
      <c r="S1001" s="3" t="s">
        <v>26</v>
      </c>
    </row>
    <row r="1002" spans="7:19" x14ac:dyDescent="0.2">
      <c r="G1002" s="6">
        <f t="shared" si="85"/>
        <v>46112</v>
      </c>
      <c r="H1002" s="7">
        <f t="shared" si="86"/>
        <v>46112</v>
      </c>
      <c r="I1002" s="8">
        <v>46112</v>
      </c>
      <c r="J1002" s="9">
        <f t="shared" si="87"/>
        <v>46112</v>
      </c>
      <c r="K1002" s="3">
        <v>215</v>
      </c>
      <c r="L1002" s="14" t="str">
        <f>IFERROR(VLOOKUP($K1002,car_1[],2,0),"")</f>
        <v>مصطفى</v>
      </c>
      <c r="M1002" s="14" t="str">
        <f>IFERROR(VLOOKUP($K1002,car_1[],3,0),"")</f>
        <v xml:space="preserve">كابينة </v>
      </c>
      <c r="N1002" s="14" t="str">
        <f>IFERROR(VLOOKUP($K1002,car_1[],4,0),"")</f>
        <v>عادية</v>
      </c>
      <c r="O1002" s="11">
        <f ca="1">IF(K1002&lt;&gt;"",IFERROR(IF(_xlfn.MAXIFS(OFFSET($P$5,0,0,ROW()-5,1),OFFSET($K$5,0,0,ROW()-5,1),K1002)&lt;1,VLOOKUP(K1002,car_1[[رقم السيارة]:[العداد]],5,FALSE),_xlfn.MAXIFS(OFFSET($P$5,0,0,ROW()-5,1),OFFSET($K$5,0,0,ROW()-5,1),K1002)),VLOOKUP(K1002,car_1[[رقم السيارة]:[العداد]],5,FALSE)),"")</f>
        <v>75925</v>
      </c>
      <c r="Q1002" s="12" t="str">
        <f t="shared" ca="1" si="84"/>
        <v/>
      </c>
      <c r="R1002" s="3">
        <v>30</v>
      </c>
      <c r="S1002" s="3" t="s">
        <v>26</v>
      </c>
    </row>
    <row r="1003" spans="7:19" x14ac:dyDescent="0.2">
      <c r="G1003" s="6">
        <f t="shared" si="85"/>
        <v>46113</v>
      </c>
      <c r="H1003" s="7">
        <f t="shared" si="86"/>
        <v>46113</v>
      </c>
      <c r="I1003" s="8">
        <v>46113</v>
      </c>
      <c r="J1003" s="9">
        <f t="shared" si="87"/>
        <v>46113</v>
      </c>
      <c r="K1003" s="3">
        <v>578</v>
      </c>
      <c r="L1003" s="14" t="str">
        <f>IFERROR(VLOOKUP($K1003,car_1[],2,0),"")</f>
        <v>رضا الخطيب</v>
      </c>
      <c r="M1003" s="14" t="str">
        <f>IFERROR(VLOOKUP($K1003,car_1[],3,0),"")</f>
        <v>دبل كابينة</v>
      </c>
      <c r="N1003" s="14" t="str">
        <f>IFERROR(VLOOKUP($K1003,car_1[],4,0),"")</f>
        <v>غرز</v>
      </c>
      <c r="O1003" s="11">
        <f ca="1">IF(K1003&lt;&gt;"",IFERROR(IF(_xlfn.MAXIFS(OFFSET($P$5,0,0,ROW()-5,1),OFFSET($K$5,0,0,ROW()-5,1),K1003)&lt;1,VLOOKUP(K1003,car_1[[رقم السيارة]:[العداد]],5,FALSE),_xlfn.MAXIFS(OFFSET($P$5,0,0,ROW()-5,1),OFFSET($K$5,0,0,ROW()-5,1),K1003)),VLOOKUP(K1003,car_1[[رقم السيارة]:[العداد]],5,FALSE)),"")</f>
        <v>65352</v>
      </c>
      <c r="Q1003" s="12" t="str">
        <f t="shared" ca="1" si="84"/>
        <v/>
      </c>
      <c r="R1003" s="3">
        <v>55</v>
      </c>
      <c r="S1003" s="3" t="s">
        <v>26</v>
      </c>
    </row>
    <row r="1004" spans="7:19" x14ac:dyDescent="0.2">
      <c r="G1004" s="6">
        <f t="shared" si="85"/>
        <v>46114</v>
      </c>
      <c r="H1004" s="7">
        <f t="shared" si="86"/>
        <v>46114</v>
      </c>
      <c r="I1004" s="8">
        <v>46114</v>
      </c>
      <c r="J1004" s="9">
        <f t="shared" si="87"/>
        <v>46114</v>
      </c>
      <c r="K1004" s="3">
        <v>879</v>
      </c>
      <c r="L1004" s="14" t="str">
        <f>IFERROR(VLOOKUP($K1004,car_1[],2,0),"")</f>
        <v xml:space="preserve">محمود </v>
      </c>
      <c r="M1004" s="14" t="str">
        <f>IFERROR(VLOOKUP($K1004,car_1[],3,0),"")</f>
        <v>دبل كابينة</v>
      </c>
      <c r="N1004" s="14" t="str">
        <f>IFERROR(VLOOKUP($K1004,car_1[],4,0),"")</f>
        <v>غرز</v>
      </c>
      <c r="O1004" s="11">
        <f ca="1">IF(K1004&lt;&gt;"",IFERROR(IF(_xlfn.MAXIFS(OFFSET($P$5,0,0,ROW()-5,1),OFFSET($K$5,0,0,ROW()-5,1),K1004)&lt;1,VLOOKUP(K1004,car_1[[رقم السيارة]:[العداد]],5,FALSE),_xlfn.MAXIFS(OFFSET($P$5,0,0,ROW()-5,1),OFFSET($K$5,0,0,ROW()-5,1),K1004)),VLOOKUP(K1004,car_1[[رقم السيارة]:[العداد]],5,FALSE)),"")</f>
        <v>426555</v>
      </c>
      <c r="Q1004" s="12" t="str">
        <f t="shared" ca="1" si="84"/>
        <v/>
      </c>
      <c r="R1004" s="3">
        <v>70</v>
      </c>
      <c r="S1004" s="3" t="s">
        <v>26</v>
      </c>
    </row>
    <row r="1005" spans="7:19" x14ac:dyDescent="0.2">
      <c r="G1005" s="6">
        <f t="shared" si="85"/>
        <v>46115</v>
      </c>
      <c r="H1005" s="7">
        <f t="shared" si="86"/>
        <v>46115</v>
      </c>
      <c r="I1005" s="8">
        <v>46115</v>
      </c>
      <c r="J1005" s="9">
        <f t="shared" si="87"/>
        <v>46115</v>
      </c>
      <c r="K1005" s="3">
        <v>566</v>
      </c>
      <c r="L1005" s="14" t="str">
        <f>IFERROR(VLOOKUP($K1005,car_1[],2,0),"")</f>
        <v>محمد</v>
      </c>
      <c r="M1005" s="14" t="str">
        <f>IFERROR(VLOOKUP($K1005,car_1[],3,0),"")</f>
        <v>دبل كابينة</v>
      </c>
      <c r="N1005" s="14" t="str">
        <f>IFERROR(VLOOKUP($K1005,car_1[],4,0),"")</f>
        <v>عادية</v>
      </c>
      <c r="O1005" s="11">
        <f ca="1">IF(K1005&lt;&gt;"",IFERROR(IF(_xlfn.MAXIFS(OFFSET($P$5,0,0,ROW()-5,1),OFFSET($K$5,0,0,ROW()-5,1),K1005)&lt;1,VLOOKUP(K1005,car_1[[رقم السيارة]:[العداد]],5,FALSE),_xlfn.MAXIFS(OFFSET($P$5,0,0,ROW()-5,1),OFFSET($K$5,0,0,ROW()-5,1),K1005)),VLOOKUP(K1005,car_1[[رقم السيارة]:[العداد]],5,FALSE)),"")</f>
        <v>65752</v>
      </c>
      <c r="Q1005" s="12" t="str">
        <f t="shared" ca="1" si="84"/>
        <v/>
      </c>
      <c r="R1005" s="3">
        <v>50</v>
      </c>
      <c r="S1005" s="3" t="s">
        <v>26</v>
      </c>
    </row>
    <row r="1006" spans="7:19" x14ac:dyDescent="0.2">
      <c r="G1006" s="6">
        <f t="shared" si="85"/>
        <v>46116</v>
      </c>
      <c r="H1006" s="7">
        <f t="shared" si="86"/>
        <v>46116</v>
      </c>
      <c r="I1006" s="8">
        <v>46116</v>
      </c>
      <c r="J1006" s="9">
        <f t="shared" si="87"/>
        <v>46116</v>
      </c>
      <c r="K1006" s="3">
        <v>215</v>
      </c>
      <c r="L1006" s="14" t="str">
        <f>IFERROR(VLOOKUP($K1006,car_1[],2,0),"")</f>
        <v>مصطفى</v>
      </c>
      <c r="M1006" s="14" t="str">
        <f>IFERROR(VLOOKUP($K1006,car_1[],3,0),"")</f>
        <v xml:space="preserve">كابينة </v>
      </c>
      <c r="N1006" s="14" t="str">
        <f>IFERROR(VLOOKUP($K1006,car_1[],4,0),"")</f>
        <v>عادية</v>
      </c>
      <c r="O1006" s="11">
        <f ca="1">IF(K1006&lt;&gt;"",IFERROR(IF(_xlfn.MAXIFS(OFFSET($P$5,0,0,ROW()-5,1),OFFSET($K$5,0,0,ROW()-5,1),K1006)&lt;1,VLOOKUP(K1006,car_1[[رقم السيارة]:[العداد]],5,FALSE),_xlfn.MAXIFS(OFFSET($P$5,0,0,ROW()-5,1),OFFSET($K$5,0,0,ROW()-5,1),K1006)),VLOOKUP(K1006,car_1[[رقم السيارة]:[العداد]],5,FALSE)),"")</f>
        <v>75925</v>
      </c>
      <c r="Q1006" s="12" t="str">
        <f t="shared" ca="1" si="84"/>
        <v/>
      </c>
      <c r="R1006" s="3">
        <v>25</v>
      </c>
      <c r="S1006" s="3" t="s">
        <v>26</v>
      </c>
    </row>
    <row r="1007" spans="7:19" x14ac:dyDescent="0.2">
      <c r="G1007" s="6">
        <f t="shared" si="85"/>
        <v>46117</v>
      </c>
      <c r="H1007" s="7">
        <f t="shared" si="86"/>
        <v>46117</v>
      </c>
      <c r="I1007" s="8">
        <v>46117</v>
      </c>
      <c r="J1007" s="9">
        <f t="shared" si="87"/>
        <v>46117</v>
      </c>
      <c r="K1007" s="3">
        <v>578</v>
      </c>
      <c r="L1007" s="14" t="str">
        <f>IFERROR(VLOOKUP($K1007,car_1[],2,0),"")</f>
        <v>رضا الخطيب</v>
      </c>
      <c r="M1007" s="14" t="str">
        <f>IFERROR(VLOOKUP($K1007,car_1[],3,0),"")</f>
        <v>دبل كابينة</v>
      </c>
      <c r="N1007" s="14" t="str">
        <f>IFERROR(VLOOKUP($K1007,car_1[],4,0),"")</f>
        <v>غرز</v>
      </c>
      <c r="O1007" s="11">
        <f ca="1">IF(K1007&lt;&gt;"",IFERROR(IF(_xlfn.MAXIFS(OFFSET($P$5,0,0,ROW()-5,1),OFFSET($K$5,0,0,ROW()-5,1),K1007)&lt;1,VLOOKUP(K1007,car_1[[رقم السيارة]:[العداد]],5,FALSE),_xlfn.MAXIFS(OFFSET($P$5,0,0,ROW()-5,1),OFFSET($K$5,0,0,ROW()-5,1),K1007)),VLOOKUP(K1007,car_1[[رقم السيارة]:[العداد]],5,FALSE)),"")</f>
        <v>65352</v>
      </c>
      <c r="Q1007" s="12" t="str">
        <f t="shared" ca="1" si="84"/>
        <v/>
      </c>
      <c r="R1007" s="3">
        <v>30</v>
      </c>
      <c r="S1007" s="3" t="s">
        <v>26</v>
      </c>
    </row>
    <row r="1008" spans="7:19" x14ac:dyDescent="0.2">
      <c r="G1008" s="6">
        <f t="shared" si="85"/>
        <v>46118</v>
      </c>
      <c r="H1008" s="7">
        <f t="shared" si="86"/>
        <v>46118</v>
      </c>
      <c r="I1008" s="8">
        <v>46118</v>
      </c>
      <c r="J1008" s="9">
        <f t="shared" si="87"/>
        <v>46118</v>
      </c>
      <c r="K1008" s="3">
        <v>879</v>
      </c>
      <c r="L1008" s="14" t="str">
        <f>IFERROR(VLOOKUP($K1008,car_1[],2,0),"")</f>
        <v xml:space="preserve">محمود </v>
      </c>
      <c r="M1008" s="14" t="str">
        <f>IFERROR(VLOOKUP($K1008,car_1[],3,0),"")</f>
        <v>دبل كابينة</v>
      </c>
      <c r="N1008" s="14" t="str">
        <f>IFERROR(VLOOKUP($K1008,car_1[],4,0),"")</f>
        <v>غرز</v>
      </c>
      <c r="O1008" s="11">
        <f ca="1">IF(K1008&lt;&gt;"",IFERROR(IF(_xlfn.MAXIFS(OFFSET($P$5,0,0,ROW()-5,1),OFFSET($K$5,0,0,ROW()-5,1),K1008)&lt;1,VLOOKUP(K1008,car_1[[رقم السيارة]:[العداد]],5,FALSE),_xlfn.MAXIFS(OFFSET($P$5,0,0,ROW()-5,1),OFFSET($K$5,0,0,ROW()-5,1),K1008)),VLOOKUP(K1008,car_1[[رقم السيارة]:[العداد]],5,FALSE)),"")</f>
        <v>426555</v>
      </c>
      <c r="Q1008" s="12" t="str">
        <f t="shared" ca="1" si="84"/>
        <v/>
      </c>
      <c r="R1008" s="3">
        <v>55</v>
      </c>
      <c r="S1008" s="3" t="s">
        <v>26</v>
      </c>
    </row>
    <row r="1009" spans="7:19" x14ac:dyDescent="0.2">
      <c r="G1009" s="6">
        <f t="shared" si="85"/>
        <v>46119</v>
      </c>
      <c r="H1009" s="7">
        <f t="shared" si="86"/>
        <v>46119</v>
      </c>
      <c r="I1009" s="8">
        <v>46119</v>
      </c>
      <c r="J1009" s="9">
        <f t="shared" si="87"/>
        <v>46119</v>
      </c>
      <c r="K1009" s="3">
        <v>566</v>
      </c>
      <c r="L1009" s="14" t="str">
        <f>IFERROR(VLOOKUP($K1009,car_1[],2,0),"")</f>
        <v>محمد</v>
      </c>
      <c r="M1009" s="14" t="str">
        <f>IFERROR(VLOOKUP($K1009,car_1[],3,0),"")</f>
        <v>دبل كابينة</v>
      </c>
      <c r="N1009" s="14" t="str">
        <f>IFERROR(VLOOKUP($K1009,car_1[],4,0),"")</f>
        <v>عادية</v>
      </c>
      <c r="O1009" s="11">
        <f ca="1">IF(K1009&lt;&gt;"",IFERROR(IF(_xlfn.MAXIFS(OFFSET($P$5,0,0,ROW()-5,1),OFFSET($K$5,0,0,ROW()-5,1),K1009)&lt;1,VLOOKUP(K1009,car_1[[رقم السيارة]:[العداد]],5,FALSE),_xlfn.MAXIFS(OFFSET($P$5,0,0,ROW()-5,1),OFFSET($K$5,0,0,ROW()-5,1),K1009)),VLOOKUP(K1009,car_1[[رقم السيارة]:[العداد]],5,FALSE)),"")</f>
        <v>65752</v>
      </c>
      <c r="Q1009" s="12" t="str">
        <f t="shared" ca="1" si="84"/>
        <v/>
      </c>
      <c r="R1009" s="3">
        <v>70</v>
      </c>
      <c r="S1009" s="3" t="s">
        <v>26</v>
      </c>
    </row>
    <row r="1010" spans="7:19" x14ac:dyDescent="0.2">
      <c r="G1010" s="6">
        <f t="shared" si="85"/>
        <v>46120</v>
      </c>
      <c r="H1010" s="7">
        <f t="shared" si="86"/>
        <v>46120</v>
      </c>
      <c r="I1010" s="8">
        <v>46120</v>
      </c>
      <c r="J1010" s="9">
        <f t="shared" si="87"/>
        <v>46120</v>
      </c>
      <c r="K1010" s="3">
        <v>215</v>
      </c>
      <c r="L1010" s="14" t="str">
        <f>IFERROR(VLOOKUP($K1010,car_1[],2,0),"")</f>
        <v>مصطفى</v>
      </c>
      <c r="M1010" s="14" t="str">
        <f>IFERROR(VLOOKUP($K1010,car_1[],3,0),"")</f>
        <v xml:space="preserve">كابينة </v>
      </c>
      <c r="N1010" s="14" t="str">
        <f>IFERROR(VLOOKUP($K1010,car_1[],4,0),"")</f>
        <v>عادية</v>
      </c>
      <c r="O1010" s="11">
        <f ca="1">IF(K1010&lt;&gt;"",IFERROR(IF(_xlfn.MAXIFS(OFFSET($P$5,0,0,ROW()-5,1),OFFSET($K$5,0,0,ROW()-5,1),K1010)&lt;1,VLOOKUP(K1010,car_1[[رقم السيارة]:[العداد]],5,FALSE),_xlfn.MAXIFS(OFFSET($P$5,0,0,ROW()-5,1),OFFSET($K$5,0,0,ROW()-5,1),K1010)),VLOOKUP(K1010,car_1[[رقم السيارة]:[العداد]],5,FALSE)),"")</f>
        <v>75925</v>
      </c>
      <c r="Q1010" s="12" t="str">
        <f t="shared" ca="1" si="84"/>
        <v/>
      </c>
      <c r="R1010" s="3">
        <v>50</v>
      </c>
      <c r="S1010" s="3" t="s">
        <v>26</v>
      </c>
    </row>
    <row r="1011" spans="7:19" x14ac:dyDescent="0.2">
      <c r="G1011" s="6">
        <f t="shared" si="85"/>
        <v>46121</v>
      </c>
      <c r="H1011" s="7">
        <f t="shared" si="86"/>
        <v>46121</v>
      </c>
      <c r="I1011" s="8">
        <v>46121</v>
      </c>
      <c r="J1011" s="9">
        <f t="shared" si="87"/>
        <v>46121</v>
      </c>
      <c r="K1011" s="3">
        <v>578</v>
      </c>
      <c r="L1011" s="14" t="str">
        <f>IFERROR(VLOOKUP($K1011,car_1[],2,0),"")</f>
        <v>رضا الخطيب</v>
      </c>
      <c r="M1011" s="14" t="str">
        <f>IFERROR(VLOOKUP($K1011,car_1[],3,0),"")</f>
        <v>دبل كابينة</v>
      </c>
      <c r="N1011" s="14" t="str">
        <f>IFERROR(VLOOKUP($K1011,car_1[],4,0),"")</f>
        <v>غرز</v>
      </c>
      <c r="O1011" s="11">
        <f ca="1">IF(K1011&lt;&gt;"",IFERROR(IF(_xlfn.MAXIFS(OFFSET($P$5,0,0,ROW()-5,1),OFFSET($K$5,0,0,ROW()-5,1),K1011)&lt;1,VLOOKUP(K1011,car_1[[رقم السيارة]:[العداد]],5,FALSE),_xlfn.MAXIFS(OFFSET($P$5,0,0,ROW()-5,1),OFFSET($K$5,0,0,ROW()-5,1),K1011)),VLOOKUP(K1011,car_1[[رقم السيارة]:[العداد]],5,FALSE)),"")</f>
        <v>65352</v>
      </c>
      <c r="Q1011" s="12" t="str">
        <f t="shared" ca="1" si="84"/>
        <v/>
      </c>
      <c r="R1011" s="3">
        <v>25</v>
      </c>
      <c r="S1011" s="3" t="s">
        <v>26</v>
      </c>
    </row>
    <row r="1012" spans="7:19" x14ac:dyDescent="0.2">
      <c r="G1012" s="6">
        <f t="shared" si="85"/>
        <v>46122</v>
      </c>
      <c r="H1012" s="7">
        <f t="shared" si="86"/>
        <v>46122</v>
      </c>
      <c r="I1012" s="8">
        <v>46122</v>
      </c>
      <c r="J1012" s="9">
        <f t="shared" si="87"/>
        <v>46122</v>
      </c>
      <c r="K1012" s="3">
        <v>879</v>
      </c>
      <c r="L1012" s="14" t="str">
        <f>IFERROR(VLOOKUP($K1012,car_1[],2,0),"")</f>
        <v xml:space="preserve">محمود </v>
      </c>
      <c r="M1012" s="14" t="str">
        <f>IFERROR(VLOOKUP($K1012,car_1[],3,0),"")</f>
        <v>دبل كابينة</v>
      </c>
      <c r="N1012" s="14" t="str">
        <f>IFERROR(VLOOKUP($K1012,car_1[],4,0),"")</f>
        <v>غرز</v>
      </c>
      <c r="O1012" s="11">
        <f ca="1">IF(K1012&lt;&gt;"",IFERROR(IF(_xlfn.MAXIFS(OFFSET($P$5,0,0,ROW()-5,1),OFFSET($K$5,0,0,ROW()-5,1),K1012)&lt;1,VLOOKUP(K1012,car_1[[رقم السيارة]:[العداد]],5,FALSE),_xlfn.MAXIFS(OFFSET($P$5,0,0,ROW()-5,1),OFFSET($K$5,0,0,ROW()-5,1),K1012)),VLOOKUP(K1012,car_1[[رقم السيارة]:[العداد]],5,FALSE)),"")</f>
        <v>426555</v>
      </c>
      <c r="Q1012" s="12" t="str">
        <f t="shared" ca="1" si="84"/>
        <v/>
      </c>
      <c r="R1012" s="3">
        <v>30</v>
      </c>
      <c r="S1012" s="3" t="s">
        <v>26</v>
      </c>
    </row>
    <row r="1013" spans="7:19" x14ac:dyDescent="0.2">
      <c r="G1013" s="6">
        <f t="shared" si="85"/>
        <v>46123</v>
      </c>
      <c r="H1013" s="7">
        <f t="shared" si="86"/>
        <v>46123</v>
      </c>
      <c r="I1013" s="8">
        <v>46123</v>
      </c>
      <c r="J1013" s="9">
        <f t="shared" si="87"/>
        <v>46123</v>
      </c>
      <c r="K1013" s="3">
        <v>566</v>
      </c>
      <c r="L1013" s="14" t="str">
        <f>IFERROR(VLOOKUP($K1013,car_1[],2,0),"")</f>
        <v>محمد</v>
      </c>
      <c r="M1013" s="14" t="str">
        <f>IFERROR(VLOOKUP($K1013,car_1[],3,0),"")</f>
        <v>دبل كابينة</v>
      </c>
      <c r="N1013" s="14" t="str">
        <f>IFERROR(VLOOKUP($K1013,car_1[],4,0),"")</f>
        <v>عادية</v>
      </c>
      <c r="O1013" s="11">
        <f ca="1">IF(K1013&lt;&gt;"",IFERROR(IF(_xlfn.MAXIFS(OFFSET($P$5,0,0,ROW()-5,1),OFFSET($K$5,0,0,ROW()-5,1),K1013)&lt;1,VLOOKUP(K1013,car_1[[رقم السيارة]:[العداد]],5,FALSE),_xlfn.MAXIFS(OFFSET($P$5,0,0,ROW()-5,1),OFFSET($K$5,0,0,ROW()-5,1),K1013)),VLOOKUP(K1013,car_1[[رقم السيارة]:[العداد]],5,FALSE)),"")</f>
        <v>65752</v>
      </c>
      <c r="Q1013" s="12" t="str">
        <f t="shared" ca="1" si="84"/>
        <v/>
      </c>
      <c r="R1013" s="3">
        <v>55</v>
      </c>
      <c r="S1013" s="3" t="s">
        <v>26</v>
      </c>
    </row>
    <row r="1014" spans="7:19" x14ac:dyDescent="0.2">
      <c r="G1014" s="6">
        <f t="shared" si="85"/>
        <v>46124</v>
      </c>
      <c r="H1014" s="7">
        <f t="shared" si="86"/>
        <v>46124</v>
      </c>
      <c r="I1014" s="8">
        <v>46124</v>
      </c>
      <c r="J1014" s="9">
        <f t="shared" si="87"/>
        <v>46124</v>
      </c>
      <c r="K1014" s="3">
        <v>215</v>
      </c>
      <c r="L1014" s="14" t="str">
        <f>IFERROR(VLOOKUP($K1014,car_1[],2,0),"")</f>
        <v>مصطفى</v>
      </c>
      <c r="M1014" s="14" t="str">
        <f>IFERROR(VLOOKUP($K1014,car_1[],3,0),"")</f>
        <v xml:space="preserve">كابينة </v>
      </c>
      <c r="N1014" s="14" t="str">
        <f>IFERROR(VLOOKUP($K1014,car_1[],4,0),"")</f>
        <v>عادية</v>
      </c>
      <c r="O1014" s="11">
        <f ca="1">IF(K1014&lt;&gt;"",IFERROR(IF(_xlfn.MAXIFS(OFFSET($P$5,0,0,ROW()-5,1),OFFSET($K$5,0,0,ROW()-5,1),K1014)&lt;1,VLOOKUP(K1014,car_1[[رقم السيارة]:[العداد]],5,FALSE),_xlfn.MAXIFS(OFFSET($P$5,0,0,ROW()-5,1),OFFSET($K$5,0,0,ROW()-5,1),K1014)),VLOOKUP(K1014,car_1[[رقم السيارة]:[العداد]],5,FALSE)),"")</f>
        <v>75925</v>
      </c>
      <c r="Q1014" s="12" t="str">
        <f t="shared" ca="1" si="84"/>
        <v/>
      </c>
      <c r="R1014" s="3">
        <v>70</v>
      </c>
      <c r="S1014" s="3" t="s">
        <v>26</v>
      </c>
    </row>
    <row r="1015" spans="7:19" x14ac:dyDescent="0.2">
      <c r="G1015" s="6">
        <f t="shared" si="85"/>
        <v>46125</v>
      </c>
      <c r="H1015" s="7">
        <f t="shared" si="86"/>
        <v>46125</v>
      </c>
      <c r="I1015" s="8">
        <v>46125</v>
      </c>
      <c r="J1015" s="9">
        <f t="shared" si="87"/>
        <v>46125</v>
      </c>
      <c r="K1015" s="3">
        <v>578</v>
      </c>
      <c r="L1015" s="14" t="str">
        <f>IFERROR(VLOOKUP($K1015,car_1[],2,0),"")</f>
        <v>رضا الخطيب</v>
      </c>
      <c r="M1015" s="14" t="str">
        <f>IFERROR(VLOOKUP($K1015,car_1[],3,0),"")</f>
        <v>دبل كابينة</v>
      </c>
      <c r="N1015" s="14" t="str">
        <f>IFERROR(VLOOKUP($K1015,car_1[],4,0),"")</f>
        <v>غرز</v>
      </c>
      <c r="O1015" s="11">
        <f ca="1">IF(K1015&lt;&gt;"",IFERROR(IF(_xlfn.MAXIFS(OFFSET($P$5,0,0,ROW()-5,1),OFFSET($K$5,0,0,ROW()-5,1),K1015)&lt;1,VLOOKUP(K1015,car_1[[رقم السيارة]:[العداد]],5,FALSE),_xlfn.MAXIFS(OFFSET($P$5,0,0,ROW()-5,1),OFFSET($K$5,0,0,ROW()-5,1),K1015)),VLOOKUP(K1015,car_1[[رقم السيارة]:[العداد]],5,FALSE)),"")</f>
        <v>65352</v>
      </c>
      <c r="Q1015" s="12" t="str">
        <f t="shared" ca="1" si="84"/>
        <v/>
      </c>
      <c r="R1015" s="3">
        <v>50</v>
      </c>
      <c r="S1015" s="3" t="s">
        <v>26</v>
      </c>
    </row>
    <row r="1016" spans="7:19" x14ac:dyDescent="0.2">
      <c r="G1016" s="6">
        <f t="shared" si="85"/>
        <v>46126</v>
      </c>
      <c r="H1016" s="7">
        <f t="shared" si="86"/>
        <v>46126</v>
      </c>
      <c r="I1016" s="8">
        <v>46126</v>
      </c>
      <c r="J1016" s="9">
        <f t="shared" si="87"/>
        <v>46126</v>
      </c>
      <c r="K1016" s="3">
        <v>879</v>
      </c>
      <c r="L1016" s="14" t="str">
        <f>IFERROR(VLOOKUP($K1016,car_1[],2,0),"")</f>
        <v xml:space="preserve">محمود </v>
      </c>
      <c r="M1016" s="14" t="str">
        <f>IFERROR(VLOOKUP($K1016,car_1[],3,0),"")</f>
        <v>دبل كابينة</v>
      </c>
      <c r="N1016" s="14" t="str">
        <f>IFERROR(VLOOKUP($K1016,car_1[],4,0),"")</f>
        <v>غرز</v>
      </c>
      <c r="O1016" s="11">
        <f ca="1">IF(K1016&lt;&gt;"",IFERROR(IF(_xlfn.MAXIFS(OFFSET($P$5,0,0,ROW()-5,1),OFFSET($K$5,0,0,ROW()-5,1),K1016)&lt;1,VLOOKUP(K1016,car_1[[رقم السيارة]:[العداد]],5,FALSE),_xlfn.MAXIFS(OFFSET($P$5,0,0,ROW()-5,1),OFFSET($K$5,0,0,ROW()-5,1),K1016)),VLOOKUP(K1016,car_1[[رقم السيارة]:[العداد]],5,FALSE)),"")</f>
        <v>426555</v>
      </c>
      <c r="Q1016" s="12" t="str">
        <f t="shared" ca="1" si="84"/>
        <v/>
      </c>
      <c r="R1016" s="3">
        <v>25</v>
      </c>
      <c r="S1016" s="3" t="s">
        <v>26</v>
      </c>
    </row>
    <row r="1017" spans="7:19" x14ac:dyDescent="0.2">
      <c r="G1017" s="6">
        <f t="shared" si="85"/>
        <v>46127</v>
      </c>
      <c r="H1017" s="7">
        <f t="shared" si="86"/>
        <v>46127</v>
      </c>
      <c r="I1017" s="8">
        <v>46127</v>
      </c>
      <c r="J1017" s="9">
        <f t="shared" si="87"/>
        <v>46127</v>
      </c>
      <c r="K1017" s="3">
        <v>566</v>
      </c>
      <c r="L1017" s="14" t="str">
        <f>IFERROR(VLOOKUP($K1017,car_1[],2,0),"")</f>
        <v>محمد</v>
      </c>
      <c r="M1017" s="14" t="str">
        <f>IFERROR(VLOOKUP($K1017,car_1[],3,0),"")</f>
        <v>دبل كابينة</v>
      </c>
      <c r="N1017" s="14" t="str">
        <f>IFERROR(VLOOKUP($K1017,car_1[],4,0),"")</f>
        <v>عادية</v>
      </c>
      <c r="O1017" s="11">
        <f ca="1">IF(K1017&lt;&gt;"",IFERROR(IF(_xlfn.MAXIFS(OFFSET($P$5,0,0,ROW()-5,1),OFFSET($K$5,0,0,ROW()-5,1),K1017)&lt;1,VLOOKUP(K1017,car_1[[رقم السيارة]:[العداد]],5,FALSE),_xlfn.MAXIFS(OFFSET($P$5,0,0,ROW()-5,1),OFFSET($K$5,0,0,ROW()-5,1),K1017)),VLOOKUP(K1017,car_1[[رقم السيارة]:[العداد]],5,FALSE)),"")</f>
        <v>65752</v>
      </c>
      <c r="Q1017" s="12" t="str">
        <f t="shared" ca="1" si="84"/>
        <v/>
      </c>
      <c r="R1017" s="3">
        <v>30</v>
      </c>
      <c r="S1017" s="3" t="s">
        <v>26</v>
      </c>
    </row>
    <row r="1018" spans="7:19" x14ac:dyDescent="0.2">
      <c r="G1018" s="6">
        <f t="shared" si="85"/>
        <v>46128</v>
      </c>
      <c r="H1018" s="7">
        <f t="shared" si="86"/>
        <v>46128</v>
      </c>
      <c r="I1018" s="8">
        <v>46128</v>
      </c>
      <c r="J1018" s="9">
        <f t="shared" si="87"/>
        <v>46128</v>
      </c>
      <c r="K1018" s="3">
        <v>215</v>
      </c>
      <c r="L1018" s="14" t="str">
        <f>IFERROR(VLOOKUP($K1018,car_1[],2,0),"")</f>
        <v>مصطفى</v>
      </c>
      <c r="M1018" s="14" t="str">
        <f>IFERROR(VLOOKUP($K1018,car_1[],3,0),"")</f>
        <v xml:space="preserve">كابينة </v>
      </c>
      <c r="N1018" s="14" t="str">
        <f>IFERROR(VLOOKUP($K1018,car_1[],4,0),"")</f>
        <v>عادية</v>
      </c>
      <c r="O1018" s="11">
        <f ca="1">IF(K1018&lt;&gt;"",IFERROR(IF(_xlfn.MAXIFS(OFFSET($P$5,0,0,ROW()-5,1),OFFSET($K$5,0,0,ROW()-5,1),K1018)&lt;1,VLOOKUP(K1018,car_1[[رقم السيارة]:[العداد]],5,FALSE),_xlfn.MAXIFS(OFFSET($P$5,0,0,ROW()-5,1),OFFSET($K$5,0,0,ROW()-5,1),K1018)),VLOOKUP(K1018,car_1[[رقم السيارة]:[العداد]],5,FALSE)),"")</f>
        <v>75925</v>
      </c>
      <c r="Q1018" s="12" t="str">
        <f t="shared" ca="1" si="84"/>
        <v/>
      </c>
      <c r="R1018" s="3">
        <v>55</v>
      </c>
      <c r="S1018" s="3" t="s">
        <v>26</v>
      </c>
    </row>
    <row r="1019" spans="7:19" x14ac:dyDescent="0.2">
      <c r="G1019" s="6">
        <f t="shared" si="85"/>
        <v>46129</v>
      </c>
      <c r="H1019" s="7">
        <f t="shared" si="86"/>
        <v>46129</v>
      </c>
      <c r="I1019" s="8">
        <v>46129</v>
      </c>
      <c r="J1019" s="9">
        <f t="shared" si="87"/>
        <v>46129</v>
      </c>
      <c r="K1019" s="3">
        <v>578</v>
      </c>
      <c r="L1019" s="14" t="str">
        <f>IFERROR(VLOOKUP($K1019,car_1[],2,0),"")</f>
        <v>رضا الخطيب</v>
      </c>
      <c r="M1019" s="14" t="str">
        <f>IFERROR(VLOOKUP($K1019,car_1[],3,0),"")</f>
        <v>دبل كابينة</v>
      </c>
      <c r="N1019" s="14" t="str">
        <f>IFERROR(VLOOKUP($K1019,car_1[],4,0),"")</f>
        <v>غرز</v>
      </c>
      <c r="O1019" s="11">
        <f ca="1">IF(K1019&lt;&gt;"",IFERROR(IF(_xlfn.MAXIFS(OFFSET($P$5,0,0,ROW()-5,1),OFFSET($K$5,0,0,ROW()-5,1),K1019)&lt;1,VLOOKUP(K1019,car_1[[رقم السيارة]:[العداد]],5,FALSE),_xlfn.MAXIFS(OFFSET($P$5,0,0,ROW()-5,1),OFFSET($K$5,0,0,ROW()-5,1),K1019)),VLOOKUP(K1019,car_1[[رقم السيارة]:[العداد]],5,FALSE)),"")</f>
        <v>65352</v>
      </c>
      <c r="Q1019" s="12" t="str">
        <f t="shared" ca="1" si="84"/>
        <v/>
      </c>
      <c r="R1019" s="3">
        <v>70</v>
      </c>
      <c r="S1019" s="3" t="s">
        <v>26</v>
      </c>
    </row>
    <row r="1020" spans="7:19" x14ac:dyDescent="0.2">
      <c r="G1020" s="6">
        <f t="shared" si="85"/>
        <v>46130</v>
      </c>
      <c r="H1020" s="7">
        <f t="shared" si="86"/>
        <v>46130</v>
      </c>
      <c r="I1020" s="8">
        <v>46130</v>
      </c>
      <c r="J1020" s="9">
        <f t="shared" si="87"/>
        <v>46130</v>
      </c>
      <c r="K1020" s="3">
        <v>879</v>
      </c>
      <c r="L1020" s="14" t="str">
        <f>IFERROR(VLOOKUP($K1020,car_1[],2,0),"")</f>
        <v xml:space="preserve">محمود </v>
      </c>
      <c r="M1020" s="14" t="str">
        <f>IFERROR(VLOOKUP($K1020,car_1[],3,0),"")</f>
        <v>دبل كابينة</v>
      </c>
      <c r="N1020" s="14" t="str">
        <f>IFERROR(VLOOKUP($K1020,car_1[],4,0),"")</f>
        <v>غرز</v>
      </c>
      <c r="O1020" s="11">
        <f ca="1">IF(K1020&lt;&gt;"",IFERROR(IF(_xlfn.MAXIFS(OFFSET($P$5,0,0,ROW()-5,1),OFFSET($K$5,0,0,ROW()-5,1),K1020)&lt;1,VLOOKUP(K1020,car_1[[رقم السيارة]:[العداد]],5,FALSE),_xlfn.MAXIFS(OFFSET($P$5,0,0,ROW()-5,1),OFFSET($K$5,0,0,ROW()-5,1),K1020)),VLOOKUP(K1020,car_1[[رقم السيارة]:[العداد]],5,FALSE)),"")</f>
        <v>426555</v>
      </c>
      <c r="Q1020" s="12" t="str">
        <f t="shared" ca="1" si="84"/>
        <v/>
      </c>
      <c r="R1020" s="3">
        <v>50</v>
      </c>
      <c r="S1020" s="3" t="s">
        <v>26</v>
      </c>
    </row>
    <row r="1021" spans="7:19" x14ac:dyDescent="0.2">
      <c r="G1021" s="6">
        <f t="shared" si="85"/>
        <v>46131</v>
      </c>
      <c r="H1021" s="7">
        <f t="shared" si="86"/>
        <v>46131</v>
      </c>
      <c r="I1021" s="8">
        <v>46131</v>
      </c>
      <c r="J1021" s="9">
        <f t="shared" si="87"/>
        <v>46131</v>
      </c>
      <c r="K1021" s="3">
        <v>566</v>
      </c>
      <c r="L1021" s="14" t="str">
        <f>IFERROR(VLOOKUP($K1021,car_1[],2,0),"")</f>
        <v>محمد</v>
      </c>
      <c r="M1021" s="14" t="str">
        <f>IFERROR(VLOOKUP($K1021,car_1[],3,0),"")</f>
        <v>دبل كابينة</v>
      </c>
      <c r="N1021" s="14" t="str">
        <f>IFERROR(VLOOKUP($K1021,car_1[],4,0),"")</f>
        <v>عادية</v>
      </c>
      <c r="O1021" s="11">
        <f ca="1">IF(K1021&lt;&gt;"",IFERROR(IF(_xlfn.MAXIFS(OFFSET($P$5,0,0,ROW()-5,1),OFFSET($K$5,0,0,ROW()-5,1),K1021)&lt;1,VLOOKUP(K1021,car_1[[رقم السيارة]:[العداد]],5,FALSE),_xlfn.MAXIFS(OFFSET($P$5,0,0,ROW()-5,1),OFFSET($K$5,0,0,ROW()-5,1),K1021)),VLOOKUP(K1021,car_1[[رقم السيارة]:[العداد]],5,FALSE)),"")</f>
        <v>65752</v>
      </c>
      <c r="Q1021" s="12" t="str">
        <f t="shared" ca="1" si="84"/>
        <v/>
      </c>
      <c r="R1021" s="3">
        <v>25</v>
      </c>
      <c r="S1021" s="3" t="s">
        <v>26</v>
      </c>
    </row>
    <row r="1022" spans="7:19" x14ac:dyDescent="0.2">
      <c r="G1022" s="6">
        <f t="shared" si="85"/>
        <v>46132</v>
      </c>
      <c r="H1022" s="7">
        <f t="shared" si="86"/>
        <v>46132</v>
      </c>
      <c r="I1022" s="8">
        <v>46132</v>
      </c>
      <c r="J1022" s="9">
        <f t="shared" si="87"/>
        <v>46132</v>
      </c>
      <c r="K1022" s="3">
        <v>215</v>
      </c>
      <c r="L1022" s="14" t="str">
        <f>IFERROR(VLOOKUP($K1022,car_1[],2,0),"")</f>
        <v>مصطفى</v>
      </c>
      <c r="M1022" s="14" t="str">
        <f>IFERROR(VLOOKUP($K1022,car_1[],3,0),"")</f>
        <v xml:space="preserve">كابينة </v>
      </c>
      <c r="N1022" s="14" t="str">
        <f>IFERROR(VLOOKUP($K1022,car_1[],4,0),"")</f>
        <v>عادية</v>
      </c>
      <c r="O1022" s="11">
        <f ca="1">IF(K1022&lt;&gt;"",IFERROR(IF(_xlfn.MAXIFS(OFFSET($P$5,0,0,ROW()-5,1),OFFSET($K$5,0,0,ROW()-5,1),K1022)&lt;1,VLOOKUP(K1022,car_1[[رقم السيارة]:[العداد]],5,FALSE),_xlfn.MAXIFS(OFFSET($P$5,0,0,ROW()-5,1),OFFSET($K$5,0,0,ROW()-5,1),K1022)),VLOOKUP(K1022,car_1[[رقم السيارة]:[العداد]],5,FALSE)),"")</f>
        <v>75925</v>
      </c>
      <c r="Q1022" s="12" t="str">
        <f t="shared" ca="1" si="84"/>
        <v/>
      </c>
      <c r="R1022" s="3">
        <v>30</v>
      </c>
      <c r="S1022" s="3" t="s">
        <v>26</v>
      </c>
    </row>
    <row r="1023" spans="7:19" x14ac:dyDescent="0.2">
      <c r="G1023" s="6">
        <f t="shared" si="85"/>
        <v>46133</v>
      </c>
      <c r="H1023" s="7">
        <f t="shared" si="86"/>
        <v>46133</v>
      </c>
      <c r="I1023" s="8">
        <v>46133</v>
      </c>
      <c r="J1023" s="9">
        <f t="shared" si="87"/>
        <v>46133</v>
      </c>
      <c r="K1023" s="3">
        <v>578</v>
      </c>
      <c r="L1023" s="14" t="str">
        <f>IFERROR(VLOOKUP($K1023,car_1[],2,0),"")</f>
        <v>رضا الخطيب</v>
      </c>
      <c r="M1023" s="14" t="str">
        <f>IFERROR(VLOOKUP($K1023,car_1[],3,0),"")</f>
        <v>دبل كابينة</v>
      </c>
      <c r="N1023" s="14" t="str">
        <f>IFERROR(VLOOKUP($K1023,car_1[],4,0),"")</f>
        <v>غرز</v>
      </c>
      <c r="O1023" s="11">
        <f ca="1">IF(K1023&lt;&gt;"",IFERROR(IF(_xlfn.MAXIFS(OFFSET($P$5,0,0,ROW()-5,1),OFFSET($K$5,0,0,ROW()-5,1),K1023)&lt;1,VLOOKUP(K1023,car_1[[رقم السيارة]:[العداد]],5,FALSE),_xlfn.MAXIFS(OFFSET($P$5,0,0,ROW()-5,1),OFFSET($K$5,0,0,ROW()-5,1),K1023)),VLOOKUP(K1023,car_1[[رقم السيارة]:[العداد]],5,FALSE)),"")</f>
        <v>65352</v>
      </c>
      <c r="Q1023" s="12" t="str">
        <f t="shared" ca="1" si="84"/>
        <v/>
      </c>
      <c r="R1023" s="3">
        <v>55</v>
      </c>
      <c r="S1023" s="3" t="s">
        <v>26</v>
      </c>
    </row>
    <row r="1024" spans="7:19" x14ac:dyDescent="0.2">
      <c r="G1024" s="6">
        <f t="shared" si="85"/>
        <v>46134</v>
      </c>
      <c r="H1024" s="7">
        <f t="shared" si="86"/>
        <v>46134</v>
      </c>
      <c r="I1024" s="8">
        <v>46134</v>
      </c>
      <c r="J1024" s="9">
        <f t="shared" si="87"/>
        <v>46134</v>
      </c>
      <c r="K1024" s="3">
        <v>879</v>
      </c>
      <c r="L1024" s="14" t="str">
        <f>IFERROR(VLOOKUP($K1024,car_1[],2,0),"")</f>
        <v xml:space="preserve">محمود </v>
      </c>
      <c r="M1024" s="14" t="str">
        <f>IFERROR(VLOOKUP($K1024,car_1[],3,0),"")</f>
        <v>دبل كابينة</v>
      </c>
      <c r="N1024" s="14" t="str">
        <f>IFERROR(VLOOKUP($K1024,car_1[],4,0),"")</f>
        <v>غرز</v>
      </c>
      <c r="O1024" s="11">
        <f ca="1">IF(K1024&lt;&gt;"",IFERROR(IF(_xlfn.MAXIFS(OFFSET($P$5,0,0,ROW()-5,1),OFFSET($K$5,0,0,ROW()-5,1),K1024)&lt;1,VLOOKUP(K1024,car_1[[رقم السيارة]:[العداد]],5,FALSE),_xlfn.MAXIFS(OFFSET($P$5,0,0,ROW()-5,1),OFFSET($K$5,0,0,ROW()-5,1),K1024)),VLOOKUP(K1024,car_1[[رقم السيارة]:[العداد]],5,FALSE)),"")</f>
        <v>426555</v>
      </c>
      <c r="Q1024" s="12" t="str">
        <f t="shared" ca="1" si="84"/>
        <v/>
      </c>
      <c r="R1024" s="3">
        <v>70</v>
      </c>
      <c r="S1024" s="3" t="s">
        <v>26</v>
      </c>
    </row>
    <row r="1025" spans="7:19" x14ac:dyDescent="0.2">
      <c r="G1025" s="6">
        <f t="shared" si="85"/>
        <v>46135</v>
      </c>
      <c r="H1025" s="7">
        <f t="shared" si="86"/>
        <v>46135</v>
      </c>
      <c r="I1025" s="8">
        <v>46135</v>
      </c>
      <c r="J1025" s="9">
        <f t="shared" si="87"/>
        <v>46135</v>
      </c>
      <c r="K1025" s="3">
        <v>566</v>
      </c>
      <c r="L1025" s="14" t="str">
        <f>IFERROR(VLOOKUP($K1025,car_1[],2,0),"")</f>
        <v>محمد</v>
      </c>
      <c r="M1025" s="14" t="str">
        <f>IFERROR(VLOOKUP($K1025,car_1[],3,0),"")</f>
        <v>دبل كابينة</v>
      </c>
      <c r="N1025" s="14" t="str">
        <f>IFERROR(VLOOKUP($K1025,car_1[],4,0),"")</f>
        <v>عادية</v>
      </c>
      <c r="O1025" s="11">
        <f ca="1">IF(K1025&lt;&gt;"",IFERROR(IF(_xlfn.MAXIFS(OFFSET($P$5,0,0,ROW()-5,1),OFFSET($K$5,0,0,ROW()-5,1),K1025)&lt;1,VLOOKUP(K1025,car_1[[رقم السيارة]:[العداد]],5,FALSE),_xlfn.MAXIFS(OFFSET($P$5,0,0,ROW()-5,1),OFFSET($K$5,0,0,ROW()-5,1),K1025)),VLOOKUP(K1025,car_1[[رقم السيارة]:[العداد]],5,FALSE)),"")</f>
        <v>65752</v>
      </c>
      <c r="Q1025" s="12" t="str">
        <f t="shared" ca="1" si="84"/>
        <v/>
      </c>
      <c r="R1025" s="3">
        <v>50</v>
      </c>
      <c r="S1025" s="3" t="s">
        <v>26</v>
      </c>
    </row>
    <row r="1026" spans="7:19" x14ac:dyDescent="0.2">
      <c r="G1026" s="6">
        <f t="shared" si="85"/>
        <v>46136</v>
      </c>
      <c r="H1026" s="7">
        <f t="shared" si="86"/>
        <v>46136</v>
      </c>
      <c r="I1026" s="8">
        <v>46136</v>
      </c>
      <c r="J1026" s="9">
        <f t="shared" si="87"/>
        <v>46136</v>
      </c>
      <c r="K1026" s="3">
        <v>215</v>
      </c>
      <c r="L1026" s="14" t="str">
        <f>IFERROR(VLOOKUP($K1026,car_1[],2,0),"")</f>
        <v>مصطفى</v>
      </c>
      <c r="M1026" s="14" t="str">
        <f>IFERROR(VLOOKUP($K1026,car_1[],3,0),"")</f>
        <v xml:space="preserve">كابينة </v>
      </c>
      <c r="N1026" s="14" t="str">
        <f>IFERROR(VLOOKUP($K1026,car_1[],4,0),"")</f>
        <v>عادية</v>
      </c>
      <c r="O1026" s="11">
        <f ca="1">IF(K1026&lt;&gt;"",IFERROR(IF(_xlfn.MAXIFS(OFFSET($P$5,0,0,ROW()-5,1),OFFSET($K$5,0,0,ROW()-5,1),K1026)&lt;1,VLOOKUP(K1026,car_1[[رقم السيارة]:[العداد]],5,FALSE),_xlfn.MAXIFS(OFFSET($P$5,0,0,ROW()-5,1),OFFSET($K$5,0,0,ROW()-5,1),K1026)),VLOOKUP(K1026,car_1[[رقم السيارة]:[العداد]],5,FALSE)),"")</f>
        <v>75925</v>
      </c>
      <c r="Q1026" s="12" t="str">
        <f t="shared" ca="1" si="84"/>
        <v/>
      </c>
      <c r="R1026" s="3">
        <v>25</v>
      </c>
      <c r="S1026" s="3" t="s">
        <v>26</v>
      </c>
    </row>
    <row r="1027" spans="7:19" x14ac:dyDescent="0.2">
      <c r="G1027" s="6">
        <f t="shared" si="85"/>
        <v>46137</v>
      </c>
      <c r="H1027" s="7">
        <f t="shared" si="86"/>
        <v>46137</v>
      </c>
      <c r="I1027" s="8">
        <v>46137</v>
      </c>
      <c r="J1027" s="9">
        <f t="shared" si="87"/>
        <v>46137</v>
      </c>
      <c r="K1027" s="3">
        <v>578</v>
      </c>
      <c r="L1027" s="14" t="str">
        <f>IFERROR(VLOOKUP($K1027,car_1[],2,0),"")</f>
        <v>رضا الخطيب</v>
      </c>
      <c r="M1027" s="14" t="str">
        <f>IFERROR(VLOOKUP($K1027,car_1[],3,0),"")</f>
        <v>دبل كابينة</v>
      </c>
      <c r="N1027" s="14" t="str">
        <f>IFERROR(VLOOKUP($K1027,car_1[],4,0),"")</f>
        <v>غرز</v>
      </c>
      <c r="O1027" s="11">
        <f ca="1">IF(K1027&lt;&gt;"",IFERROR(IF(_xlfn.MAXIFS(OFFSET($P$5,0,0,ROW()-5,1),OFFSET($K$5,0,0,ROW()-5,1),K1027)&lt;1,VLOOKUP(K1027,car_1[[رقم السيارة]:[العداد]],5,FALSE),_xlfn.MAXIFS(OFFSET($P$5,0,0,ROW()-5,1),OFFSET($K$5,0,0,ROW()-5,1),K1027)),VLOOKUP(K1027,car_1[[رقم السيارة]:[العداد]],5,FALSE)),"")</f>
        <v>65352</v>
      </c>
      <c r="Q1027" s="12" t="str">
        <f t="shared" ca="1" si="84"/>
        <v/>
      </c>
      <c r="R1027" s="3">
        <v>30</v>
      </c>
      <c r="S1027" s="3" t="s">
        <v>26</v>
      </c>
    </row>
    <row r="1028" spans="7:19" x14ac:dyDescent="0.2">
      <c r="G1028" s="6">
        <f t="shared" si="85"/>
        <v>46138</v>
      </c>
      <c r="H1028" s="7">
        <f t="shared" si="86"/>
        <v>46138</v>
      </c>
      <c r="I1028" s="8">
        <v>46138</v>
      </c>
      <c r="J1028" s="9">
        <f t="shared" si="87"/>
        <v>46138</v>
      </c>
      <c r="K1028" s="3">
        <v>879</v>
      </c>
      <c r="L1028" s="14" t="str">
        <f>IFERROR(VLOOKUP($K1028,car_1[],2,0),"")</f>
        <v xml:space="preserve">محمود </v>
      </c>
      <c r="M1028" s="14" t="str">
        <f>IFERROR(VLOOKUP($K1028,car_1[],3,0),"")</f>
        <v>دبل كابينة</v>
      </c>
      <c r="N1028" s="14" t="str">
        <f>IFERROR(VLOOKUP($K1028,car_1[],4,0),"")</f>
        <v>غرز</v>
      </c>
      <c r="O1028" s="11">
        <f ca="1">IF(K1028&lt;&gt;"",IFERROR(IF(_xlfn.MAXIFS(OFFSET($P$5,0,0,ROW()-5,1),OFFSET($K$5,0,0,ROW()-5,1),K1028)&lt;1,VLOOKUP(K1028,car_1[[رقم السيارة]:[العداد]],5,FALSE),_xlfn.MAXIFS(OFFSET($P$5,0,0,ROW()-5,1),OFFSET($K$5,0,0,ROW()-5,1),K1028)),VLOOKUP(K1028,car_1[[رقم السيارة]:[العداد]],5,FALSE)),"")</f>
        <v>426555</v>
      </c>
      <c r="Q1028" s="12" t="str">
        <f t="shared" ca="1" si="84"/>
        <v/>
      </c>
      <c r="R1028" s="3">
        <v>55</v>
      </c>
      <c r="S1028" s="3" t="s">
        <v>26</v>
      </c>
    </row>
    <row r="1029" spans="7:19" x14ac:dyDescent="0.2">
      <c r="G1029" s="6">
        <f t="shared" si="85"/>
        <v>46139</v>
      </c>
      <c r="H1029" s="7">
        <f t="shared" si="86"/>
        <v>46139</v>
      </c>
      <c r="I1029" s="8">
        <v>46139</v>
      </c>
      <c r="J1029" s="9">
        <f t="shared" si="87"/>
        <v>46139</v>
      </c>
      <c r="K1029" s="3">
        <v>566</v>
      </c>
      <c r="L1029" s="14" t="str">
        <f>IFERROR(VLOOKUP($K1029,car_1[],2,0),"")</f>
        <v>محمد</v>
      </c>
      <c r="M1029" s="14" t="str">
        <f>IFERROR(VLOOKUP($K1029,car_1[],3,0),"")</f>
        <v>دبل كابينة</v>
      </c>
      <c r="N1029" s="14" t="str">
        <f>IFERROR(VLOOKUP($K1029,car_1[],4,0),"")</f>
        <v>عادية</v>
      </c>
      <c r="O1029" s="11">
        <f ca="1">IF(K1029&lt;&gt;"",IFERROR(IF(_xlfn.MAXIFS(OFFSET($P$5,0,0,ROW()-5,1),OFFSET($K$5,0,0,ROW()-5,1),K1029)&lt;1,VLOOKUP(K1029,car_1[[رقم السيارة]:[العداد]],5,FALSE),_xlfn.MAXIFS(OFFSET($P$5,0,0,ROW()-5,1),OFFSET($K$5,0,0,ROW()-5,1),K1029)),VLOOKUP(K1029,car_1[[رقم السيارة]:[العداد]],5,FALSE)),"")</f>
        <v>65752</v>
      </c>
      <c r="Q1029" s="12" t="str">
        <f t="shared" ref="Q1029:Q1038" ca="1" si="88">IF(OR(O1029="",P1029=""),"",(O1029-P1029)*-1)</f>
        <v/>
      </c>
      <c r="R1029" s="3">
        <v>70</v>
      </c>
      <c r="S1029" s="3" t="s">
        <v>26</v>
      </c>
    </row>
    <row r="1030" spans="7:19" x14ac:dyDescent="0.2">
      <c r="G1030" s="6">
        <f t="shared" si="85"/>
        <v>46140</v>
      </c>
      <c r="H1030" s="7">
        <f t="shared" si="86"/>
        <v>46140</v>
      </c>
      <c r="I1030" s="8">
        <v>46140</v>
      </c>
      <c r="J1030" s="9">
        <f t="shared" si="87"/>
        <v>46140</v>
      </c>
      <c r="K1030" s="3">
        <v>215</v>
      </c>
      <c r="L1030" s="14" t="str">
        <f>IFERROR(VLOOKUP($K1030,car_1[],2,0),"")</f>
        <v>مصطفى</v>
      </c>
      <c r="M1030" s="14" t="str">
        <f>IFERROR(VLOOKUP($K1030,car_1[],3,0),"")</f>
        <v xml:space="preserve">كابينة </v>
      </c>
      <c r="N1030" s="14" t="str">
        <f>IFERROR(VLOOKUP($K1030,car_1[],4,0),"")</f>
        <v>عادية</v>
      </c>
      <c r="O1030" s="11">
        <f ca="1">IF(K1030&lt;&gt;"",IFERROR(IF(_xlfn.MAXIFS(OFFSET($P$5,0,0,ROW()-5,1),OFFSET($K$5,0,0,ROW()-5,1),K1030)&lt;1,VLOOKUP(K1030,car_1[[رقم السيارة]:[العداد]],5,FALSE),_xlfn.MAXIFS(OFFSET($P$5,0,0,ROW()-5,1),OFFSET($K$5,0,0,ROW()-5,1),K1030)),VLOOKUP(K1030,car_1[[رقم السيارة]:[العداد]],5,FALSE)),"")</f>
        <v>75925</v>
      </c>
      <c r="Q1030" s="12" t="str">
        <f t="shared" ca="1" si="88"/>
        <v/>
      </c>
      <c r="R1030" s="3">
        <v>50</v>
      </c>
      <c r="S1030" s="3" t="s">
        <v>26</v>
      </c>
    </row>
    <row r="1031" spans="7:19" x14ac:dyDescent="0.2">
      <c r="G1031" s="6">
        <f t="shared" ref="G1031:G1038" si="89">+I1031</f>
        <v>46141</v>
      </c>
      <c r="H1031" s="7">
        <f t="shared" ref="H1031:H1038" si="90">I1031</f>
        <v>46141</v>
      </c>
      <c r="I1031" s="8">
        <v>46141</v>
      </c>
      <c r="J1031" s="9">
        <f t="shared" ref="J1031:J1038" si="91">I1031</f>
        <v>46141</v>
      </c>
      <c r="K1031" s="3">
        <v>578</v>
      </c>
      <c r="L1031" s="14" t="str">
        <f>IFERROR(VLOOKUP($K1031,car_1[],2,0),"")</f>
        <v>رضا الخطيب</v>
      </c>
      <c r="M1031" s="14" t="str">
        <f>IFERROR(VLOOKUP($K1031,car_1[],3,0),"")</f>
        <v>دبل كابينة</v>
      </c>
      <c r="N1031" s="14" t="str">
        <f>IFERROR(VLOOKUP($K1031,car_1[],4,0),"")</f>
        <v>غرز</v>
      </c>
      <c r="O1031" s="11">
        <f ca="1">IF(K1031&lt;&gt;"",IFERROR(IF(_xlfn.MAXIFS(OFFSET($P$5,0,0,ROW()-5,1),OFFSET($K$5,0,0,ROW()-5,1),K1031)&lt;1,VLOOKUP(K1031,car_1[[رقم السيارة]:[العداد]],5,FALSE),_xlfn.MAXIFS(OFFSET($P$5,0,0,ROW()-5,1),OFFSET($K$5,0,0,ROW()-5,1),K1031)),VLOOKUP(K1031,car_1[[رقم السيارة]:[العداد]],5,FALSE)),"")</f>
        <v>65352</v>
      </c>
      <c r="Q1031" s="12" t="str">
        <f t="shared" ca="1" si="88"/>
        <v/>
      </c>
      <c r="R1031" s="3">
        <v>25</v>
      </c>
      <c r="S1031" s="3" t="s">
        <v>26</v>
      </c>
    </row>
    <row r="1032" spans="7:19" x14ac:dyDescent="0.2">
      <c r="G1032" s="6">
        <f t="shared" si="89"/>
        <v>46142</v>
      </c>
      <c r="H1032" s="7">
        <f t="shared" si="90"/>
        <v>46142</v>
      </c>
      <c r="I1032" s="8">
        <v>46142</v>
      </c>
      <c r="J1032" s="9">
        <f t="shared" si="91"/>
        <v>46142</v>
      </c>
      <c r="K1032" s="3">
        <v>879</v>
      </c>
      <c r="L1032" s="14" t="str">
        <f>IFERROR(VLOOKUP($K1032,car_1[],2,0),"")</f>
        <v xml:space="preserve">محمود </v>
      </c>
      <c r="M1032" s="14" t="str">
        <f>IFERROR(VLOOKUP($K1032,car_1[],3,0),"")</f>
        <v>دبل كابينة</v>
      </c>
      <c r="N1032" s="14" t="str">
        <f>IFERROR(VLOOKUP($K1032,car_1[],4,0),"")</f>
        <v>غرز</v>
      </c>
      <c r="O1032" s="11">
        <f ca="1">IF(K1032&lt;&gt;"",IFERROR(IF(_xlfn.MAXIFS(OFFSET($P$5,0,0,ROW()-5,1),OFFSET($K$5,0,0,ROW()-5,1),K1032)&lt;1,VLOOKUP(K1032,car_1[[رقم السيارة]:[العداد]],5,FALSE),_xlfn.MAXIFS(OFFSET($P$5,0,0,ROW()-5,1),OFFSET($K$5,0,0,ROW()-5,1),K1032)),VLOOKUP(K1032,car_1[[رقم السيارة]:[العداد]],5,FALSE)),"")</f>
        <v>426555</v>
      </c>
      <c r="Q1032" s="12" t="str">
        <f t="shared" ca="1" si="88"/>
        <v/>
      </c>
      <c r="R1032" s="3">
        <v>30</v>
      </c>
      <c r="S1032" s="3" t="s">
        <v>26</v>
      </c>
    </row>
    <row r="1033" spans="7:19" x14ac:dyDescent="0.2">
      <c r="G1033" s="6">
        <f t="shared" si="89"/>
        <v>46143</v>
      </c>
      <c r="H1033" s="7">
        <f t="shared" si="90"/>
        <v>46143</v>
      </c>
      <c r="I1033" s="8">
        <v>46143</v>
      </c>
      <c r="J1033" s="9">
        <f t="shared" si="91"/>
        <v>46143</v>
      </c>
      <c r="K1033" s="3">
        <v>566</v>
      </c>
      <c r="L1033" s="14" t="str">
        <f>IFERROR(VLOOKUP($K1033,car_1[],2,0),"")</f>
        <v>محمد</v>
      </c>
      <c r="M1033" s="14" t="str">
        <f>IFERROR(VLOOKUP($K1033,car_1[],3,0),"")</f>
        <v>دبل كابينة</v>
      </c>
      <c r="N1033" s="14" t="str">
        <f>IFERROR(VLOOKUP($K1033,car_1[],4,0),"")</f>
        <v>عادية</v>
      </c>
      <c r="O1033" s="11">
        <f ca="1">IF(K1033&lt;&gt;"",IFERROR(IF(_xlfn.MAXIFS(OFFSET($P$5,0,0,ROW()-5,1),OFFSET($K$5,0,0,ROW()-5,1),K1033)&lt;1,VLOOKUP(K1033,car_1[[رقم السيارة]:[العداد]],5,FALSE),_xlfn.MAXIFS(OFFSET($P$5,0,0,ROW()-5,1),OFFSET($K$5,0,0,ROW()-5,1),K1033)),VLOOKUP(K1033,car_1[[رقم السيارة]:[العداد]],5,FALSE)),"")</f>
        <v>65752</v>
      </c>
      <c r="Q1033" s="12" t="str">
        <f t="shared" ca="1" si="88"/>
        <v/>
      </c>
      <c r="R1033" s="3">
        <v>55</v>
      </c>
      <c r="S1033" s="3" t="s">
        <v>26</v>
      </c>
    </row>
    <row r="1034" spans="7:19" x14ac:dyDescent="0.2">
      <c r="G1034" s="6">
        <f t="shared" si="89"/>
        <v>46144</v>
      </c>
      <c r="H1034" s="7">
        <f t="shared" si="90"/>
        <v>46144</v>
      </c>
      <c r="I1034" s="8">
        <v>46144</v>
      </c>
      <c r="J1034" s="9">
        <f t="shared" si="91"/>
        <v>46144</v>
      </c>
      <c r="K1034" s="3">
        <v>215</v>
      </c>
      <c r="L1034" s="14" t="str">
        <f>IFERROR(VLOOKUP($K1034,car_1[],2,0),"")</f>
        <v>مصطفى</v>
      </c>
      <c r="M1034" s="14" t="str">
        <f>IFERROR(VLOOKUP($K1034,car_1[],3,0),"")</f>
        <v xml:space="preserve">كابينة </v>
      </c>
      <c r="N1034" s="14" t="str">
        <f>IFERROR(VLOOKUP($K1034,car_1[],4,0),"")</f>
        <v>عادية</v>
      </c>
      <c r="O1034" s="11">
        <f ca="1">IF(K1034&lt;&gt;"",IFERROR(IF(_xlfn.MAXIFS(OFFSET($P$5,0,0,ROW()-5,1),OFFSET($K$5,0,0,ROW()-5,1),K1034)&lt;1,VLOOKUP(K1034,car_1[[رقم السيارة]:[العداد]],5,FALSE),_xlfn.MAXIFS(OFFSET($P$5,0,0,ROW()-5,1),OFFSET($K$5,0,0,ROW()-5,1),K1034)),VLOOKUP(K1034,car_1[[رقم السيارة]:[العداد]],5,FALSE)),"")</f>
        <v>75925</v>
      </c>
      <c r="Q1034" s="12" t="str">
        <f t="shared" ca="1" si="88"/>
        <v/>
      </c>
      <c r="R1034" s="3">
        <v>70</v>
      </c>
      <c r="S1034" s="3" t="s">
        <v>26</v>
      </c>
    </row>
    <row r="1035" spans="7:19" x14ac:dyDescent="0.2">
      <c r="G1035" s="6">
        <f t="shared" si="89"/>
        <v>46145</v>
      </c>
      <c r="H1035" s="7">
        <f t="shared" si="90"/>
        <v>46145</v>
      </c>
      <c r="I1035" s="8">
        <v>46145</v>
      </c>
      <c r="J1035" s="9">
        <f t="shared" si="91"/>
        <v>46145</v>
      </c>
      <c r="K1035" s="3">
        <v>578</v>
      </c>
      <c r="L1035" s="14" t="str">
        <f>IFERROR(VLOOKUP($K1035,car_1[],2,0),"")</f>
        <v>رضا الخطيب</v>
      </c>
      <c r="M1035" s="14" t="str">
        <f>IFERROR(VLOOKUP($K1035,car_1[],3,0),"")</f>
        <v>دبل كابينة</v>
      </c>
      <c r="N1035" s="14" t="str">
        <f>IFERROR(VLOOKUP($K1035,car_1[],4,0),"")</f>
        <v>غرز</v>
      </c>
      <c r="O1035" s="11">
        <f ca="1">IF(K1035&lt;&gt;"",IFERROR(IF(_xlfn.MAXIFS(OFFSET($P$5,0,0,ROW()-5,1),OFFSET($K$5,0,0,ROW()-5,1),K1035)&lt;1,VLOOKUP(K1035,car_1[[رقم السيارة]:[العداد]],5,FALSE),_xlfn.MAXIFS(OFFSET($P$5,0,0,ROW()-5,1),OFFSET($K$5,0,0,ROW()-5,1),K1035)),VLOOKUP(K1035,car_1[[رقم السيارة]:[العداد]],5,FALSE)),"")</f>
        <v>65352</v>
      </c>
      <c r="Q1035" s="12" t="str">
        <f t="shared" ca="1" si="88"/>
        <v/>
      </c>
      <c r="R1035" s="3">
        <v>50</v>
      </c>
      <c r="S1035" s="3" t="s">
        <v>26</v>
      </c>
    </row>
    <row r="1036" spans="7:19" x14ac:dyDescent="0.2">
      <c r="G1036" s="6">
        <f t="shared" si="89"/>
        <v>46146</v>
      </c>
      <c r="H1036" s="7">
        <f t="shared" si="90"/>
        <v>46146</v>
      </c>
      <c r="I1036" s="8">
        <v>46146</v>
      </c>
      <c r="J1036" s="9">
        <f t="shared" si="91"/>
        <v>46146</v>
      </c>
      <c r="K1036" s="3">
        <v>879</v>
      </c>
      <c r="L1036" s="14" t="str">
        <f>IFERROR(VLOOKUP($K1036,car_1[],2,0),"")</f>
        <v xml:space="preserve">محمود </v>
      </c>
      <c r="M1036" s="14" t="str">
        <f>IFERROR(VLOOKUP($K1036,car_1[],3,0),"")</f>
        <v>دبل كابينة</v>
      </c>
      <c r="N1036" s="14" t="str">
        <f>IFERROR(VLOOKUP($K1036,car_1[],4,0),"")</f>
        <v>غرز</v>
      </c>
      <c r="O1036" s="11">
        <f ca="1">IF(K1036&lt;&gt;"",IFERROR(IF(_xlfn.MAXIFS(OFFSET($P$5,0,0,ROW()-5,1),OFFSET($K$5,0,0,ROW()-5,1),K1036)&lt;1,VLOOKUP(K1036,car_1[[رقم السيارة]:[العداد]],5,FALSE),_xlfn.MAXIFS(OFFSET($P$5,0,0,ROW()-5,1),OFFSET($K$5,0,0,ROW()-5,1),K1036)),VLOOKUP(K1036,car_1[[رقم السيارة]:[العداد]],5,FALSE)),"")</f>
        <v>426555</v>
      </c>
      <c r="Q1036" s="12" t="str">
        <f t="shared" ca="1" si="88"/>
        <v/>
      </c>
      <c r="R1036" s="3">
        <v>25</v>
      </c>
      <c r="S1036" s="3" t="s">
        <v>26</v>
      </c>
    </row>
    <row r="1037" spans="7:19" x14ac:dyDescent="0.2">
      <c r="G1037" s="6">
        <f t="shared" si="89"/>
        <v>46147</v>
      </c>
      <c r="H1037" s="7">
        <f t="shared" si="90"/>
        <v>46147</v>
      </c>
      <c r="I1037" s="8">
        <v>46147</v>
      </c>
      <c r="J1037" s="9">
        <f t="shared" si="91"/>
        <v>46147</v>
      </c>
      <c r="K1037" s="3">
        <v>566</v>
      </c>
      <c r="L1037" s="14" t="str">
        <f>IFERROR(VLOOKUP($K1037,car_1[],2,0),"")</f>
        <v>محمد</v>
      </c>
      <c r="M1037" s="14" t="str">
        <f>IFERROR(VLOOKUP($K1037,car_1[],3,0),"")</f>
        <v>دبل كابينة</v>
      </c>
      <c r="N1037" s="14" t="str">
        <f>IFERROR(VLOOKUP($K1037,car_1[],4,0),"")</f>
        <v>عادية</v>
      </c>
      <c r="O1037" s="11">
        <f ca="1">IF(K1037&lt;&gt;"",IFERROR(IF(_xlfn.MAXIFS(OFFSET($P$5,0,0,ROW()-5,1),OFFSET($K$5,0,0,ROW()-5,1),K1037)&lt;1,VLOOKUP(K1037,car_1[[رقم السيارة]:[العداد]],5,FALSE),_xlfn.MAXIFS(OFFSET($P$5,0,0,ROW()-5,1),OFFSET($K$5,0,0,ROW()-5,1),K1037)),VLOOKUP(K1037,car_1[[رقم السيارة]:[العداد]],5,FALSE)),"")</f>
        <v>65752</v>
      </c>
      <c r="Q1037" s="12" t="str">
        <f t="shared" ca="1" si="88"/>
        <v/>
      </c>
      <c r="R1037" s="3">
        <v>30</v>
      </c>
      <c r="S1037" s="3" t="s">
        <v>26</v>
      </c>
    </row>
    <row r="1038" spans="7:19" x14ac:dyDescent="0.2">
      <c r="G1038" s="6">
        <f t="shared" si="89"/>
        <v>46148</v>
      </c>
      <c r="H1038" s="7">
        <f t="shared" si="90"/>
        <v>46148</v>
      </c>
      <c r="I1038" s="8">
        <v>46148</v>
      </c>
      <c r="J1038" s="9">
        <f t="shared" si="91"/>
        <v>46148</v>
      </c>
      <c r="K1038" s="3">
        <v>215</v>
      </c>
      <c r="L1038" s="14" t="str">
        <f>IFERROR(VLOOKUP($K1038,car_1[],2,0),"")</f>
        <v>مصطفى</v>
      </c>
      <c r="M1038" s="14" t="str">
        <f>IFERROR(VLOOKUP($K1038,car_1[],3,0),"")</f>
        <v xml:space="preserve">كابينة </v>
      </c>
      <c r="N1038" s="14" t="str">
        <f>IFERROR(VLOOKUP($K1038,car_1[],4,0),"")</f>
        <v>عادية</v>
      </c>
      <c r="O1038" s="11">
        <f ca="1">IF(K1038&lt;&gt;"",IFERROR(IF(_xlfn.MAXIFS(OFFSET($P$5,0,0,ROW()-5,1),OFFSET($K$5,0,0,ROW()-5,1),K1038)&lt;1,VLOOKUP(K1038,car_1[[رقم السيارة]:[العداد]],5,FALSE),_xlfn.MAXIFS(OFFSET($P$5,0,0,ROW()-5,1),OFFSET($K$5,0,0,ROW()-5,1),K1038)),VLOOKUP(K1038,car_1[[رقم السيارة]:[العداد]],5,FALSE)),"")</f>
        <v>75925</v>
      </c>
      <c r="Q1038" s="12" t="str">
        <f t="shared" ca="1" si="88"/>
        <v/>
      </c>
      <c r="R1038" s="3">
        <v>55</v>
      </c>
      <c r="S1038" s="3" t="s">
        <v>26</v>
      </c>
    </row>
    <row r="1039" spans="7:19" x14ac:dyDescent="0.2">
      <c r="K1039" s="3">
        <v>578</v>
      </c>
      <c r="L1039" s="14" t="str">
        <f>IFERROR(VLOOKUP($K1039,car_1[],2,0),"")</f>
        <v>رضا الخطيب</v>
      </c>
      <c r="M1039" s="14" t="str">
        <f>IFERROR(VLOOKUP($K1039,car_1[],3,0),"")</f>
        <v>دبل كابينة</v>
      </c>
      <c r="N1039" s="14" t="str">
        <f>IFERROR(VLOOKUP($K1039,car_1[],4,0),"")</f>
        <v>غرز</v>
      </c>
      <c r="O1039" s="11">
        <f ca="1">IF(K1039&lt;&gt;"",IFERROR(IF(_xlfn.MAXIFS(OFFSET($P$5,0,0,ROW()-5,1),OFFSET($K$5,0,0,ROW()-5,1),K1039)&lt;1,VLOOKUP(K1039,car_1[[رقم السيارة]:[العداد]],5,FALSE),_xlfn.MAXIFS(OFFSET($P$5,0,0,ROW()-5,1),OFFSET($K$5,0,0,ROW()-5,1),K1039)),VLOOKUP(K1039,car_1[[رقم السيارة]:[العداد]],5,FALSE)),"")</f>
        <v>65352</v>
      </c>
      <c r="R1039" s="3">
        <v>70</v>
      </c>
    </row>
    <row r="1040" spans="7:19" x14ac:dyDescent="0.2">
      <c r="K1040" s="3">
        <v>879</v>
      </c>
      <c r="L1040" s="14" t="str">
        <f>IFERROR(VLOOKUP($K1040,car_1[],2,0),"")</f>
        <v xml:space="preserve">محمود </v>
      </c>
      <c r="M1040" s="14" t="str">
        <f>IFERROR(VLOOKUP($K1040,car_1[],3,0),"")</f>
        <v>دبل كابينة</v>
      </c>
      <c r="N1040" s="14" t="str">
        <f>IFERROR(VLOOKUP($K1040,car_1[],4,0),"")</f>
        <v>غرز</v>
      </c>
      <c r="O1040" s="11">
        <f ca="1">IF(K1040&lt;&gt;"",IFERROR(IF(_xlfn.MAXIFS(OFFSET($P$5,0,0,ROW()-5,1),OFFSET($K$5,0,0,ROW()-5,1),K1040)&lt;1,VLOOKUP(K1040,car_1[[رقم السيارة]:[العداد]],5,FALSE),_xlfn.MAXIFS(OFFSET($P$5,0,0,ROW()-5,1),OFFSET($K$5,0,0,ROW()-5,1),K1040)),VLOOKUP(K1040,car_1[[رقم السيارة]:[العداد]],5,FALSE)),"")</f>
        <v>426555</v>
      </c>
    </row>
    <row r="1041" spans="11:15" x14ac:dyDescent="0.2">
      <c r="K1041" s="3">
        <v>566</v>
      </c>
      <c r="L1041" s="14" t="str">
        <f>IFERROR(VLOOKUP($K1041,car_1[],2,0),"")</f>
        <v>محمد</v>
      </c>
      <c r="M1041" s="14" t="str">
        <f>IFERROR(VLOOKUP($K1041,car_1[],3,0),"")</f>
        <v>دبل كابينة</v>
      </c>
      <c r="N1041" s="14" t="str">
        <f>IFERROR(VLOOKUP($K1041,car_1[],4,0),"")</f>
        <v>عادية</v>
      </c>
      <c r="O1041" s="11">
        <f ca="1">IF(K1041&lt;&gt;"",IFERROR(IF(_xlfn.MAXIFS(OFFSET($P$5,0,0,ROW()-5,1),OFFSET($K$5,0,0,ROW()-5,1),K1041)&lt;1,VLOOKUP(K1041,car_1[[رقم السيارة]:[العداد]],5,FALSE),_xlfn.MAXIFS(OFFSET($P$5,0,0,ROW()-5,1),OFFSET($K$5,0,0,ROW()-5,1),K1041)),VLOOKUP(K1041,car_1[[رقم السيارة]:[العداد]],5,FALSE)),"")</f>
        <v>65752</v>
      </c>
    </row>
    <row r="1042" spans="11:15" x14ac:dyDescent="0.2">
      <c r="K1042" s="3">
        <v>215</v>
      </c>
      <c r="L1042" s="14" t="str">
        <f>IFERROR(VLOOKUP($K1042,car_1[],2,0),"")</f>
        <v>مصطفى</v>
      </c>
      <c r="M1042" s="14" t="str">
        <f>IFERROR(VLOOKUP($K1042,car_1[],3,0),"")</f>
        <v xml:space="preserve">كابينة </v>
      </c>
      <c r="N1042" s="14" t="str">
        <f>IFERROR(VLOOKUP($K1042,car_1[],4,0),"")</f>
        <v>عادية</v>
      </c>
      <c r="O1042" s="11">
        <f ca="1">IF(K1042&lt;&gt;"",IFERROR(IF(_xlfn.MAXIFS(OFFSET($P$5,0,0,ROW()-5,1),OFFSET($K$5,0,0,ROW()-5,1),K1042)&lt;1,VLOOKUP(K1042,car_1[[رقم السيارة]:[العداد]],5,FALSE),_xlfn.MAXIFS(OFFSET($P$5,0,0,ROW()-5,1),OFFSET($K$5,0,0,ROW()-5,1),K1042)),VLOOKUP(K1042,car_1[[رقم السيارة]:[العداد]],5,FALSE)),"")</f>
        <v>75925</v>
      </c>
    </row>
    <row r="1043" spans="11:15" x14ac:dyDescent="0.2">
      <c r="K1043" s="3">
        <v>578</v>
      </c>
      <c r="L1043" s="14" t="str">
        <f>IFERROR(VLOOKUP($K1043,car_1[],2,0),"")</f>
        <v>رضا الخطيب</v>
      </c>
      <c r="M1043" s="14" t="str">
        <f>IFERROR(VLOOKUP($K1043,car_1[],3,0),"")</f>
        <v>دبل كابينة</v>
      </c>
      <c r="N1043" s="14" t="str">
        <f>IFERROR(VLOOKUP($K1043,car_1[],4,0),"")</f>
        <v>غرز</v>
      </c>
      <c r="O1043" s="11">
        <f ca="1">IF(K1043&lt;&gt;"",IFERROR(IF(_xlfn.MAXIFS(OFFSET($P$5,0,0,ROW()-5,1),OFFSET($K$5,0,0,ROW()-5,1),K1043)&lt;1,VLOOKUP(K1043,car_1[[رقم السيارة]:[العداد]],5,FALSE),_xlfn.MAXIFS(OFFSET($P$5,0,0,ROW()-5,1),OFFSET($K$5,0,0,ROW()-5,1),K1043)),VLOOKUP(K1043,car_1[[رقم السيارة]:[العداد]],5,FALSE)),"")</f>
        <v>65352</v>
      </c>
    </row>
    <row r="1044" spans="11:15" x14ac:dyDescent="0.2">
      <c r="K1044" s="3">
        <v>879</v>
      </c>
      <c r="L1044" s="14" t="str">
        <f>IFERROR(VLOOKUP($K1044,car_1[],2,0),"")</f>
        <v xml:space="preserve">محمود </v>
      </c>
      <c r="M1044" s="14" t="str">
        <f>IFERROR(VLOOKUP($K1044,car_1[],3,0),"")</f>
        <v>دبل كابينة</v>
      </c>
      <c r="N1044" s="14" t="str">
        <f>IFERROR(VLOOKUP($K1044,car_1[],4,0),"")</f>
        <v>غرز</v>
      </c>
      <c r="O1044" s="11">
        <f ca="1">IF(K1044&lt;&gt;"",IFERROR(IF(_xlfn.MAXIFS(OFFSET($P$5,0,0,ROW()-5,1),OFFSET($K$5,0,0,ROW()-5,1),K1044)&lt;1,VLOOKUP(K1044,car_1[[رقم السيارة]:[العداد]],5,FALSE),_xlfn.MAXIFS(OFFSET($P$5,0,0,ROW()-5,1),OFFSET($K$5,0,0,ROW()-5,1),K1044)),VLOOKUP(K1044,car_1[[رقم السيارة]:[العداد]],5,FALSE)),"")</f>
        <v>426555</v>
      </c>
    </row>
    <row r="1045" spans="11:15" x14ac:dyDescent="0.2">
      <c r="K1045" s="3">
        <v>566</v>
      </c>
      <c r="L1045" s="14" t="str">
        <f>IFERROR(VLOOKUP($K1045,car_1[],2,0),"")</f>
        <v>محمد</v>
      </c>
      <c r="M1045" s="14" t="str">
        <f>IFERROR(VLOOKUP($K1045,car_1[],3,0),"")</f>
        <v>دبل كابينة</v>
      </c>
      <c r="N1045" s="14" t="str">
        <f>IFERROR(VLOOKUP($K1045,car_1[],4,0),"")</f>
        <v>عادية</v>
      </c>
      <c r="O1045" s="11">
        <f ca="1">IF(K1045&lt;&gt;"",IFERROR(IF(_xlfn.MAXIFS(OFFSET($P$5,0,0,ROW()-5,1),OFFSET($K$5,0,0,ROW()-5,1),K1045)&lt;1,VLOOKUP(K1045,car_1[[رقم السيارة]:[العداد]],5,FALSE),_xlfn.MAXIFS(OFFSET($P$5,0,0,ROW()-5,1),OFFSET($K$5,0,0,ROW()-5,1),K1045)),VLOOKUP(K1045,car_1[[رقم السيارة]:[العداد]],5,FALSE)),"")</f>
        <v>65752</v>
      </c>
    </row>
    <row r="1046" spans="11:15" x14ac:dyDescent="0.2">
      <c r="K1046" s="3">
        <v>215</v>
      </c>
      <c r="L1046" s="14" t="str">
        <f>IFERROR(VLOOKUP($K1046,car_1[],2,0),"")</f>
        <v>مصطفى</v>
      </c>
      <c r="M1046" s="14" t="str">
        <f>IFERROR(VLOOKUP($K1046,car_1[],3,0),"")</f>
        <v xml:space="preserve">كابينة </v>
      </c>
      <c r="N1046" s="14" t="str">
        <f>IFERROR(VLOOKUP($K1046,car_1[],4,0),"")</f>
        <v>عادية</v>
      </c>
      <c r="O1046" s="11">
        <f ca="1">IF(K1046&lt;&gt;"",IFERROR(IF(_xlfn.MAXIFS(OFFSET($P$5,0,0,ROW()-5,1),OFFSET($K$5,0,0,ROW()-5,1),K1046)&lt;1,VLOOKUP(K1046,car_1[[رقم السيارة]:[العداد]],5,FALSE),_xlfn.MAXIFS(OFFSET($P$5,0,0,ROW()-5,1),OFFSET($K$5,0,0,ROW()-5,1),K1046)),VLOOKUP(K1046,car_1[[رقم السيارة]:[العداد]],5,FALSE)),"")</f>
        <v>75925</v>
      </c>
    </row>
    <row r="1047" spans="11:15" x14ac:dyDescent="0.2">
      <c r="K1047" s="3">
        <v>578</v>
      </c>
      <c r="L1047" s="14" t="str">
        <f>IFERROR(VLOOKUP($K1047,car_1[],2,0),"")</f>
        <v>رضا الخطيب</v>
      </c>
      <c r="M1047" s="14" t="str">
        <f>IFERROR(VLOOKUP($K1047,car_1[],3,0),"")</f>
        <v>دبل كابينة</v>
      </c>
      <c r="N1047" s="14" t="str">
        <f>IFERROR(VLOOKUP($K1047,car_1[],4,0),"")</f>
        <v>غرز</v>
      </c>
      <c r="O1047" s="11">
        <f ca="1">IF(K1047&lt;&gt;"",IFERROR(IF(_xlfn.MAXIFS(OFFSET($P$5,0,0,ROW()-5,1),OFFSET($K$5,0,0,ROW()-5,1),K1047)&lt;1,VLOOKUP(K1047,car_1[[رقم السيارة]:[العداد]],5,FALSE),_xlfn.MAXIFS(OFFSET($P$5,0,0,ROW()-5,1),OFFSET($K$5,0,0,ROW()-5,1),K1047)),VLOOKUP(K1047,car_1[[رقم السيارة]:[العداد]],5,FALSE)),"")</f>
        <v>65352</v>
      </c>
    </row>
    <row r="1048" spans="11:15" x14ac:dyDescent="0.2">
      <c r="K1048" s="3">
        <v>879</v>
      </c>
      <c r="L1048" s="14" t="str">
        <f>IFERROR(VLOOKUP($K1048,car_1[],2,0),"")</f>
        <v xml:space="preserve">محمود </v>
      </c>
      <c r="M1048" s="14" t="str">
        <f>IFERROR(VLOOKUP($K1048,car_1[],3,0),"")</f>
        <v>دبل كابينة</v>
      </c>
      <c r="N1048" s="14" t="str">
        <f>IFERROR(VLOOKUP($K1048,car_1[],4,0),"")</f>
        <v>غرز</v>
      </c>
      <c r="O1048" s="11">
        <f ca="1">IF(K1048&lt;&gt;"",IFERROR(IF(_xlfn.MAXIFS(OFFSET($P$5,0,0,ROW()-5,1),OFFSET($K$5,0,0,ROW()-5,1),K1048)&lt;1,VLOOKUP(K1048,car_1[[رقم السيارة]:[العداد]],5,FALSE),_xlfn.MAXIFS(OFFSET($P$5,0,0,ROW()-5,1),OFFSET($K$5,0,0,ROW()-5,1),K1048)),VLOOKUP(K1048,car_1[[رقم السيارة]:[العداد]],5,FALSE)),"")</f>
        <v>426555</v>
      </c>
    </row>
    <row r="1049" spans="11:15" x14ac:dyDescent="0.2">
      <c r="K1049" s="3">
        <v>566</v>
      </c>
      <c r="L1049" s="14" t="str">
        <f>IFERROR(VLOOKUP($K1049,car_1[],2,0),"")</f>
        <v>محمد</v>
      </c>
      <c r="M1049" s="14" t="str">
        <f>IFERROR(VLOOKUP($K1049,car_1[],3,0),"")</f>
        <v>دبل كابينة</v>
      </c>
      <c r="N1049" s="14" t="str">
        <f>IFERROR(VLOOKUP($K1049,car_1[],4,0),"")</f>
        <v>عادية</v>
      </c>
      <c r="O1049" s="11">
        <f ca="1">IF(K1049&lt;&gt;"",IFERROR(IF(_xlfn.MAXIFS(OFFSET($P$5,0,0,ROW()-5,1),OFFSET($K$5,0,0,ROW()-5,1),K1049)&lt;1,VLOOKUP(K1049,car_1[[رقم السيارة]:[العداد]],5,FALSE),_xlfn.MAXIFS(OFFSET($P$5,0,0,ROW()-5,1),OFFSET($K$5,0,0,ROW()-5,1),K1049)),VLOOKUP(K1049,car_1[[رقم السيارة]:[العداد]],5,FALSE)),"")</f>
        <v>65752</v>
      </c>
    </row>
    <row r="1050" spans="11:15" x14ac:dyDescent="0.2">
      <c r="K1050" s="3">
        <v>215</v>
      </c>
      <c r="L1050" s="14" t="str">
        <f>IFERROR(VLOOKUP($K1050,car_1[],2,0),"")</f>
        <v>مصطفى</v>
      </c>
      <c r="M1050" s="14" t="str">
        <f>IFERROR(VLOOKUP($K1050,car_1[],3,0),"")</f>
        <v xml:space="preserve">كابينة </v>
      </c>
      <c r="N1050" s="14" t="str">
        <f>IFERROR(VLOOKUP($K1050,car_1[],4,0),"")</f>
        <v>عادية</v>
      </c>
      <c r="O1050" s="11">
        <f ca="1">IF(K1050&lt;&gt;"",IFERROR(IF(_xlfn.MAXIFS(OFFSET($P$5,0,0,ROW()-5,1),OFFSET($K$5,0,0,ROW()-5,1),K1050)&lt;1,VLOOKUP(K1050,car_1[[رقم السيارة]:[العداد]],5,FALSE),_xlfn.MAXIFS(OFFSET($P$5,0,0,ROW()-5,1),OFFSET($K$5,0,0,ROW()-5,1),K1050)),VLOOKUP(K1050,car_1[[رقم السيارة]:[العداد]],5,FALSE)),"")</f>
        <v>75925</v>
      </c>
    </row>
    <row r="1051" spans="11:15" x14ac:dyDescent="0.2">
      <c r="K1051" s="3">
        <v>578</v>
      </c>
      <c r="L1051" s="14" t="str">
        <f>IFERROR(VLOOKUP($K1051,car_1[],2,0),"")</f>
        <v>رضا الخطيب</v>
      </c>
      <c r="M1051" s="14" t="str">
        <f>IFERROR(VLOOKUP($K1051,car_1[],3,0),"")</f>
        <v>دبل كابينة</v>
      </c>
      <c r="N1051" s="14" t="str">
        <f>IFERROR(VLOOKUP($K1051,car_1[],4,0),"")</f>
        <v>غرز</v>
      </c>
      <c r="O1051" s="11">
        <f ca="1">IF(K1051&lt;&gt;"",IFERROR(IF(_xlfn.MAXIFS(OFFSET($P$5,0,0,ROW()-5,1),OFFSET($K$5,0,0,ROW()-5,1),K1051)&lt;1,VLOOKUP(K1051,car_1[[رقم السيارة]:[العداد]],5,FALSE),_xlfn.MAXIFS(OFFSET($P$5,0,0,ROW()-5,1),OFFSET($K$5,0,0,ROW()-5,1),K1051)),VLOOKUP(K1051,car_1[[رقم السيارة]:[العداد]],5,FALSE)),"")</f>
        <v>65352</v>
      </c>
    </row>
    <row r="1052" spans="11:15" x14ac:dyDescent="0.2">
      <c r="K1052" s="3">
        <v>879</v>
      </c>
      <c r="L1052" s="14" t="str">
        <f>IFERROR(VLOOKUP($K1052,car_1[],2,0),"")</f>
        <v xml:space="preserve">محمود </v>
      </c>
      <c r="M1052" s="14" t="str">
        <f>IFERROR(VLOOKUP($K1052,car_1[],3,0),"")</f>
        <v>دبل كابينة</v>
      </c>
      <c r="N1052" s="14" t="str">
        <f>IFERROR(VLOOKUP($K1052,car_1[],4,0),"")</f>
        <v>غرز</v>
      </c>
      <c r="O1052" s="11">
        <f ca="1">IF(K1052&lt;&gt;"",IFERROR(IF(_xlfn.MAXIFS(OFFSET($P$5,0,0,ROW()-5,1),OFFSET($K$5,0,0,ROW()-5,1),K1052)&lt;1,VLOOKUP(K1052,car_1[[رقم السيارة]:[العداد]],5,FALSE),_xlfn.MAXIFS(OFFSET($P$5,0,0,ROW()-5,1),OFFSET($K$5,0,0,ROW()-5,1),K1052)),VLOOKUP(K1052,car_1[[رقم السيارة]:[العداد]],5,FALSE)),"")</f>
        <v>426555</v>
      </c>
    </row>
    <row r="1053" spans="11:15" x14ac:dyDescent="0.2">
      <c r="K1053" s="3">
        <v>566</v>
      </c>
      <c r="L1053" s="14" t="str">
        <f>IFERROR(VLOOKUP($K1053,car_1[],2,0),"")</f>
        <v>محمد</v>
      </c>
      <c r="M1053" s="14" t="str">
        <f>IFERROR(VLOOKUP($K1053,car_1[],3,0),"")</f>
        <v>دبل كابينة</v>
      </c>
      <c r="N1053" s="14" t="str">
        <f>IFERROR(VLOOKUP($K1053,car_1[],4,0),"")</f>
        <v>عادية</v>
      </c>
      <c r="O1053" s="11">
        <f ca="1">IF(K1053&lt;&gt;"",IFERROR(IF(_xlfn.MAXIFS(OFFSET($P$5,0,0,ROW()-5,1),OFFSET($K$5,0,0,ROW()-5,1),K1053)&lt;1,VLOOKUP(K1053,car_1[[رقم السيارة]:[العداد]],5,FALSE),_xlfn.MAXIFS(OFFSET($P$5,0,0,ROW()-5,1),OFFSET($K$5,0,0,ROW()-5,1),K1053)),VLOOKUP(K1053,car_1[[رقم السيارة]:[العداد]],5,FALSE)),"")</f>
        <v>65752</v>
      </c>
    </row>
    <row r="1054" spans="11:15" x14ac:dyDescent="0.2">
      <c r="K1054" s="3">
        <v>215</v>
      </c>
      <c r="L1054" s="14" t="str">
        <f>IFERROR(VLOOKUP($K1054,car_1[],2,0),"")</f>
        <v>مصطفى</v>
      </c>
      <c r="M1054" s="14" t="str">
        <f>IFERROR(VLOOKUP($K1054,car_1[],3,0),"")</f>
        <v xml:space="preserve">كابينة </v>
      </c>
      <c r="N1054" s="14" t="str">
        <f>IFERROR(VLOOKUP($K1054,car_1[],4,0),"")</f>
        <v>عادية</v>
      </c>
      <c r="O1054" s="11">
        <f ca="1">IF(K1054&lt;&gt;"",IFERROR(IF(_xlfn.MAXIFS(OFFSET($P$5,0,0,ROW()-5,1),OFFSET($K$5,0,0,ROW()-5,1),K1054)&lt;1,VLOOKUP(K1054,car_1[[رقم السيارة]:[العداد]],5,FALSE),_xlfn.MAXIFS(OFFSET($P$5,0,0,ROW()-5,1),OFFSET($K$5,0,0,ROW()-5,1),K1054)),VLOOKUP(K1054,car_1[[رقم السيارة]:[العداد]],5,FALSE)),"")</f>
        <v>75925</v>
      </c>
    </row>
    <row r="1055" spans="11:15" x14ac:dyDescent="0.2">
      <c r="K1055" s="3">
        <v>578</v>
      </c>
      <c r="L1055" s="14" t="str">
        <f>IFERROR(VLOOKUP($K1055,car_1[],2,0),"")</f>
        <v>رضا الخطيب</v>
      </c>
      <c r="M1055" s="14" t="str">
        <f>IFERROR(VLOOKUP($K1055,car_1[],3,0),"")</f>
        <v>دبل كابينة</v>
      </c>
      <c r="N1055" s="14" t="str">
        <f>IFERROR(VLOOKUP($K1055,car_1[],4,0),"")</f>
        <v>غرز</v>
      </c>
      <c r="O1055" s="11">
        <f ca="1">IF(K1055&lt;&gt;"",IFERROR(IF(_xlfn.MAXIFS(OFFSET($P$5,0,0,ROW()-5,1),OFFSET($K$5,0,0,ROW()-5,1),K1055)&lt;1,VLOOKUP(K1055,car_1[[رقم السيارة]:[العداد]],5,FALSE),_xlfn.MAXIFS(OFFSET($P$5,0,0,ROW()-5,1),OFFSET($K$5,0,0,ROW()-5,1),K1055)),VLOOKUP(K1055,car_1[[رقم السيارة]:[العداد]],5,FALSE)),"")</f>
        <v>65352</v>
      </c>
    </row>
    <row r="1056" spans="11:15" x14ac:dyDescent="0.2">
      <c r="K1056" s="3">
        <v>879</v>
      </c>
      <c r="L1056" s="14" t="str">
        <f>IFERROR(VLOOKUP($K1056,car_1[],2,0),"")</f>
        <v xml:space="preserve">محمود </v>
      </c>
      <c r="M1056" s="14" t="str">
        <f>IFERROR(VLOOKUP($K1056,car_1[],3,0),"")</f>
        <v>دبل كابينة</v>
      </c>
      <c r="N1056" s="14" t="str">
        <f>IFERROR(VLOOKUP($K1056,car_1[],4,0),"")</f>
        <v>غرز</v>
      </c>
      <c r="O1056" s="11">
        <f ca="1">IF(K1056&lt;&gt;"",IFERROR(IF(_xlfn.MAXIFS(OFFSET($P$5,0,0,ROW()-5,1),OFFSET($K$5,0,0,ROW()-5,1),K1056)&lt;1,VLOOKUP(K1056,car_1[[رقم السيارة]:[العداد]],5,FALSE),_xlfn.MAXIFS(OFFSET($P$5,0,0,ROW()-5,1),OFFSET($K$5,0,0,ROW()-5,1),K1056)),VLOOKUP(K1056,car_1[[رقم السيارة]:[العداد]],5,FALSE)),"")</f>
        <v>426555</v>
      </c>
    </row>
    <row r="1057" spans="11:15" x14ac:dyDescent="0.2">
      <c r="K1057" s="3">
        <v>566</v>
      </c>
      <c r="L1057" s="14" t="str">
        <f>IFERROR(VLOOKUP($K1057,car_1[],2,0),"")</f>
        <v>محمد</v>
      </c>
      <c r="M1057" s="14" t="str">
        <f>IFERROR(VLOOKUP($K1057,car_1[],3,0),"")</f>
        <v>دبل كابينة</v>
      </c>
      <c r="N1057" s="14" t="str">
        <f>IFERROR(VLOOKUP($K1057,car_1[],4,0),"")</f>
        <v>عادية</v>
      </c>
      <c r="O1057" s="11">
        <f ca="1">IF(K1057&lt;&gt;"",IFERROR(IF(_xlfn.MAXIFS(OFFSET($P$5,0,0,ROW()-5,1),OFFSET($K$5,0,0,ROW()-5,1),K1057)&lt;1,VLOOKUP(K1057,car_1[[رقم السيارة]:[العداد]],5,FALSE),_xlfn.MAXIFS(OFFSET($P$5,0,0,ROW()-5,1),OFFSET($K$5,0,0,ROW()-5,1),K1057)),VLOOKUP(K1057,car_1[[رقم السيارة]:[العداد]],5,FALSE)),"")</f>
        <v>65752</v>
      </c>
    </row>
    <row r="1058" spans="11:15" x14ac:dyDescent="0.2">
      <c r="K1058" s="3">
        <v>215</v>
      </c>
      <c r="L1058" s="14" t="str">
        <f>IFERROR(VLOOKUP($K1058,car_1[],2,0),"")</f>
        <v>مصطفى</v>
      </c>
      <c r="M1058" s="14" t="str">
        <f>IFERROR(VLOOKUP($K1058,car_1[],3,0),"")</f>
        <v xml:space="preserve">كابينة </v>
      </c>
      <c r="N1058" s="14" t="str">
        <f>IFERROR(VLOOKUP($K1058,car_1[],4,0),"")</f>
        <v>عادية</v>
      </c>
      <c r="O1058" s="11">
        <f ca="1">IF(K1058&lt;&gt;"",IFERROR(IF(_xlfn.MAXIFS(OFFSET($P$5,0,0,ROW()-5,1),OFFSET($K$5,0,0,ROW()-5,1),K1058)&lt;1,VLOOKUP(K1058,car_1[[رقم السيارة]:[العداد]],5,FALSE),_xlfn.MAXIFS(OFFSET($P$5,0,0,ROW()-5,1),OFFSET($K$5,0,0,ROW()-5,1),K1058)),VLOOKUP(K1058,car_1[[رقم السيارة]:[العداد]],5,FALSE)),"")</f>
        <v>75925</v>
      </c>
    </row>
    <row r="1059" spans="11:15" x14ac:dyDescent="0.2">
      <c r="K1059" s="3">
        <v>578</v>
      </c>
      <c r="L1059" s="14" t="str">
        <f>IFERROR(VLOOKUP($K1059,car_1[],2,0),"")</f>
        <v>رضا الخطيب</v>
      </c>
      <c r="M1059" s="14" t="str">
        <f>IFERROR(VLOOKUP($K1059,car_1[],3,0),"")</f>
        <v>دبل كابينة</v>
      </c>
      <c r="N1059" s="14" t="str">
        <f>IFERROR(VLOOKUP($K1059,car_1[],4,0),"")</f>
        <v>غرز</v>
      </c>
      <c r="O1059" s="11">
        <f ca="1">IF(K1059&lt;&gt;"",IFERROR(IF(_xlfn.MAXIFS(OFFSET($P$5,0,0,ROW()-5,1),OFFSET($K$5,0,0,ROW()-5,1),K1059)&lt;1,VLOOKUP(K1059,car_1[[رقم السيارة]:[العداد]],5,FALSE),_xlfn.MAXIFS(OFFSET($P$5,0,0,ROW()-5,1),OFFSET($K$5,0,0,ROW()-5,1),K1059)),VLOOKUP(K1059,car_1[[رقم السيارة]:[العداد]],5,FALSE)),"")</f>
        <v>65352</v>
      </c>
    </row>
    <row r="1060" spans="11:15" x14ac:dyDescent="0.2">
      <c r="K1060" s="3">
        <v>879</v>
      </c>
      <c r="L1060" s="14" t="str">
        <f>IFERROR(VLOOKUP($K1060,car_1[],2,0),"")</f>
        <v xml:space="preserve">محمود </v>
      </c>
      <c r="M1060" s="14" t="str">
        <f>IFERROR(VLOOKUP($K1060,car_1[],3,0),"")</f>
        <v>دبل كابينة</v>
      </c>
      <c r="N1060" s="14" t="str">
        <f>IFERROR(VLOOKUP($K1060,car_1[],4,0),"")</f>
        <v>غرز</v>
      </c>
      <c r="O1060" s="11">
        <f ca="1">IF(K1060&lt;&gt;"",IFERROR(IF(_xlfn.MAXIFS(OFFSET($P$5,0,0,ROW()-5,1),OFFSET($K$5,0,0,ROW()-5,1),K1060)&lt;1,VLOOKUP(K1060,car_1[[رقم السيارة]:[العداد]],5,FALSE),_xlfn.MAXIFS(OFFSET($P$5,0,0,ROW()-5,1),OFFSET($K$5,0,0,ROW()-5,1),K1060)),VLOOKUP(K1060,car_1[[رقم السيارة]:[العداد]],5,FALSE)),"")</f>
        <v>426555</v>
      </c>
    </row>
    <row r="1061" spans="11:15" x14ac:dyDescent="0.2">
      <c r="K1061" s="3">
        <v>566</v>
      </c>
      <c r="L1061" s="14" t="str">
        <f>IFERROR(VLOOKUP($K1061,car_1[],2,0),"")</f>
        <v>محمد</v>
      </c>
      <c r="M1061" s="14" t="str">
        <f>IFERROR(VLOOKUP($K1061,car_1[],3,0),"")</f>
        <v>دبل كابينة</v>
      </c>
      <c r="N1061" s="14" t="str">
        <f>IFERROR(VLOOKUP($K1061,car_1[],4,0),"")</f>
        <v>عادية</v>
      </c>
      <c r="O1061" s="11">
        <f ca="1">IF(K1061&lt;&gt;"",IFERROR(IF(_xlfn.MAXIFS(OFFSET($P$5,0,0,ROW()-5,1),OFFSET($K$5,0,0,ROW()-5,1),K1061)&lt;1,VLOOKUP(K1061,car_1[[رقم السيارة]:[العداد]],5,FALSE),_xlfn.MAXIFS(OFFSET($P$5,0,0,ROW()-5,1),OFFSET($K$5,0,0,ROW()-5,1),K1061)),VLOOKUP(K1061,car_1[[رقم السيارة]:[العداد]],5,FALSE)),"")</f>
        <v>65752</v>
      </c>
    </row>
    <row r="1062" spans="11:15" x14ac:dyDescent="0.2">
      <c r="K1062" s="3">
        <v>215</v>
      </c>
      <c r="L1062" s="14" t="str">
        <f>IFERROR(VLOOKUP($K1062,car_1[],2,0),"")</f>
        <v>مصطفى</v>
      </c>
      <c r="M1062" s="14" t="str">
        <f>IFERROR(VLOOKUP($K1062,car_1[],3,0),"")</f>
        <v xml:space="preserve">كابينة </v>
      </c>
      <c r="N1062" s="14" t="str">
        <f>IFERROR(VLOOKUP($K1062,car_1[],4,0),"")</f>
        <v>عادية</v>
      </c>
      <c r="O1062" s="11">
        <f ca="1">IF(K1062&lt;&gt;"",IFERROR(IF(_xlfn.MAXIFS(OFFSET($P$5,0,0,ROW()-5,1),OFFSET($K$5,0,0,ROW()-5,1),K1062)&lt;1,VLOOKUP(K1062,car_1[[رقم السيارة]:[العداد]],5,FALSE),_xlfn.MAXIFS(OFFSET($P$5,0,0,ROW()-5,1),OFFSET($K$5,0,0,ROW()-5,1),K1062)),VLOOKUP(K1062,car_1[[رقم السيارة]:[العداد]],5,FALSE)),"")</f>
        <v>75925</v>
      </c>
    </row>
    <row r="1063" spans="11:15" x14ac:dyDescent="0.2">
      <c r="K1063" s="3">
        <v>578</v>
      </c>
      <c r="L1063" s="14" t="str">
        <f>IFERROR(VLOOKUP($K1063,car_1[],2,0),"")</f>
        <v>رضا الخطيب</v>
      </c>
      <c r="M1063" s="14" t="str">
        <f>IFERROR(VLOOKUP($K1063,car_1[],3,0),"")</f>
        <v>دبل كابينة</v>
      </c>
      <c r="N1063" s="14" t="str">
        <f>IFERROR(VLOOKUP($K1063,car_1[],4,0),"")</f>
        <v>غرز</v>
      </c>
      <c r="O1063" s="11">
        <f ca="1">IF(K1063&lt;&gt;"",IFERROR(IF(_xlfn.MAXIFS(OFFSET($P$5,0,0,ROW()-5,1),OFFSET($K$5,0,0,ROW()-5,1),K1063)&lt;1,VLOOKUP(K1063,car_1[[رقم السيارة]:[العداد]],5,FALSE),_xlfn.MAXIFS(OFFSET($P$5,0,0,ROW()-5,1),OFFSET($K$5,0,0,ROW()-5,1),K1063)),VLOOKUP(K1063,car_1[[رقم السيارة]:[العداد]],5,FALSE)),"")</f>
        <v>65352</v>
      </c>
    </row>
    <row r="1064" spans="11:15" x14ac:dyDescent="0.2">
      <c r="K1064" s="3">
        <v>879</v>
      </c>
      <c r="L1064" s="14" t="str">
        <f>IFERROR(VLOOKUP($K1064,car_1[],2,0),"")</f>
        <v xml:space="preserve">محمود </v>
      </c>
      <c r="M1064" s="14" t="str">
        <f>IFERROR(VLOOKUP($K1064,car_1[],3,0),"")</f>
        <v>دبل كابينة</v>
      </c>
      <c r="N1064" s="14" t="str">
        <f>IFERROR(VLOOKUP($K1064,car_1[],4,0),"")</f>
        <v>غرز</v>
      </c>
      <c r="O1064" s="11">
        <f ca="1">IF(K1064&lt;&gt;"",IFERROR(IF(_xlfn.MAXIFS(OFFSET($P$5,0,0,ROW()-5,1),OFFSET($K$5,0,0,ROW()-5,1),K1064)&lt;1,VLOOKUP(K1064,car_1[[رقم السيارة]:[العداد]],5,FALSE),_xlfn.MAXIFS(OFFSET($P$5,0,0,ROW()-5,1),OFFSET($K$5,0,0,ROW()-5,1),K1064)),VLOOKUP(K1064,car_1[[رقم السيارة]:[العداد]],5,FALSE)),"")</f>
        <v>426555</v>
      </c>
    </row>
    <row r="1065" spans="11:15" x14ac:dyDescent="0.2">
      <c r="K1065" s="3">
        <v>566</v>
      </c>
      <c r="L1065" s="14" t="str">
        <f>IFERROR(VLOOKUP($K1065,car_1[],2,0),"")</f>
        <v>محمد</v>
      </c>
      <c r="M1065" s="14" t="str">
        <f>IFERROR(VLOOKUP($K1065,car_1[],3,0),"")</f>
        <v>دبل كابينة</v>
      </c>
      <c r="N1065" s="14" t="str">
        <f>IFERROR(VLOOKUP($K1065,car_1[],4,0),"")</f>
        <v>عادية</v>
      </c>
      <c r="O1065" s="11">
        <f ca="1">IF(K1065&lt;&gt;"",IFERROR(IF(_xlfn.MAXIFS(OFFSET($P$5,0,0,ROW()-5,1),OFFSET($K$5,0,0,ROW()-5,1),K1065)&lt;1,VLOOKUP(K1065,car_1[[رقم السيارة]:[العداد]],5,FALSE),_xlfn.MAXIFS(OFFSET($P$5,0,0,ROW()-5,1),OFFSET($K$5,0,0,ROW()-5,1),K1065)),VLOOKUP(K1065,car_1[[رقم السيارة]:[العداد]],5,FALSE)),"")</f>
        <v>65752</v>
      </c>
    </row>
    <row r="1066" spans="11:15" x14ac:dyDescent="0.2">
      <c r="K1066" s="3">
        <v>215</v>
      </c>
      <c r="L1066" s="14" t="str">
        <f>IFERROR(VLOOKUP($K1066,car_1[],2,0),"")</f>
        <v>مصطفى</v>
      </c>
      <c r="M1066" s="14" t="str">
        <f>IFERROR(VLOOKUP($K1066,car_1[],3,0),"")</f>
        <v xml:space="preserve">كابينة </v>
      </c>
      <c r="N1066" s="14" t="str">
        <f>IFERROR(VLOOKUP($K1066,car_1[],4,0),"")</f>
        <v>عادية</v>
      </c>
      <c r="O1066" s="11">
        <f ca="1">IF(K1066&lt;&gt;"",IFERROR(IF(_xlfn.MAXIFS(OFFSET($P$5,0,0,ROW()-5,1),OFFSET($K$5,0,0,ROW()-5,1),K1066)&lt;1,VLOOKUP(K1066,car_1[[رقم السيارة]:[العداد]],5,FALSE),_xlfn.MAXIFS(OFFSET($P$5,0,0,ROW()-5,1),OFFSET($K$5,0,0,ROW()-5,1),K1066)),VLOOKUP(K1066,car_1[[رقم السيارة]:[العداد]],5,FALSE)),"")</f>
        <v>75925</v>
      </c>
    </row>
    <row r="1067" spans="11:15" x14ac:dyDescent="0.2">
      <c r="K1067" s="3">
        <v>578</v>
      </c>
      <c r="L1067" s="14" t="str">
        <f>IFERROR(VLOOKUP($K1067,car_1[],2,0),"")</f>
        <v>رضا الخطيب</v>
      </c>
      <c r="M1067" s="14" t="str">
        <f>IFERROR(VLOOKUP($K1067,car_1[],3,0),"")</f>
        <v>دبل كابينة</v>
      </c>
      <c r="N1067" s="14" t="str">
        <f>IFERROR(VLOOKUP($K1067,car_1[],4,0),"")</f>
        <v>غرز</v>
      </c>
      <c r="O1067" s="11">
        <f ca="1">IF(K1067&lt;&gt;"",IFERROR(IF(_xlfn.MAXIFS(OFFSET($P$5,0,0,ROW()-5,1),OFFSET($K$5,0,0,ROW()-5,1),K1067)&lt;1,VLOOKUP(K1067,car_1[[رقم السيارة]:[العداد]],5,FALSE),_xlfn.MAXIFS(OFFSET($P$5,0,0,ROW()-5,1),OFFSET($K$5,0,0,ROW()-5,1),K1067)),VLOOKUP(K1067,car_1[[رقم السيارة]:[العداد]],5,FALSE)),"")</f>
        <v>65352</v>
      </c>
    </row>
    <row r="1068" spans="11:15" x14ac:dyDescent="0.2">
      <c r="K1068" s="3">
        <v>879</v>
      </c>
      <c r="L1068" s="14" t="str">
        <f>IFERROR(VLOOKUP($K1068,car_1[],2,0),"")</f>
        <v xml:space="preserve">محمود </v>
      </c>
      <c r="M1068" s="14" t="str">
        <f>IFERROR(VLOOKUP($K1068,car_1[],3,0),"")</f>
        <v>دبل كابينة</v>
      </c>
      <c r="N1068" s="14" t="str">
        <f>IFERROR(VLOOKUP($K1068,car_1[],4,0),"")</f>
        <v>غرز</v>
      </c>
      <c r="O1068" s="11">
        <f ca="1">IF(K1068&lt;&gt;"",IFERROR(IF(_xlfn.MAXIFS(OFFSET($P$5,0,0,ROW()-5,1),OFFSET($K$5,0,0,ROW()-5,1),K1068)&lt;1,VLOOKUP(K1068,car_1[[رقم السيارة]:[العداد]],5,FALSE),_xlfn.MAXIFS(OFFSET($P$5,0,0,ROW()-5,1),OFFSET($K$5,0,0,ROW()-5,1),K1068)),VLOOKUP(K1068,car_1[[رقم السيارة]:[العداد]],5,FALSE)),"")</f>
        <v>426555</v>
      </c>
    </row>
    <row r="1069" spans="11:15" x14ac:dyDescent="0.2">
      <c r="K1069" s="3">
        <v>566</v>
      </c>
      <c r="L1069" s="14" t="str">
        <f>IFERROR(VLOOKUP($K1069,car_1[],2,0),"")</f>
        <v>محمد</v>
      </c>
      <c r="M1069" s="14" t="str">
        <f>IFERROR(VLOOKUP($K1069,car_1[],3,0),"")</f>
        <v>دبل كابينة</v>
      </c>
      <c r="N1069" s="14" t="str">
        <f>IFERROR(VLOOKUP($K1069,car_1[],4,0),"")</f>
        <v>عادية</v>
      </c>
      <c r="O1069" s="11">
        <f ca="1">IF(K1069&lt;&gt;"",IFERROR(IF(_xlfn.MAXIFS(OFFSET($P$5,0,0,ROW()-5,1),OFFSET($K$5,0,0,ROW()-5,1),K1069)&lt;1,VLOOKUP(K1069,car_1[[رقم السيارة]:[العداد]],5,FALSE),_xlfn.MAXIFS(OFFSET($P$5,0,0,ROW()-5,1),OFFSET($K$5,0,0,ROW()-5,1),K1069)),VLOOKUP(K1069,car_1[[رقم السيارة]:[العداد]],5,FALSE)),"")</f>
        <v>65752</v>
      </c>
    </row>
    <row r="1070" spans="11:15" x14ac:dyDescent="0.2">
      <c r="K1070" s="3">
        <v>215</v>
      </c>
      <c r="L1070" s="14" t="str">
        <f>IFERROR(VLOOKUP($K1070,car_1[],2,0),"")</f>
        <v>مصطفى</v>
      </c>
      <c r="M1070" s="14" t="str">
        <f>IFERROR(VLOOKUP($K1070,car_1[],3,0),"")</f>
        <v xml:space="preserve">كابينة </v>
      </c>
      <c r="N1070" s="14" t="str">
        <f>IFERROR(VLOOKUP($K1070,car_1[],4,0),"")</f>
        <v>عادية</v>
      </c>
      <c r="O1070" s="11">
        <f ca="1">IF(K1070&lt;&gt;"",IFERROR(IF(_xlfn.MAXIFS(OFFSET($P$5,0,0,ROW()-5,1),OFFSET($K$5,0,0,ROW()-5,1),K1070)&lt;1,VLOOKUP(K1070,car_1[[رقم السيارة]:[العداد]],5,FALSE),_xlfn.MAXIFS(OFFSET($P$5,0,0,ROW()-5,1),OFFSET($K$5,0,0,ROW()-5,1),K1070)),VLOOKUP(K1070,car_1[[رقم السيارة]:[العداد]],5,FALSE)),"")</f>
        <v>75925</v>
      </c>
    </row>
    <row r="1071" spans="11:15" x14ac:dyDescent="0.2">
      <c r="K1071" s="3">
        <v>578</v>
      </c>
      <c r="L1071" s="14" t="str">
        <f>IFERROR(VLOOKUP($K1071,car_1[],2,0),"")</f>
        <v>رضا الخطيب</v>
      </c>
      <c r="M1071" s="14" t="str">
        <f>IFERROR(VLOOKUP($K1071,car_1[],3,0),"")</f>
        <v>دبل كابينة</v>
      </c>
      <c r="N1071" s="14" t="str">
        <f>IFERROR(VLOOKUP($K1071,car_1[],4,0),"")</f>
        <v>غرز</v>
      </c>
      <c r="O1071" s="11">
        <f ca="1">IF(K1071&lt;&gt;"",IFERROR(IF(_xlfn.MAXIFS(OFFSET($P$5,0,0,ROW()-5,1),OFFSET($K$5,0,0,ROW()-5,1),K1071)&lt;1,VLOOKUP(K1071,car_1[[رقم السيارة]:[العداد]],5,FALSE),_xlfn.MAXIFS(OFFSET($P$5,0,0,ROW()-5,1),OFFSET($K$5,0,0,ROW()-5,1),K1071)),VLOOKUP(K1071,car_1[[رقم السيارة]:[العداد]],5,FALSE)),"")</f>
        <v>65352</v>
      </c>
    </row>
    <row r="1072" spans="11:15" x14ac:dyDescent="0.2">
      <c r="K1072" s="3">
        <v>879</v>
      </c>
      <c r="L1072" s="14" t="str">
        <f>IFERROR(VLOOKUP($K1072,car_1[],2,0),"")</f>
        <v xml:space="preserve">محمود </v>
      </c>
      <c r="M1072" s="14" t="str">
        <f>IFERROR(VLOOKUP($K1072,car_1[],3,0),"")</f>
        <v>دبل كابينة</v>
      </c>
      <c r="N1072" s="14" t="str">
        <f>IFERROR(VLOOKUP($K1072,car_1[],4,0),"")</f>
        <v>غرز</v>
      </c>
      <c r="O1072" s="11">
        <f ca="1">IF(K1072&lt;&gt;"",IFERROR(IF(_xlfn.MAXIFS(OFFSET($P$5,0,0,ROW()-5,1),OFFSET($K$5,0,0,ROW()-5,1),K1072)&lt;1,VLOOKUP(K1072,car_1[[رقم السيارة]:[العداد]],5,FALSE),_xlfn.MAXIFS(OFFSET($P$5,0,0,ROW()-5,1),OFFSET($K$5,0,0,ROW()-5,1),K1072)),VLOOKUP(K1072,car_1[[رقم السيارة]:[العداد]],5,FALSE)),"")</f>
        <v>426555</v>
      </c>
    </row>
    <row r="1073" spans="11:15" x14ac:dyDescent="0.2">
      <c r="K1073" s="3">
        <v>566</v>
      </c>
      <c r="L1073" s="14" t="str">
        <f>IFERROR(VLOOKUP($K1073,car_1[],2,0),"")</f>
        <v>محمد</v>
      </c>
      <c r="M1073" s="14" t="str">
        <f>IFERROR(VLOOKUP($K1073,car_1[],3,0),"")</f>
        <v>دبل كابينة</v>
      </c>
      <c r="N1073" s="14" t="str">
        <f>IFERROR(VLOOKUP($K1073,car_1[],4,0),"")</f>
        <v>عادية</v>
      </c>
      <c r="O1073" s="11">
        <f ca="1">IF(K1073&lt;&gt;"",IFERROR(IF(_xlfn.MAXIFS(OFFSET($P$5,0,0,ROW()-5,1),OFFSET($K$5,0,0,ROW()-5,1),K1073)&lt;1,VLOOKUP(K1073,car_1[[رقم السيارة]:[العداد]],5,FALSE),_xlfn.MAXIFS(OFFSET($P$5,0,0,ROW()-5,1),OFFSET($K$5,0,0,ROW()-5,1),K1073)),VLOOKUP(K1073,car_1[[رقم السيارة]:[العداد]],5,FALSE)),"")</f>
        <v>65752</v>
      </c>
    </row>
    <row r="1074" spans="11:15" x14ac:dyDescent="0.2">
      <c r="K1074" s="3">
        <v>215</v>
      </c>
      <c r="L1074" s="14" t="str">
        <f>IFERROR(VLOOKUP($K1074,car_1[],2,0),"")</f>
        <v>مصطفى</v>
      </c>
      <c r="M1074" s="14" t="str">
        <f>IFERROR(VLOOKUP($K1074,car_1[],3,0),"")</f>
        <v xml:space="preserve">كابينة </v>
      </c>
      <c r="N1074" s="14" t="str">
        <f>IFERROR(VLOOKUP($K1074,car_1[],4,0),"")</f>
        <v>عادية</v>
      </c>
      <c r="O1074" s="11">
        <f ca="1">IF(K1074&lt;&gt;"",IFERROR(IF(_xlfn.MAXIFS(OFFSET($P$5,0,0,ROW()-5,1),OFFSET($K$5,0,0,ROW()-5,1),K1074)&lt;1,VLOOKUP(K1074,car_1[[رقم السيارة]:[العداد]],5,FALSE),_xlfn.MAXIFS(OFFSET($P$5,0,0,ROW()-5,1),OFFSET($K$5,0,0,ROW()-5,1),K1074)),VLOOKUP(K1074,car_1[[رقم السيارة]:[العداد]],5,FALSE)),"")</f>
        <v>75925</v>
      </c>
    </row>
    <row r="1075" spans="11:15" x14ac:dyDescent="0.2">
      <c r="K1075" s="3">
        <v>578</v>
      </c>
      <c r="L1075" s="14" t="str">
        <f>IFERROR(VLOOKUP($K1075,car_1[],2,0),"")</f>
        <v>رضا الخطيب</v>
      </c>
      <c r="M1075" s="14" t="str">
        <f>IFERROR(VLOOKUP($K1075,car_1[],3,0),"")</f>
        <v>دبل كابينة</v>
      </c>
      <c r="N1075" s="14" t="str">
        <f>IFERROR(VLOOKUP($K1075,car_1[],4,0),"")</f>
        <v>غرز</v>
      </c>
      <c r="O1075" s="11">
        <f ca="1">IF(K1075&lt;&gt;"",IFERROR(IF(_xlfn.MAXIFS(OFFSET($P$5,0,0,ROW()-5,1),OFFSET($K$5,0,0,ROW()-5,1),K1075)&lt;1,VLOOKUP(K1075,car_1[[رقم السيارة]:[العداد]],5,FALSE),_xlfn.MAXIFS(OFFSET($P$5,0,0,ROW()-5,1),OFFSET($K$5,0,0,ROW()-5,1),K1075)),VLOOKUP(K1075,car_1[[رقم السيارة]:[العداد]],5,FALSE)),"")</f>
        <v>65352</v>
      </c>
    </row>
    <row r="1076" spans="11:15" x14ac:dyDescent="0.2">
      <c r="K1076" s="3">
        <v>879</v>
      </c>
      <c r="L1076" s="14" t="str">
        <f>IFERROR(VLOOKUP($K1076,car_1[],2,0),"")</f>
        <v xml:space="preserve">محمود </v>
      </c>
      <c r="M1076" s="14" t="str">
        <f>IFERROR(VLOOKUP($K1076,car_1[],3,0),"")</f>
        <v>دبل كابينة</v>
      </c>
      <c r="N1076" s="14" t="str">
        <f>IFERROR(VLOOKUP($K1076,car_1[],4,0),"")</f>
        <v>غرز</v>
      </c>
      <c r="O1076" s="11">
        <f ca="1">IF(K1076&lt;&gt;"",IFERROR(IF(_xlfn.MAXIFS(OFFSET($P$5,0,0,ROW()-5,1),OFFSET($K$5,0,0,ROW()-5,1),K1076)&lt;1,VLOOKUP(K1076,car_1[[رقم السيارة]:[العداد]],5,FALSE),_xlfn.MAXIFS(OFFSET($P$5,0,0,ROW()-5,1),OFFSET($K$5,0,0,ROW()-5,1),K1076)),VLOOKUP(K1076,car_1[[رقم السيارة]:[العداد]],5,FALSE)),"")</f>
        <v>426555</v>
      </c>
    </row>
    <row r="1077" spans="11:15" x14ac:dyDescent="0.2">
      <c r="K1077" s="3">
        <v>566</v>
      </c>
      <c r="L1077" s="14" t="str">
        <f>IFERROR(VLOOKUP($K1077,car_1[],2,0),"")</f>
        <v>محمد</v>
      </c>
      <c r="M1077" s="14" t="str">
        <f>IFERROR(VLOOKUP($K1077,car_1[],3,0),"")</f>
        <v>دبل كابينة</v>
      </c>
      <c r="N1077" s="14" t="str">
        <f>IFERROR(VLOOKUP($K1077,car_1[],4,0),"")</f>
        <v>عادية</v>
      </c>
      <c r="O1077" s="11">
        <f ca="1">IF(K1077&lt;&gt;"",IFERROR(IF(_xlfn.MAXIFS(OFFSET($P$5,0,0,ROW()-5,1),OFFSET($K$5,0,0,ROW()-5,1),K1077)&lt;1,VLOOKUP(K1077,car_1[[رقم السيارة]:[العداد]],5,FALSE),_xlfn.MAXIFS(OFFSET($P$5,0,0,ROW()-5,1),OFFSET($K$5,0,0,ROW()-5,1),K1077)),VLOOKUP(K1077,car_1[[رقم السيارة]:[العداد]],5,FALSE)),"")</f>
        <v>65752</v>
      </c>
    </row>
    <row r="1078" spans="11:15" x14ac:dyDescent="0.2">
      <c r="K1078" s="3">
        <v>215</v>
      </c>
      <c r="L1078" s="14" t="str">
        <f>IFERROR(VLOOKUP($K1078,car_1[],2,0),"")</f>
        <v>مصطفى</v>
      </c>
      <c r="M1078" s="14" t="str">
        <f>IFERROR(VLOOKUP($K1078,car_1[],3,0),"")</f>
        <v xml:space="preserve">كابينة </v>
      </c>
      <c r="N1078" s="14" t="str">
        <f>IFERROR(VLOOKUP($K1078,car_1[],4,0),"")</f>
        <v>عادية</v>
      </c>
      <c r="O1078" s="11">
        <f ca="1">IF(K1078&lt;&gt;"",IFERROR(IF(_xlfn.MAXIFS(OFFSET($P$5,0,0,ROW()-5,1),OFFSET($K$5,0,0,ROW()-5,1),K1078)&lt;1,VLOOKUP(K1078,car_1[[رقم السيارة]:[العداد]],5,FALSE),_xlfn.MAXIFS(OFFSET($P$5,0,0,ROW()-5,1),OFFSET($K$5,0,0,ROW()-5,1),K1078)),VLOOKUP(K1078,car_1[[رقم السيارة]:[العداد]],5,FALSE)),"")</f>
        <v>75925</v>
      </c>
    </row>
    <row r="1079" spans="11:15" x14ac:dyDescent="0.2">
      <c r="K1079" s="3">
        <v>578</v>
      </c>
      <c r="L1079" s="14" t="str">
        <f>IFERROR(VLOOKUP($K1079,car_1[],2,0),"")</f>
        <v>رضا الخطيب</v>
      </c>
      <c r="M1079" s="14" t="str">
        <f>IFERROR(VLOOKUP($K1079,car_1[],3,0),"")</f>
        <v>دبل كابينة</v>
      </c>
      <c r="N1079" s="14" t="str">
        <f>IFERROR(VLOOKUP($K1079,car_1[],4,0),"")</f>
        <v>غرز</v>
      </c>
      <c r="O1079" s="11">
        <f ca="1">IF(K1079&lt;&gt;"",IFERROR(IF(_xlfn.MAXIFS(OFFSET($P$5,0,0,ROW()-5,1),OFFSET($K$5,0,0,ROW()-5,1),K1079)&lt;1,VLOOKUP(K1079,car_1[[رقم السيارة]:[العداد]],5,FALSE),_xlfn.MAXIFS(OFFSET($P$5,0,0,ROW()-5,1),OFFSET($K$5,0,0,ROW()-5,1),K1079)),VLOOKUP(K1079,car_1[[رقم السيارة]:[العداد]],5,FALSE)),"")</f>
        <v>65352</v>
      </c>
    </row>
    <row r="1080" spans="11:15" x14ac:dyDescent="0.2">
      <c r="K1080" s="3">
        <v>879</v>
      </c>
      <c r="L1080" s="14" t="str">
        <f>IFERROR(VLOOKUP($K1080,car_1[],2,0),"")</f>
        <v xml:space="preserve">محمود </v>
      </c>
      <c r="M1080" s="14" t="str">
        <f>IFERROR(VLOOKUP($K1080,car_1[],3,0),"")</f>
        <v>دبل كابينة</v>
      </c>
      <c r="N1080" s="14" t="str">
        <f>IFERROR(VLOOKUP($K1080,car_1[],4,0),"")</f>
        <v>غرز</v>
      </c>
      <c r="O1080" s="11">
        <f ca="1">IF(K1080&lt;&gt;"",IFERROR(IF(_xlfn.MAXIFS(OFFSET($P$5,0,0,ROW()-5,1),OFFSET($K$5,0,0,ROW()-5,1),K1080)&lt;1,VLOOKUP(K1080,car_1[[رقم السيارة]:[العداد]],5,FALSE),_xlfn.MAXIFS(OFFSET($P$5,0,0,ROW()-5,1),OFFSET($K$5,0,0,ROW()-5,1),K1080)),VLOOKUP(K1080,car_1[[رقم السيارة]:[العداد]],5,FALSE)),"")</f>
        <v>426555</v>
      </c>
    </row>
    <row r="1081" spans="11:15" x14ac:dyDescent="0.2">
      <c r="K1081" s="3">
        <v>566</v>
      </c>
      <c r="L1081" s="14" t="str">
        <f>IFERROR(VLOOKUP($K1081,car_1[],2,0),"")</f>
        <v>محمد</v>
      </c>
      <c r="M1081" s="14" t="str">
        <f>IFERROR(VLOOKUP($K1081,car_1[],3,0),"")</f>
        <v>دبل كابينة</v>
      </c>
      <c r="N1081" s="14" t="str">
        <f>IFERROR(VLOOKUP($K1081,car_1[],4,0),"")</f>
        <v>عادية</v>
      </c>
      <c r="O1081" s="11">
        <f ca="1">IF(K1081&lt;&gt;"",IFERROR(IF(_xlfn.MAXIFS(OFFSET($P$5,0,0,ROW()-5,1),OFFSET($K$5,0,0,ROW()-5,1),K1081)&lt;1,VLOOKUP(K1081,car_1[[رقم السيارة]:[العداد]],5,FALSE),_xlfn.MAXIFS(OFFSET($P$5,0,0,ROW()-5,1),OFFSET($K$5,0,0,ROW()-5,1),K1081)),VLOOKUP(K1081,car_1[[رقم السيارة]:[العداد]],5,FALSE)),"")</f>
        <v>65752</v>
      </c>
    </row>
    <row r="1082" spans="11:15" x14ac:dyDescent="0.2">
      <c r="K1082" s="3">
        <v>215</v>
      </c>
      <c r="L1082" s="14" t="str">
        <f>IFERROR(VLOOKUP($K1082,car_1[],2,0),"")</f>
        <v>مصطفى</v>
      </c>
      <c r="M1082" s="14" t="str">
        <f>IFERROR(VLOOKUP($K1082,car_1[],3,0),"")</f>
        <v xml:space="preserve">كابينة </v>
      </c>
      <c r="N1082" s="14" t="str">
        <f>IFERROR(VLOOKUP($K1082,car_1[],4,0),"")</f>
        <v>عادية</v>
      </c>
      <c r="O1082" s="11">
        <f ca="1">IF(K1082&lt;&gt;"",IFERROR(IF(_xlfn.MAXIFS(OFFSET($P$5,0,0,ROW()-5,1),OFFSET($K$5,0,0,ROW()-5,1),K1082)&lt;1,VLOOKUP(K1082,car_1[[رقم السيارة]:[العداد]],5,FALSE),_xlfn.MAXIFS(OFFSET($P$5,0,0,ROW()-5,1),OFFSET($K$5,0,0,ROW()-5,1),K1082)),VLOOKUP(K1082,car_1[[رقم السيارة]:[العداد]],5,FALSE)),"")</f>
        <v>75925</v>
      </c>
    </row>
    <row r="1083" spans="11:15" x14ac:dyDescent="0.2">
      <c r="K1083" s="3">
        <v>578</v>
      </c>
      <c r="L1083" s="14" t="str">
        <f>IFERROR(VLOOKUP($K1083,car_1[],2,0),"")</f>
        <v>رضا الخطيب</v>
      </c>
      <c r="M1083" s="14" t="str">
        <f>IFERROR(VLOOKUP($K1083,car_1[],3,0),"")</f>
        <v>دبل كابينة</v>
      </c>
      <c r="N1083" s="14" t="str">
        <f>IFERROR(VLOOKUP($K1083,car_1[],4,0),"")</f>
        <v>غرز</v>
      </c>
      <c r="O1083" s="11">
        <f ca="1">IF(K1083&lt;&gt;"",IFERROR(IF(_xlfn.MAXIFS(OFFSET($P$5,0,0,ROW()-5,1),OFFSET($K$5,0,0,ROW()-5,1),K1083)&lt;1,VLOOKUP(K1083,car_1[[رقم السيارة]:[العداد]],5,FALSE),_xlfn.MAXIFS(OFFSET($P$5,0,0,ROW()-5,1),OFFSET($K$5,0,0,ROW()-5,1),K1083)),VLOOKUP(K1083,car_1[[رقم السيارة]:[العداد]],5,FALSE)),"")</f>
        <v>65352</v>
      </c>
    </row>
    <row r="1084" spans="11:15" x14ac:dyDescent="0.2">
      <c r="K1084" s="3">
        <v>879</v>
      </c>
      <c r="L1084" s="14" t="str">
        <f>IFERROR(VLOOKUP($K1084,car_1[],2,0),"")</f>
        <v xml:space="preserve">محمود </v>
      </c>
      <c r="M1084" s="14" t="str">
        <f>IFERROR(VLOOKUP($K1084,car_1[],3,0),"")</f>
        <v>دبل كابينة</v>
      </c>
      <c r="N1084" s="14" t="str">
        <f>IFERROR(VLOOKUP($K1084,car_1[],4,0),"")</f>
        <v>غرز</v>
      </c>
      <c r="O1084" s="11">
        <f ca="1">IF(K1084&lt;&gt;"",IFERROR(IF(_xlfn.MAXIFS(OFFSET($P$5,0,0,ROW()-5,1),OFFSET($K$5,0,0,ROW()-5,1),K1084)&lt;1,VLOOKUP(K1084,car_1[[رقم السيارة]:[العداد]],5,FALSE),_xlfn.MAXIFS(OFFSET($P$5,0,0,ROW()-5,1),OFFSET($K$5,0,0,ROW()-5,1),K1084)),VLOOKUP(K1084,car_1[[رقم السيارة]:[العداد]],5,FALSE)),"")</f>
        <v>426555</v>
      </c>
    </row>
    <row r="1085" spans="11:15" x14ac:dyDescent="0.2">
      <c r="K1085" s="3">
        <v>566</v>
      </c>
      <c r="L1085" s="14" t="str">
        <f>IFERROR(VLOOKUP($K1085,car_1[],2,0),"")</f>
        <v>محمد</v>
      </c>
      <c r="M1085" s="14" t="str">
        <f>IFERROR(VLOOKUP($K1085,car_1[],3,0),"")</f>
        <v>دبل كابينة</v>
      </c>
      <c r="N1085" s="14" t="str">
        <f>IFERROR(VLOOKUP($K1085,car_1[],4,0),"")</f>
        <v>عادية</v>
      </c>
      <c r="O1085" s="11">
        <f ca="1">IF(K1085&lt;&gt;"",IFERROR(IF(_xlfn.MAXIFS(OFFSET($P$5,0,0,ROW()-5,1),OFFSET($K$5,0,0,ROW()-5,1),K1085)&lt;1,VLOOKUP(K1085,car_1[[رقم السيارة]:[العداد]],5,FALSE),_xlfn.MAXIFS(OFFSET($P$5,0,0,ROW()-5,1),OFFSET($K$5,0,0,ROW()-5,1),K1085)),VLOOKUP(K1085,car_1[[رقم السيارة]:[العداد]],5,FALSE)),"")</f>
        <v>65752</v>
      </c>
    </row>
    <row r="1086" spans="11:15" x14ac:dyDescent="0.2">
      <c r="K1086" s="3">
        <v>215</v>
      </c>
      <c r="L1086" s="14" t="str">
        <f>IFERROR(VLOOKUP($K1086,car_1[],2,0),"")</f>
        <v>مصطفى</v>
      </c>
      <c r="M1086" s="14" t="str">
        <f>IFERROR(VLOOKUP($K1086,car_1[],3,0),"")</f>
        <v xml:space="preserve">كابينة </v>
      </c>
      <c r="N1086" s="14" t="str">
        <f>IFERROR(VLOOKUP($K1086,car_1[],4,0),"")</f>
        <v>عادية</v>
      </c>
      <c r="O1086" s="11">
        <f ca="1">IF(K1086&lt;&gt;"",IFERROR(IF(_xlfn.MAXIFS(OFFSET($P$5,0,0,ROW()-5,1),OFFSET($K$5,0,0,ROW()-5,1),K1086)&lt;1,VLOOKUP(K1086,car_1[[رقم السيارة]:[العداد]],5,FALSE),_xlfn.MAXIFS(OFFSET($P$5,0,0,ROW()-5,1),OFFSET($K$5,0,0,ROW()-5,1),K1086)),VLOOKUP(K1086,car_1[[رقم السيارة]:[العداد]],5,FALSE)),"")</f>
        <v>75925</v>
      </c>
    </row>
    <row r="1087" spans="11:15" x14ac:dyDescent="0.2">
      <c r="K1087" s="3">
        <v>578</v>
      </c>
      <c r="L1087" s="14" t="str">
        <f>IFERROR(VLOOKUP($K1087,car_1[],2,0),"")</f>
        <v>رضا الخطيب</v>
      </c>
      <c r="M1087" s="14" t="str">
        <f>IFERROR(VLOOKUP($K1087,car_1[],3,0),"")</f>
        <v>دبل كابينة</v>
      </c>
      <c r="N1087" s="14" t="str">
        <f>IFERROR(VLOOKUP($K1087,car_1[],4,0),"")</f>
        <v>غرز</v>
      </c>
      <c r="O1087" s="11">
        <f ca="1">IF(K1087&lt;&gt;"",IFERROR(IF(_xlfn.MAXIFS(OFFSET($P$5,0,0,ROW()-5,1),OFFSET($K$5,0,0,ROW()-5,1),K1087)&lt;1,VLOOKUP(K1087,car_1[[رقم السيارة]:[العداد]],5,FALSE),_xlfn.MAXIFS(OFFSET($P$5,0,0,ROW()-5,1),OFFSET($K$5,0,0,ROW()-5,1),K1087)),VLOOKUP(K1087,car_1[[رقم السيارة]:[العداد]],5,FALSE)),"")</f>
        <v>65352</v>
      </c>
    </row>
    <row r="1088" spans="11:15" x14ac:dyDescent="0.2">
      <c r="K1088" s="3">
        <v>879</v>
      </c>
      <c r="L1088" s="14" t="str">
        <f>IFERROR(VLOOKUP($K1088,car_1[],2,0),"")</f>
        <v xml:space="preserve">محمود </v>
      </c>
      <c r="M1088" s="14" t="str">
        <f>IFERROR(VLOOKUP($K1088,car_1[],3,0),"")</f>
        <v>دبل كابينة</v>
      </c>
      <c r="N1088" s="14" t="str">
        <f>IFERROR(VLOOKUP($K1088,car_1[],4,0),"")</f>
        <v>غرز</v>
      </c>
      <c r="O1088" s="11">
        <f ca="1">IF(K1088&lt;&gt;"",IFERROR(IF(_xlfn.MAXIFS(OFFSET($P$5,0,0,ROW()-5,1),OFFSET($K$5,0,0,ROW()-5,1),K1088)&lt;1,VLOOKUP(K1088,car_1[[رقم السيارة]:[العداد]],5,FALSE),_xlfn.MAXIFS(OFFSET($P$5,0,0,ROW()-5,1),OFFSET($K$5,0,0,ROW()-5,1),K1088)),VLOOKUP(K1088,car_1[[رقم السيارة]:[العداد]],5,FALSE)),"")</f>
        <v>426555</v>
      </c>
    </row>
    <row r="1089" spans="11:15" x14ac:dyDescent="0.2">
      <c r="K1089" s="3">
        <v>566</v>
      </c>
      <c r="L1089" s="14" t="str">
        <f>IFERROR(VLOOKUP($K1089,car_1[],2,0),"")</f>
        <v>محمد</v>
      </c>
      <c r="M1089" s="14" t="str">
        <f>IFERROR(VLOOKUP($K1089,car_1[],3,0),"")</f>
        <v>دبل كابينة</v>
      </c>
      <c r="N1089" s="14" t="str">
        <f>IFERROR(VLOOKUP($K1089,car_1[],4,0),"")</f>
        <v>عادية</v>
      </c>
      <c r="O1089" s="11">
        <f ca="1">IF(K1089&lt;&gt;"",IFERROR(IF(_xlfn.MAXIFS(OFFSET($P$5,0,0,ROW()-5,1),OFFSET($K$5,0,0,ROW()-5,1),K1089)&lt;1,VLOOKUP(K1089,car_1[[رقم السيارة]:[العداد]],5,FALSE),_xlfn.MAXIFS(OFFSET($P$5,0,0,ROW()-5,1),OFFSET($K$5,0,0,ROW()-5,1),K1089)),VLOOKUP(K1089,car_1[[رقم السيارة]:[العداد]],5,FALSE)),"")</f>
        <v>65752</v>
      </c>
    </row>
    <row r="1090" spans="11:15" x14ac:dyDescent="0.2">
      <c r="K1090" s="3">
        <v>215</v>
      </c>
      <c r="L1090" s="14" t="str">
        <f>IFERROR(VLOOKUP($K1090,car_1[],2,0),"")</f>
        <v>مصطفى</v>
      </c>
      <c r="M1090" s="14" t="str">
        <f>IFERROR(VLOOKUP($K1090,car_1[],3,0),"")</f>
        <v xml:space="preserve">كابينة </v>
      </c>
      <c r="N1090" s="14" t="str">
        <f>IFERROR(VLOOKUP($K1090,car_1[],4,0),"")</f>
        <v>عادية</v>
      </c>
      <c r="O1090" s="11">
        <f ca="1">IF(K1090&lt;&gt;"",IFERROR(IF(_xlfn.MAXIFS(OFFSET($P$5,0,0,ROW()-5,1),OFFSET($K$5,0,0,ROW()-5,1),K1090)&lt;1,VLOOKUP(K1090,car_1[[رقم السيارة]:[العداد]],5,FALSE),_xlfn.MAXIFS(OFFSET($P$5,0,0,ROW()-5,1),OFFSET($K$5,0,0,ROW()-5,1),K1090)),VLOOKUP(K1090,car_1[[رقم السيارة]:[العداد]],5,FALSE)),"")</f>
        <v>75925</v>
      </c>
    </row>
    <row r="1091" spans="11:15" x14ac:dyDescent="0.2">
      <c r="K1091" s="3">
        <v>578</v>
      </c>
      <c r="L1091" s="14" t="str">
        <f>IFERROR(VLOOKUP($K1091,car_1[],2,0),"")</f>
        <v>رضا الخطيب</v>
      </c>
      <c r="M1091" s="14" t="str">
        <f>IFERROR(VLOOKUP($K1091,car_1[],3,0),"")</f>
        <v>دبل كابينة</v>
      </c>
      <c r="N1091" s="14" t="str">
        <f>IFERROR(VLOOKUP($K1091,car_1[],4,0),"")</f>
        <v>غرز</v>
      </c>
      <c r="O1091" s="11">
        <f ca="1">IF(K1091&lt;&gt;"",IFERROR(IF(_xlfn.MAXIFS(OFFSET($P$5,0,0,ROW()-5,1),OFFSET($K$5,0,0,ROW()-5,1),K1091)&lt;1,VLOOKUP(K1091,car_1[[رقم السيارة]:[العداد]],5,FALSE),_xlfn.MAXIFS(OFFSET($P$5,0,0,ROW()-5,1),OFFSET($K$5,0,0,ROW()-5,1),K1091)),VLOOKUP(K1091,car_1[[رقم السيارة]:[العداد]],5,FALSE)),"")</f>
        <v>65352</v>
      </c>
    </row>
    <row r="1092" spans="11:15" x14ac:dyDescent="0.2">
      <c r="K1092" s="3">
        <v>879</v>
      </c>
      <c r="L1092" s="14" t="str">
        <f>IFERROR(VLOOKUP($K1092,car_1[],2,0),"")</f>
        <v xml:space="preserve">محمود </v>
      </c>
      <c r="M1092" s="14" t="str">
        <f>IFERROR(VLOOKUP($K1092,car_1[],3,0),"")</f>
        <v>دبل كابينة</v>
      </c>
      <c r="N1092" s="14" t="str">
        <f>IFERROR(VLOOKUP($K1092,car_1[],4,0),"")</f>
        <v>غرز</v>
      </c>
      <c r="O1092" s="11">
        <f ca="1">IF(K1092&lt;&gt;"",IFERROR(IF(_xlfn.MAXIFS(OFFSET($P$5,0,0,ROW()-5,1),OFFSET($K$5,0,0,ROW()-5,1),K1092)&lt;1,VLOOKUP(K1092,car_1[[رقم السيارة]:[العداد]],5,FALSE),_xlfn.MAXIFS(OFFSET($P$5,0,0,ROW()-5,1),OFFSET($K$5,0,0,ROW()-5,1),K1092)),VLOOKUP(K1092,car_1[[رقم السيارة]:[العداد]],5,FALSE)),"")</f>
        <v>426555</v>
      </c>
    </row>
    <row r="1093" spans="11:15" x14ac:dyDescent="0.2">
      <c r="K1093" s="3">
        <v>566</v>
      </c>
      <c r="L1093" s="14" t="str">
        <f>IFERROR(VLOOKUP($K1093,car_1[],2,0),"")</f>
        <v>محمد</v>
      </c>
      <c r="M1093" s="14" t="str">
        <f>IFERROR(VLOOKUP($K1093,car_1[],3,0),"")</f>
        <v>دبل كابينة</v>
      </c>
      <c r="N1093" s="14" t="str">
        <f>IFERROR(VLOOKUP($K1093,car_1[],4,0),"")</f>
        <v>عادية</v>
      </c>
      <c r="O1093" s="11">
        <f ca="1">IF(K1093&lt;&gt;"",IFERROR(IF(_xlfn.MAXIFS(OFFSET($P$5,0,0,ROW()-5,1),OFFSET($K$5,0,0,ROW()-5,1),K1093)&lt;1,VLOOKUP(K1093,car_1[[رقم السيارة]:[العداد]],5,FALSE),_xlfn.MAXIFS(OFFSET($P$5,0,0,ROW()-5,1),OFFSET($K$5,0,0,ROW()-5,1),K1093)),VLOOKUP(K1093,car_1[[رقم السيارة]:[العداد]],5,FALSE)),"")</f>
        <v>65752</v>
      </c>
    </row>
    <row r="1094" spans="11:15" x14ac:dyDescent="0.2">
      <c r="K1094" s="3">
        <v>215</v>
      </c>
      <c r="L1094" s="14" t="str">
        <f>IFERROR(VLOOKUP($K1094,car_1[],2,0),"")</f>
        <v>مصطفى</v>
      </c>
      <c r="M1094" s="14" t="str">
        <f>IFERROR(VLOOKUP($K1094,car_1[],3,0),"")</f>
        <v xml:space="preserve">كابينة </v>
      </c>
      <c r="N1094" s="14" t="str">
        <f>IFERROR(VLOOKUP($K1094,car_1[],4,0),"")</f>
        <v>عادية</v>
      </c>
      <c r="O1094" s="11">
        <f ca="1">IF(K1094&lt;&gt;"",IFERROR(IF(_xlfn.MAXIFS(OFFSET($P$5,0,0,ROW()-5,1),OFFSET($K$5,0,0,ROW()-5,1),K1094)&lt;1,VLOOKUP(K1094,car_1[[رقم السيارة]:[العداد]],5,FALSE),_xlfn.MAXIFS(OFFSET($P$5,0,0,ROW()-5,1),OFFSET($K$5,0,0,ROW()-5,1),K1094)),VLOOKUP(K1094,car_1[[رقم السيارة]:[العداد]],5,FALSE)),"")</f>
        <v>75925</v>
      </c>
    </row>
    <row r="1095" spans="11:15" x14ac:dyDescent="0.2">
      <c r="K1095" s="3">
        <v>578</v>
      </c>
      <c r="L1095" s="14" t="str">
        <f>IFERROR(VLOOKUP($K1095,car_1[],2,0),"")</f>
        <v>رضا الخطيب</v>
      </c>
      <c r="M1095" s="14" t="str">
        <f>IFERROR(VLOOKUP($K1095,car_1[],3,0),"")</f>
        <v>دبل كابينة</v>
      </c>
      <c r="N1095" s="14" t="str">
        <f>IFERROR(VLOOKUP($K1095,car_1[],4,0),"")</f>
        <v>غرز</v>
      </c>
      <c r="O1095" s="11">
        <f ca="1">IF(K1095&lt;&gt;"",IFERROR(IF(_xlfn.MAXIFS(OFFSET($P$5,0,0,ROW()-5,1),OFFSET($K$5,0,0,ROW()-5,1),K1095)&lt;1,VLOOKUP(K1095,car_1[[رقم السيارة]:[العداد]],5,FALSE),_xlfn.MAXIFS(OFFSET($P$5,0,0,ROW()-5,1),OFFSET($K$5,0,0,ROW()-5,1),K1095)),VLOOKUP(K1095,car_1[[رقم السيارة]:[العداد]],5,FALSE)),"")</f>
        <v>65352</v>
      </c>
    </row>
    <row r="1096" spans="11:15" x14ac:dyDescent="0.2">
      <c r="K1096" s="3">
        <v>879</v>
      </c>
      <c r="L1096" s="14" t="str">
        <f>IFERROR(VLOOKUP($K1096,car_1[],2,0),"")</f>
        <v xml:space="preserve">محمود </v>
      </c>
      <c r="M1096" s="14" t="str">
        <f>IFERROR(VLOOKUP($K1096,car_1[],3,0),"")</f>
        <v>دبل كابينة</v>
      </c>
      <c r="N1096" s="14" t="str">
        <f>IFERROR(VLOOKUP($K1096,car_1[],4,0),"")</f>
        <v>غرز</v>
      </c>
      <c r="O1096" s="11">
        <f ca="1">IF(K1096&lt;&gt;"",IFERROR(IF(_xlfn.MAXIFS(OFFSET($P$5,0,0,ROW()-5,1),OFFSET($K$5,0,0,ROW()-5,1),K1096)&lt;1,VLOOKUP(K1096,car_1[[رقم السيارة]:[العداد]],5,FALSE),_xlfn.MAXIFS(OFFSET($P$5,0,0,ROW()-5,1),OFFSET($K$5,0,0,ROW()-5,1),K1096)),VLOOKUP(K1096,car_1[[رقم السيارة]:[العداد]],5,FALSE)),"")</f>
        <v>426555</v>
      </c>
    </row>
    <row r="1097" spans="11:15" x14ac:dyDescent="0.2">
      <c r="K1097" s="3">
        <v>566</v>
      </c>
      <c r="L1097" s="14" t="str">
        <f>IFERROR(VLOOKUP($K1097,car_1[],2,0),"")</f>
        <v>محمد</v>
      </c>
      <c r="M1097" s="14" t="str">
        <f>IFERROR(VLOOKUP($K1097,car_1[],3,0),"")</f>
        <v>دبل كابينة</v>
      </c>
      <c r="N1097" s="14" t="str">
        <f>IFERROR(VLOOKUP($K1097,car_1[],4,0),"")</f>
        <v>عادية</v>
      </c>
      <c r="O1097" s="11">
        <f ca="1">IF(K1097&lt;&gt;"",IFERROR(IF(_xlfn.MAXIFS(OFFSET($P$5,0,0,ROW()-5,1),OFFSET($K$5,0,0,ROW()-5,1),K1097)&lt;1,VLOOKUP(K1097,car_1[[رقم السيارة]:[العداد]],5,FALSE),_xlfn.MAXIFS(OFFSET($P$5,0,0,ROW()-5,1),OFFSET($K$5,0,0,ROW()-5,1),K1097)),VLOOKUP(K1097,car_1[[رقم السيارة]:[العداد]],5,FALSE)),"")</f>
        <v>65752</v>
      </c>
    </row>
    <row r="1098" spans="11:15" x14ac:dyDescent="0.2">
      <c r="K1098" s="3">
        <v>215</v>
      </c>
      <c r="L1098" s="14" t="str">
        <f>IFERROR(VLOOKUP($K1098,car_1[],2,0),"")</f>
        <v>مصطفى</v>
      </c>
      <c r="M1098" s="14" t="str">
        <f>IFERROR(VLOOKUP($K1098,car_1[],3,0),"")</f>
        <v xml:space="preserve">كابينة </v>
      </c>
      <c r="N1098" s="14" t="str">
        <f>IFERROR(VLOOKUP($K1098,car_1[],4,0),"")</f>
        <v>عادية</v>
      </c>
      <c r="O1098" s="11">
        <f ca="1">IF(K1098&lt;&gt;"",IFERROR(IF(_xlfn.MAXIFS(OFFSET($P$5,0,0,ROW()-5,1),OFFSET($K$5,0,0,ROW()-5,1),K1098)&lt;1,VLOOKUP(K1098,car_1[[رقم السيارة]:[العداد]],5,FALSE),_xlfn.MAXIFS(OFFSET($P$5,0,0,ROW()-5,1),OFFSET($K$5,0,0,ROW()-5,1),K1098)),VLOOKUP(K1098,car_1[[رقم السيارة]:[العداد]],5,FALSE)),"")</f>
        <v>75925</v>
      </c>
    </row>
    <row r="1099" spans="11:15" x14ac:dyDescent="0.2">
      <c r="K1099" s="3">
        <v>578</v>
      </c>
      <c r="L1099" s="14" t="str">
        <f>IFERROR(VLOOKUP($K1099,car_1[],2,0),"")</f>
        <v>رضا الخطيب</v>
      </c>
      <c r="M1099" s="14" t="str">
        <f>IFERROR(VLOOKUP($K1099,car_1[],3,0),"")</f>
        <v>دبل كابينة</v>
      </c>
      <c r="N1099" s="14" t="str">
        <f>IFERROR(VLOOKUP($K1099,car_1[],4,0),"")</f>
        <v>غرز</v>
      </c>
      <c r="O1099" s="11">
        <f ca="1">IF(K1099&lt;&gt;"",IFERROR(IF(_xlfn.MAXIFS(OFFSET($P$5,0,0,ROW()-5,1),OFFSET($K$5,0,0,ROW()-5,1),K1099)&lt;1,VLOOKUP(K1099,car_1[[رقم السيارة]:[العداد]],5,FALSE),_xlfn.MAXIFS(OFFSET($P$5,0,0,ROW()-5,1),OFFSET($K$5,0,0,ROW()-5,1),K1099)),VLOOKUP(K1099,car_1[[رقم السيارة]:[العداد]],5,FALSE)),"")</f>
        <v>65352</v>
      </c>
    </row>
    <row r="1100" spans="11:15" x14ac:dyDescent="0.2">
      <c r="K1100" s="3">
        <v>879</v>
      </c>
      <c r="L1100" s="14" t="str">
        <f>IFERROR(VLOOKUP($K1100,car_1[],2,0),"")</f>
        <v xml:space="preserve">محمود </v>
      </c>
      <c r="M1100" s="14" t="str">
        <f>IFERROR(VLOOKUP($K1100,car_1[],3,0),"")</f>
        <v>دبل كابينة</v>
      </c>
      <c r="N1100" s="14" t="str">
        <f>IFERROR(VLOOKUP($K1100,car_1[],4,0),"")</f>
        <v>غرز</v>
      </c>
      <c r="O1100" s="11">
        <f ca="1">IF(K1100&lt;&gt;"",IFERROR(IF(_xlfn.MAXIFS(OFFSET($P$5,0,0,ROW()-5,1),OFFSET($K$5,0,0,ROW()-5,1),K1100)&lt;1,VLOOKUP(K1100,car_1[[رقم السيارة]:[العداد]],5,FALSE),_xlfn.MAXIFS(OFFSET($P$5,0,0,ROW()-5,1),OFFSET($K$5,0,0,ROW()-5,1),K1100)),VLOOKUP(K1100,car_1[[رقم السيارة]:[العداد]],5,FALSE)),"")</f>
        <v>426555</v>
      </c>
    </row>
    <row r="1101" spans="11:15" x14ac:dyDescent="0.2">
      <c r="K1101" s="3">
        <v>566</v>
      </c>
      <c r="L1101" s="14" t="str">
        <f>IFERROR(VLOOKUP($K1101,car_1[],2,0),"")</f>
        <v>محمد</v>
      </c>
      <c r="M1101" s="14" t="str">
        <f>IFERROR(VLOOKUP($K1101,car_1[],3,0),"")</f>
        <v>دبل كابينة</v>
      </c>
      <c r="N1101" s="14" t="str">
        <f>IFERROR(VLOOKUP($K1101,car_1[],4,0),"")</f>
        <v>عادية</v>
      </c>
      <c r="O1101" s="11">
        <f ca="1">IF(K1101&lt;&gt;"",IFERROR(IF(_xlfn.MAXIFS(OFFSET($P$5,0,0,ROW()-5,1),OFFSET($K$5,0,0,ROW()-5,1),K1101)&lt;1,VLOOKUP(K1101,car_1[[رقم السيارة]:[العداد]],5,FALSE),_xlfn.MAXIFS(OFFSET($P$5,0,0,ROW()-5,1),OFFSET($K$5,0,0,ROW()-5,1),K1101)),VLOOKUP(K1101,car_1[[رقم السيارة]:[العداد]],5,FALSE)),"")</f>
        <v>65752</v>
      </c>
    </row>
    <row r="1102" spans="11:15" x14ac:dyDescent="0.2">
      <c r="K1102" s="3">
        <v>215</v>
      </c>
      <c r="L1102" s="14" t="str">
        <f>IFERROR(VLOOKUP($K1102,car_1[],2,0),"")</f>
        <v>مصطفى</v>
      </c>
      <c r="M1102" s="14" t="str">
        <f>IFERROR(VLOOKUP($K1102,car_1[],3,0),"")</f>
        <v xml:space="preserve">كابينة </v>
      </c>
      <c r="N1102" s="14" t="str">
        <f>IFERROR(VLOOKUP($K1102,car_1[],4,0),"")</f>
        <v>عادية</v>
      </c>
      <c r="O1102" s="11">
        <f ca="1">IF(K1102&lt;&gt;"",IFERROR(IF(_xlfn.MAXIFS(OFFSET($P$5,0,0,ROW()-5,1),OFFSET($K$5,0,0,ROW()-5,1),K1102)&lt;1,VLOOKUP(K1102,car_1[[رقم السيارة]:[العداد]],5,FALSE),_xlfn.MAXIFS(OFFSET($P$5,0,0,ROW()-5,1),OFFSET($K$5,0,0,ROW()-5,1),K1102)),VLOOKUP(K1102,car_1[[رقم السيارة]:[العداد]],5,FALSE)),"")</f>
        <v>75925</v>
      </c>
    </row>
    <row r="1103" spans="11:15" x14ac:dyDescent="0.2">
      <c r="K1103" s="3">
        <v>578</v>
      </c>
      <c r="L1103" s="14" t="str">
        <f>IFERROR(VLOOKUP($K1103,car_1[],2,0),"")</f>
        <v>رضا الخطيب</v>
      </c>
      <c r="M1103" s="14" t="str">
        <f>IFERROR(VLOOKUP($K1103,car_1[],3,0),"")</f>
        <v>دبل كابينة</v>
      </c>
      <c r="N1103" s="14" t="str">
        <f>IFERROR(VLOOKUP($K1103,car_1[],4,0),"")</f>
        <v>غرز</v>
      </c>
      <c r="O1103" s="11">
        <f ca="1">IF(K1103&lt;&gt;"",IFERROR(IF(_xlfn.MAXIFS(OFFSET($P$5,0,0,ROW()-5,1),OFFSET($K$5,0,0,ROW()-5,1),K1103)&lt;1,VLOOKUP(K1103,car_1[[رقم السيارة]:[العداد]],5,FALSE),_xlfn.MAXIFS(OFFSET($P$5,0,0,ROW()-5,1),OFFSET($K$5,0,0,ROW()-5,1),K1103)),VLOOKUP(K1103,car_1[[رقم السيارة]:[العداد]],5,FALSE)),"")</f>
        <v>65352</v>
      </c>
    </row>
    <row r="1104" spans="11:15" x14ac:dyDescent="0.2">
      <c r="K1104" s="3">
        <v>879</v>
      </c>
      <c r="L1104" s="14" t="str">
        <f>IFERROR(VLOOKUP($K1104,car_1[],2,0),"")</f>
        <v xml:space="preserve">محمود </v>
      </c>
      <c r="M1104" s="14" t="str">
        <f>IFERROR(VLOOKUP($K1104,car_1[],3,0),"")</f>
        <v>دبل كابينة</v>
      </c>
      <c r="N1104" s="14" t="str">
        <f>IFERROR(VLOOKUP($K1104,car_1[],4,0),"")</f>
        <v>غرز</v>
      </c>
      <c r="O1104" s="11">
        <f ca="1">IF(K1104&lt;&gt;"",IFERROR(IF(_xlfn.MAXIFS(OFFSET($P$5,0,0,ROW()-5,1),OFFSET($K$5,0,0,ROW()-5,1),K1104)&lt;1,VLOOKUP(K1104,car_1[[رقم السيارة]:[العداد]],5,FALSE),_xlfn.MAXIFS(OFFSET($P$5,0,0,ROW()-5,1),OFFSET($K$5,0,0,ROW()-5,1),K1104)),VLOOKUP(K1104,car_1[[رقم السيارة]:[العداد]],5,FALSE)),"")</f>
        <v>426555</v>
      </c>
    </row>
    <row r="1105" spans="11:15" x14ac:dyDescent="0.2">
      <c r="K1105" s="3">
        <v>566</v>
      </c>
      <c r="L1105" s="14" t="str">
        <f>IFERROR(VLOOKUP($K1105,car_1[],2,0),"")</f>
        <v>محمد</v>
      </c>
      <c r="M1105" s="14" t="str">
        <f>IFERROR(VLOOKUP($K1105,car_1[],3,0),"")</f>
        <v>دبل كابينة</v>
      </c>
      <c r="N1105" s="14" t="str">
        <f>IFERROR(VLOOKUP($K1105,car_1[],4,0),"")</f>
        <v>عادية</v>
      </c>
      <c r="O1105" s="11">
        <f ca="1">IF(K1105&lt;&gt;"",IFERROR(IF(_xlfn.MAXIFS(OFFSET($P$5,0,0,ROW()-5,1),OFFSET($K$5,0,0,ROW()-5,1),K1105)&lt;1,VLOOKUP(K1105,car_1[[رقم السيارة]:[العداد]],5,FALSE),_xlfn.MAXIFS(OFFSET($P$5,0,0,ROW()-5,1),OFFSET($K$5,0,0,ROW()-5,1),K1105)),VLOOKUP(K1105,car_1[[رقم السيارة]:[العداد]],5,FALSE)),"")</f>
        <v>65752</v>
      </c>
    </row>
    <row r="1106" spans="11:15" x14ac:dyDescent="0.2">
      <c r="K1106" s="3">
        <v>215</v>
      </c>
      <c r="L1106" s="14" t="str">
        <f>IFERROR(VLOOKUP($K1106,car_1[],2,0),"")</f>
        <v>مصطفى</v>
      </c>
      <c r="M1106" s="14" t="str">
        <f>IFERROR(VLOOKUP($K1106,car_1[],3,0),"")</f>
        <v xml:space="preserve">كابينة </v>
      </c>
      <c r="N1106" s="14" t="str">
        <f>IFERROR(VLOOKUP($K1106,car_1[],4,0),"")</f>
        <v>عادية</v>
      </c>
      <c r="O1106" s="11">
        <f ca="1">IF(K1106&lt;&gt;"",IFERROR(IF(_xlfn.MAXIFS(OFFSET($P$5,0,0,ROW()-5,1),OFFSET($K$5,0,0,ROW()-5,1),K1106)&lt;1,VLOOKUP(K1106,car_1[[رقم السيارة]:[العداد]],5,FALSE),_xlfn.MAXIFS(OFFSET($P$5,0,0,ROW()-5,1),OFFSET($K$5,0,0,ROW()-5,1),K1106)),VLOOKUP(K1106,car_1[[رقم السيارة]:[العداد]],5,FALSE)),"")</f>
        <v>75925</v>
      </c>
    </row>
    <row r="1107" spans="11:15" x14ac:dyDescent="0.2">
      <c r="K1107" s="3">
        <v>578</v>
      </c>
      <c r="L1107" s="14" t="str">
        <f>IFERROR(VLOOKUP($K1107,car_1[],2,0),"")</f>
        <v>رضا الخطيب</v>
      </c>
      <c r="M1107" s="14" t="str">
        <f>IFERROR(VLOOKUP($K1107,car_1[],3,0),"")</f>
        <v>دبل كابينة</v>
      </c>
      <c r="N1107" s="14" t="str">
        <f>IFERROR(VLOOKUP($K1107,car_1[],4,0),"")</f>
        <v>غرز</v>
      </c>
      <c r="O1107" s="11">
        <f ca="1">IF(K1107&lt;&gt;"",IFERROR(IF(_xlfn.MAXIFS(OFFSET($P$5,0,0,ROW()-5,1),OFFSET($K$5,0,0,ROW()-5,1),K1107)&lt;1,VLOOKUP(K1107,car_1[[رقم السيارة]:[العداد]],5,FALSE),_xlfn.MAXIFS(OFFSET($P$5,0,0,ROW()-5,1),OFFSET($K$5,0,0,ROW()-5,1),K1107)),VLOOKUP(K1107,car_1[[رقم السيارة]:[العداد]],5,FALSE)),"")</f>
        <v>65352</v>
      </c>
    </row>
    <row r="1108" spans="11:15" x14ac:dyDescent="0.2">
      <c r="K1108" s="3">
        <v>879</v>
      </c>
      <c r="L1108" s="14" t="str">
        <f>IFERROR(VLOOKUP($K1108,car_1[],2,0),"")</f>
        <v xml:space="preserve">محمود </v>
      </c>
      <c r="M1108" s="14" t="str">
        <f>IFERROR(VLOOKUP($K1108,car_1[],3,0),"")</f>
        <v>دبل كابينة</v>
      </c>
      <c r="N1108" s="14" t="str">
        <f>IFERROR(VLOOKUP($K1108,car_1[],4,0),"")</f>
        <v>غرز</v>
      </c>
      <c r="O1108" s="11">
        <f ca="1">IF(K1108&lt;&gt;"",IFERROR(IF(_xlfn.MAXIFS(OFFSET($P$5,0,0,ROW()-5,1),OFFSET($K$5,0,0,ROW()-5,1),K1108)&lt;1,VLOOKUP(K1108,car_1[[رقم السيارة]:[العداد]],5,FALSE),_xlfn.MAXIFS(OFFSET($P$5,0,0,ROW()-5,1),OFFSET($K$5,0,0,ROW()-5,1),K1108)),VLOOKUP(K1108,car_1[[رقم السيارة]:[العداد]],5,FALSE)),"")</f>
        <v>426555</v>
      </c>
    </row>
    <row r="1109" spans="11:15" x14ac:dyDescent="0.2">
      <c r="K1109" s="3">
        <v>566</v>
      </c>
      <c r="L1109" s="14" t="str">
        <f>IFERROR(VLOOKUP($K1109,car_1[],2,0),"")</f>
        <v>محمد</v>
      </c>
      <c r="M1109" s="14" t="str">
        <f>IFERROR(VLOOKUP($K1109,car_1[],3,0),"")</f>
        <v>دبل كابينة</v>
      </c>
      <c r="N1109" s="14" t="str">
        <f>IFERROR(VLOOKUP($K1109,car_1[],4,0),"")</f>
        <v>عادية</v>
      </c>
      <c r="O1109" s="11">
        <f ca="1">IF(K1109&lt;&gt;"",IFERROR(IF(_xlfn.MAXIFS(OFFSET($P$5,0,0,ROW()-5,1),OFFSET($K$5,0,0,ROW()-5,1),K1109)&lt;1,VLOOKUP(K1109,car_1[[رقم السيارة]:[العداد]],5,FALSE),_xlfn.MAXIFS(OFFSET($P$5,0,0,ROW()-5,1),OFFSET($K$5,0,0,ROW()-5,1),K1109)),VLOOKUP(K1109,car_1[[رقم السيارة]:[العداد]],5,FALSE)),"")</f>
        <v>65752</v>
      </c>
    </row>
    <row r="1110" spans="11:15" x14ac:dyDescent="0.2">
      <c r="K1110" s="3">
        <v>215</v>
      </c>
      <c r="L1110" s="14" t="str">
        <f>IFERROR(VLOOKUP($K1110,car_1[],2,0),"")</f>
        <v>مصطفى</v>
      </c>
      <c r="M1110" s="14" t="str">
        <f>IFERROR(VLOOKUP($K1110,car_1[],3,0),"")</f>
        <v xml:space="preserve">كابينة </v>
      </c>
      <c r="N1110" s="14" t="str">
        <f>IFERROR(VLOOKUP($K1110,car_1[],4,0),"")</f>
        <v>عادية</v>
      </c>
      <c r="O1110" s="11">
        <f ca="1">IF(K1110&lt;&gt;"",IFERROR(IF(_xlfn.MAXIFS(OFFSET($P$5,0,0,ROW()-5,1),OFFSET($K$5,0,0,ROW()-5,1),K1110)&lt;1,VLOOKUP(K1110,car_1[[رقم السيارة]:[العداد]],5,FALSE),_xlfn.MAXIFS(OFFSET($P$5,0,0,ROW()-5,1),OFFSET($K$5,0,0,ROW()-5,1),K1110)),VLOOKUP(K1110,car_1[[رقم السيارة]:[العداد]],5,FALSE)),"")</f>
        <v>75925</v>
      </c>
    </row>
    <row r="1111" spans="11:15" x14ac:dyDescent="0.2">
      <c r="K1111" s="3">
        <v>578</v>
      </c>
      <c r="L1111" s="14" t="str">
        <f>IFERROR(VLOOKUP($K1111,car_1[],2,0),"")</f>
        <v>رضا الخطيب</v>
      </c>
      <c r="M1111" s="14" t="str">
        <f>IFERROR(VLOOKUP($K1111,car_1[],3,0),"")</f>
        <v>دبل كابينة</v>
      </c>
      <c r="N1111" s="14" t="str">
        <f>IFERROR(VLOOKUP($K1111,car_1[],4,0),"")</f>
        <v>غرز</v>
      </c>
      <c r="O1111" s="11">
        <f ca="1">IF(K1111&lt;&gt;"",IFERROR(IF(_xlfn.MAXIFS(OFFSET($P$5,0,0,ROW()-5,1),OFFSET($K$5,0,0,ROW()-5,1),K1111)&lt;1,VLOOKUP(K1111,car_1[[رقم السيارة]:[العداد]],5,FALSE),_xlfn.MAXIFS(OFFSET($P$5,0,0,ROW()-5,1),OFFSET($K$5,0,0,ROW()-5,1),K1111)),VLOOKUP(K1111,car_1[[رقم السيارة]:[العداد]],5,FALSE)),"")</f>
        <v>65352</v>
      </c>
    </row>
    <row r="1112" spans="11:15" x14ac:dyDescent="0.2">
      <c r="K1112" s="3">
        <v>879</v>
      </c>
      <c r="L1112" s="14" t="str">
        <f>IFERROR(VLOOKUP($K1112,car_1[],2,0),"")</f>
        <v xml:space="preserve">محمود </v>
      </c>
      <c r="M1112" s="14" t="str">
        <f>IFERROR(VLOOKUP($K1112,car_1[],3,0),"")</f>
        <v>دبل كابينة</v>
      </c>
      <c r="N1112" s="14" t="str">
        <f>IFERROR(VLOOKUP($K1112,car_1[],4,0),"")</f>
        <v>غرز</v>
      </c>
      <c r="O1112" s="11">
        <f ca="1">IF(K1112&lt;&gt;"",IFERROR(IF(_xlfn.MAXIFS(OFFSET($P$5,0,0,ROW()-5,1),OFFSET($K$5,0,0,ROW()-5,1),K1112)&lt;1,VLOOKUP(K1112,car_1[[رقم السيارة]:[العداد]],5,FALSE),_xlfn.MAXIFS(OFFSET($P$5,0,0,ROW()-5,1),OFFSET($K$5,0,0,ROW()-5,1),K1112)),VLOOKUP(K1112,car_1[[رقم السيارة]:[العداد]],5,FALSE)),"")</f>
        <v>426555</v>
      </c>
    </row>
    <row r="1113" spans="11:15" x14ac:dyDescent="0.2">
      <c r="K1113" s="3">
        <v>566</v>
      </c>
      <c r="L1113" s="14" t="str">
        <f>IFERROR(VLOOKUP($K1113,car_1[],2,0),"")</f>
        <v>محمد</v>
      </c>
      <c r="M1113" s="14" t="str">
        <f>IFERROR(VLOOKUP($K1113,car_1[],3,0),"")</f>
        <v>دبل كابينة</v>
      </c>
      <c r="N1113" s="14" t="str">
        <f>IFERROR(VLOOKUP($K1113,car_1[],4,0),"")</f>
        <v>عادية</v>
      </c>
      <c r="O1113" s="11">
        <f ca="1">IF(K1113&lt;&gt;"",IFERROR(IF(_xlfn.MAXIFS(OFFSET($P$5,0,0,ROW()-5,1),OFFSET($K$5,0,0,ROW()-5,1),K1113)&lt;1,VLOOKUP(K1113,car_1[[رقم السيارة]:[العداد]],5,FALSE),_xlfn.MAXIFS(OFFSET($P$5,0,0,ROW()-5,1),OFFSET($K$5,0,0,ROW()-5,1),K1113)),VLOOKUP(K1113,car_1[[رقم السيارة]:[العداد]],5,FALSE)),"")</f>
        <v>65752</v>
      </c>
    </row>
    <row r="1114" spans="11:15" x14ac:dyDescent="0.2">
      <c r="K1114" s="3">
        <v>215</v>
      </c>
      <c r="L1114" s="14" t="str">
        <f>IFERROR(VLOOKUP($K1114,car_1[],2,0),"")</f>
        <v>مصطفى</v>
      </c>
      <c r="M1114" s="14" t="str">
        <f>IFERROR(VLOOKUP($K1114,car_1[],3,0),"")</f>
        <v xml:space="preserve">كابينة </v>
      </c>
      <c r="N1114" s="14" t="str">
        <f>IFERROR(VLOOKUP($K1114,car_1[],4,0),"")</f>
        <v>عادية</v>
      </c>
      <c r="O1114" s="11">
        <f ca="1">IF(K1114&lt;&gt;"",IFERROR(IF(_xlfn.MAXIFS(OFFSET($P$5,0,0,ROW()-5,1),OFFSET($K$5,0,0,ROW()-5,1),K1114)&lt;1,VLOOKUP(K1114,car_1[[رقم السيارة]:[العداد]],5,FALSE),_xlfn.MAXIFS(OFFSET($P$5,0,0,ROW()-5,1),OFFSET($K$5,0,0,ROW()-5,1),K1114)),VLOOKUP(K1114,car_1[[رقم السيارة]:[العداد]],5,FALSE)),"")</f>
        <v>75925</v>
      </c>
    </row>
    <row r="1115" spans="11:15" x14ac:dyDescent="0.2">
      <c r="K1115" s="3">
        <v>578</v>
      </c>
      <c r="L1115" s="14" t="str">
        <f>IFERROR(VLOOKUP($K1115,car_1[],2,0),"")</f>
        <v>رضا الخطيب</v>
      </c>
      <c r="M1115" s="14" t="str">
        <f>IFERROR(VLOOKUP($K1115,car_1[],3,0),"")</f>
        <v>دبل كابينة</v>
      </c>
      <c r="N1115" s="14" t="str">
        <f>IFERROR(VLOOKUP($K1115,car_1[],4,0),"")</f>
        <v>غرز</v>
      </c>
      <c r="O1115" s="11">
        <f ca="1">IF(K1115&lt;&gt;"",IFERROR(IF(_xlfn.MAXIFS(OFFSET($P$5,0,0,ROW()-5,1),OFFSET($K$5,0,0,ROW()-5,1),K1115)&lt;1,VLOOKUP(K1115,car_1[[رقم السيارة]:[العداد]],5,FALSE),_xlfn.MAXIFS(OFFSET($P$5,0,0,ROW()-5,1),OFFSET($K$5,0,0,ROW()-5,1),K1115)),VLOOKUP(K1115,car_1[[رقم السيارة]:[العداد]],5,FALSE)),"")</f>
        <v>65352</v>
      </c>
    </row>
    <row r="1116" spans="11:15" x14ac:dyDescent="0.2">
      <c r="K1116" s="3">
        <v>879</v>
      </c>
      <c r="L1116" s="14" t="str">
        <f>IFERROR(VLOOKUP($K1116,car_1[],2,0),"")</f>
        <v xml:space="preserve">محمود </v>
      </c>
      <c r="M1116" s="14" t="str">
        <f>IFERROR(VLOOKUP($K1116,car_1[],3,0),"")</f>
        <v>دبل كابينة</v>
      </c>
      <c r="N1116" s="14" t="str">
        <f>IFERROR(VLOOKUP($K1116,car_1[],4,0),"")</f>
        <v>غرز</v>
      </c>
      <c r="O1116" s="11">
        <f ca="1">IF(K1116&lt;&gt;"",IFERROR(IF(_xlfn.MAXIFS(OFFSET($P$5,0,0,ROW()-5,1),OFFSET($K$5,0,0,ROW()-5,1),K1116)&lt;1,VLOOKUP(K1116,car_1[[رقم السيارة]:[العداد]],5,FALSE),_xlfn.MAXIFS(OFFSET($P$5,0,0,ROW()-5,1),OFFSET($K$5,0,0,ROW()-5,1),K1116)),VLOOKUP(K1116,car_1[[رقم السيارة]:[العداد]],5,FALSE)),"")</f>
        <v>426555</v>
      </c>
    </row>
    <row r="1117" spans="11:15" x14ac:dyDescent="0.2">
      <c r="K1117" s="3">
        <v>566</v>
      </c>
      <c r="L1117" s="14" t="str">
        <f>IFERROR(VLOOKUP($K1117,car_1[],2,0),"")</f>
        <v>محمد</v>
      </c>
      <c r="M1117" s="14" t="str">
        <f>IFERROR(VLOOKUP($K1117,car_1[],3,0),"")</f>
        <v>دبل كابينة</v>
      </c>
      <c r="N1117" s="14" t="str">
        <f>IFERROR(VLOOKUP($K1117,car_1[],4,0),"")</f>
        <v>عادية</v>
      </c>
      <c r="O1117" s="11">
        <f ca="1">IF(K1117&lt;&gt;"",IFERROR(IF(_xlfn.MAXIFS(OFFSET($P$5,0,0,ROW()-5,1),OFFSET($K$5,0,0,ROW()-5,1),K1117)&lt;1,VLOOKUP(K1117,car_1[[رقم السيارة]:[العداد]],5,FALSE),_xlfn.MAXIFS(OFFSET($P$5,0,0,ROW()-5,1),OFFSET($K$5,0,0,ROW()-5,1),K1117)),VLOOKUP(K1117,car_1[[رقم السيارة]:[العداد]],5,FALSE)),"")</f>
        <v>65752</v>
      </c>
    </row>
    <row r="1118" spans="11:15" x14ac:dyDescent="0.2">
      <c r="K1118" s="3">
        <v>215</v>
      </c>
      <c r="L1118" s="14" t="str">
        <f>IFERROR(VLOOKUP($K1118,car_1[],2,0),"")</f>
        <v>مصطفى</v>
      </c>
      <c r="M1118" s="14" t="str">
        <f>IFERROR(VLOOKUP($K1118,car_1[],3,0),"")</f>
        <v xml:space="preserve">كابينة </v>
      </c>
      <c r="N1118" s="14" t="str">
        <f>IFERROR(VLOOKUP($K1118,car_1[],4,0),"")</f>
        <v>عادية</v>
      </c>
      <c r="O1118" s="11">
        <f ca="1">IF(K1118&lt;&gt;"",IFERROR(IF(_xlfn.MAXIFS(OFFSET($P$5,0,0,ROW()-5,1),OFFSET($K$5,0,0,ROW()-5,1),K1118)&lt;1,VLOOKUP(K1118,car_1[[رقم السيارة]:[العداد]],5,FALSE),_xlfn.MAXIFS(OFFSET($P$5,0,0,ROW()-5,1),OFFSET($K$5,0,0,ROW()-5,1),K1118)),VLOOKUP(K1118,car_1[[رقم السيارة]:[العداد]],5,FALSE)),"")</f>
        <v>75925</v>
      </c>
    </row>
    <row r="1119" spans="11:15" x14ac:dyDescent="0.2">
      <c r="K1119" s="3">
        <v>578</v>
      </c>
      <c r="L1119" s="14" t="str">
        <f>IFERROR(VLOOKUP($K1119,car_1[],2,0),"")</f>
        <v>رضا الخطيب</v>
      </c>
      <c r="M1119" s="14" t="str">
        <f>IFERROR(VLOOKUP($K1119,car_1[],3,0),"")</f>
        <v>دبل كابينة</v>
      </c>
      <c r="N1119" s="14" t="str">
        <f>IFERROR(VLOOKUP($K1119,car_1[],4,0),"")</f>
        <v>غرز</v>
      </c>
      <c r="O1119" s="11">
        <f ca="1">IF(K1119&lt;&gt;"",IFERROR(IF(_xlfn.MAXIFS(OFFSET($P$5,0,0,ROW()-5,1),OFFSET($K$5,0,0,ROW()-5,1),K1119)&lt;1,VLOOKUP(K1119,car_1[[رقم السيارة]:[العداد]],5,FALSE),_xlfn.MAXIFS(OFFSET($P$5,0,0,ROW()-5,1),OFFSET($K$5,0,0,ROW()-5,1),K1119)),VLOOKUP(K1119,car_1[[رقم السيارة]:[العداد]],5,FALSE)),"")</f>
        <v>65352</v>
      </c>
    </row>
    <row r="1120" spans="11:15" x14ac:dyDescent="0.2">
      <c r="K1120" s="3">
        <v>879</v>
      </c>
      <c r="L1120" s="14" t="str">
        <f>IFERROR(VLOOKUP($K1120,car_1[],2,0),"")</f>
        <v xml:space="preserve">محمود </v>
      </c>
      <c r="M1120" s="14" t="str">
        <f>IFERROR(VLOOKUP($K1120,car_1[],3,0),"")</f>
        <v>دبل كابينة</v>
      </c>
      <c r="N1120" s="14" t="str">
        <f>IFERROR(VLOOKUP($K1120,car_1[],4,0),"")</f>
        <v>غرز</v>
      </c>
      <c r="O1120" s="11">
        <f ca="1">IF(K1120&lt;&gt;"",IFERROR(IF(_xlfn.MAXIFS(OFFSET($P$5,0,0,ROW()-5,1),OFFSET($K$5,0,0,ROW()-5,1),K1120)&lt;1,VLOOKUP(K1120,car_1[[رقم السيارة]:[العداد]],5,FALSE),_xlfn.MAXIFS(OFFSET($P$5,0,0,ROW()-5,1),OFFSET($K$5,0,0,ROW()-5,1),K1120)),VLOOKUP(K1120,car_1[[رقم السيارة]:[العداد]],5,FALSE)),"")</f>
        <v>426555</v>
      </c>
    </row>
    <row r="1121" spans="11:15" x14ac:dyDescent="0.2">
      <c r="K1121" s="3">
        <v>566</v>
      </c>
      <c r="L1121" s="14" t="str">
        <f>IFERROR(VLOOKUP($K1121,car_1[],2,0),"")</f>
        <v>محمد</v>
      </c>
      <c r="M1121" s="14" t="str">
        <f>IFERROR(VLOOKUP($K1121,car_1[],3,0),"")</f>
        <v>دبل كابينة</v>
      </c>
      <c r="N1121" s="14" t="str">
        <f>IFERROR(VLOOKUP($K1121,car_1[],4,0),"")</f>
        <v>عادية</v>
      </c>
      <c r="O1121" s="11">
        <f ca="1">IF(K1121&lt;&gt;"",IFERROR(IF(_xlfn.MAXIFS(OFFSET($P$5,0,0,ROW()-5,1),OFFSET($K$5,0,0,ROW()-5,1),K1121)&lt;1,VLOOKUP(K1121,car_1[[رقم السيارة]:[العداد]],5,FALSE),_xlfn.MAXIFS(OFFSET($P$5,0,0,ROW()-5,1),OFFSET($K$5,0,0,ROW()-5,1),K1121)),VLOOKUP(K1121,car_1[[رقم السيارة]:[العداد]],5,FALSE)),"")</f>
        <v>65752</v>
      </c>
    </row>
    <row r="1122" spans="11:15" x14ac:dyDescent="0.2">
      <c r="K1122" s="3">
        <v>215</v>
      </c>
      <c r="L1122" s="14" t="str">
        <f>IFERROR(VLOOKUP($K1122,car_1[],2,0),"")</f>
        <v>مصطفى</v>
      </c>
      <c r="M1122" s="14" t="str">
        <f>IFERROR(VLOOKUP($K1122,car_1[],3,0),"")</f>
        <v xml:space="preserve">كابينة </v>
      </c>
      <c r="N1122" s="14" t="str">
        <f>IFERROR(VLOOKUP($K1122,car_1[],4,0),"")</f>
        <v>عادية</v>
      </c>
      <c r="O1122" s="11">
        <f ca="1">IF(K1122&lt;&gt;"",IFERROR(IF(_xlfn.MAXIFS(OFFSET($P$5,0,0,ROW()-5,1),OFFSET($K$5,0,0,ROW()-5,1),K1122)&lt;1,VLOOKUP(K1122,car_1[[رقم السيارة]:[العداد]],5,FALSE),_xlfn.MAXIFS(OFFSET($P$5,0,0,ROW()-5,1),OFFSET($K$5,0,0,ROW()-5,1),K1122)),VLOOKUP(K1122,car_1[[رقم السيارة]:[العداد]],5,FALSE)),"")</f>
        <v>75925</v>
      </c>
    </row>
    <row r="1123" spans="11:15" x14ac:dyDescent="0.2">
      <c r="K1123" s="3">
        <v>578</v>
      </c>
      <c r="L1123" s="14" t="str">
        <f>IFERROR(VLOOKUP($K1123,car_1[],2,0),"")</f>
        <v>رضا الخطيب</v>
      </c>
      <c r="M1123" s="14" t="str">
        <f>IFERROR(VLOOKUP($K1123,car_1[],3,0),"")</f>
        <v>دبل كابينة</v>
      </c>
      <c r="N1123" s="14" t="str">
        <f>IFERROR(VLOOKUP($K1123,car_1[],4,0),"")</f>
        <v>غرز</v>
      </c>
      <c r="O1123" s="11">
        <f ca="1">IF(K1123&lt;&gt;"",IFERROR(IF(_xlfn.MAXIFS(OFFSET($P$5,0,0,ROW()-5,1),OFFSET($K$5,0,0,ROW()-5,1),K1123)&lt;1,VLOOKUP(K1123,car_1[[رقم السيارة]:[العداد]],5,FALSE),_xlfn.MAXIFS(OFFSET($P$5,0,0,ROW()-5,1),OFFSET($K$5,0,0,ROW()-5,1),K1123)),VLOOKUP(K1123,car_1[[رقم السيارة]:[العداد]],5,FALSE)),"")</f>
        <v>65352</v>
      </c>
    </row>
    <row r="1124" spans="11:15" x14ac:dyDescent="0.2">
      <c r="K1124" s="3">
        <v>879</v>
      </c>
      <c r="L1124" s="14" t="str">
        <f>IFERROR(VLOOKUP($K1124,car_1[],2,0),"")</f>
        <v xml:space="preserve">محمود </v>
      </c>
      <c r="M1124" s="14" t="str">
        <f>IFERROR(VLOOKUP($K1124,car_1[],3,0),"")</f>
        <v>دبل كابينة</v>
      </c>
      <c r="N1124" s="14" t="str">
        <f>IFERROR(VLOOKUP($K1124,car_1[],4,0),"")</f>
        <v>غرز</v>
      </c>
      <c r="O1124" s="11">
        <f ca="1">IF(K1124&lt;&gt;"",IFERROR(IF(_xlfn.MAXIFS(OFFSET($P$5,0,0,ROW()-5,1),OFFSET($K$5,0,0,ROW()-5,1),K1124)&lt;1,VLOOKUP(K1124,car_1[[رقم السيارة]:[العداد]],5,FALSE),_xlfn.MAXIFS(OFFSET($P$5,0,0,ROW()-5,1),OFFSET($K$5,0,0,ROW()-5,1),K1124)),VLOOKUP(K1124,car_1[[رقم السيارة]:[العداد]],5,FALSE)),"")</f>
        <v>426555</v>
      </c>
    </row>
    <row r="1125" spans="11:15" x14ac:dyDescent="0.2">
      <c r="K1125" s="3">
        <v>566</v>
      </c>
      <c r="L1125" s="14" t="str">
        <f>IFERROR(VLOOKUP($K1125,car_1[],2,0),"")</f>
        <v>محمد</v>
      </c>
      <c r="M1125" s="14" t="str">
        <f>IFERROR(VLOOKUP($K1125,car_1[],3,0),"")</f>
        <v>دبل كابينة</v>
      </c>
      <c r="N1125" s="14" t="str">
        <f>IFERROR(VLOOKUP($K1125,car_1[],4,0),"")</f>
        <v>عادية</v>
      </c>
      <c r="O1125" s="11">
        <f ca="1">IF(K1125&lt;&gt;"",IFERROR(IF(_xlfn.MAXIFS(OFFSET($P$5,0,0,ROW()-5,1),OFFSET($K$5,0,0,ROW()-5,1),K1125)&lt;1,VLOOKUP(K1125,car_1[[رقم السيارة]:[العداد]],5,FALSE),_xlfn.MAXIFS(OFFSET($P$5,0,0,ROW()-5,1),OFFSET($K$5,0,0,ROW()-5,1),K1125)),VLOOKUP(K1125,car_1[[رقم السيارة]:[العداد]],5,FALSE)),"")</f>
        <v>65752</v>
      </c>
    </row>
    <row r="1126" spans="11:15" x14ac:dyDescent="0.2">
      <c r="K1126" s="3">
        <v>215</v>
      </c>
      <c r="L1126" s="14" t="str">
        <f>IFERROR(VLOOKUP($K1126,car_1[],2,0),"")</f>
        <v>مصطفى</v>
      </c>
      <c r="M1126" s="14" t="str">
        <f>IFERROR(VLOOKUP($K1126,car_1[],3,0),"")</f>
        <v xml:space="preserve">كابينة </v>
      </c>
      <c r="N1126" s="14" t="str">
        <f>IFERROR(VLOOKUP($K1126,car_1[],4,0),"")</f>
        <v>عادية</v>
      </c>
      <c r="O1126" s="11">
        <f ca="1">IF(K1126&lt;&gt;"",IFERROR(IF(_xlfn.MAXIFS(OFFSET($P$5,0,0,ROW()-5,1),OFFSET($K$5,0,0,ROW()-5,1),K1126)&lt;1,VLOOKUP(K1126,car_1[[رقم السيارة]:[العداد]],5,FALSE),_xlfn.MAXIFS(OFFSET($P$5,0,0,ROW()-5,1),OFFSET($K$5,0,0,ROW()-5,1),K1126)),VLOOKUP(K1126,car_1[[رقم السيارة]:[العداد]],5,FALSE)),"")</f>
        <v>75925</v>
      </c>
    </row>
    <row r="1127" spans="11:15" x14ac:dyDescent="0.2">
      <c r="K1127" s="3">
        <v>578</v>
      </c>
      <c r="L1127" s="14" t="str">
        <f>IFERROR(VLOOKUP($K1127,car_1[],2,0),"")</f>
        <v>رضا الخطيب</v>
      </c>
      <c r="M1127" s="14" t="str">
        <f>IFERROR(VLOOKUP($K1127,car_1[],3,0),"")</f>
        <v>دبل كابينة</v>
      </c>
      <c r="N1127" s="14" t="str">
        <f>IFERROR(VLOOKUP($K1127,car_1[],4,0),"")</f>
        <v>غرز</v>
      </c>
      <c r="O1127" s="11">
        <f ca="1">IF(K1127&lt;&gt;"",IFERROR(IF(_xlfn.MAXIFS(OFFSET($P$5,0,0,ROW()-5,1),OFFSET($K$5,0,0,ROW()-5,1),K1127)&lt;1,VLOOKUP(K1127,car_1[[رقم السيارة]:[العداد]],5,FALSE),_xlfn.MAXIFS(OFFSET($P$5,0,0,ROW()-5,1),OFFSET($K$5,0,0,ROW()-5,1),K1127)),VLOOKUP(K1127,car_1[[رقم السيارة]:[العداد]],5,FALSE)),"")</f>
        <v>65352</v>
      </c>
    </row>
    <row r="1128" spans="11:15" x14ac:dyDescent="0.2">
      <c r="K1128" s="3">
        <v>879</v>
      </c>
      <c r="L1128" s="14" t="str">
        <f>IFERROR(VLOOKUP($K1128,car_1[],2,0),"")</f>
        <v xml:space="preserve">محمود </v>
      </c>
      <c r="M1128" s="14" t="str">
        <f>IFERROR(VLOOKUP($K1128,car_1[],3,0),"")</f>
        <v>دبل كابينة</v>
      </c>
      <c r="N1128" s="14" t="str">
        <f>IFERROR(VLOOKUP($K1128,car_1[],4,0),"")</f>
        <v>غرز</v>
      </c>
      <c r="O1128" s="11">
        <f ca="1">IF(K1128&lt;&gt;"",IFERROR(IF(_xlfn.MAXIFS(OFFSET($P$5,0,0,ROW()-5,1),OFFSET($K$5,0,0,ROW()-5,1),K1128)&lt;1,VLOOKUP(K1128,car_1[[رقم السيارة]:[العداد]],5,FALSE),_xlfn.MAXIFS(OFFSET($P$5,0,0,ROW()-5,1),OFFSET($K$5,0,0,ROW()-5,1),K1128)),VLOOKUP(K1128,car_1[[رقم السيارة]:[العداد]],5,FALSE)),"")</f>
        <v>426555</v>
      </c>
    </row>
    <row r="1129" spans="11:15" x14ac:dyDescent="0.2">
      <c r="K1129" s="3">
        <v>566</v>
      </c>
      <c r="L1129" s="14" t="str">
        <f>IFERROR(VLOOKUP($K1129,car_1[],2,0),"")</f>
        <v>محمد</v>
      </c>
      <c r="M1129" s="14" t="str">
        <f>IFERROR(VLOOKUP($K1129,car_1[],3,0),"")</f>
        <v>دبل كابينة</v>
      </c>
      <c r="N1129" s="14" t="str">
        <f>IFERROR(VLOOKUP($K1129,car_1[],4,0),"")</f>
        <v>عادية</v>
      </c>
      <c r="O1129" s="11">
        <f ca="1">IF(K1129&lt;&gt;"",IFERROR(IF(_xlfn.MAXIFS(OFFSET($P$5,0,0,ROW()-5,1),OFFSET($K$5,0,0,ROW()-5,1),K1129)&lt;1,VLOOKUP(K1129,car_1[[رقم السيارة]:[العداد]],5,FALSE),_xlfn.MAXIFS(OFFSET($P$5,0,0,ROW()-5,1),OFFSET($K$5,0,0,ROW()-5,1),K1129)),VLOOKUP(K1129,car_1[[رقم السيارة]:[العداد]],5,FALSE)),"")</f>
        <v>65752</v>
      </c>
    </row>
    <row r="1130" spans="11:15" x14ac:dyDescent="0.2">
      <c r="K1130" s="3">
        <v>215</v>
      </c>
      <c r="L1130" s="14" t="str">
        <f>IFERROR(VLOOKUP($K1130,car_1[],2,0),"")</f>
        <v>مصطفى</v>
      </c>
      <c r="M1130" s="14" t="str">
        <f>IFERROR(VLOOKUP($K1130,car_1[],3,0),"")</f>
        <v xml:space="preserve">كابينة </v>
      </c>
      <c r="N1130" s="14" t="str">
        <f>IFERROR(VLOOKUP($K1130,car_1[],4,0),"")</f>
        <v>عادية</v>
      </c>
      <c r="O1130" s="11">
        <f ca="1">IF(K1130&lt;&gt;"",IFERROR(IF(_xlfn.MAXIFS(OFFSET($P$5,0,0,ROW()-5,1),OFFSET($K$5,0,0,ROW()-5,1),K1130)&lt;1,VLOOKUP(K1130,car_1[[رقم السيارة]:[العداد]],5,FALSE),_xlfn.MAXIFS(OFFSET($P$5,0,0,ROW()-5,1),OFFSET($K$5,0,0,ROW()-5,1),K1130)),VLOOKUP(K1130,car_1[[رقم السيارة]:[العداد]],5,FALSE)),"")</f>
        <v>75925</v>
      </c>
    </row>
    <row r="1131" spans="11:15" x14ac:dyDescent="0.2">
      <c r="K1131" s="3">
        <v>578</v>
      </c>
      <c r="L1131" s="14" t="str">
        <f>IFERROR(VLOOKUP($K1131,car_1[],2,0),"")</f>
        <v>رضا الخطيب</v>
      </c>
      <c r="M1131" s="14" t="str">
        <f>IFERROR(VLOOKUP($K1131,car_1[],3,0),"")</f>
        <v>دبل كابينة</v>
      </c>
      <c r="N1131" s="14" t="str">
        <f>IFERROR(VLOOKUP($K1131,car_1[],4,0),"")</f>
        <v>غرز</v>
      </c>
      <c r="O1131" s="11">
        <f ca="1">IF(K1131&lt;&gt;"",IFERROR(IF(_xlfn.MAXIFS(OFFSET($P$5,0,0,ROW()-5,1),OFFSET($K$5,0,0,ROW()-5,1),K1131)&lt;1,VLOOKUP(K1131,car_1[[رقم السيارة]:[العداد]],5,FALSE),_xlfn.MAXIFS(OFFSET($P$5,0,0,ROW()-5,1),OFFSET($K$5,0,0,ROW()-5,1),K1131)),VLOOKUP(K1131,car_1[[رقم السيارة]:[العداد]],5,FALSE)),"")</f>
        <v>65352</v>
      </c>
    </row>
    <row r="1132" spans="11:15" x14ac:dyDescent="0.2">
      <c r="K1132" s="3">
        <v>879</v>
      </c>
      <c r="L1132" s="14" t="str">
        <f>IFERROR(VLOOKUP($K1132,car_1[],2,0),"")</f>
        <v xml:space="preserve">محمود </v>
      </c>
      <c r="M1132" s="14" t="str">
        <f>IFERROR(VLOOKUP($K1132,car_1[],3,0),"")</f>
        <v>دبل كابينة</v>
      </c>
      <c r="N1132" s="14" t="str">
        <f>IFERROR(VLOOKUP($K1132,car_1[],4,0),"")</f>
        <v>غرز</v>
      </c>
      <c r="O1132" s="11">
        <f ca="1">IF(K1132&lt;&gt;"",IFERROR(IF(_xlfn.MAXIFS(OFFSET($P$5,0,0,ROW()-5,1),OFFSET($K$5,0,0,ROW()-5,1),K1132)&lt;1,VLOOKUP(K1132,car_1[[رقم السيارة]:[العداد]],5,FALSE),_xlfn.MAXIFS(OFFSET($P$5,0,0,ROW()-5,1),OFFSET($K$5,0,0,ROW()-5,1),K1132)),VLOOKUP(K1132,car_1[[رقم السيارة]:[العداد]],5,FALSE)),"")</f>
        <v>426555</v>
      </c>
    </row>
    <row r="1133" spans="11:15" x14ac:dyDescent="0.2">
      <c r="K1133" s="3">
        <v>566</v>
      </c>
      <c r="L1133" s="14" t="str">
        <f>IFERROR(VLOOKUP($K1133,car_1[],2,0),"")</f>
        <v>محمد</v>
      </c>
      <c r="M1133" s="14" t="str">
        <f>IFERROR(VLOOKUP($K1133,car_1[],3,0),"")</f>
        <v>دبل كابينة</v>
      </c>
      <c r="N1133" s="14" t="str">
        <f>IFERROR(VLOOKUP($K1133,car_1[],4,0),"")</f>
        <v>عادية</v>
      </c>
      <c r="O1133" s="11">
        <f ca="1">IF(K1133&lt;&gt;"",IFERROR(IF(_xlfn.MAXIFS(OFFSET($P$5,0,0,ROW()-5,1),OFFSET($K$5,0,0,ROW()-5,1),K1133)&lt;1,VLOOKUP(K1133,car_1[[رقم السيارة]:[العداد]],5,FALSE),_xlfn.MAXIFS(OFFSET($P$5,0,0,ROW()-5,1),OFFSET($K$5,0,0,ROW()-5,1),K1133)),VLOOKUP(K1133,car_1[[رقم السيارة]:[العداد]],5,FALSE)),"")</f>
        <v>65752</v>
      </c>
    </row>
    <row r="1134" spans="11:15" x14ac:dyDescent="0.2">
      <c r="K1134" s="3">
        <v>215</v>
      </c>
      <c r="L1134" s="14" t="str">
        <f>IFERROR(VLOOKUP($K1134,car_1[],2,0),"")</f>
        <v>مصطفى</v>
      </c>
      <c r="M1134" s="14" t="str">
        <f>IFERROR(VLOOKUP($K1134,car_1[],3,0),"")</f>
        <v xml:space="preserve">كابينة </v>
      </c>
      <c r="N1134" s="14" t="str">
        <f>IFERROR(VLOOKUP($K1134,car_1[],4,0),"")</f>
        <v>عادية</v>
      </c>
      <c r="O1134" s="11">
        <f ca="1">IF(K1134&lt;&gt;"",IFERROR(IF(_xlfn.MAXIFS(OFFSET($P$5,0,0,ROW()-5,1),OFFSET($K$5,0,0,ROW()-5,1),K1134)&lt;1,VLOOKUP(K1134,car_1[[رقم السيارة]:[العداد]],5,FALSE),_xlfn.MAXIFS(OFFSET($P$5,0,0,ROW()-5,1),OFFSET($K$5,0,0,ROW()-5,1),K1134)),VLOOKUP(K1134,car_1[[رقم السيارة]:[العداد]],5,FALSE)),"")</f>
        <v>75925</v>
      </c>
    </row>
    <row r="1135" spans="11:15" x14ac:dyDescent="0.2">
      <c r="K1135" s="3">
        <v>578</v>
      </c>
      <c r="L1135" s="14" t="str">
        <f>IFERROR(VLOOKUP($K1135,car_1[],2,0),"")</f>
        <v>رضا الخطيب</v>
      </c>
      <c r="M1135" s="14" t="str">
        <f>IFERROR(VLOOKUP($K1135,car_1[],3,0),"")</f>
        <v>دبل كابينة</v>
      </c>
      <c r="N1135" s="14" t="str">
        <f>IFERROR(VLOOKUP($K1135,car_1[],4,0),"")</f>
        <v>غرز</v>
      </c>
      <c r="O1135" s="11">
        <f ca="1">IF(K1135&lt;&gt;"",IFERROR(IF(_xlfn.MAXIFS(OFFSET($P$5,0,0,ROW()-5,1),OFFSET($K$5,0,0,ROW()-5,1),K1135)&lt;1,VLOOKUP(K1135,car_1[[رقم السيارة]:[العداد]],5,FALSE),_xlfn.MAXIFS(OFFSET($P$5,0,0,ROW()-5,1),OFFSET($K$5,0,0,ROW()-5,1),K1135)),VLOOKUP(K1135,car_1[[رقم السيارة]:[العداد]],5,FALSE)),"")</f>
        <v>65352</v>
      </c>
    </row>
    <row r="1136" spans="11:15" x14ac:dyDescent="0.2">
      <c r="K1136" s="3">
        <v>879</v>
      </c>
      <c r="L1136" s="14" t="str">
        <f>IFERROR(VLOOKUP($K1136,car_1[],2,0),"")</f>
        <v xml:space="preserve">محمود </v>
      </c>
      <c r="M1136" s="14" t="str">
        <f>IFERROR(VLOOKUP($K1136,car_1[],3,0),"")</f>
        <v>دبل كابينة</v>
      </c>
      <c r="N1136" s="14" t="str">
        <f>IFERROR(VLOOKUP($K1136,car_1[],4,0),"")</f>
        <v>غرز</v>
      </c>
      <c r="O1136" s="11">
        <f ca="1">IF(K1136&lt;&gt;"",IFERROR(IF(_xlfn.MAXIFS(OFFSET($P$5,0,0,ROW()-5,1),OFFSET($K$5,0,0,ROW()-5,1),K1136)&lt;1,VLOOKUP(K1136,car_1[[رقم السيارة]:[العداد]],5,FALSE),_xlfn.MAXIFS(OFFSET($P$5,0,0,ROW()-5,1),OFFSET($K$5,0,0,ROW()-5,1),K1136)),VLOOKUP(K1136,car_1[[رقم السيارة]:[العداد]],5,FALSE)),"")</f>
        <v>426555</v>
      </c>
    </row>
    <row r="1137" spans="11:15" x14ac:dyDescent="0.2">
      <c r="K1137" s="3">
        <v>566</v>
      </c>
      <c r="L1137" s="14" t="str">
        <f>IFERROR(VLOOKUP($K1137,car_1[],2,0),"")</f>
        <v>محمد</v>
      </c>
      <c r="M1137" s="14" t="str">
        <f>IFERROR(VLOOKUP($K1137,car_1[],3,0),"")</f>
        <v>دبل كابينة</v>
      </c>
      <c r="N1137" s="14" t="str">
        <f>IFERROR(VLOOKUP($K1137,car_1[],4,0),"")</f>
        <v>عادية</v>
      </c>
      <c r="O1137" s="11">
        <f ca="1">IF(K1137&lt;&gt;"",IFERROR(IF(_xlfn.MAXIFS(OFFSET($P$5,0,0,ROW()-5,1),OFFSET($K$5,0,0,ROW()-5,1),K1137)&lt;1,VLOOKUP(K1137,car_1[[رقم السيارة]:[العداد]],5,FALSE),_xlfn.MAXIFS(OFFSET($P$5,0,0,ROW()-5,1),OFFSET($K$5,0,0,ROW()-5,1),K1137)),VLOOKUP(K1137,car_1[[رقم السيارة]:[العداد]],5,FALSE)),"")</f>
        <v>65752</v>
      </c>
    </row>
    <row r="1138" spans="11:15" x14ac:dyDescent="0.2">
      <c r="K1138" s="3">
        <v>215</v>
      </c>
      <c r="L1138" s="14" t="str">
        <f>IFERROR(VLOOKUP($K1138,car_1[],2,0),"")</f>
        <v>مصطفى</v>
      </c>
      <c r="M1138" s="14" t="str">
        <f>IFERROR(VLOOKUP($K1138,car_1[],3,0),"")</f>
        <v xml:space="preserve">كابينة </v>
      </c>
      <c r="N1138" s="14" t="str">
        <f>IFERROR(VLOOKUP($K1138,car_1[],4,0),"")</f>
        <v>عادية</v>
      </c>
      <c r="O1138" s="11">
        <f ca="1">IF(K1138&lt;&gt;"",IFERROR(IF(_xlfn.MAXIFS(OFFSET($P$5,0,0,ROW()-5,1),OFFSET($K$5,0,0,ROW()-5,1),K1138)&lt;1,VLOOKUP(K1138,car_1[[رقم السيارة]:[العداد]],5,FALSE),_xlfn.MAXIFS(OFFSET($P$5,0,0,ROW()-5,1),OFFSET($K$5,0,0,ROW()-5,1),K1138)),VLOOKUP(K1138,car_1[[رقم السيارة]:[العداد]],5,FALSE)),"")</f>
        <v>75925</v>
      </c>
    </row>
    <row r="1139" spans="11:15" x14ac:dyDescent="0.2">
      <c r="K1139" s="3">
        <v>578</v>
      </c>
      <c r="L1139" s="14" t="str">
        <f>IFERROR(VLOOKUP($K1139,car_1[],2,0),"")</f>
        <v>رضا الخطيب</v>
      </c>
      <c r="M1139" s="14" t="str">
        <f>IFERROR(VLOOKUP($K1139,car_1[],3,0),"")</f>
        <v>دبل كابينة</v>
      </c>
      <c r="N1139" s="14" t="str">
        <f>IFERROR(VLOOKUP($K1139,car_1[],4,0),"")</f>
        <v>غرز</v>
      </c>
      <c r="O1139" s="11">
        <f ca="1">IF(K1139&lt;&gt;"",IFERROR(IF(_xlfn.MAXIFS(OFFSET($P$5,0,0,ROW()-5,1),OFFSET($K$5,0,0,ROW()-5,1),K1139)&lt;1,VLOOKUP(K1139,car_1[[رقم السيارة]:[العداد]],5,FALSE),_xlfn.MAXIFS(OFFSET($P$5,0,0,ROW()-5,1),OFFSET($K$5,0,0,ROW()-5,1),K1139)),VLOOKUP(K1139,car_1[[رقم السيارة]:[العداد]],5,FALSE)),"")</f>
        <v>65352</v>
      </c>
    </row>
    <row r="1140" spans="11:15" x14ac:dyDescent="0.2">
      <c r="K1140" s="3">
        <v>879</v>
      </c>
      <c r="L1140" s="14" t="str">
        <f>IFERROR(VLOOKUP($K1140,car_1[],2,0),"")</f>
        <v xml:space="preserve">محمود </v>
      </c>
      <c r="M1140" s="14" t="str">
        <f>IFERROR(VLOOKUP($K1140,car_1[],3,0),"")</f>
        <v>دبل كابينة</v>
      </c>
      <c r="N1140" s="14" t="str">
        <f>IFERROR(VLOOKUP($K1140,car_1[],4,0),"")</f>
        <v>غرز</v>
      </c>
      <c r="O1140" s="11">
        <f ca="1">IF(K1140&lt;&gt;"",IFERROR(IF(_xlfn.MAXIFS(OFFSET($P$5,0,0,ROW()-5,1),OFFSET($K$5,0,0,ROW()-5,1),K1140)&lt;1,VLOOKUP(K1140,car_1[[رقم السيارة]:[العداد]],5,FALSE),_xlfn.MAXIFS(OFFSET($P$5,0,0,ROW()-5,1),OFFSET($K$5,0,0,ROW()-5,1),K1140)),VLOOKUP(K1140,car_1[[رقم السيارة]:[العداد]],5,FALSE)),"")</f>
        <v>426555</v>
      </c>
    </row>
    <row r="1141" spans="11:15" x14ac:dyDescent="0.2">
      <c r="K1141" s="3">
        <v>566</v>
      </c>
      <c r="L1141" s="14" t="str">
        <f>IFERROR(VLOOKUP($K1141,car_1[],2,0),"")</f>
        <v>محمد</v>
      </c>
      <c r="M1141" s="14" t="str">
        <f>IFERROR(VLOOKUP($K1141,car_1[],3,0),"")</f>
        <v>دبل كابينة</v>
      </c>
      <c r="N1141" s="14" t="str">
        <f>IFERROR(VLOOKUP($K1141,car_1[],4,0),"")</f>
        <v>عادية</v>
      </c>
      <c r="O1141" s="11">
        <f ca="1">IF(K1141&lt;&gt;"",IFERROR(IF(_xlfn.MAXIFS(OFFSET($P$5,0,0,ROW()-5,1),OFFSET($K$5,0,0,ROW()-5,1),K1141)&lt;1,VLOOKUP(K1141,car_1[[رقم السيارة]:[العداد]],5,FALSE),_xlfn.MAXIFS(OFFSET($P$5,0,0,ROW()-5,1),OFFSET($K$5,0,0,ROW()-5,1),K1141)),VLOOKUP(K1141,car_1[[رقم السيارة]:[العداد]],5,FALSE)),"")</f>
        <v>65752</v>
      </c>
    </row>
    <row r="1142" spans="11:15" x14ac:dyDescent="0.2">
      <c r="K1142" s="3">
        <v>215</v>
      </c>
      <c r="L1142" s="14" t="str">
        <f>IFERROR(VLOOKUP($K1142,car_1[],2,0),"")</f>
        <v>مصطفى</v>
      </c>
      <c r="M1142" s="14" t="str">
        <f>IFERROR(VLOOKUP($K1142,car_1[],3,0),"")</f>
        <v xml:space="preserve">كابينة </v>
      </c>
      <c r="N1142" s="14" t="str">
        <f>IFERROR(VLOOKUP($K1142,car_1[],4,0),"")</f>
        <v>عادية</v>
      </c>
      <c r="O1142" s="11">
        <f ca="1">IF(K1142&lt;&gt;"",IFERROR(IF(_xlfn.MAXIFS(OFFSET($P$5,0,0,ROW()-5,1),OFFSET($K$5,0,0,ROW()-5,1),K1142)&lt;1,VLOOKUP(K1142,car_1[[رقم السيارة]:[العداد]],5,FALSE),_xlfn.MAXIFS(OFFSET($P$5,0,0,ROW()-5,1),OFFSET($K$5,0,0,ROW()-5,1),K1142)),VLOOKUP(K1142,car_1[[رقم السيارة]:[العداد]],5,FALSE)),"")</f>
        <v>75925</v>
      </c>
    </row>
    <row r="1143" spans="11:15" x14ac:dyDescent="0.2">
      <c r="K1143" s="3">
        <v>578</v>
      </c>
      <c r="L1143" s="14" t="str">
        <f>IFERROR(VLOOKUP($K1143,car_1[],2,0),"")</f>
        <v>رضا الخطيب</v>
      </c>
      <c r="M1143" s="14" t="str">
        <f>IFERROR(VLOOKUP($K1143,car_1[],3,0),"")</f>
        <v>دبل كابينة</v>
      </c>
      <c r="N1143" s="14" t="str">
        <f>IFERROR(VLOOKUP($K1143,car_1[],4,0),"")</f>
        <v>غرز</v>
      </c>
      <c r="O1143" s="11">
        <f ca="1">IF(K1143&lt;&gt;"",IFERROR(IF(_xlfn.MAXIFS(OFFSET($P$5,0,0,ROW()-5,1),OFFSET($K$5,0,0,ROW()-5,1),K1143)&lt;1,VLOOKUP(K1143,car_1[[رقم السيارة]:[العداد]],5,FALSE),_xlfn.MAXIFS(OFFSET($P$5,0,0,ROW()-5,1),OFFSET($K$5,0,0,ROW()-5,1),K1143)),VLOOKUP(K1143,car_1[[رقم السيارة]:[العداد]],5,FALSE)),"")</f>
        <v>65352</v>
      </c>
    </row>
    <row r="1144" spans="11:15" x14ac:dyDescent="0.2">
      <c r="K1144" s="3">
        <v>879</v>
      </c>
      <c r="L1144" s="14" t="str">
        <f>IFERROR(VLOOKUP($K1144,car_1[],2,0),"")</f>
        <v xml:space="preserve">محمود </v>
      </c>
      <c r="M1144" s="14" t="str">
        <f>IFERROR(VLOOKUP($K1144,car_1[],3,0),"")</f>
        <v>دبل كابينة</v>
      </c>
      <c r="N1144" s="14" t="str">
        <f>IFERROR(VLOOKUP($K1144,car_1[],4,0),"")</f>
        <v>غرز</v>
      </c>
      <c r="O1144" s="11">
        <f ca="1">IF(K1144&lt;&gt;"",IFERROR(IF(_xlfn.MAXIFS(OFFSET($P$5,0,0,ROW()-5,1),OFFSET($K$5,0,0,ROW()-5,1),K1144)&lt;1,VLOOKUP(K1144,car_1[[رقم السيارة]:[العداد]],5,FALSE),_xlfn.MAXIFS(OFFSET($P$5,0,0,ROW()-5,1),OFFSET($K$5,0,0,ROW()-5,1),K1144)),VLOOKUP(K1144,car_1[[رقم السيارة]:[العداد]],5,FALSE)),"")</f>
        <v>426555</v>
      </c>
    </row>
    <row r="1145" spans="11:15" x14ac:dyDescent="0.2">
      <c r="K1145" s="3">
        <v>566</v>
      </c>
      <c r="L1145" s="14" t="str">
        <f>IFERROR(VLOOKUP($K1145,car_1[],2,0),"")</f>
        <v>محمد</v>
      </c>
      <c r="M1145" s="14" t="str">
        <f>IFERROR(VLOOKUP($K1145,car_1[],3,0),"")</f>
        <v>دبل كابينة</v>
      </c>
      <c r="N1145" s="14" t="str">
        <f>IFERROR(VLOOKUP($K1145,car_1[],4,0),"")</f>
        <v>عادية</v>
      </c>
      <c r="O1145" s="11">
        <f ca="1">IF(K1145&lt;&gt;"",IFERROR(IF(_xlfn.MAXIFS(OFFSET($P$5,0,0,ROW()-5,1),OFFSET($K$5,0,0,ROW()-5,1),K1145)&lt;1,VLOOKUP(K1145,car_1[[رقم السيارة]:[العداد]],5,FALSE),_xlfn.MAXIFS(OFFSET($P$5,0,0,ROW()-5,1),OFFSET($K$5,0,0,ROW()-5,1),K1145)),VLOOKUP(K1145,car_1[[رقم السيارة]:[العداد]],5,FALSE)),"")</f>
        <v>65752</v>
      </c>
    </row>
    <row r="1146" spans="11:15" x14ac:dyDescent="0.2">
      <c r="K1146" s="3">
        <v>215</v>
      </c>
      <c r="L1146" s="14" t="str">
        <f>IFERROR(VLOOKUP($K1146,car_1[],2,0),"")</f>
        <v>مصطفى</v>
      </c>
      <c r="M1146" s="14" t="str">
        <f>IFERROR(VLOOKUP($K1146,car_1[],3,0),"")</f>
        <v xml:space="preserve">كابينة </v>
      </c>
      <c r="N1146" s="14" t="str">
        <f>IFERROR(VLOOKUP($K1146,car_1[],4,0),"")</f>
        <v>عادية</v>
      </c>
      <c r="O1146" s="11">
        <f ca="1">IF(K1146&lt;&gt;"",IFERROR(IF(_xlfn.MAXIFS(OFFSET($P$5,0,0,ROW()-5,1),OFFSET($K$5,0,0,ROW()-5,1),K1146)&lt;1,VLOOKUP(K1146,car_1[[رقم السيارة]:[العداد]],5,FALSE),_xlfn.MAXIFS(OFFSET($P$5,0,0,ROW()-5,1),OFFSET($K$5,0,0,ROW()-5,1),K1146)),VLOOKUP(K1146,car_1[[رقم السيارة]:[العداد]],5,FALSE)),"")</f>
        <v>75925</v>
      </c>
    </row>
    <row r="1147" spans="11:15" x14ac:dyDescent="0.2">
      <c r="K1147" s="3">
        <v>578</v>
      </c>
      <c r="L1147" s="14" t="str">
        <f>IFERROR(VLOOKUP($K1147,car_1[],2,0),"")</f>
        <v>رضا الخطيب</v>
      </c>
      <c r="M1147" s="14" t="str">
        <f>IFERROR(VLOOKUP($K1147,car_1[],3,0),"")</f>
        <v>دبل كابينة</v>
      </c>
      <c r="N1147" s="14" t="str">
        <f>IFERROR(VLOOKUP($K1147,car_1[],4,0),"")</f>
        <v>غرز</v>
      </c>
      <c r="O1147" s="11">
        <f ca="1">IF(K1147&lt;&gt;"",IFERROR(IF(_xlfn.MAXIFS(OFFSET($P$5,0,0,ROW()-5,1),OFFSET($K$5,0,0,ROW()-5,1),K1147)&lt;1,VLOOKUP(K1147,car_1[[رقم السيارة]:[العداد]],5,FALSE),_xlfn.MAXIFS(OFFSET($P$5,0,0,ROW()-5,1),OFFSET($K$5,0,0,ROW()-5,1),K1147)),VLOOKUP(K1147,car_1[[رقم السيارة]:[العداد]],5,FALSE)),"")</f>
        <v>65352</v>
      </c>
    </row>
    <row r="1148" spans="11:15" x14ac:dyDescent="0.2">
      <c r="K1148" s="3">
        <v>879</v>
      </c>
      <c r="L1148" s="14" t="str">
        <f>IFERROR(VLOOKUP($K1148,car_1[],2,0),"")</f>
        <v xml:space="preserve">محمود </v>
      </c>
      <c r="M1148" s="14" t="str">
        <f>IFERROR(VLOOKUP($K1148,car_1[],3,0),"")</f>
        <v>دبل كابينة</v>
      </c>
      <c r="N1148" s="14" t="str">
        <f>IFERROR(VLOOKUP($K1148,car_1[],4,0),"")</f>
        <v>غرز</v>
      </c>
      <c r="O1148" s="11">
        <f ca="1">IF(K1148&lt;&gt;"",IFERROR(IF(_xlfn.MAXIFS(OFFSET($P$5,0,0,ROW()-5,1),OFFSET($K$5,0,0,ROW()-5,1),K1148)&lt;1,VLOOKUP(K1148,car_1[[رقم السيارة]:[العداد]],5,FALSE),_xlfn.MAXIFS(OFFSET($P$5,0,0,ROW()-5,1),OFFSET($K$5,0,0,ROW()-5,1),K1148)),VLOOKUP(K1148,car_1[[رقم السيارة]:[العداد]],5,FALSE)),"")</f>
        <v>426555</v>
      </c>
    </row>
    <row r="1149" spans="11:15" x14ac:dyDescent="0.2">
      <c r="K1149" s="3">
        <v>566</v>
      </c>
      <c r="L1149" s="14" t="str">
        <f>IFERROR(VLOOKUP($K1149,car_1[],2,0),"")</f>
        <v>محمد</v>
      </c>
      <c r="M1149" s="14" t="str">
        <f>IFERROR(VLOOKUP($K1149,car_1[],3,0),"")</f>
        <v>دبل كابينة</v>
      </c>
      <c r="N1149" s="14" t="str">
        <f>IFERROR(VLOOKUP($K1149,car_1[],4,0),"")</f>
        <v>عادية</v>
      </c>
      <c r="O1149" s="11">
        <f ca="1">IF(K1149&lt;&gt;"",IFERROR(IF(_xlfn.MAXIFS(OFFSET($P$5,0,0,ROW()-5,1),OFFSET($K$5,0,0,ROW()-5,1),K1149)&lt;1,VLOOKUP(K1149,car_1[[رقم السيارة]:[العداد]],5,FALSE),_xlfn.MAXIFS(OFFSET($P$5,0,0,ROW()-5,1),OFFSET($K$5,0,0,ROW()-5,1),K1149)),VLOOKUP(K1149,car_1[[رقم السيارة]:[العداد]],5,FALSE)),"")</f>
        <v>65752</v>
      </c>
    </row>
    <row r="1150" spans="11:15" x14ac:dyDescent="0.2">
      <c r="K1150" s="3">
        <v>215</v>
      </c>
      <c r="L1150" s="14" t="str">
        <f>IFERROR(VLOOKUP($K1150,car_1[],2,0),"")</f>
        <v>مصطفى</v>
      </c>
      <c r="M1150" s="14" t="str">
        <f>IFERROR(VLOOKUP($K1150,car_1[],3,0),"")</f>
        <v xml:space="preserve">كابينة </v>
      </c>
      <c r="N1150" s="14" t="str">
        <f>IFERROR(VLOOKUP($K1150,car_1[],4,0),"")</f>
        <v>عادية</v>
      </c>
      <c r="O1150" s="11">
        <f ca="1">IF(K1150&lt;&gt;"",IFERROR(IF(_xlfn.MAXIFS(OFFSET($P$5,0,0,ROW()-5,1),OFFSET($K$5,0,0,ROW()-5,1),K1150)&lt;1,VLOOKUP(K1150,car_1[[رقم السيارة]:[العداد]],5,FALSE),_xlfn.MAXIFS(OFFSET($P$5,0,0,ROW()-5,1),OFFSET($K$5,0,0,ROW()-5,1),K1150)),VLOOKUP(K1150,car_1[[رقم السيارة]:[العداد]],5,FALSE)),"")</f>
        <v>75925</v>
      </c>
    </row>
    <row r="1151" spans="11:15" x14ac:dyDescent="0.2">
      <c r="K1151" s="3">
        <v>578</v>
      </c>
      <c r="L1151" s="14" t="str">
        <f>IFERROR(VLOOKUP($K1151,car_1[],2,0),"")</f>
        <v>رضا الخطيب</v>
      </c>
      <c r="M1151" s="14" t="str">
        <f>IFERROR(VLOOKUP($K1151,car_1[],3,0),"")</f>
        <v>دبل كابينة</v>
      </c>
      <c r="N1151" s="14" t="str">
        <f>IFERROR(VLOOKUP($K1151,car_1[],4,0),"")</f>
        <v>غرز</v>
      </c>
      <c r="O1151" s="11">
        <f ca="1">IF(K1151&lt;&gt;"",IFERROR(IF(_xlfn.MAXIFS(OFFSET($P$5,0,0,ROW()-5,1),OFFSET($K$5,0,0,ROW()-5,1),K1151)&lt;1,VLOOKUP(K1151,car_1[[رقم السيارة]:[العداد]],5,FALSE),_xlfn.MAXIFS(OFFSET($P$5,0,0,ROW()-5,1),OFFSET($K$5,0,0,ROW()-5,1),K1151)),VLOOKUP(K1151,car_1[[رقم السيارة]:[العداد]],5,FALSE)),"")</f>
        <v>65352</v>
      </c>
    </row>
    <row r="1152" spans="11:15" x14ac:dyDescent="0.2">
      <c r="K1152" s="3">
        <v>879</v>
      </c>
      <c r="L1152" s="14" t="str">
        <f>IFERROR(VLOOKUP($K1152,car_1[],2,0),"")</f>
        <v xml:space="preserve">محمود </v>
      </c>
      <c r="M1152" s="14" t="str">
        <f>IFERROR(VLOOKUP($K1152,car_1[],3,0),"")</f>
        <v>دبل كابينة</v>
      </c>
      <c r="N1152" s="14" t="str">
        <f>IFERROR(VLOOKUP($K1152,car_1[],4,0),"")</f>
        <v>غرز</v>
      </c>
      <c r="O1152" s="11">
        <f ca="1">IF(K1152&lt;&gt;"",IFERROR(IF(_xlfn.MAXIFS(OFFSET($P$5,0,0,ROW()-5,1),OFFSET($K$5,0,0,ROW()-5,1),K1152)&lt;1,VLOOKUP(K1152,car_1[[رقم السيارة]:[العداد]],5,FALSE),_xlfn.MAXIFS(OFFSET($P$5,0,0,ROW()-5,1),OFFSET($K$5,0,0,ROW()-5,1),K1152)),VLOOKUP(K1152,car_1[[رقم السيارة]:[العداد]],5,FALSE)),"")</f>
        <v>426555</v>
      </c>
    </row>
    <row r="1153" spans="11:15" x14ac:dyDescent="0.2">
      <c r="K1153" s="3">
        <v>566</v>
      </c>
      <c r="L1153" s="14" t="str">
        <f>IFERROR(VLOOKUP($K1153,car_1[],2,0),"")</f>
        <v>محمد</v>
      </c>
      <c r="M1153" s="14" t="str">
        <f>IFERROR(VLOOKUP($K1153,car_1[],3,0),"")</f>
        <v>دبل كابينة</v>
      </c>
      <c r="N1153" s="14" t="str">
        <f>IFERROR(VLOOKUP($K1153,car_1[],4,0),"")</f>
        <v>عادية</v>
      </c>
      <c r="O1153" s="11">
        <f ca="1">IF(K1153&lt;&gt;"",IFERROR(IF(_xlfn.MAXIFS(OFFSET($P$5,0,0,ROW()-5,1),OFFSET($K$5,0,0,ROW()-5,1),K1153)&lt;1,VLOOKUP(K1153,car_1[[رقم السيارة]:[العداد]],5,FALSE),_xlfn.MAXIFS(OFFSET($P$5,0,0,ROW()-5,1),OFFSET($K$5,0,0,ROW()-5,1),K1153)),VLOOKUP(K1153,car_1[[رقم السيارة]:[العداد]],5,FALSE)),"")</f>
        <v>65752</v>
      </c>
    </row>
    <row r="1154" spans="11:15" x14ac:dyDescent="0.2">
      <c r="K1154" s="3">
        <v>215</v>
      </c>
      <c r="L1154" s="14" t="str">
        <f>IFERROR(VLOOKUP($K1154,car_1[],2,0),"")</f>
        <v>مصطفى</v>
      </c>
      <c r="M1154" s="14" t="str">
        <f>IFERROR(VLOOKUP($K1154,car_1[],3,0),"")</f>
        <v xml:space="preserve">كابينة </v>
      </c>
      <c r="N1154" s="14" t="str">
        <f>IFERROR(VLOOKUP($K1154,car_1[],4,0),"")</f>
        <v>عادية</v>
      </c>
      <c r="O1154" s="11">
        <f ca="1">IF(K1154&lt;&gt;"",IFERROR(IF(_xlfn.MAXIFS(OFFSET($P$5,0,0,ROW()-5,1),OFFSET($K$5,0,0,ROW()-5,1),K1154)&lt;1,VLOOKUP(K1154,car_1[[رقم السيارة]:[العداد]],5,FALSE),_xlfn.MAXIFS(OFFSET($P$5,0,0,ROW()-5,1),OFFSET($K$5,0,0,ROW()-5,1),K1154)),VLOOKUP(K1154,car_1[[رقم السيارة]:[العداد]],5,FALSE)),"")</f>
        <v>75925</v>
      </c>
    </row>
    <row r="1155" spans="11:15" x14ac:dyDescent="0.2">
      <c r="K1155" s="3">
        <v>578</v>
      </c>
      <c r="L1155" s="14" t="str">
        <f>IFERROR(VLOOKUP($K1155,car_1[],2,0),"")</f>
        <v>رضا الخطيب</v>
      </c>
      <c r="M1155" s="14" t="str">
        <f>IFERROR(VLOOKUP($K1155,car_1[],3,0),"")</f>
        <v>دبل كابينة</v>
      </c>
      <c r="N1155" s="14" t="str">
        <f>IFERROR(VLOOKUP($K1155,car_1[],4,0),"")</f>
        <v>غرز</v>
      </c>
      <c r="O1155" s="11">
        <f ca="1">IF(K1155&lt;&gt;"",IFERROR(IF(_xlfn.MAXIFS(OFFSET($P$5,0,0,ROW()-5,1),OFFSET($K$5,0,0,ROW()-5,1),K1155)&lt;1,VLOOKUP(K1155,car_1[[رقم السيارة]:[العداد]],5,FALSE),_xlfn.MAXIFS(OFFSET($P$5,0,0,ROW()-5,1),OFFSET($K$5,0,0,ROW()-5,1),K1155)),VLOOKUP(K1155,car_1[[رقم السيارة]:[العداد]],5,FALSE)),"")</f>
        <v>65352</v>
      </c>
    </row>
    <row r="1156" spans="11:15" x14ac:dyDescent="0.2">
      <c r="K1156" s="3">
        <v>879</v>
      </c>
      <c r="L1156" s="14" t="str">
        <f>IFERROR(VLOOKUP($K1156,car_1[],2,0),"")</f>
        <v xml:space="preserve">محمود </v>
      </c>
      <c r="M1156" s="14" t="str">
        <f>IFERROR(VLOOKUP($K1156,car_1[],3,0),"")</f>
        <v>دبل كابينة</v>
      </c>
      <c r="N1156" s="14" t="str">
        <f>IFERROR(VLOOKUP($K1156,car_1[],4,0),"")</f>
        <v>غرز</v>
      </c>
      <c r="O1156" s="11">
        <f ca="1">IF(K1156&lt;&gt;"",IFERROR(IF(_xlfn.MAXIFS(OFFSET($P$5,0,0,ROW()-5,1),OFFSET($K$5,0,0,ROW()-5,1),K1156)&lt;1,VLOOKUP(K1156,car_1[[رقم السيارة]:[العداد]],5,FALSE),_xlfn.MAXIFS(OFFSET($P$5,0,0,ROW()-5,1),OFFSET($K$5,0,0,ROW()-5,1),K1156)),VLOOKUP(K1156,car_1[[رقم السيارة]:[العداد]],5,FALSE)),"")</f>
        <v>426555</v>
      </c>
    </row>
    <row r="1157" spans="11:15" x14ac:dyDescent="0.2">
      <c r="K1157" s="3">
        <v>566</v>
      </c>
      <c r="L1157" s="14" t="str">
        <f>IFERROR(VLOOKUP($K1157,car_1[],2,0),"")</f>
        <v>محمد</v>
      </c>
      <c r="M1157" s="14" t="str">
        <f>IFERROR(VLOOKUP($K1157,car_1[],3,0),"")</f>
        <v>دبل كابينة</v>
      </c>
      <c r="N1157" s="14" t="str">
        <f>IFERROR(VLOOKUP($K1157,car_1[],4,0),"")</f>
        <v>عادية</v>
      </c>
      <c r="O1157" s="11">
        <f ca="1">IF(K1157&lt;&gt;"",IFERROR(IF(_xlfn.MAXIFS(OFFSET($P$5,0,0,ROW()-5,1),OFFSET($K$5,0,0,ROW()-5,1),K1157)&lt;1,VLOOKUP(K1157,car_1[[رقم السيارة]:[العداد]],5,FALSE),_xlfn.MAXIFS(OFFSET($P$5,0,0,ROW()-5,1),OFFSET($K$5,0,0,ROW()-5,1),K1157)),VLOOKUP(K1157,car_1[[رقم السيارة]:[العداد]],5,FALSE)),"")</f>
        <v>65752</v>
      </c>
    </row>
    <row r="1158" spans="11:15" x14ac:dyDescent="0.2">
      <c r="K1158" s="3">
        <v>215</v>
      </c>
      <c r="L1158" s="14" t="str">
        <f>IFERROR(VLOOKUP($K1158,car_1[],2,0),"")</f>
        <v>مصطفى</v>
      </c>
      <c r="M1158" s="14" t="str">
        <f>IFERROR(VLOOKUP($K1158,car_1[],3,0),"")</f>
        <v xml:space="preserve">كابينة </v>
      </c>
      <c r="N1158" s="14" t="str">
        <f>IFERROR(VLOOKUP($K1158,car_1[],4,0),"")</f>
        <v>عادية</v>
      </c>
      <c r="O1158" s="11">
        <f ca="1">IF(K1158&lt;&gt;"",IFERROR(IF(_xlfn.MAXIFS(OFFSET($P$5,0,0,ROW()-5,1),OFFSET($K$5,0,0,ROW()-5,1),K1158)&lt;1,VLOOKUP(K1158,car_1[[رقم السيارة]:[العداد]],5,FALSE),_xlfn.MAXIFS(OFFSET($P$5,0,0,ROW()-5,1),OFFSET($K$5,0,0,ROW()-5,1),K1158)),VLOOKUP(K1158,car_1[[رقم السيارة]:[العداد]],5,FALSE)),"")</f>
        <v>75925</v>
      </c>
    </row>
    <row r="1159" spans="11:15" x14ac:dyDescent="0.2">
      <c r="K1159" s="3">
        <v>578</v>
      </c>
      <c r="L1159" s="14" t="str">
        <f>IFERROR(VLOOKUP($K1159,car_1[],2,0),"")</f>
        <v>رضا الخطيب</v>
      </c>
      <c r="M1159" s="14" t="str">
        <f>IFERROR(VLOOKUP($K1159,car_1[],3,0),"")</f>
        <v>دبل كابينة</v>
      </c>
      <c r="N1159" s="14" t="str">
        <f>IFERROR(VLOOKUP($K1159,car_1[],4,0),"")</f>
        <v>غرز</v>
      </c>
      <c r="O1159" s="11">
        <f ca="1">IF(K1159&lt;&gt;"",IFERROR(IF(_xlfn.MAXIFS(OFFSET($P$5,0,0,ROW()-5,1),OFFSET($K$5,0,0,ROW()-5,1),K1159)&lt;1,VLOOKUP(K1159,car_1[[رقم السيارة]:[العداد]],5,FALSE),_xlfn.MAXIFS(OFFSET($P$5,0,0,ROW()-5,1),OFFSET($K$5,0,0,ROW()-5,1),K1159)),VLOOKUP(K1159,car_1[[رقم السيارة]:[العداد]],5,FALSE)),"")</f>
        <v>65352</v>
      </c>
    </row>
    <row r="1160" spans="11:15" x14ac:dyDescent="0.2">
      <c r="K1160" s="3">
        <v>879</v>
      </c>
      <c r="L1160" s="14" t="str">
        <f>IFERROR(VLOOKUP($K1160,car_1[],2,0),"")</f>
        <v xml:space="preserve">محمود </v>
      </c>
      <c r="M1160" s="14" t="str">
        <f>IFERROR(VLOOKUP($K1160,car_1[],3,0),"")</f>
        <v>دبل كابينة</v>
      </c>
      <c r="N1160" s="14" t="str">
        <f>IFERROR(VLOOKUP($K1160,car_1[],4,0),"")</f>
        <v>غرز</v>
      </c>
      <c r="O1160" s="11">
        <f ca="1">IF(K1160&lt;&gt;"",IFERROR(IF(_xlfn.MAXIFS(OFFSET($P$5,0,0,ROW()-5,1),OFFSET($K$5,0,0,ROW()-5,1),K1160)&lt;1,VLOOKUP(K1160,car_1[[رقم السيارة]:[العداد]],5,FALSE),_xlfn.MAXIFS(OFFSET($P$5,0,0,ROW()-5,1),OFFSET($K$5,0,0,ROW()-5,1),K1160)),VLOOKUP(K1160,car_1[[رقم السيارة]:[العداد]],5,FALSE)),"")</f>
        <v>426555</v>
      </c>
    </row>
    <row r="1161" spans="11:15" x14ac:dyDescent="0.2">
      <c r="K1161" s="3">
        <v>566</v>
      </c>
      <c r="L1161" s="14" t="str">
        <f>IFERROR(VLOOKUP($K1161,car_1[],2,0),"")</f>
        <v>محمد</v>
      </c>
      <c r="M1161" s="14" t="str">
        <f>IFERROR(VLOOKUP($K1161,car_1[],3,0),"")</f>
        <v>دبل كابينة</v>
      </c>
      <c r="N1161" s="14" t="str">
        <f>IFERROR(VLOOKUP($K1161,car_1[],4,0),"")</f>
        <v>عادية</v>
      </c>
      <c r="O1161" s="11">
        <f ca="1">IF(K1161&lt;&gt;"",IFERROR(IF(_xlfn.MAXIFS(OFFSET($P$5,0,0,ROW()-5,1),OFFSET($K$5,0,0,ROW()-5,1),K1161)&lt;1,VLOOKUP(K1161,car_1[[رقم السيارة]:[العداد]],5,FALSE),_xlfn.MAXIFS(OFFSET($P$5,0,0,ROW()-5,1),OFFSET($K$5,0,0,ROW()-5,1),K1161)),VLOOKUP(K1161,car_1[[رقم السيارة]:[العداد]],5,FALSE)),"")</f>
        <v>65752</v>
      </c>
    </row>
    <row r="1162" spans="11:15" x14ac:dyDescent="0.2">
      <c r="K1162" s="3">
        <v>215</v>
      </c>
      <c r="L1162" s="14" t="str">
        <f>IFERROR(VLOOKUP($K1162,car_1[],2,0),"")</f>
        <v>مصطفى</v>
      </c>
      <c r="M1162" s="14" t="str">
        <f>IFERROR(VLOOKUP($K1162,car_1[],3,0),"")</f>
        <v xml:space="preserve">كابينة </v>
      </c>
      <c r="N1162" s="14" t="str">
        <f>IFERROR(VLOOKUP($K1162,car_1[],4,0),"")</f>
        <v>عادية</v>
      </c>
      <c r="O1162" s="11">
        <f ca="1">IF(K1162&lt;&gt;"",IFERROR(IF(_xlfn.MAXIFS(OFFSET($P$5,0,0,ROW()-5,1),OFFSET($K$5,0,0,ROW()-5,1),K1162)&lt;1,VLOOKUP(K1162,car_1[[رقم السيارة]:[العداد]],5,FALSE),_xlfn.MAXIFS(OFFSET($P$5,0,0,ROW()-5,1),OFFSET($K$5,0,0,ROW()-5,1),K1162)),VLOOKUP(K1162,car_1[[رقم السيارة]:[العداد]],5,FALSE)),"")</f>
        <v>75925</v>
      </c>
    </row>
    <row r="1163" spans="11:15" x14ac:dyDescent="0.2">
      <c r="K1163" s="3">
        <v>578</v>
      </c>
      <c r="L1163" s="14" t="str">
        <f>IFERROR(VLOOKUP($K1163,car_1[],2,0),"")</f>
        <v>رضا الخطيب</v>
      </c>
      <c r="M1163" s="14" t="str">
        <f>IFERROR(VLOOKUP($K1163,car_1[],3,0),"")</f>
        <v>دبل كابينة</v>
      </c>
      <c r="N1163" s="14" t="str">
        <f>IFERROR(VLOOKUP($K1163,car_1[],4,0),"")</f>
        <v>غرز</v>
      </c>
      <c r="O1163" s="11">
        <f ca="1">IF(K1163&lt;&gt;"",IFERROR(IF(_xlfn.MAXIFS(OFFSET($P$5,0,0,ROW()-5,1),OFFSET($K$5,0,0,ROW()-5,1),K1163)&lt;1,VLOOKUP(K1163,car_1[[رقم السيارة]:[العداد]],5,FALSE),_xlfn.MAXIFS(OFFSET($P$5,0,0,ROW()-5,1),OFFSET($K$5,0,0,ROW()-5,1),K1163)),VLOOKUP(K1163,car_1[[رقم السيارة]:[العداد]],5,FALSE)),"")</f>
        <v>65352</v>
      </c>
    </row>
    <row r="1164" spans="11:15" x14ac:dyDescent="0.2">
      <c r="K1164" s="3">
        <v>879</v>
      </c>
      <c r="L1164" s="14" t="str">
        <f>IFERROR(VLOOKUP($K1164,car_1[],2,0),"")</f>
        <v xml:space="preserve">محمود </v>
      </c>
      <c r="M1164" s="14" t="str">
        <f>IFERROR(VLOOKUP($K1164,car_1[],3,0),"")</f>
        <v>دبل كابينة</v>
      </c>
      <c r="N1164" s="14" t="str">
        <f>IFERROR(VLOOKUP($K1164,car_1[],4,0),"")</f>
        <v>غرز</v>
      </c>
      <c r="O1164" s="11">
        <f ca="1">IF(K1164&lt;&gt;"",IFERROR(IF(_xlfn.MAXIFS(OFFSET($P$5,0,0,ROW()-5,1),OFFSET($K$5,0,0,ROW()-5,1),K1164)&lt;1,VLOOKUP(K1164,car_1[[رقم السيارة]:[العداد]],5,FALSE),_xlfn.MAXIFS(OFFSET($P$5,0,0,ROW()-5,1),OFFSET($K$5,0,0,ROW()-5,1),K1164)),VLOOKUP(K1164,car_1[[رقم السيارة]:[العداد]],5,FALSE)),"")</f>
        <v>426555</v>
      </c>
    </row>
    <row r="1165" spans="11:15" x14ac:dyDescent="0.2">
      <c r="K1165" s="3">
        <v>566</v>
      </c>
      <c r="L1165" s="14" t="str">
        <f>IFERROR(VLOOKUP($K1165,car_1[],2,0),"")</f>
        <v>محمد</v>
      </c>
      <c r="M1165" s="14" t="str">
        <f>IFERROR(VLOOKUP($K1165,car_1[],3,0),"")</f>
        <v>دبل كابينة</v>
      </c>
      <c r="N1165" s="14" t="str">
        <f>IFERROR(VLOOKUP($K1165,car_1[],4,0),"")</f>
        <v>عادية</v>
      </c>
      <c r="O1165" s="11">
        <f ca="1">IF(K1165&lt;&gt;"",IFERROR(IF(_xlfn.MAXIFS(OFFSET($P$5,0,0,ROW()-5,1),OFFSET($K$5,0,0,ROW()-5,1),K1165)&lt;1,VLOOKUP(K1165,car_1[[رقم السيارة]:[العداد]],5,FALSE),_xlfn.MAXIFS(OFFSET($P$5,0,0,ROW()-5,1),OFFSET($K$5,0,0,ROW()-5,1),K1165)),VLOOKUP(K1165,car_1[[رقم السيارة]:[العداد]],5,FALSE)),"")</f>
        <v>65752</v>
      </c>
    </row>
    <row r="1166" spans="11:15" x14ac:dyDescent="0.2">
      <c r="K1166" s="3">
        <v>215</v>
      </c>
      <c r="L1166" s="14" t="str">
        <f>IFERROR(VLOOKUP($K1166,car_1[],2,0),"")</f>
        <v>مصطفى</v>
      </c>
      <c r="M1166" s="14" t="str">
        <f>IFERROR(VLOOKUP($K1166,car_1[],3,0),"")</f>
        <v xml:space="preserve">كابينة </v>
      </c>
      <c r="N1166" s="14" t="str">
        <f>IFERROR(VLOOKUP($K1166,car_1[],4,0),"")</f>
        <v>عادية</v>
      </c>
      <c r="O1166" s="11">
        <f ca="1">IF(K1166&lt;&gt;"",IFERROR(IF(_xlfn.MAXIFS(OFFSET($P$5,0,0,ROW()-5,1),OFFSET($K$5,0,0,ROW()-5,1),K1166)&lt;1,VLOOKUP(K1166,car_1[[رقم السيارة]:[العداد]],5,FALSE),_xlfn.MAXIFS(OFFSET($P$5,0,0,ROW()-5,1),OFFSET($K$5,0,0,ROW()-5,1),K1166)),VLOOKUP(K1166,car_1[[رقم السيارة]:[العداد]],5,FALSE)),"")</f>
        <v>75925</v>
      </c>
    </row>
    <row r="1167" spans="11:15" x14ac:dyDescent="0.2">
      <c r="K1167" s="3">
        <v>578</v>
      </c>
      <c r="L1167" s="14" t="str">
        <f>IFERROR(VLOOKUP($K1167,car_1[],2,0),"")</f>
        <v>رضا الخطيب</v>
      </c>
      <c r="M1167" s="14" t="str">
        <f>IFERROR(VLOOKUP($K1167,car_1[],3,0),"")</f>
        <v>دبل كابينة</v>
      </c>
      <c r="N1167" s="14" t="str">
        <f>IFERROR(VLOOKUP($K1167,car_1[],4,0),"")</f>
        <v>غرز</v>
      </c>
      <c r="O1167" s="11">
        <f ca="1">IF(K1167&lt;&gt;"",IFERROR(IF(_xlfn.MAXIFS(OFFSET($P$5,0,0,ROW()-5,1),OFFSET($K$5,0,0,ROW()-5,1),K1167)&lt;1,VLOOKUP(K1167,car_1[[رقم السيارة]:[العداد]],5,FALSE),_xlfn.MAXIFS(OFFSET($P$5,0,0,ROW()-5,1),OFFSET($K$5,0,0,ROW()-5,1),K1167)),VLOOKUP(K1167,car_1[[رقم السيارة]:[العداد]],5,FALSE)),"")</f>
        <v>65352</v>
      </c>
    </row>
    <row r="1168" spans="11:15" x14ac:dyDescent="0.2">
      <c r="K1168" s="3">
        <v>879</v>
      </c>
      <c r="L1168" s="14" t="str">
        <f>IFERROR(VLOOKUP($K1168,car_1[],2,0),"")</f>
        <v xml:space="preserve">محمود </v>
      </c>
      <c r="M1168" s="14" t="str">
        <f>IFERROR(VLOOKUP($K1168,car_1[],3,0),"")</f>
        <v>دبل كابينة</v>
      </c>
      <c r="N1168" s="14" t="str">
        <f>IFERROR(VLOOKUP($K1168,car_1[],4,0),"")</f>
        <v>غرز</v>
      </c>
      <c r="O1168" s="11">
        <f ca="1">IF(K1168&lt;&gt;"",IFERROR(IF(_xlfn.MAXIFS(OFFSET($P$5,0,0,ROW()-5,1),OFFSET($K$5,0,0,ROW()-5,1),K1168)&lt;1,VLOOKUP(K1168,car_1[[رقم السيارة]:[العداد]],5,FALSE),_xlfn.MAXIFS(OFFSET($P$5,0,0,ROW()-5,1),OFFSET($K$5,0,0,ROW()-5,1),K1168)),VLOOKUP(K1168,car_1[[رقم السيارة]:[العداد]],5,FALSE)),"")</f>
        <v>426555</v>
      </c>
    </row>
    <row r="1169" spans="11:15" x14ac:dyDescent="0.2">
      <c r="K1169" s="3">
        <v>566</v>
      </c>
      <c r="L1169" s="14" t="str">
        <f>IFERROR(VLOOKUP($K1169,car_1[],2,0),"")</f>
        <v>محمد</v>
      </c>
      <c r="M1169" s="14" t="str">
        <f>IFERROR(VLOOKUP($K1169,car_1[],3,0),"")</f>
        <v>دبل كابينة</v>
      </c>
      <c r="N1169" s="14" t="str">
        <f>IFERROR(VLOOKUP($K1169,car_1[],4,0),"")</f>
        <v>عادية</v>
      </c>
      <c r="O1169" s="11">
        <f ca="1">IF(K1169&lt;&gt;"",IFERROR(IF(_xlfn.MAXIFS(OFFSET($P$5,0,0,ROW()-5,1),OFFSET($K$5,0,0,ROW()-5,1),K1169)&lt;1,VLOOKUP(K1169,car_1[[رقم السيارة]:[العداد]],5,FALSE),_xlfn.MAXIFS(OFFSET($P$5,0,0,ROW()-5,1),OFFSET($K$5,0,0,ROW()-5,1),K1169)),VLOOKUP(K1169,car_1[[رقم السيارة]:[العداد]],5,FALSE)),"")</f>
        <v>65752</v>
      </c>
    </row>
    <row r="1170" spans="11:15" x14ac:dyDescent="0.2">
      <c r="K1170" s="3">
        <v>215</v>
      </c>
      <c r="L1170" s="14" t="str">
        <f>IFERROR(VLOOKUP($K1170,car_1[],2,0),"")</f>
        <v>مصطفى</v>
      </c>
      <c r="M1170" s="14" t="str">
        <f>IFERROR(VLOOKUP($K1170,car_1[],3,0),"")</f>
        <v xml:space="preserve">كابينة </v>
      </c>
      <c r="N1170" s="14" t="str">
        <f>IFERROR(VLOOKUP($K1170,car_1[],4,0),"")</f>
        <v>عادية</v>
      </c>
      <c r="O1170" s="11">
        <f ca="1">IF(K1170&lt;&gt;"",IFERROR(IF(_xlfn.MAXIFS(OFFSET($P$5,0,0,ROW()-5,1),OFFSET($K$5,0,0,ROW()-5,1),K1170)&lt;1,VLOOKUP(K1170,car_1[[رقم السيارة]:[العداد]],5,FALSE),_xlfn.MAXIFS(OFFSET($P$5,0,0,ROW()-5,1),OFFSET($K$5,0,0,ROW()-5,1),K1170)),VLOOKUP(K1170,car_1[[رقم السيارة]:[العداد]],5,FALSE)),"")</f>
        <v>75925</v>
      </c>
    </row>
    <row r="1171" spans="11:15" x14ac:dyDescent="0.2">
      <c r="K1171" s="4">
        <v>578</v>
      </c>
      <c r="L1171" s="14" t="str">
        <f>IFERROR(VLOOKUP($K1171,car_1[],2,0),"")</f>
        <v>رضا الخطيب</v>
      </c>
      <c r="M1171" s="14" t="str">
        <f>IFERROR(VLOOKUP($K1171,car_1[],3,0),"")</f>
        <v>دبل كابينة</v>
      </c>
      <c r="N1171" s="14" t="str">
        <f>IFERROR(VLOOKUP($K1171,car_1[],4,0),"")</f>
        <v>غرز</v>
      </c>
    </row>
    <row r="1172" spans="11:15" x14ac:dyDescent="0.2">
      <c r="K1172" s="4">
        <v>578</v>
      </c>
      <c r="L1172" s="14" t="str">
        <f>IFERROR(VLOOKUP($K1172,car_1[],2,0),"")</f>
        <v>رضا الخطيب</v>
      </c>
      <c r="M1172" s="14" t="str">
        <f>IFERROR(VLOOKUP($K1172,car_1[],3,0),"")</f>
        <v>دبل كابينة</v>
      </c>
      <c r="N1172" s="14" t="str">
        <f>IFERROR(VLOOKUP($K1172,car_1[],4,0),"")</f>
        <v>غرز</v>
      </c>
    </row>
    <row r="1173" spans="11:15" x14ac:dyDescent="0.2">
      <c r="K1173" s="4">
        <v>578</v>
      </c>
      <c r="L1173" s="14" t="str">
        <f>IFERROR(VLOOKUP($K1173,car_1[],2,0),"")</f>
        <v>رضا الخطيب</v>
      </c>
      <c r="M1173" s="14" t="str">
        <f>IFERROR(VLOOKUP($K1173,car_1[],3,0),"")</f>
        <v>دبل كابينة</v>
      </c>
      <c r="N1173" s="14" t="str">
        <f>IFERROR(VLOOKUP($K1173,car_1[],4,0),"")</f>
        <v>غرز</v>
      </c>
    </row>
    <row r="1174" spans="11:15" x14ac:dyDescent="0.2">
      <c r="K1174" s="4">
        <v>578</v>
      </c>
      <c r="L1174" s="14" t="str">
        <f>IFERROR(VLOOKUP($K1174,car_1[],2,0),"")</f>
        <v>رضا الخطيب</v>
      </c>
      <c r="M1174" s="14" t="str">
        <f>IFERROR(VLOOKUP($K1174,car_1[],3,0),"")</f>
        <v>دبل كابينة</v>
      </c>
      <c r="N1174" s="14" t="str">
        <f>IFERROR(VLOOKUP($K1174,car_1[],4,0),"")</f>
        <v>غرز</v>
      </c>
    </row>
    <row r="1175" spans="11:15" x14ac:dyDescent="0.2">
      <c r="K1175" s="4">
        <v>578</v>
      </c>
      <c r="L1175" s="14" t="str">
        <f>IFERROR(VLOOKUP($K1175,car_1[],2,0),"")</f>
        <v>رضا الخطيب</v>
      </c>
      <c r="M1175" s="14" t="str">
        <f>IFERROR(VLOOKUP($K1175,car_1[],3,0),"")</f>
        <v>دبل كابينة</v>
      </c>
      <c r="N1175" s="14" t="str">
        <f>IFERROR(VLOOKUP($K1175,car_1[],4,0),"")</f>
        <v>غرز</v>
      </c>
    </row>
    <row r="1176" spans="11:15" x14ac:dyDescent="0.2">
      <c r="K1176" s="4">
        <v>578</v>
      </c>
      <c r="L1176" s="14" t="str">
        <f>IFERROR(VLOOKUP($K1176,car_1[],2,0),"")</f>
        <v>رضا الخطيب</v>
      </c>
      <c r="M1176" s="14" t="str">
        <f>IFERROR(VLOOKUP($K1176,car_1[],3,0),"")</f>
        <v>دبل كابينة</v>
      </c>
      <c r="N1176" s="14" t="str">
        <f>IFERROR(VLOOKUP($K1176,car_1[],4,0),"")</f>
        <v>غرز</v>
      </c>
    </row>
    <row r="1177" spans="11:15" x14ac:dyDescent="0.2">
      <c r="K1177" s="4">
        <v>578</v>
      </c>
      <c r="L1177" s="14" t="str">
        <f>IFERROR(VLOOKUP($K1177,car_1[],2,0),"")</f>
        <v>رضا الخطيب</v>
      </c>
      <c r="M1177" s="14" t="str">
        <f>IFERROR(VLOOKUP($K1177,car_1[],3,0),"")</f>
        <v>دبل كابينة</v>
      </c>
      <c r="N1177" s="14" t="str">
        <f>IFERROR(VLOOKUP($K1177,car_1[],4,0),"")</f>
        <v>غرز</v>
      </c>
    </row>
    <row r="1178" spans="11:15" x14ac:dyDescent="0.2">
      <c r="K1178" s="4">
        <v>578</v>
      </c>
      <c r="L1178" s="14" t="str">
        <f>IFERROR(VLOOKUP($K1178,car_1[],2,0),"")</f>
        <v>رضا الخطيب</v>
      </c>
      <c r="M1178" s="14" t="str">
        <f>IFERROR(VLOOKUP($K1178,car_1[],3,0),"")</f>
        <v>دبل كابينة</v>
      </c>
      <c r="N1178" s="14" t="str">
        <f>IFERROR(VLOOKUP($K1178,car_1[],4,0),"")</f>
        <v>غرز</v>
      </c>
    </row>
    <row r="1179" spans="11:15" x14ac:dyDescent="0.2">
      <c r="K1179" s="4">
        <v>578</v>
      </c>
      <c r="L1179" s="14" t="str">
        <f>IFERROR(VLOOKUP($K1179,car_1[],2,0),"")</f>
        <v>رضا الخطيب</v>
      </c>
      <c r="M1179" s="14" t="str">
        <f>IFERROR(VLOOKUP($K1179,car_1[],3,0),"")</f>
        <v>دبل كابينة</v>
      </c>
      <c r="N1179" s="14" t="str">
        <f>IFERROR(VLOOKUP($K1179,car_1[],4,0),"")</f>
        <v>غرز</v>
      </c>
    </row>
    <row r="1180" spans="11:15" x14ac:dyDescent="0.2">
      <c r="K1180" s="4">
        <v>578</v>
      </c>
      <c r="L1180" s="14" t="str">
        <f>IFERROR(VLOOKUP($K1180,car_1[],2,0),"")</f>
        <v>رضا الخطيب</v>
      </c>
      <c r="M1180" s="14" t="str">
        <f>IFERROR(VLOOKUP($K1180,car_1[],3,0),"")</f>
        <v>دبل كابينة</v>
      </c>
      <c r="N1180" s="14" t="str">
        <f>IFERROR(VLOOKUP($K1180,car_1[],4,0),"")</f>
        <v>غرز</v>
      </c>
    </row>
    <row r="1181" spans="11:15" x14ac:dyDescent="0.2">
      <c r="K1181" s="4">
        <v>578</v>
      </c>
      <c r="L1181" s="14" t="str">
        <f>IFERROR(VLOOKUP($K1181,car_1[],2,0),"")</f>
        <v>رضا الخطيب</v>
      </c>
      <c r="M1181" s="14" t="str">
        <f>IFERROR(VLOOKUP($K1181,car_1[],3,0),"")</f>
        <v>دبل كابينة</v>
      </c>
      <c r="N1181" s="14" t="str">
        <f>IFERROR(VLOOKUP($K1181,car_1[],4,0),"")</f>
        <v>غرز</v>
      </c>
    </row>
    <row r="1182" spans="11:15" x14ac:dyDescent="0.2">
      <c r="K1182" s="4">
        <v>578</v>
      </c>
      <c r="L1182" s="14" t="str">
        <f>IFERROR(VLOOKUP($K1182,car_1[],2,0),"")</f>
        <v>رضا الخطيب</v>
      </c>
      <c r="M1182" s="14" t="str">
        <f>IFERROR(VLOOKUP($K1182,car_1[],3,0),"")</f>
        <v>دبل كابينة</v>
      </c>
      <c r="N1182" s="14" t="str">
        <f>IFERROR(VLOOKUP($K1182,car_1[],4,0),"")</f>
        <v>غرز</v>
      </c>
    </row>
    <row r="1183" spans="11:15" x14ac:dyDescent="0.2">
      <c r="K1183" s="4">
        <v>578</v>
      </c>
      <c r="L1183" s="14" t="str">
        <f>IFERROR(VLOOKUP($K1183,car_1[],2,0),"")</f>
        <v>رضا الخطيب</v>
      </c>
      <c r="M1183" s="14" t="str">
        <f>IFERROR(VLOOKUP($K1183,car_1[],3,0),"")</f>
        <v>دبل كابينة</v>
      </c>
      <c r="N1183" s="14" t="str">
        <f>IFERROR(VLOOKUP($K1183,car_1[],4,0),"")</f>
        <v>غرز</v>
      </c>
    </row>
    <row r="1184" spans="11:15" x14ac:dyDescent="0.2">
      <c r="K1184" s="4">
        <v>578</v>
      </c>
      <c r="L1184" s="14" t="str">
        <f>IFERROR(VLOOKUP($K1184,car_1[],2,0),"")</f>
        <v>رضا الخطيب</v>
      </c>
      <c r="M1184" s="14" t="str">
        <f>IFERROR(VLOOKUP($K1184,car_1[],3,0),"")</f>
        <v>دبل كابينة</v>
      </c>
      <c r="N1184" s="14" t="str">
        <f>IFERROR(VLOOKUP($K1184,car_1[],4,0),"")</f>
        <v>غرز</v>
      </c>
    </row>
    <row r="1185" spans="11:14" x14ac:dyDescent="0.2">
      <c r="K1185" s="4">
        <v>578</v>
      </c>
      <c r="L1185" s="14" t="str">
        <f>IFERROR(VLOOKUP($K1185,car_1[],2,0),"")</f>
        <v>رضا الخطيب</v>
      </c>
      <c r="M1185" s="14" t="str">
        <f>IFERROR(VLOOKUP($K1185,car_1[],3,0),"")</f>
        <v>دبل كابينة</v>
      </c>
      <c r="N1185" s="14" t="str">
        <f>IFERROR(VLOOKUP($K1185,car_1[],4,0),"")</f>
        <v>غرز</v>
      </c>
    </row>
    <row r="1186" spans="11:14" x14ac:dyDescent="0.2">
      <c r="K1186" s="4">
        <v>578</v>
      </c>
      <c r="L1186" s="14" t="str">
        <f>IFERROR(VLOOKUP($K1186,car_1[],2,0),"")</f>
        <v>رضا الخطيب</v>
      </c>
      <c r="M1186" s="14" t="str">
        <f>IFERROR(VLOOKUP($K1186,car_1[],3,0),"")</f>
        <v>دبل كابينة</v>
      </c>
      <c r="N1186" s="14" t="str">
        <f>IFERROR(VLOOKUP($K1186,car_1[],4,0),"")</f>
        <v>غرز</v>
      </c>
    </row>
    <row r="1187" spans="11:14" x14ac:dyDescent="0.2">
      <c r="K1187" s="4">
        <v>578</v>
      </c>
      <c r="L1187" s="14" t="str">
        <f>IFERROR(VLOOKUP($K1187,car_1[],2,0),"")</f>
        <v>رضا الخطيب</v>
      </c>
      <c r="M1187" s="14" t="str">
        <f>IFERROR(VLOOKUP($K1187,car_1[],3,0),"")</f>
        <v>دبل كابينة</v>
      </c>
      <c r="N1187" s="14" t="str">
        <f>IFERROR(VLOOKUP($K1187,car_1[],4,0),"")</f>
        <v>غرز</v>
      </c>
    </row>
    <row r="1188" spans="11:14" x14ac:dyDescent="0.2">
      <c r="K1188" s="4">
        <v>578</v>
      </c>
      <c r="L1188" s="14" t="str">
        <f>IFERROR(VLOOKUP($K1188,car_1[],2,0),"")</f>
        <v>رضا الخطيب</v>
      </c>
      <c r="M1188" s="14" t="str">
        <f>IFERROR(VLOOKUP($K1188,car_1[],3,0),"")</f>
        <v>دبل كابينة</v>
      </c>
      <c r="N1188" s="14" t="str">
        <f>IFERROR(VLOOKUP($K1188,car_1[],4,0),"")</f>
        <v>غرز</v>
      </c>
    </row>
    <row r="1189" spans="11:14" x14ac:dyDescent="0.2">
      <c r="K1189" s="4">
        <v>578</v>
      </c>
      <c r="L1189" s="14" t="str">
        <f>IFERROR(VLOOKUP($K1189,car_1[],2,0),"")</f>
        <v>رضا الخطيب</v>
      </c>
      <c r="M1189" s="14" t="str">
        <f>IFERROR(VLOOKUP($K1189,car_1[],3,0),"")</f>
        <v>دبل كابينة</v>
      </c>
      <c r="N1189" s="14" t="str">
        <f>IFERROR(VLOOKUP($K1189,car_1[],4,0),"")</f>
        <v>غرز</v>
      </c>
    </row>
    <row r="1190" spans="11:14" x14ac:dyDescent="0.2">
      <c r="K1190" s="4">
        <v>578</v>
      </c>
      <c r="L1190" s="14" t="str">
        <f>IFERROR(VLOOKUP($K1190,car_1[],2,0),"")</f>
        <v>رضا الخطيب</v>
      </c>
      <c r="M1190" s="14" t="str">
        <f>IFERROR(VLOOKUP($K1190,car_1[],3,0),"")</f>
        <v>دبل كابينة</v>
      </c>
      <c r="N1190" s="14" t="str">
        <f>IFERROR(VLOOKUP($K1190,car_1[],4,0),"")</f>
        <v>غرز</v>
      </c>
    </row>
    <row r="1191" spans="11:14" x14ac:dyDescent="0.2">
      <c r="K1191" s="4">
        <v>578</v>
      </c>
      <c r="L1191" s="14" t="str">
        <f>IFERROR(VLOOKUP($K1191,car_1[],2,0),"")</f>
        <v>رضا الخطيب</v>
      </c>
      <c r="M1191" s="14" t="str">
        <f>IFERROR(VLOOKUP($K1191,car_1[],3,0),"")</f>
        <v>دبل كابينة</v>
      </c>
      <c r="N1191" s="14" t="str">
        <f>IFERROR(VLOOKUP($K1191,car_1[],4,0),"")</f>
        <v>غرز</v>
      </c>
    </row>
    <row r="1192" spans="11:14" x14ac:dyDescent="0.2">
      <c r="K1192" s="4">
        <v>578</v>
      </c>
      <c r="L1192" s="14" t="str">
        <f>IFERROR(VLOOKUP($K1192,car_1[],2,0),"")</f>
        <v>رضا الخطيب</v>
      </c>
      <c r="M1192" s="14" t="str">
        <f>IFERROR(VLOOKUP($K1192,car_1[],3,0),"")</f>
        <v>دبل كابينة</v>
      </c>
      <c r="N1192" s="14" t="str">
        <f>IFERROR(VLOOKUP($K1192,car_1[],4,0),"")</f>
        <v>غرز</v>
      </c>
    </row>
    <row r="1193" spans="11:14" x14ac:dyDescent="0.2">
      <c r="K1193" s="4">
        <v>578</v>
      </c>
      <c r="L1193" s="14" t="str">
        <f>IFERROR(VLOOKUP($K1193,car_1[],2,0),"")</f>
        <v>رضا الخطيب</v>
      </c>
      <c r="M1193" s="14" t="str">
        <f>IFERROR(VLOOKUP($K1193,car_1[],3,0),"")</f>
        <v>دبل كابينة</v>
      </c>
      <c r="N1193" s="14" t="str">
        <f>IFERROR(VLOOKUP($K1193,car_1[],4,0),"")</f>
        <v>غرز</v>
      </c>
    </row>
    <row r="1194" spans="11:14" x14ac:dyDescent="0.2">
      <c r="K1194" s="4">
        <v>578</v>
      </c>
      <c r="L1194" s="14" t="str">
        <f>IFERROR(VLOOKUP($K1194,car_1[],2,0),"")</f>
        <v>رضا الخطيب</v>
      </c>
      <c r="M1194" s="14" t="str">
        <f>IFERROR(VLOOKUP($K1194,car_1[],3,0),"")</f>
        <v>دبل كابينة</v>
      </c>
      <c r="N1194" s="14" t="str">
        <f>IFERROR(VLOOKUP($K1194,car_1[],4,0),"")</f>
        <v>غرز</v>
      </c>
    </row>
    <row r="1195" spans="11:14" x14ac:dyDescent="0.2">
      <c r="K1195" s="4">
        <v>578</v>
      </c>
      <c r="L1195" s="14" t="str">
        <f>IFERROR(VLOOKUP($K1195,car_1[],2,0),"")</f>
        <v>رضا الخطيب</v>
      </c>
      <c r="M1195" s="14" t="str">
        <f>IFERROR(VLOOKUP($K1195,car_1[],3,0),"")</f>
        <v>دبل كابينة</v>
      </c>
      <c r="N1195" s="14" t="str">
        <f>IFERROR(VLOOKUP($K1195,car_1[],4,0),"")</f>
        <v>غرز</v>
      </c>
    </row>
    <row r="1196" spans="11:14" x14ac:dyDescent="0.2">
      <c r="K1196" s="4">
        <v>578</v>
      </c>
      <c r="L1196" s="14" t="str">
        <f>IFERROR(VLOOKUP($K1196,car_1[],2,0),"")</f>
        <v>رضا الخطيب</v>
      </c>
      <c r="M1196" s="14" t="str">
        <f>IFERROR(VLOOKUP($K1196,car_1[],3,0),"")</f>
        <v>دبل كابينة</v>
      </c>
      <c r="N1196" s="14" t="str">
        <f>IFERROR(VLOOKUP($K1196,car_1[],4,0),"")</f>
        <v>غرز</v>
      </c>
    </row>
    <row r="1197" spans="11:14" x14ac:dyDescent="0.2">
      <c r="K1197" s="4">
        <v>578</v>
      </c>
      <c r="L1197" s="14" t="str">
        <f>IFERROR(VLOOKUP($K1197,car_1[],2,0),"")</f>
        <v>رضا الخطيب</v>
      </c>
      <c r="M1197" s="14" t="str">
        <f>IFERROR(VLOOKUP($K1197,car_1[],3,0),"")</f>
        <v>دبل كابينة</v>
      </c>
      <c r="N1197" s="14" t="str">
        <f>IFERROR(VLOOKUP($K1197,car_1[],4,0),"")</f>
        <v>غرز</v>
      </c>
    </row>
    <row r="1198" spans="11:14" x14ac:dyDescent="0.2">
      <c r="K1198" s="4">
        <v>578</v>
      </c>
      <c r="L1198" s="14" t="str">
        <f>IFERROR(VLOOKUP($K1198,car_1[],2,0),"")</f>
        <v>رضا الخطيب</v>
      </c>
      <c r="M1198" s="14" t="str">
        <f>IFERROR(VLOOKUP($K1198,car_1[],3,0),"")</f>
        <v>دبل كابينة</v>
      </c>
      <c r="N1198" s="14" t="str">
        <f>IFERROR(VLOOKUP($K1198,car_1[],4,0),"")</f>
        <v>غرز</v>
      </c>
    </row>
    <row r="1199" spans="11:14" x14ac:dyDescent="0.2">
      <c r="K1199" s="4">
        <v>578</v>
      </c>
      <c r="L1199" s="14" t="str">
        <f>IFERROR(VLOOKUP($K1199,car_1[],2,0),"")</f>
        <v>رضا الخطيب</v>
      </c>
      <c r="M1199" s="14" t="str">
        <f>IFERROR(VLOOKUP($K1199,car_1[],3,0),"")</f>
        <v>دبل كابينة</v>
      </c>
      <c r="N1199" s="14" t="str">
        <f>IFERROR(VLOOKUP($K1199,car_1[],4,0),"")</f>
        <v>غرز</v>
      </c>
    </row>
    <row r="1200" spans="11:14" x14ac:dyDescent="0.2">
      <c r="K1200" s="4">
        <v>578</v>
      </c>
      <c r="L1200" s="14" t="str">
        <f>IFERROR(VLOOKUP($K1200,car_1[],2,0),"")</f>
        <v>رضا الخطيب</v>
      </c>
      <c r="M1200" s="14" t="str">
        <f>IFERROR(VLOOKUP($K1200,car_1[],3,0),"")</f>
        <v>دبل كابينة</v>
      </c>
      <c r="N1200" s="14" t="str">
        <f>IFERROR(VLOOKUP($K1200,car_1[],4,0),"")</f>
        <v>غرز</v>
      </c>
    </row>
    <row r="1201" spans="11:14" x14ac:dyDescent="0.2">
      <c r="K1201" s="4">
        <v>578</v>
      </c>
      <c r="L1201" s="14" t="str">
        <f>IFERROR(VLOOKUP($K1201,car_1[],2,0),"")</f>
        <v>رضا الخطيب</v>
      </c>
      <c r="M1201" s="14" t="str">
        <f>IFERROR(VLOOKUP($K1201,car_1[],3,0),"")</f>
        <v>دبل كابينة</v>
      </c>
      <c r="N1201" s="14" t="str">
        <f>IFERROR(VLOOKUP($K1201,car_1[],4,0),"")</f>
        <v>غرز</v>
      </c>
    </row>
    <row r="1202" spans="11:14" x14ac:dyDescent="0.2">
      <c r="K1202" s="4">
        <v>578</v>
      </c>
      <c r="L1202" s="14" t="str">
        <f>IFERROR(VLOOKUP($K1202,car_1[],2,0),"")</f>
        <v>رضا الخطيب</v>
      </c>
      <c r="M1202" s="14" t="str">
        <f>IFERROR(VLOOKUP($K1202,car_1[],3,0),"")</f>
        <v>دبل كابينة</v>
      </c>
      <c r="N1202" s="14" t="str">
        <f>IFERROR(VLOOKUP($K1202,car_1[],4,0),"")</f>
        <v>غرز</v>
      </c>
    </row>
    <row r="1203" spans="11:14" x14ac:dyDescent="0.2">
      <c r="K1203" s="4">
        <v>578</v>
      </c>
      <c r="L1203" s="14" t="str">
        <f>IFERROR(VLOOKUP($K1203,car_1[],2,0),"")</f>
        <v>رضا الخطيب</v>
      </c>
      <c r="M1203" s="14" t="str">
        <f>IFERROR(VLOOKUP($K1203,car_1[],3,0),"")</f>
        <v>دبل كابينة</v>
      </c>
      <c r="N1203" s="14" t="str">
        <f>IFERROR(VLOOKUP($K1203,car_1[],4,0),"")</f>
        <v>غرز</v>
      </c>
    </row>
    <row r="1204" spans="11:14" x14ac:dyDescent="0.2">
      <c r="K1204" s="4">
        <v>578</v>
      </c>
      <c r="L1204" s="14" t="str">
        <f>IFERROR(VLOOKUP($K1204,car_1[],2,0),"")</f>
        <v>رضا الخطيب</v>
      </c>
      <c r="M1204" s="14" t="str">
        <f>IFERROR(VLOOKUP($K1204,car_1[],3,0),"")</f>
        <v>دبل كابينة</v>
      </c>
      <c r="N1204" s="14" t="str">
        <f>IFERROR(VLOOKUP($K1204,car_1[],4,0),"")</f>
        <v>غرز</v>
      </c>
    </row>
    <row r="1205" spans="11:14" x14ac:dyDescent="0.2">
      <c r="K1205" s="4">
        <v>578</v>
      </c>
      <c r="L1205" s="14" t="str">
        <f>IFERROR(VLOOKUP($K1205,car_1[],2,0),"")</f>
        <v>رضا الخطيب</v>
      </c>
      <c r="M1205" s="14" t="str">
        <f>IFERROR(VLOOKUP($K1205,car_1[],3,0),"")</f>
        <v>دبل كابينة</v>
      </c>
      <c r="N1205" s="14" t="str">
        <f>IFERROR(VLOOKUP($K1205,car_1[],4,0),"")</f>
        <v>غرز</v>
      </c>
    </row>
    <row r="1206" spans="11:14" x14ac:dyDescent="0.2">
      <c r="K1206" s="4">
        <v>578</v>
      </c>
      <c r="L1206" s="14" t="str">
        <f>IFERROR(VLOOKUP($K1206,car_1[],2,0),"")</f>
        <v>رضا الخطيب</v>
      </c>
      <c r="M1206" s="14" t="str">
        <f>IFERROR(VLOOKUP($K1206,car_1[],3,0),"")</f>
        <v>دبل كابينة</v>
      </c>
      <c r="N1206" s="14" t="str">
        <f>IFERROR(VLOOKUP($K1206,car_1[],4,0),"")</f>
        <v>غرز</v>
      </c>
    </row>
    <row r="1207" spans="11:14" x14ac:dyDescent="0.2">
      <c r="K1207" s="4">
        <v>578</v>
      </c>
      <c r="L1207" s="14" t="str">
        <f>IFERROR(VLOOKUP($K1207,car_1[],2,0),"")</f>
        <v>رضا الخطيب</v>
      </c>
      <c r="M1207" s="14" t="str">
        <f>IFERROR(VLOOKUP($K1207,car_1[],3,0),"")</f>
        <v>دبل كابينة</v>
      </c>
      <c r="N1207" s="14" t="str">
        <f>IFERROR(VLOOKUP($K1207,car_1[],4,0),"")</f>
        <v>غرز</v>
      </c>
    </row>
    <row r="1208" spans="11:14" x14ac:dyDescent="0.2">
      <c r="K1208" s="4">
        <v>578</v>
      </c>
      <c r="L1208" s="14" t="str">
        <f>IFERROR(VLOOKUP($K1208,car_1[],2,0),"")</f>
        <v>رضا الخطيب</v>
      </c>
      <c r="M1208" s="14" t="str">
        <f>IFERROR(VLOOKUP($K1208,car_1[],3,0),"")</f>
        <v>دبل كابينة</v>
      </c>
      <c r="N1208" s="14" t="str">
        <f>IFERROR(VLOOKUP($K1208,car_1[],4,0),"")</f>
        <v>غرز</v>
      </c>
    </row>
    <row r="1209" spans="11:14" x14ac:dyDescent="0.2">
      <c r="K1209" s="4">
        <v>578</v>
      </c>
      <c r="L1209" s="14" t="str">
        <f>IFERROR(VLOOKUP($K1209,car_1[],2,0),"")</f>
        <v>رضا الخطيب</v>
      </c>
      <c r="M1209" s="14" t="str">
        <f>IFERROR(VLOOKUP($K1209,car_1[],3,0),"")</f>
        <v>دبل كابينة</v>
      </c>
      <c r="N1209" s="14" t="str">
        <f>IFERROR(VLOOKUP($K1209,car_1[],4,0),"")</f>
        <v>غرز</v>
      </c>
    </row>
    <row r="1210" spans="11:14" x14ac:dyDescent="0.2">
      <c r="K1210" s="4">
        <v>578</v>
      </c>
      <c r="L1210" s="14" t="str">
        <f>IFERROR(VLOOKUP($K1210,car_1[],2,0),"")</f>
        <v>رضا الخطيب</v>
      </c>
      <c r="M1210" s="14" t="str">
        <f>IFERROR(VLOOKUP($K1210,car_1[],3,0),"")</f>
        <v>دبل كابينة</v>
      </c>
      <c r="N1210" s="14" t="str">
        <f>IFERROR(VLOOKUP($K1210,car_1[],4,0),"")</f>
        <v>غرز</v>
      </c>
    </row>
    <row r="1211" spans="11:14" x14ac:dyDescent="0.2">
      <c r="K1211" s="4">
        <v>578</v>
      </c>
      <c r="L1211" s="14" t="str">
        <f>IFERROR(VLOOKUP($K1211,car_1[],2,0),"")</f>
        <v>رضا الخطيب</v>
      </c>
      <c r="M1211" s="14" t="str">
        <f>IFERROR(VLOOKUP($K1211,car_1[],3,0),"")</f>
        <v>دبل كابينة</v>
      </c>
      <c r="N1211" s="14" t="str">
        <f>IFERROR(VLOOKUP($K1211,car_1[],4,0),"")</f>
        <v>غرز</v>
      </c>
    </row>
    <row r="1212" spans="11:14" x14ac:dyDescent="0.2">
      <c r="K1212" s="4">
        <v>578</v>
      </c>
      <c r="L1212" s="14" t="str">
        <f>IFERROR(VLOOKUP($K1212,car_1[],2,0),"")</f>
        <v>رضا الخطيب</v>
      </c>
      <c r="M1212" s="14" t="str">
        <f>IFERROR(VLOOKUP($K1212,car_1[],3,0),"")</f>
        <v>دبل كابينة</v>
      </c>
      <c r="N1212" s="14" t="str">
        <f>IFERROR(VLOOKUP($K1212,car_1[],4,0),"")</f>
        <v>غرز</v>
      </c>
    </row>
    <row r="1213" spans="11:14" x14ac:dyDescent="0.2">
      <c r="K1213" s="4">
        <v>578</v>
      </c>
      <c r="L1213" s="14" t="str">
        <f>IFERROR(VLOOKUP($K1213,car_1[],2,0),"")</f>
        <v>رضا الخطيب</v>
      </c>
      <c r="M1213" s="14" t="str">
        <f>IFERROR(VLOOKUP($K1213,car_1[],3,0),"")</f>
        <v>دبل كابينة</v>
      </c>
      <c r="N1213" s="14" t="str">
        <f>IFERROR(VLOOKUP($K1213,car_1[],4,0),"")</f>
        <v>غرز</v>
      </c>
    </row>
    <row r="1214" spans="11:14" x14ac:dyDescent="0.2">
      <c r="K1214" s="4">
        <v>578</v>
      </c>
      <c r="L1214" s="14" t="str">
        <f>IFERROR(VLOOKUP($K1214,car_1[],2,0),"")</f>
        <v>رضا الخطيب</v>
      </c>
      <c r="M1214" s="14" t="str">
        <f>IFERROR(VLOOKUP($K1214,car_1[],3,0),"")</f>
        <v>دبل كابينة</v>
      </c>
      <c r="N1214" s="14" t="str">
        <f>IFERROR(VLOOKUP($K1214,car_1[],4,0),"")</f>
        <v>غرز</v>
      </c>
    </row>
    <row r="1215" spans="11:14" x14ac:dyDescent="0.2">
      <c r="K1215" s="4">
        <v>578</v>
      </c>
      <c r="L1215" s="14" t="str">
        <f>IFERROR(VLOOKUP($K1215,car_1[],2,0),"")</f>
        <v>رضا الخطيب</v>
      </c>
      <c r="M1215" s="14" t="str">
        <f>IFERROR(VLOOKUP($K1215,car_1[],3,0),"")</f>
        <v>دبل كابينة</v>
      </c>
      <c r="N1215" s="14" t="str">
        <f>IFERROR(VLOOKUP($K1215,car_1[],4,0),"")</f>
        <v>غرز</v>
      </c>
    </row>
    <row r="1216" spans="11:14" x14ac:dyDescent="0.2">
      <c r="K1216" s="4">
        <v>578</v>
      </c>
      <c r="L1216" s="14" t="str">
        <f>IFERROR(VLOOKUP($K1216,car_1[],2,0),"")</f>
        <v>رضا الخطيب</v>
      </c>
      <c r="M1216" s="14" t="str">
        <f>IFERROR(VLOOKUP($K1216,car_1[],3,0),"")</f>
        <v>دبل كابينة</v>
      </c>
      <c r="N1216" s="14" t="str">
        <f>IFERROR(VLOOKUP($K1216,car_1[],4,0),"")</f>
        <v>غرز</v>
      </c>
    </row>
    <row r="1217" spans="11:14" x14ac:dyDescent="0.2">
      <c r="K1217" s="4">
        <v>578</v>
      </c>
      <c r="L1217" s="14" t="str">
        <f>IFERROR(VLOOKUP($K1217,car_1[],2,0),"")</f>
        <v>رضا الخطيب</v>
      </c>
      <c r="M1217" s="14" t="str">
        <f>IFERROR(VLOOKUP($K1217,car_1[],3,0),"")</f>
        <v>دبل كابينة</v>
      </c>
      <c r="N1217" s="14" t="str">
        <f>IFERROR(VLOOKUP($K1217,car_1[],4,0),"")</f>
        <v>غرز</v>
      </c>
    </row>
    <row r="1218" spans="11:14" x14ac:dyDescent="0.2">
      <c r="K1218" s="4">
        <v>578</v>
      </c>
      <c r="L1218" s="14" t="str">
        <f>IFERROR(VLOOKUP($K1218,car_1[],2,0),"")</f>
        <v>رضا الخطيب</v>
      </c>
      <c r="M1218" s="14" t="str">
        <f>IFERROR(VLOOKUP($K1218,car_1[],3,0),"")</f>
        <v>دبل كابينة</v>
      </c>
      <c r="N1218" s="14" t="str">
        <f>IFERROR(VLOOKUP($K1218,car_1[],4,0),"")</f>
        <v>غرز</v>
      </c>
    </row>
    <row r="1219" spans="11:14" x14ac:dyDescent="0.2">
      <c r="K1219" s="4">
        <v>578</v>
      </c>
      <c r="L1219" s="14" t="str">
        <f>IFERROR(VLOOKUP($K1219,car_1[],2,0),"")</f>
        <v>رضا الخطيب</v>
      </c>
      <c r="M1219" s="14" t="str">
        <f>IFERROR(VLOOKUP($K1219,car_1[],3,0),"")</f>
        <v>دبل كابينة</v>
      </c>
      <c r="N1219" s="14" t="str">
        <f>IFERROR(VLOOKUP($K1219,car_1[],4,0),"")</f>
        <v>غرز</v>
      </c>
    </row>
    <row r="1220" spans="11:14" x14ac:dyDescent="0.2">
      <c r="K1220" s="4">
        <v>578</v>
      </c>
      <c r="L1220" s="14" t="str">
        <f>IFERROR(VLOOKUP($K1220,car_1[],2,0),"")</f>
        <v>رضا الخطيب</v>
      </c>
      <c r="M1220" s="14" t="str">
        <f>IFERROR(VLOOKUP($K1220,car_1[],3,0),"")</f>
        <v>دبل كابينة</v>
      </c>
      <c r="N1220" s="14" t="str">
        <f>IFERROR(VLOOKUP($K1220,car_1[],4,0),"")</f>
        <v>غرز</v>
      </c>
    </row>
    <row r="1221" spans="11:14" x14ac:dyDescent="0.2">
      <c r="K1221" s="4">
        <v>578</v>
      </c>
      <c r="L1221" s="14" t="str">
        <f>IFERROR(VLOOKUP($K1221,car_1[],2,0),"")</f>
        <v>رضا الخطيب</v>
      </c>
      <c r="M1221" s="14" t="str">
        <f>IFERROR(VLOOKUP($K1221,car_1[],3,0),"")</f>
        <v>دبل كابينة</v>
      </c>
      <c r="N1221" s="14" t="str">
        <f>IFERROR(VLOOKUP($K1221,car_1[],4,0),"")</f>
        <v>غرز</v>
      </c>
    </row>
    <row r="1222" spans="11:14" x14ac:dyDescent="0.2">
      <c r="K1222" s="4">
        <v>578</v>
      </c>
      <c r="L1222" s="14" t="str">
        <f>IFERROR(VLOOKUP($K1222,car_1[],2,0),"")</f>
        <v>رضا الخطيب</v>
      </c>
      <c r="M1222" s="14" t="str">
        <f>IFERROR(VLOOKUP($K1222,car_1[],3,0),"")</f>
        <v>دبل كابينة</v>
      </c>
      <c r="N1222" s="14" t="str">
        <f>IFERROR(VLOOKUP($K1222,car_1[],4,0),"")</f>
        <v>غرز</v>
      </c>
    </row>
    <row r="1223" spans="11:14" x14ac:dyDescent="0.2">
      <c r="K1223" s="4">
        <v>578</v>
      </c>
      <c r="L1223" s="14" t="str">
        <f>IFERROR(VLOOKUP($K1223,car_1[],2,0),"")</f>
        <v>رضا الخطيب</v>
      </c>
      <c r="M1223" s="14" t="str">
        <f>IFERROR(VLOOKUP($K1223,car_1[],3,0),"")</f>
        <v>دبل كابينة</v>
      </c>
      <c r="N1223" s="14" t="str">
        <f>IFERROR(VLOOKUP($K1223,car_1[],4,0),"")</f>
        <v>غرز</v>
      </c>
    </row>
    <row r="1224" spans="11:14" x14ac:dyDescent="0.2">
      <c r="K1224" s="4">
        <v>578</v>
      </c>
      <c r="L1224" s="14" t="str">
        <f>IFERROR(VLOOKUP($K1224,car_1[],2,0),"")</f>
        <v>رضا الخطيب</v>
      </c>
      <c r="M1224" s="14" t="str">
        <f>IFERROR(VLOOKUP($K1224,car_1[],3,0),"")</f>
        <v>دبل كابينة</v>
      </c>
      <c r="N1224" s="14" t="str">
        <f>IFERROR(VLOOKUP($K1224,car_1[],4,0),"")</f>
        <v>غرز</v>
      </c>
    </row>
    <row r="1225" spans="11:14" x14ac:dyDescent="0.2">
      <c r="K1225" s="4">
        <v>578</v>
      </c>
      <c r="L1225" s="14" t="str">
        <f>IFERROR(VLOOKUP($K1225,car_1[],2,0),"")</f>
        <v>رضا الخطيب</v>
      </c>
      <c r="M1225" s="14" t="str">
        <f>IFERROR(VLOOKUP($K1225,car_1[],3,0),"")</f>
        <v>دبل كابينة</v>
      </c>
      <c r="N1225" s="14" t="str">
        <f>IFERROR(VLOOKUP($K1225,car_1[],4,0),"")</f>
        <v>غرز</v>
      </c>
    </row>
    <row r="1226" spans="11:14" x14ac:dyDescent="0.2">
      <c r="K1226" s="4">
        <v>578</v>
      </c>
      <c r="L1226" s="14" t="str">
        <f>IFERROR(VLOOKUP($K1226,car_1[],2,0),"")</f>
        <v>رضا الخطيب</v>
      </c>
      <c r="M1226" s="14" t="str">
        <f>IFERROR(VLOOKUP($K1226,car_1[],3,0),"")</f>
        <v>دبل كابينة</v>
      </c>
      <c r="N1226" s="14" t="str">
        <f>IFERROR(VLOOKUP($K1226,car_1[],4,0),"")</f>
        <v>غرز</v>
      </c>
    </row>
    <row r="1227" spans="11:14" x14ac:dyDescent="0.2">
      <c r="K1227" s="4">
        <v>578</v>
      </c>
      <c r="L1227" s="14" t="str">
        <f>IFERROR(VLOOKUP($K1227,car_1[],2,0),"")</f>
        <v>رضا الخطيب</v>
      </c>
      <c r="M1227" s="14" t="str">
        <f>IFERROR(VLOOKUP($K1227,car_1[],3,0),"")</f>
        <v>دبل كابينة</v>
      </c>
      <c r="N1227" s="14" t="str">
        <f>IFERROR(VLOOKUP($K1227,car_1[],4,0),"")</f>
        <v>غرز</v>
      </c>
    </row>
    <row r="1228" spans="11:14" x14ac:dyDescent="0.2">
      <c r="K1228" s="4">
        <v>578</v>
      </c>
      <c r="L1228" s="14" t="str">
        <f>IFERROR(VLOOKUP($K1228,car_1[],2,0),"")</f>
        <v>رضا الخطيب</v>
      </c>
      <c r="M1228" s="14" t="str">
        <f>IFERROR(VLOOKUP($K1228,car_1[],3,0),"")</f>
        <v>دبل كابينة</v>
      </c>
      <c r="N1228" s="14" t="str">
        <f>IFERROR(VLOOKUP($K1228,car_1[],4,0),"")</f>
        <v>غرز</v>
      </c>
    </row>
    <row r="1229" spans="11:14" x14ac:dyDescent="0.2">
      <c r="K1229" s="4">
        <v>578</v>
      </c>
      <c r="L1229" s="14" t="str">
        <f>IFERROR(VLOOKUP($K1229,car_1[],2,0),"")</f>
        <v>رضا الخطيب</v>
      </c>
      <c r="M1229" s="14" t="str">
        <f>IFERROR(VLOOKUP($K1229,car_1[],3,0),"")</f>
        <v>دبل كابينة</v>
      </c>
      <c r="N1229" s="14" t="str">
        <f>IFERROR(VLOOKUP($K1229,car_1[],4,0),"")</f>
        <v>غرز</v>
      </c>
    </row>
    <row r="1230" spans="11:14" x14ac:dyDescent="0.2">
      <c r="L1230" s="14" t="str">
        <f>IFERROR(VLOOKUP($K1230,car_1[],2,0),"")</f>
        <v/>
      </c>
      <c r="M1230" s="14" t="str">
        <f>IFERROR(VLOOKUP($K1230,car_1[],3,0),"")</f>
        <v/>
      </c>
      <c r="N1230" s="14" t="str">
        <f>IFERROR(VLOOKUP($K1230,car_1[],4,0),"")</f>
        <v/>
      </c>
    </row>
    <row r="1231" spans="11:14" x14ac:dyDescent="0.2">
      <c r="L1231" s="14" t="str">
        <f>IFERROR(VLOOKUP($K1231,car_1[],2,0),"")</f>
        <v/>
      </c>
      <c r="M1231" s="14" t="str">
        <f>IFERROR(VLOOKUP($K1231,car_1[],3,0),"")</f>
        <v/>
      </c>
      <c r="N1231" s="14" t="str">
        <f>IFERROR(VLOOKUP($K1231,car_1[],4,0),"")</f>
        <v/>
      </c>
    </row>
    <row r="1232" spans="11:14" x14ac:dyDescent="0.2">
      <c r="L1232" s="14" t="str">
        <f>IFERROR(VLOOKUP($K1232,car_1[],2,0),"")</f>
        <v/>
      </c>
      <c r="M1232" s="14" t="str">
        <f>IFERROR(VLOOKUP($K1232,car_1[],3,0),"")</f>
        <v/>
      </c>
      <c r="N1232" s="14" t="str">
        <f>IFERROR(VLOOKUP($K1232,car_1[],4,0),"")</f>
        <v/>
      </c>
    </row>
    <row r="1233" spans="12:14" x14ac:dyDescent="0.2">
      <c r="L1233" s="14" t="str">
        <f>IFERROR(VLOOKUP($K1233,car_1[],2,0),"")</f>
        <v/>
      </c>
      <c r="M1233" s="14" t="str">
        <f>IFERROR(VLOOKUP($K1233,car_1[],3,0),"")</f>
        <v/>
      </c>
      <c r="N1233" s="14" t="str">
        <f>IFERROR(VLOOKUP($K1233,car_1[],4,0),"")</f>
        <v/>
      </c>
    </row>
    <row r="1234" spans="12:14" x14ac:dyDescent="0.2">
      <c r="L1234" s="14" t="str">
        <f>IFERROR(VLOOKUP($K1234,car_1[],2,0),"")</f>
        <v/>
      </c>
      <c r="M1234" s="14" t="str">
        <f>IFERROR(VLOOKUP($K1234,car_1[],3,0),"")</f>
        <v/>
      </c>
      <c r="N1234" s="14" t="str">
        <f>IFERROR(VLOOKUP($K1234,car_1[],4,0),"")</f>
        <v/>
      </c>
    </row>
  </sheetData>
  <sheetProtection algorithmName="SHA-512" hashValue="HIo74vjDCMuS9A2AVrhWNW0hPB9HvCTjF6iONY5T8e1grcMBlUJbGu+HAGZjq9/YHtrTIzwOYwcgp3LvrScEZQ==" saltValue="MGGfHJuDd3mWScxHP+SA+A==" spinCount="100000" sheet="1" objects="1" scenarios="1"/>
  <conditionalFormatting sqref="O5:O1170">
    <cfRule type="expression" dxfId="0" priority="1">
      <formula>$P5=""</formula>
    </cfRule>
  </conditionalFormatting>
  <dataValidations count="1"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277278-C932-4ADA-A7E1-28AB79B64D36}">
          <x14:formula1>
            <xm:f>OFFSET(السيارات!$A$3,0,0,COUNTA(السيارات!$A$3:$A$215),1)</xm:f>
          </x14:formula1>
          <xm:sqref>K5:K1229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7446-9D7A-459E-AEA6-22E05301D9A4}">
  <sheetPr codeName="ورقة2"/>
  <dimension ref="A2:E6"/>
  <sheetViews>
    <sheetView rightToLeft="1" tabSelected="1" workbookViewId="0">
      <selection activeCell="E6" sqref="E6"/>
    </sheetView>
  </sheetViews>
  <sheetFormatPr defaultRowHeight="14.25" x14ac:dyDescent="0.2"/>
  <cols>
    <col min="1" max="1" width="11.625" customWidth="1"/>
    <col min="2" max="2" width="12.75" customWidth="1"/>
    <col min="3" max="3" width="13.125" customWidth="1"/>
    <col min="4" max="4" width="12.75" customWidth="1"/>
    <col min="5" max="5" width="15.25" customWidth="1"/>
  </cols>
  <sheetData>
    <row r="2" spans="1:5" ht="18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27</v>
      </c>
    </row>
    <row r="3" spans="1:5" ht="18" x14ac:dyDescent="0.25">
      <c r="A3" s="1">
        <v>578</v>
      </c>
      <c r="B3" s="1" t="s">
        <v>3</v>
      </c>
      <c r="C3" s="1" t="s">
        <v>4</v>
      </c>
      <c r="D3" s="1" t="s">
        <v>5</v>
      </c>
      <c r="E3" s="1">
        <v>65352</v>
      </c>
    </row>
    <row r="4" spans="1:5" ht="18" x14ac:dyDescent="0.25">
      <c r="A4" s="1">
        <v>879</v>
      </c>
      <c r="B4" s="1" t="s">
        <v>7</v>
      </c>
      <c r="C4" s="1" t="s">
        <v>4</v>
      </c>
      <c r="D4" s="1" t="s">
        <v>5</v>
      </c>
      <c r="E4" s="1">
        <v>51324</v>
      </c>
    </row>
    <row r="5" spans="1:5" ht="18" x14ac:dyDescent="0.25">
      <c r="A5" s="1">
        <v>566</v>
      </c>
      <c r="B5" s="1" t="s">
        <v>8</v>
      </c>
      <c r="C5" s="1" t="s">
        <v>4</v>
      </c>
      <c r="D5" s="1" t="s">
        <v>9</v>
      </c>
      <c r="E5" s="1">
        <v>65352</v>
      </c>
    </row>
    <row r="6" spans="1:5" ht="18" x14ac:dyDescent="0.25">
      <c r="A6" s="1">
        <v>215</v>
      </c>
      <c r="B6" s="1" t="s">
        <v>10</v>
      </c>
      <c r="C6" s="1" t="s">
        <v>11</v>
      </c>
      <c r="D6" s="1" t="s">
        <v>9</v>
      </c>
      <c r="E6" s="1">
        <v>75821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السيارات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mamkt</cp:lastModifiedBy>
  <dcterms:created xsi:type="dcterms:W3CDTF">2015-06-05T18:17:20Z</dcterms:created>
  <dcterms:modified xsi:type="dcterms:W3CDTF">2023-07-07T14:17:22Z</dcterms:modified>
</cp:coreProperties>
</file>