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amkt\Desktop\"/>
    </mc:Choice>
  </mc:AlternateContent>
  <xr:revisionPtr revIDLastSave="0" documentId="13_ncr:1_{D916A90C-10FE-41AE-9814-403F833A68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D7" i="1"/>
  <c r="D8" i="1" s="1"/>
  <c r="D6" i="1"/>
  <c r="D9" i="1"/>
  <c r="F9" i="1"/>
  <c r="E9" i="1"/>
  <c r="E10" i="1" l="1"/>
  <c r="F10" i="1"/>
  <c r="F11" i="1" s="1"/>
  <c r="E11" i="1" l="1"/>
  <c r="E12" i="1" s="1"/>
  <c r="D11" i="1"/>
  <c r="D12" i="1" l="1"/>
</calcChain>
</file>

<file path=xl/sharedStrings.xml><?xml version="1.0" encoding="utf-8"?>
<sst xmlns="http://schemas.openxmlformats.org/spreadsheetml/2006/main" count="20" uniqueCount="20">
  <si>
    <t>تاريخ الميلاد</t>
  </si>
  <si>
    <t>سن التقاعد المعمول به</t>
  </si>
  <si>
    <t>تاريخ التعيين</t>
  </si>
  <si>
    <t>تاريخ بلوغ سن التقاعد</t>
  </si>
  <si>
    <t>تاريخ استحقاق المعاش</t>
  </si>
  <si>
    <t>تاريخ استحقاق صرف المعاش</t>
  </si>
  <si>
    <t>مدة اشتراك فعلى</t>
  </si>
  <si>
    <t>اجمالى مدد الاشتراك</t>
  </si>
  <si>
    <t>اجمالى مدد الاشتراك (بعد جبر كسر الشهر)</t>
  </si>
  <si>
    <t>يوم</t>
  </si>
  <si>
    <t>شهر</t>
  </si>
  <si>
    <t>سنة</t>
  </si>
  <si>
    <t>دالة لجمع C2 , C3</t>
  </si>
  <si>
    <t>دالة  لطرح C4 , C5</t>
  </si>
  <si>
    <t>تاريخ الوفاة</t>
  </si>
  <si>
    <t>دالة لجعل  ناتج C7  اول الشهر</t>
  </si>
  <si>
    <t>دالة  لطرح خلية  C2 , C5 واذا قل الناتج عن C3  يتم اضافة الفرق ل C3 بحد اقصى 3 سنوات</t>
  </si>
  <si>
    <t>دالة لجمع خلية C9, C10</t>
  </si>
  <si>
    <t>دالة لجير كسر الشهر لناتج C11</t>
  </si>
  <si>
    <r>
      <t xml:space="preserve">مدة افتراضية </t>
    </r>
    <r>
      <rPr>
        <b/>
        <sz val="10"/>
        <color rgb="FFF6F7BB"/>
        <rFont val="Arial"/>
        <family val="2"/>
      </rPr>
      <t>(3 سنوات او المدة المكملة ايهما افل)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</si>
</sst>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[$-1010000]d/m/yyyy;@"/>
    <numFmt numFmtId="171" formatCode="dd/mm/yyyy;@"/>
  </numFmts>
  <fonts count="6" x14ac:knownFonts="1">
    <font>
      <sz val="11"/>
      <color theme="1"/>
      <name val="Arial"/>
      <family val="2"/>
      <charset val="178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1"/>
      <color rgb="FFF6F7BB"/>
      <name val="Arial"/>
      <family val="2"/>
      <scheme val="minor"/>
    </font>
    <font>
      <b/>
      <sz val="11"/>
      <color rgb="FFF6F7BB"/>
      <name val="Arial"/>
      <family val="2"/>
    </font>
    <font>
      <b/>
      <sz val="10"/>
      <color rgb="FFF6F7BB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2" xfId="0" applyBorder="1"/>
    <xf numFmtId="168" fontId="0" fillId="0" borderId="0" xfId="0" applyNumberFormat="1"/>
    <xf numFmtId="2" fontId="1" fillId="0" borderId="2" xfId="0" applyNumberFormat="1" applyFont="1" applyFill="1" applyBorder="1" applyAlignment="1">
      <alignment vertical="center" shrinkToFit="1"/>
    </xf>
    <xf numFmtId="1" fontId="0" fillId="0" borderId="0" xfId="0" applyNumberFormat="1"/>
    <xf numFmtId="0" fontId="0" fillId="0" borderId="0" xfId="0" quotePrefix="1"/>
    <xf numFmtId="0" fontId="0" fillId="0" borderId="1" xfId="0" applyBorder="1"/>
    <xf numFmtId="2" fontId="2" fillId="0" borderId="1" xfId="0" applyNumberFormat="1" applyFont="1" applyFill="1" applyBorder="1" applyAlignment="1">
      <alignment vertical="center" shrinkToFit="1"/>
    </xf>
    <xf numFmtId="0" fontId="3" fillId="0" borderId="3" xfId="0" applyFont="1" applyBorder="1"/>
    <xf numFmtId="1" fontId="4" fillId="3" borderId="3" xfId="0" applyNumberFormat="1" applyFont="1" applyFill="1" applyBorder="1" applyAlignment="1">
      <alignment horizontal="center" vertical="center" shrinkToFit="1"/>
    </xf>
    <xf numFmtId="1" fontId="4" fillId="2" borderId="3" xfId="0" applyNumberFormat="1" applyFont="1" applyFill="1" applyBorder="1" applyAlignment="1">
      <alignment horizontal="center" vertical="center" shrinkToFit="1"/>
    </xf>
    <xf numFmtId="49" fontId="4" fillId="2" borderId="3" xfId="0" applyNumberFormat="1" applyFont="1" applyFill="1" applyBorder="1" applyAlignment="1">
      <alignment vertical="center"/>
    </xf>
    <xf numFmtId="171" fontId="4" fillId="2" borderId="3" xfId="0" applyNumberFormat="1" applyFont="1" applyFill="1" applyBorder="1" applyAlignment="1">
      <alignment horizontal="center" vertical="center" shrinkToFit="1"/>
    </xf>
    <xf numFmtId="49" fontId="4" fillId="3" borderId="3" xfId="0" applyNumberFormat="1" applyFont="1" applyFill="1" applyBorder="1" applyAlignment="1">
      <alignment vertical="center"/>
    </xf>
    <xf numFmtId="171" fontId="4" fillId="3" borderId="3" xfId="0" applyNumberFormat="1" applyFont="1" applyFill="1" applyBorder="1" applyAlignment="1">
      <alignment horizontal="center" vertical="center" shrinkToFit="1"/>
    </xf>
    <xf numFmtId="171" fontId="4" fillId="3" borderId="3" xfId="0" applyNumberFormat="1" applyFont="1" applyFill="1" applyBorder="1" applyAlignment="1">
      <alignment horizontal="center" vertical="center"/>
    </xf>
    <xf numFmtId="171" fontId="3" fillId="3" borderId="3" xfId="0" applyNumberFormat="1" applyFont="1" applyFill="1" applyBorder="1" applyAlignment="1">
      <alignment horizontal="center" vertical="center"/>
    </xf>
    <xf numFmtId="171" fontId="4" fillId="2" borderId="3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right" vertical="center"/>
    </xf>
    <xf numFmtId="1" fontId="4" fillId="3" borderId="3" xfId="0" applyNumberFormat="1" applyFont="1" applyFill="1" applyBorder="1" applyAlignment="1">
      <alignment horizontal="center" vertical="center"/>
    </xf>
    <xf numFmtId="1" fontId="4" fillId="2" borderId="3" xfId="0" quotePrefix="1" applyNumberFormat="1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colors>
    <mruColors>
      <color rgb="FFF6F7BB"/>
      <color rgb="FFFDF8E3"/>
      <color rgb="FFFDF7F5"/>
      <color rgb="FFF2F8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B1:H15"/>
  <sheetViews>
    <sheetView rightToLeft="1" tabSelected="1" topLeftCell="C1" zoomScale="205" zoomScaleNormal="205" workbookViewId="0">
      <selection activeCell="G14" sqref="G14"/>
    </sheetView>
  </sheetViews>
  <sheetFormatPr defaultRowHeight="14.25" x14ac:dyDescent="0.2"/>
  <cols>
    <col min="1" max="2" width="0.125" customWidth="1"/>
    <col min="3" max="3" width="29" customWidth="1"/>
    <col min="4" max="6" width="6" customWidth="1"/>
    <col min="7" max="7" width="42.75" customWidth="1"/>
  </cols>
  <sheetData>
    <row r="1" spans="3:8" ht="15.75" thickBot="1" x14ac:dyDescent="0.25">
      <c r="C1" s="8"/>
      <c r="D1" s="9" t="s">
        <v>11</v>
      </c>
      <c r="E1" s="10" t="s">
        <v>10</v>
      </c>
      <c r="F1" s="9" t="s">
        <v>9</v>
      </c>
    </row>
    <row r="2" spans="3:8" ht="15.75" thickBot="1" x14ac:dyDescent="0.25">
      <c r="C2" s="11" t="s">
        <v>0</v>
      </c>
      <c r="D2" s="12">
        <v>19395</v>
      </c>
      <c r="E2" s="12"/>
      <c r="F2" s="12"/>
      <c r="G2" s="2"/>
    </row>
    <row r="3" spans="3:8" ht="15.75" thickBot="1" x14ac:dyDescent="0.25">
      <c r="C3" s="11" t="s">
        <v>1</v>
      </c>
      <c r="D3" s="9">
        <v>60</v>
      </c>
      <c r="E3" s="10">
        <v>0</v>
      </c>
      <c r="F3" s="9">
        <v>0</v>
      </c>
    </row>
    <row r="4" spans="3:8" ht="15.75" thickBot="1" x14ac:dyDescent="0.25">
      <c r="C4" s="11" t="s">
        <v>2</v>
      </c>
      <c r="D4" s="12">
        <v>27638</v>
      </c>
      <c r="E4" s="12"/>
      <c r="F4" s="12"/>
      <c r="G4" s="2"/>
    </row>
    <row r="5" spans="3:8" ht="15.75" thickBot="1" x14ac:dyDescent="0.25">
      <c r="C5" s="13" t="s">
        <v>14</v>
      </c>
      <c r="D5" s="14">
        <v>40276</v>
      </c>
      <c r="E5" s="14"/>
      <c r="F5" s="14"/>
      <c r="G5" s="2"/>
    </row>
    <row r="6" spans="3:8" ht="15.75" thickBot="1" x14ac:dyDescent="0.25">
      <c r="C6" s="11" t="s">
        <v>3</v>
      </c>
      <c r="D6" s="12">
        <f>EDATE(D2,+E3+(D3*12))+F3</f>
        <v>41310</v>
      </c>
      <c r="E6" s="12"/>
      <c r="F6" s="12"/>
      <c r="G6" s="2"/>
    </row>
    <row r="7" spans="3:8" ht="15.75" thickBot="1" x14ac:dyDescent="0.25">
      <c r="C7" s="13" t="s">
        <v>4</v>
      </c>
      <c r="D7" s="15">
        <f>EDATE(D2,+E3+(D3*12))+F3</f>
        <v>41310</v>
      </c>
      <c r="E7" s="16"/>
      <c r="F7" s="16"/>
      <c r="G7" s="6" t="s">
        <v>12</v>
      </c>
      <c r="H7" s="1"/>
    </row>
    <row r="8" spans="3:8" ht="15.75" thickBot="1" x14ac:dyDescent="0.25">
      <c r="C8" s="11" t="s">
        <v>5</v>
      </c>
      <c r="D8" s="17">
        <f>DATE(YEAR(D7),MONTH(D7),1)</f>
        <v>41306</v>
      </c>
      <c r="E8" s="17"/>
      <c r="F8" s="17"/>
      <c r="G8" s="6" t="s">
        <v>15</v>
      </c>
      <c r="H8" s="1"/>
    </row>
    <row r="9" spans="3:8" ht="15.75" thickBot="1" x14ac:dyDescent="0.25">
      <c r="C9" s="11" t="s">
        <v>6</v>
      </c>
      <c r="D9" s="9">
        <f>DATEDIF(D4,D5,"y")</f>
        <v>34</v>
      </c>
      <c r="E9" s="10">
        <f>DATEDIF(D4,D5,"ym")</f>
        <v>7</v>
      </c>
      <c r="F9" s="9">
        <f>DATEDIF(D4,D5,"md")</f>
        <v>7</v>
      </c>
      <c r="G9" s="6" t="s">
        <v>13</v>
      </c>
      <c r="H9" s="1"/>
    </row>
    <row r="10" spans="3:8" ht="15.75" thickBot="1" x14ac:dyDescent="0.25">
      <c r="C10" s="11" t="s">
        <v>19</v>
      </c>
      <c r="D10" s="9">
        <f>IF((DATEDIF(D5,D6,"y")*365)+(DATEDIF(D5,D6,"ym")*30)+(DATEDIF(D5,D6,"md"))&gt;1095,3,DATEDIF(D5,D6,"y"))</f>
        <v>2</v>
      </c>
      <c r="E10" s="10">
        <f>IF(D10&gt;2,0,DATEDIF(D5,D6,"ym"))</f>
        <v>9</v>
      </c>
      <c r="F10" s="9">
        <f>IF(D10&gt;2,0,DATEDIF(D5,D6,"md"))</f>
        <v>28</v>
      </c>
      <c r="G10" s="7" t="s">
        <v>16</v>
      </c>
      <c r="H10" s="3"/>
    </row>
    <row r="11" spans="3:8" ht="15.75" thickBot="1" x14ac:dyDescent="0.25">
      <c r="C11" s="11" t="s">
        <v>7</v>
      </c>
      <c r="D11" s="9">
        <f>INT((D9+D10)+((E9+E10)/12))</f>
        <v>37</v>
      </c>
      <c r="E11" s="10">
        <f>IF(INT(MOD((E9+E10),12)+((F9+F10)/30))&gt;11,(INT(MOD((E9+E10),12)+((F9+F10)/30)))-12,INT(MOD((E9+E10),12)+((F9+F10)/30)))</f>
        <v>5</v>
      </c>
      <c r="F11" s="9">
        <f>INT(MOD((F9+F10),30))</f>
        <v>5</v>
      </c>
      <c r="G11" s="6" t="s">
        <v>17</v>
      </c>
      <c r="H11" s="1"/>
    </row>
    <row r="12" spans="3:8" ht="15.75" thickBot="1" x14ac:dyDescent="0.25">
      <c r="C12" s="18" t="s">
        <v>8</v>
      </c>
      <c r="D12" s="19">
        <f>INT(D11+(E11+ROUNDUP(F11/30,0))/12)</f>
        <v>37</v>
      </c>
      <c r="E12" s="20">
        <f>IF(E11+ROUNDUP(F11/30,0)&gt;11,E11+ROUNDUP(F11/30,0)-12,E11+ROUNDUP(F11/30,0))</f>
        <v>6</v>
      </c>
      <c r="F12" s="19">
        <v>0</v>
      </c>
      <c r="G12" s="6" t="s">
        <v>18</v>
      </c>
      <c r="H12" s="1"/>
    </row>
    <row r="14" spans="3:8" x14ac:dyDescent="0.2">
      <c r="F14" s="4"/>
    </row>
    <row r="15" spans="3:8" x14ac:dyDescent="0.2">
      <c r="G15" s="5"/>
    </row>
  </sheetData>
  <mergeCells count="6">
    <mergeCell ref="D2:F2"/>
    <mergeCell ref="D4:F4"/>
    <mergeCell ref="D5:F5"/>
    <mergeCell ref="D6:F6"/>
    <mergeCell ref="D8:F8"/>
    <mergeCell ref="D7:F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mamkt</dc:creator>
  <cp:lastModifiedBy>mamkt</cp:lastModifiedBy>
  <dcterms:created xsi:type="dcterms:W3CDTF">2023-07-10T06:24:36Z</dcterms:created>
  <dcterms:modified xsi:type="dcterms:W3CDTF">2023-07-11T10:35:33Z</dcterms:modified>
</cp:coreProperties>
</file>